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c9661624813381/Documents/R/Tracing-Organic-Matter-in-Planktonic-Foodwebs-Using-Bayesian-Analysis/Data/"/>
    </mc:Choice>
  </mc:AlternateContent>
  <xr:revisionPtr revIDLastSave="943" documentId="13_ncr:1_{47D0C447-CF42-44CE-A2DC-F04BD3ED6669}" xr6:coauthVersionLast="47" xr6:coauthVersionMax="47" xr10:uidLastSave="{1A7E0069-168A-4766-ADF7-097FDDB17CE4}"/>
  <bookViews>
    <workbookView xWindow="-28920" yWindow="-13395" windowWidth="29040" windowHeight="17520" firstSheet="1" activeTab="1" xr2:uid="{8FC557E2-921B-4618-B5F4-A9A2FDF78F4B}"/>
  </bookViews>
  <sheets>
    <sheet name="Zooplankton Biomass Data" sheetId="1" r:id="rId1"/>
    <sheet name="d15N" sheetId="11" r:id="rId2"/>
    <sheet name="d13C" sheetId="10" r:id="rId3"/>
    <sheet name="Notes" sheetId="12" r:id="rId4"/>
  </sheets>
  <definedNames>
    <definedName name="_xlnm._FilterDatabase" localSheetId="2" hidden="1">d13C!$A$1:$AM$274</definedName>
    <definedName name="_xlnm._FilterDatabase" localSheetId="1" hidden="1">d15N!$A$1:$AN$274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1" l="1"/>
  <c r="I12" i="1"/>
  <c r="I17" i="1"/>
  <c r="I22" i="1"/>
  <c r="I27" i="1"/>
  <c r="I32" i="1"/>
  <c r="I37" i="1"/>
  <c r="I42" i="1"/>
  <c r="I47" i="1"/>
  <c r="I52" i="1"/>
  <c r="I57" i="1"/>
  <c r="I62" i="1"/>
  <c r="I67" i="1"/>
  <c r="I72" i="1"/>
  <c r="I77" i="1"/>
  <c r="I83" i="1"/>
  <c r="I89" i="1"/>
  <c r="I94" i="1"/>
  <c r="I99" i="1"/>
  <c r="I104" i="1"/>
  <c r="I109" i="1"/>
  <c r="I114" i="1"/>
  <c r="I119" i="1"/>
  <c r="I124" i="1"/>
  <c r="I129" i="1"/>
  <c r="I134" i="1"/>
  <c r="I139" i="1"/>
  <c r="I144" i="1"/>
  <c r="I149" i="1"/>
  <c r="I154" i="1"/>
  <c r="I159" i="1"/>
  <c r="I164" i="1"/>
  <c r="I169" i="1"/>
  <c r="I174" i="1"/>
  <c r="I180" i="1"/>
  <c r="I185" i="1"/>
  <c r="I190" i="1"/>
  <c r="I195" i="1"/>
  <c r="I200" i="1"/>
  <c r="I205" i="1"/>
  <c r="I210" i="1"/>
  <c r="I215" i="1"/>
  <c r="I220" i="1"/>
  <c r="I225" i="1"/>
  <c r="I230" i="1"/>
  <c r="I235" i="1"/>
  <c r="I240" i="1"/>
  <c r="I245" i="1"/>
  <c r="I250" i="1"/>
  <c r="I255" i="1"/>
  <c r="I260" i="1"/>
  <c r="I265" i="1"/>
  <c r="I270" i="1"/>
  <c r="I2" i="1"/>
  <c r="P7" i="1"/>
  <c r="S7" i="1"/>
  <c r="Q7" i="1"/>
  <c r="P6" i="1"/>
  <c r="S6" i="1"/>
  <c r="Q6" i="1"/>
  <c r="P5" i="1"/>
  <c r="S5" i="1"/>
  <c r="Q5" i="1"/>
  <c r="P4" i="1"/>
  <c r="S4" i="1"/>
  <c r="Q4" i="1"/>
  <c r="T5" i="1"/>
  <c r="P3" i="1"/>
  <c r="S3" i="1"/>
  <c r="Q3" i="1"/>
  <c r="T4" i="1"/>
  <c r="P12" i="1"/>
  <c r="S12" i="1"/>
  <c r="Q12" i="1"/>
  <c r="P11" i="1"/>
  <c r="S11" i="1"/>
  <c r="Q11" i="1"/>
  <c r="P10" i="1"/>
  <c r="S10" i="1"/>
  <c r="Q10" i="1"/>
  <c r="T11" i="1"/>
  <c r="P9" i="1"/>
  <c r="S9" i="1"/>
  <c r="Q9" i="1"/>
  <c r="T10" i="1"/>
  <c r="P8" i="1"/>
  <c r="S8" i="1"/>
  <c r="Q8" i="1"/>
  <c r="P17" i="1"/>
  <c r="S17" i="1"/>
  <c r="Q17" i="1"/>
  <c r="P16" i="1"/>
  <c r="S16" i="1"/>
  <c r="Q16" i="1"/>
  <c r="P15" i="1"/>
  <c r="S15" i="1"/>
  <c r="Q15" i="1"/>
  <c r="T16" i="1"/>
  <c r="P14" i="1"/>
  <c r="S14" i="1"/>
  <c r="Q14" i="1"/>
  <c r="P13" i="1"/>
  <c r="S13" i="1"/>
  <c r="Q13" i="1"/>
  <c r="P22" i="1"/>
  <c r="S22" i="1"/>
  <c r="Q22" i="1"/>
  <c r="T13" i="1"/>
  <c r="P21" i="1"/>
  <c r="S21" i="1"/>
  <c r="Q21" i="1"/>
  <c r="P20" i="1"/>
  <c r="S20" i="1"/>
  <c r="Q20" i="1"/>
  <c r="P19" i="1"/>
  <c r="S19" i="1"/>
  <c r="Q19" i="1"/>
  <c r="P18" i="1"/>
  <c r="S18" i="1"/>
  <c r="Q18" i="1"/>
  <c r="T19" i="1"/>
  <c r="P27" i="1"/>
  <c r="S27" i="1"/>
  <c r="Q27" i="1"/>
  <c r="T18" i="1"/>
  <c r="P26" i="1"/>
  <c r="S26" i="1"/>
  <c r="Q26" i="1"/>
  <c r="P25" i="1"/>
  <c r="S25" i="1"/>
  <c r="Q25" i="1"/>
  <c r="P24" i="1"/>
  <c r="S24" i="1"/>
  <c r="Q24" i="1"/>
  <c r="T25" i="1"/>
  <c r="P23" i="1"/>
  <c r="S23" i="1"/>
  <c r="Q23" i="1"/>
  <c r="T24" i="1"/>
  <c r="P32" i="1"/>
  <c r="S32" i="1"/>
  <c r="Q32" i="1"/>
  <c r="P31" i="1"/>
  <c r="S31" i="1"/>
  <c r="Q31" i="1"/>
  <c r="P30" i="1"/>
  <c r="S30" i="1"/>
  <c r="Q30" i="1"/>
  <c r="T31" i="1"/>
  <c r="P29" i="1"/>
  <c r="S29" i="1"/>
  <c r="Q29" i="1"/>
  <c r="T30" i="1"/>
  <c r="P28" i="1"/>
  <c r="S28" i="1"/>
  <c r="Q28" i="1"/>
  <c r="P37" i="1"/>
  <c r="S37" i="1"/>
  <c r="Q37" i="1"/>
  <c r="P36" i="1"/>
  <c r="S36" i="1"/>
  <c r="Q36" i="1"/>
  <c r="P35" i="1"/>
  <c r="S35" i="1"/>
  <c r="Q35" i="1"/>
  <c r="T36" i="1"/>
  <c r="P34" i="1"/>
  <c r="S34" i="1"/>
  <c r="Q34" i="1"/>
  <c r="P33" i="1"/>
  <c r="S33" i="1"/>
  <c r="Q33" i="1"/>
  <c r="P42" i="1"/>
  <c r="S42" i="1"/>
  <c r="Q42" i="1"/>
  <c r="T33" i="1"/>
  <c r="P41" i="1"/>
  <c r="S41" i="1"/>
  <c r="Q41" i="1"/>
  <c r="P40" i="1"/>
  <c r="S40" i="1"/>
  <c r="Q40" i="1"/>
  <c r="P39" i="1"/>
  <c r="S39" i="1"/>
  <c r="Q39" i="1"/>
  <c r="P38" i="1"/>
  <c r="S38" i="1"/>
  <c r="Q38" i="1"/>
  <c r="T39" i="1"/>
  <c r="P47" i="1"/>
  <c r="S47" i="1"/>
  <c r="Q47" i="1"/>
  <c r="T38" i="1"/>
  <c r="P46" i="1"/>
  <c r="S46" i="1"/>
  <c r="Q46" i="1"/>
  <c r="P45" i="1"/>
  <c r="S45" i="1"/>
  <c r="Q45" i="1"/>
  <c r="P44" i="1"/>
  <c r="S44" i="1"/>
  <c r="Q44" i="1"/>
  <c r="T45" i="1"/>
  <c r="P43" i="1"/>
  <c r="S43" i="1"/>
  <c r="Q43" i="1"/>
  <c r="T44" i="1"/>
  <c r="P52" i="1"/>
  <c r="S52" i="1"/>
  <c r="Q52" i="1"/>
  <c r="P51" i="1"/>
  <c r="S51" i="1"/>
  <c r="Q51" i="1"/>
  <c r="P50" i="1"/>
  <c r="S50" i="1"/>
  <c r="Q50" i="1"/>
  <c r="T51" i="1"/>
  <c r="P49" i="1"/>
  <c r="S49" i="1"/>
  <c r="Q49" i="1"/>
  <c r="T50" i="1"/>
  <c r="P48" i="1"/>
  <c r="S48" i="1"/>
  <c r="Q48" i="1"/>
  <c r="P57" i="1"/>
  <c r="S57" i="1"/>
  <c r="Q57" i="1"/>
  <c r="P56" i="1"/>
  <c r="S56" i="1"/>
  <c r="Q56" i="1"/>
  <c r="P55" i="1"/>
  <c r="S55" i="1"/>
  <c r="Q55" i="1"/>
  <c r="T56" i="1"/>
  <c r="P54" i="1"/>
  <c r="S54" i="1"/>
  <c r="Q54" i="1"/>
  <c r="P53" i="1"/>
  <c r="S53" i="1"/>
  <c r="Q53" i="1"/>
  <c r="P62" i="1"/>
  <c r="S62" i="1"/>
  <c r="Q62" i="1"/>
  <c r="T53" i="1"/>
  <c r="P61" i="1"/>
  <c r="S61" i="1"/>
  <c r="Q61" i="1"/>
  <c r="P60" i="1"/>
  <c r="S60" i="1"/>
  <c r="Q60" i="1"/>
  <c r="P59" i="1"/>
  <c r="S59" i="1"/>
  <c r="Q59" i="1"/>
  <c r="P58" i="1"/>
  <c r="S58" i="1"/>
  <c r="Q58" i="1"/>
  <c r="T59" i="1"/>
  <c r="P67" i="1"/>
  <c r="S67" i="1"/>
  <c r="Q67" i="1"/>
  <c r="T58" i="1"/>
  <c r="P66" i="1"/>
  <c r="S66" i="1"/>
  <c r="Q66" i="1"/>
  <c r="P65" i="1"/>
  <c r="S65" i="1"/>
  <c r="Q65" i="1"/>
  <c r="P64" i="1"/>
  <c r="S64" i="1"/>
  <c r="Q64" i="1"/>
  <c r="T65" i="1"/>
  <c r="P63" i="1"/>
  <c r="S63" i="1"/>
  <c r="Q63" i="1"/>
  <c r="T64" i="1"/>
  <c r="P72" i="1"/>
  <c r="S72" i="1"/>
  <c r="Q72" i="1"/>
  <c r="P71" i="1"/>
  <c r="S71" i="1"/>
  <c r="Q71" i="1"/>
  <c r="P70" i="1"/>
  <c r="S70" i="1"/>
  <c r="Q70" i="1"/>
  <c r="T71" i="1"/>
  <c r="P69" i="1"/>
  <c r="S69" i="1"/>
  <c r="Q69" i="1"/>
  <c r="T70" i="1"/>
  <c r="P68" i="1"/>
  <c r="S68" i="1"/>
  <c r="Q68" i="1"/>
  <c r="P77" i="1"/>
  <c r="S77" i="1"/>
  <c r="Q77" i="1"/>
  <c r="P76" i="1"/>
  <c r="S76" i="1"/>
  <c r="Q76" i="1"/>
  <c r="T77" i="1"/>
  <c r="P75" i="1"/>
  <c r="S75" i="1"/>
  <c r="Q75" i="1"/>
  <c r="T76" i="1"/>
  <c r="P74" i="1"/>
  <c r="S74" i="1"/>
  <c r="Q74" i="1"/>
  <c r="P73" i="1"/>
  <c r="S73" i="1"/>
  <c r="Q73" i="1"/>
  <c r="P83" i="1"/>
  <c r="S83" i="1"/>
  <c r="Q83" i="1"/>
  <c r="T73" i="1"/>
  <c r="P82" i="1"/>
  <c r="S82" i="1"/>
  <c r="Q82" i="1"/>
  <c r="P81" i="1"/>
  <c r="S81" i="1"/>
  <c r="Q81" i="1"/>
  <c r="P80" i="1"/>
  <c r="S80" i="1"/>
  <c r="Q80" i="1"/>
  <c r="P79" i="1"/>
  <c r="S79" i="1"/>
  <c r="Q79" i="1"/>
  <c r="T80" i="1"/>
  <c r="P78" i="1"/>
  <c r="S78" i="1"/>
  <c r="Q78" i="1"/>
  <c r="T79" i="1"/>
  <c r="P89" i="1"/>
  <c r="S89" i="1"/>
  <c r="Q89" i="1"/>
  <c r="P88" i="1"/>
  <c r="S88" i="1"/>
  <c r="Q88" i="1"/>
  <c r="P87" i="1"/>
  <c r="S87" i="1"/>
  <c r="Q87" i="1"/>
  <c r="T88" i="1"/>
  <c r="P86" i="1"/>
  <c r="S86" i="1"/>
  <c r="Q86" i="1"/>
  <c r="T87" i="1"/>
  <c r="P85" i="1"/>
  <c r="S85" i="1"/>
  <c r="Q85" i="1"/>
  <c r="P84" i="1"/>
  <c r="S84" i="1"/>
  <c r="Q84" i="1"/>
  <c r="T84" i="1"/>
  <c r="P94" i="1"/>
  <c r="S94" i="1"/>
  <c r="Q94" i="1"/>
  <c r="P93" i="1"/>
  <c r="S93" i="1"/>
  <c r="Q93" i="1"/>
  <c r="P92" i="1"/>
  <c r="S92" i="1"/>
  <c r="Q92" i="1"/>
  <c r="T93" i="1"/>
  <c r="P91" i="1"/>
  <c r="S91" i="1"/>
  <c r="Q91" i="1"/>
  <c r="P90" i="1"/>
  <c r="S90" i="1"/>
  <c r="Q90" i="1"/>
  <c r="P99" i="1"/>
  <c r="S99" i="1"/>
  <c r="Q99" i="1"/>
  <c r="P98" i="1"/>
  <c r="S98" i="1"/>
  <c r="Q98" i="1"/>
  <c r="P97" i="1"/>
  <c r="S97" i="1"/>
  <c r="Q97" i="1"/>
  <c r="P96" i="1"/>
  <c r="S96" i="1"/>
  <c r="Q96" i="1"/>
  <c r="P95" i="1"/>
  <c r="S95" i="1"/>
  <c r="Q95" i="1"/>
  <c r="P104" i="1"/>
  <c r="S104" i="1"/>
  <c r="Q104" i="1"/>
  <c r="T95" i="1"/>
  <c r="P103" i="1"/>
  <c r="S103" i="1"/>
  <c r="Q103" i="1"/>
  <c r="P102" i="1"/>
  <c r="S102" i="1"/>
  <c r="Q102" i="1"/>
  <c r="P101" i="1"/>
  <c r="S101" i="1"/>
  <c r="Q101" i="1"/>
  <c r="P100" i="1"/>
  <c r="S100" i="1"/>
  <c r="Q100" i="1"/>
  <c r="T101" i="1"/>
  <c r="P109" i="1"/>
  <c r="S109" i="1"/>
  <c r="Q109" i="1"/>
  <c r="P108" i="1"/>
  <c r="S108" i="1"/>
  <c r="Q108" i="1"/>
  <c r="P107" i="1"/>
  <c r="S107" i="1"/>
  <c r="Q107" i="1"/>
  <c r="P106" i="1"/>
  <c r="S106" i="1"/>
  <c r="Q106" i="1"/>
  <c r="T107" i="1"/>
  <c r="P105" i="1"/>
  <c r="S105" i="1"/>
  <c r="Q105" i="1"/>
  <c r="P114" i="1"/>
  <c r="S114" i="1"/>
  <c r="Q114" i="1"/>
  <c r="P113" i="1"/>
  <c r="S113" i="1"/>
  <c r="Q113" i="1"/>
  <c r="P112" i="1"/>
  <c r="S112" i="1"/>
  <c r="Q112" i="1"/>
  <c r="T113" i="1"/>
  <c r="P111" i="1"/>
  <c r="S111" i="1"/>
  <c r="Q111" i="1"/>
  <c r="P110" i="1"/>
  <c r="S110" i="1"/>
  <c r="Q110" i="1"/>
  <c r="P119" i="1"/>
  <c r="S119" i="1"/>
  <c r="Q119" i="1"/>
  <c r="P118" i="1"/>
  <c r="S118" i="1"/>
  <c r="Q118" i="1"/>
  <c r="P117" i="1"/>
  <c r="S117" i="1"/>
  <c r="Q117" i="1"/>
  <c r="P116" i="1"/>
  <c r="S116" i="1"/>
  <c r="Q116" i="1"/>
  <c r="P115" i="1"/>
  <c r="S115" i="1"/>
  <c r="Q115" i="1"/>
  <c r="P124" i="1"/>
  <c r="S124" i="1"/>
  <c r="Q124" i="1"/>
  <c r="T115" i="1"/>
  <c r="P123" i="1"/>
  <c r="S123" i="1"/>
  <c r="Q123" i="1"/>
  <c r="P122" i="1"/>
  <c r="S122" i="1"/>
  <c r="Q122" i="1"/>
  <c r="P121" i="1"/>
  <c r="S121" i="1"/>
  <c r="Q121" i="1"/>
  <c r="P120" i="1"/>
  <c r="S120" i="1"/>
  <c r="Q120" i="1"/>
  <c r="T121" i="1"/>
  <c r="P129" i="1"/>
  <c r="S129" i="1"/>
  <c r="Q129" i="1"/>
  <c r="P128" i="1"/>
  <c r="S128" i="1"/>
  <c r="Q128" i="1"/>
  <c r="P127" i="1"/>
  <c r="S127" i="1"/>
  <c r="Q127" i="1"/>
  <c r="P126" i="1"/>
  <c r="S126" i="1"/>
  <c r="Q126" i="1"/>
  <c r="T127" i="1"/>
  <c r="P125" i="1"/>
  <c r="S125" i="1"/>
  <c r="Q125" i="1"/>
  <c r="P134" i="1"/>
  <c r="S134" i="1"/>
  <c r="Q134" i="1"/>
  <c r="P133" i="1"/>
  <c r="S133" i="1"/>
  <c r="Q133" i="1"/>
  <c r="P132" i="1"/>
  <c r="S132" i="1"/>
  <c r="Q132" i="1"/>
  <c r="T133" i="1"/>
  <c r="P131" i="1"/>
  <c r="S131" i="1"/>
  <c r="Q131" i="1"/>
  <c r="P130" i="1"/>
  <c r="S130" i="1"/>
  <c r="Q130" i="1"/>
  <c r="P139" i="1"/>
  <c r="S139" i="1"/>
  <c r="Q139" i="1"/>
  <c r="P138" i="1"/>
  <c r="S138" i="1"/>
  <c r="Q138" i="1"/>
  <c r="P137" i="1"/>
  <c r="S137" i="1"/>
  <c r="Q137" i="1"/>
  <c r="P136" i="1"/>
  <c r="S136" i="1"/>
  <c r="Q136" i="1"/>
  <c r="P135" i="1"/>
  <c r="S135" i="1"/>
  <c r="Q135" i="1"/>
  <c r="P144" i="1"/>
  <c r="S144" i="1"/>
  <c r="Q144" i="1"/>
  <c r="T135" i="1"/>
  <c r="P143" i="1"/>
  <c r="S143" i="1"/>
  <c r="Q143" i="1"/>
  <c r="P142" i="1"/>
  <c r="S142" i="1"/>
  <c r="Q142" i="1"/>
  <c r="P141" i="1"/>
  <c r="S141" i="1"/>
  <c r="Q141" i="1"/>
  <c r="P140" i="1"/>
  <c r="S140" i="1"/>
  <c r="Q140" i="1"/>
  <c r="T141" i="1"/>
  <c r="P149" i="1"/>
  <c r="S149" i="1"/>
  <c r="Q149" i="1"/>
  <c r="T140" i="1"/>
  <c r="P148" i="1"/>
  <c r="S148" i="1"/>
  <c r="Q148" i="1"/>
  <c r="P147" i="1"/>
  <c r="S147" i="1"/>
  <c r="Q147" i="1"/>
  <c r="P146" i="1"/>
  <c r="S146" i="1"/>
  <c r="Q146" i="1"/>
  <c r="T147" i="1"/>
  <c r="P145" i="1"/>
  <c r="S145" i="1"/>
  <c r="Q145" i="1"/>
  <c r="T146" i="1"/>
  <c r="P154" i="1"/>
  <c r="S154" i="1"/>
  <c r="Q154" i="1"/>
  <c r="P153" i="1"/>
  <c r="S153" i="1"/>
  <c r="Q153" i="1"/>
  <c r="P152" i="1"/>
  <c r="S152" i="1"/>
  <c r="Q152" i="1"/>
  <c r="T153" i="1"/>
  <c r="P151" i="1"/>
  <c r="S151" i="1"/>
  <c r="Q151" i="1"/>
  <c r="T152" i="1"/>
  <c r="P150" i="1"/>
  <c r="S150" i="1"/>
  <c r="Q150" i="1"/>
  <c r="P159" i="1"/>
  <c r="S159" i="1"/>
  <c r="Q159" i="1"/>
  <c r="P158" i="1"/>
  <c r="S158" i="1"/>
  <c r="Q158" i="1"/>
  <c r="P157" i="1"/>
  <c r="S157" i="1"/>
  <c r="Q157" i="1"/>
  <c r="T158" i="1"/>
  <c r="P156" i="1"/>
  <c r="S156" i="1"/>
  <c r="Q156" i="1"/>
  <c r="P155" i="1"/>
  <c r="S155" i="1"/>
  <c r="Q155" i="1"/>
  <c r="P164" i="1"/>
  <c r="S164" i="1"/>
  <c r="Q164" i="1"/>
  <c r="T155" i="1"/>
  <c r="P163" i="1"/>
  <c r="S163" i="1"/>
  <c r="Q163" i="1"/>
  <c r="P162" i="1"/>
  <c r="S162" i="1"/>
  <c r="Q162" i="1"/>
  <c r="P161" i="1"/>
  <c r="S161" i="1"/>
  <c r="Q161" i="1"/>
  <c r="P160" i="1"/>
  <c r="S160" i="1"/>
  <c r="Q160" i="1"/>
  <c r="T161" i="1"/>
  <c r="P169" i="1"/>
  <c r="S169" i="1"/>
  <c r="Q169" i="1"/>
  <c r="T160" i="1"/>
  <c r="P168" i="1"/>
  <c r="S168" i="1"/>
  <c r="Q168" i="1"/>
  <c r="P167" i="1"/>
  <c r="S167" i="1"/>
  <c r="Q167" i="1"/>
  <c r="P166" i="1"/>
  <c r="S166" i="1"/>
  <c r="Q166" i="1"/>
  <c r="T167" i="1"/>
  <c r="P165" i="1"/>
  <c r="S165" i="1"/>
  <c r="Q165" i="1"/>
  <c r="T166" i="1"/>
  <c r="P174" i="1"/>
  <c r="S174" i="1"/>
  <c r="Q174" i="1"/>
  <c r="P173" i="1"/>
  <c r="S173" i="1"/>
  <c r="Q173" i="1"/>
  <c r="P172" i="1"/>
  <c r="S172" i="1"/>
  <c r="Q172" i="1"/>
  <c r="T173" i="1"/>
  <c r="P171" i="1"/>
  <c r="S171" i="1"/>
  <c r="Q171" i="1"/>
  <c r="T172" i="1"/>
  <c r="P170" i="1"/>
  <c r="S170" i="1"/>
  <c r="Q170" i="1"/>
  <c r="P180" i="1"/>
  <c r="S180" i="1"/>
  <c r="Q180" i="1"/>
  <c r="P179" i="1"/>
  <c r="S179" i="1"/>
  <c r="Q179" i="1"/>
  <c r="P178" i="1"/>
  <c r="S178" i="1"/>
  <c r="Q178" i="1"/>
  <c r="T179" i="1"/>
  <c r="P176" i="1"/>
  <c r="S176" i="1"/>
  <c r="Q176" i="1"/>
  <c r="P177" i="1"/>
  <c r="S177" i="1"/>
  <c r="Q177" i="1"/>
  <c r="T176" i="1"/>
  <c r="P175" i="1"/>
  <c r="S175" i="1"/>
  <c r="Q175" i="1"/>
  <c r="P185" i="1"/>
  <c r="S185" i="1"/>
  <c r="Q185" i="1"/>
  <c r="T175" i="1"/>
  <c r="P184" i="1"/>
  <c r="S184" i="1"/>
  <c r="Q184" i="1"/>
  <c r="P183" i="1"/>
  <c r="S183" i="1"/>
  <c r="Q183" i="1"/>
  <c r="P182" i="1"/>
  <c r="S182" i="1"/>
  <c r="Q182" i="1"/>
  <c r="T183" i="1"/>
  <c r="P181" i="1"/>
  <c r="S181" i="1"/>
  <c r="Q181" i="1"/>
  <c r="T182" i="1"/>
  <c r="P190" i="1"/>
  <c r="S190" i="1"/>
  <c r="Q190" i="1"/>
  <c r="P189" i="1"/>
  <c r="S189" i="1"/>
  <c r="Q189" i="1"/>
  <c r="P188" i="1"/>
  <c r="S188" i="1"/>
  <c r="Q188" i="1"/>
  <c r="T189" i="1"/>
  <c r="P187" i="1"/>
  <c r="S187" i="1"/>
  <c r="Q187" i="1"/>
  <c r="T188" i="1"/>
  <c r="P186" i="1"/>
  <c r="S186" i="1"/>
  <c r="Q186" i="1"/>
  <c r="P195" i="1"/>
  <c r="S195" i="1"/>
  <c r="Q195" i="1"/>
  <c r="P194" i="1"/>
  <c r="S194" i="1"/>
  <c r="Q194" i="1"/>
  <c r="P193" i="1"/>
  <c r="S193" i="1"/>
  <c r="Q193" i="1"/>
  <c r="T194" i="1"/>
  <c r="P192" i="1"/>
  <c r="S192" i="1"/>
  <c r="Q192" i="1"/>
  <c r="P191" i="1"/>
  <c r="S191" i="1"/>
  <c r="Q191" i="1"/>
  <c r="P200" i="1"/>
  <c r="S200" i="1"/>
  <c r="Q200" i="1"/>
  <c r="P199" i="1"/>
  <c r="S199" i="1"/>
  <c r="Q199" i="1"/>
  <c r="P198" i="1"/>
  <c r="S198" i="1"/>
  <c r="Q198" i="1"/>
  <c r="P197" i="1"/>
  <c r="S197" i="1"/>
  <c r="Q197" i="1"/>
  <c r="P196" i="1"/>
  <c r="S196" i="1"/>
  <c r="Q196" i="1"/>
  <c r="T197" i="1"/>
  <c r="P205" i="1"/>
  <c r="S205" i="1"/>
  <c r="Q205" i="1"/>
  <c r="T196" i="1"/>
  <c r="P204" i="1"/>
  <c r="S204" i="1"/>
  <c r="Q204" i="1"/>
  <c r="P203" i="1"/>
  <c r="S203" i="1"/>
  <c r="Q203" i="1"/>
  <c r="P202" i="1"/>
  <c r="S202" i="1"/>
  <c r="Q202" i="1"/>
  <c r="T203" i="1"/>
  <c r="P201" i="1"/>
  <c r="S201" i="1"/>
  <c r="Q201" i="1"/>
  <c r="T202" i="1"/>
  <c r="P210" i="1"/>
  <c r="S210" i="1"/>
  <c r="Q210" i="1"/>
  <c r="P209" i="1"/>
  <c r="S209" i="1"/>
  <c r="Q209" i="1"/>
  <c r="P208" i="1"/>
  <c r="S208" i="1"/>
  <c r="Q208" i="1"/>
  <c r="T209" i="1"/>
  <c r="P207" i="1"/>
  <c r="S207" i="1"/>
  <c r="Q207" i="1"/>
  <c r="T208" i="1"/>
  <c r="P206" i="1"/>
  <c r="S206" i="1"/>
  <c r="Q206" i="1"/>
  <c r="P215" i="1"/>
  <c r="S215" i="1"/>
  <c r="Q215" i="1"/>
  <c r="P214" i="1"/>
  <c r="S214" i="1"/>
  <c r="Q214" i="1"/>
  <c r="P213" i="1"/>
  <c r="S213" i="1"/>
  <c r="Q213" i="1"/>
  <c r="T214" i="1"/>
  <c r="P212" i="1"/>
  <c r="S212" i="1"/>
  <c r="Q212" i="1"/>
  <c r="P211" i="1"/>
  <c r="S211" i="1"/>
  <c r="Q211" i="1"/>
  <c r="P220" i="1"/>
  <c r="S220" i="1"/>
  <c r="Q220" i="1"/>
  <c r="T211" i="1"/>
  <c r="P219" i="1"/>
  <c r="S219" i="1"/>
  <c r="Q219" i="1"/>
  <c r="P218" i="1"/>
  <c r="S218" i="1"/>
  <c r="Q218" i="1"/>
  <c r="P217" i="1"/>
  <c r="S217" i="1"/>
  <c r="Q217" i="1"/>
  <c r="P216" i="1"/>
  <c r="S216" i="1"/>
  <c r="Q216" i="1"/>
  <c r="T217" i="1"/>
  <c r="P225" i="1"/>
  <c r="S225" i="1"/>
  <c r="Q225" i="1"/>
  <c r="T216" i="1"/>
  <c r="P224" i="1"/>
  <c r="S224" i="1"/>
  <c r="Q224" i="1"/>
  <c r="P223" i="1"/>
  <c r="S223" i="1"/>
  <c r="Q223" i="1"/>
  <c r="P222" i="1"/>
  <c r="S222" i="1"/>
  <c r="Q222" i="1"/>
  <c r="T223" i="1"/>
  <c r="P221" i="1"/>
  <c r="S221" i="1"/>
  <c r="Q221" i="1"/>
  <c r="T222" i="1"/>
  <c r="P230" i="1"/>
  <c r="S230" i="1"/>
  <c r="Q230" i="1"/>
  <c r="P229" i="1"/>
  <c r="S229" i="1"/>
  <c r="Q229" i="1"/>
  <c r="P228" i="1"/>
  <c r="S228" i="1"/>
  <c r="Q228" i="1"/>
  <c r="T229" i="1"/>
  <c r="P227" i="1"/>
  <c r="S227" i="1"/>
  <c r="Q227" i="1"/>
  <c r="T228" i="1"/>
  <c r="P226" i="1"/>
  <c r="S226" i="1"/>
  <c r="Q226" i="1"/>
  <c r="T227" i="1"/>
  <c r="P235" i="1"/>
  <c r="S235" i="1"/>
  <c r="Q235" i="1"/>
  <c r="P234" i="1"/>
  <c r="S234" i="1"/>
  <c r="Q234" i="1"/>
  <c r="P233" i="1"/>
  <c r="S233" i="1"/>
  <c r="Q233" i="1"/>
  <c r="T234" i="1"/>
  <c r="P232" i="1"/>
  <c r="S232" i="1"/>
  <c r="Q232" i="1"/>
  <c r="T233" i="1"/>
  <c r="P231" i="1"/>
  <c r="S231" i="1"/>
  <c r="Q231" i="1"/>
  <c r="P240" i="1"/>
  <c r="S240" i="1"/>
  <c r="Q240" i="1"/>
  <c r="T231" i="1"/>
  <c r="P239" i="1"/>
  <c r="S239" i="1"/>
  <c r="Q239" i="1"/>
  <c r="P238" i="1"/>
  <c r="S238" i="1"/>
  <c r="Q238" i="1"/>
  <c r="T239" i="1"/>
  <c r="P237" i="1"/>
  <c r="S237" i="1"/>
  <c r="Q237" i="1"/>
  <c r="P236" i="1"/>
  <c r="S236" i="1"/>
  <c r="Q236" i="1"/>
  <c r="T237" i="1"/>
  <c r="P245" i="1"/>
  <c r="S245" i="1"/>
  <c r="Q245" i="1"/>
  <c r="T236" i="1"/>
  <c r="P244" i="1"/>
  <c r="S244" i="1"/>
  <c r="Q244" i="1"/>
  <c r="P243" i="1"/>
  <c r="S243" i="1"/>
  <c r="Q243" i="1"/>
  <c r="P242" i="1"/>
  <c r="S242" i="1"/>
  <c r="Q242" i="1"/>
  <c r="T243" i="1"/>
  <c r="P241" i="1"/>
  <c r="S241" i="1"/>
  <c r="Q241" i="1"/>
  <c r="T242" i="1"/>
  <c r="P250" i="1"/>
  <c r="S250" i="1"/>
  <c r="Q250" i="1"/>
  <c r="T241" i="1"/>
  <c r="P249" i="1"/>
  <c r="S249" i="1"/>
  <c r="Q249" i="1"/>
  <c r="P248" i="1"/>
  <c r="S248" i="1"/>
  <c r="Q248" i="1"/>
  <c r="T249" i="1"/>
  <c r="P247" i="1"/>
  <c r="S247" i="1"/>
  <c r="Q247" i="1"/>
  <c r="T248" i="1"/>
  <c r="P246" i="1"/>
  <c r="S246" i="1"/>
  <c r="Q246" i="1"/>
  <c r="T247" i="1"/>
  <c r="P255" i="1"/>
  <c r="S255" i="1"/>
  <c r="Q255" i="1"/>
  <c r="P254" i="1"/>
  <c r="S254" i="1"/>
  <c r="Q254" i="1"/>
  <c r="P253" i="1"/>
  <c r="S253" i="1"/>
  <c r="Q253" i="1"/>
  <c r="T254" i="1"/>
  <c r="P252" i="1"/>
  <c r="S252" i="1"/>
  <c r="Q252" i="1"/>
  <c r="T253" i="1"/>
  <c r="P251" i="1"/>
  <c r="S251" i="1"/>
  <c r="Q251" i="1"/>
  <c r="P260" i="1"/>
  <c r="S260" i="1"/>
  <c r="Q260" i="1"/>
  <c r="T251" i="1"/>
  <c r="P259" i="1"/>
  <c r="S259" i="1"/>
  <c r="Q259" i="1"/>
  <c r="P258" i="1"/>
  <c r="S258" i="1"/>
  <c r="Q258" i="1"/>
  <c r="T259" i="1"/>
  <c r="P257" i="1"/>
  <c r="S257" i="1"/>
  <c r="Q257" i="1"/>
  <c r="P256" i="1"/>
  <c r="S256" i="1"/>
  <c r="Q256" i="1"/>
  <c r="T257" i="1"/>
  <c r="P265" i="1"/>
  <c r="S265" i="1"/>
  <c r="Q265" i="1"/>
  <c r="T256" i="1"/>
  <c r="P264" i="1"/>
  <c r="S264" i="1"/>
  <c r="Q264" i="1"/>
  <c r="P263" i="1"/>
  <c r="S263" i="1"/>
  <c r="Q263" i="1"/>
  <c r="P262" i="1"/>
  <c r="S262" i="1"/>
  <c r="Q262" i="1"/>
  <c r="T263" i="1"/>
  <c r="P261" i="1"/>
  <c r="S261" i="1"/>
  <c r="Q261" i="1"/>
  <c r="T262" i="1"/>
  <c r="P270" i="1"/>
  <c r="S270" i="1"/>
  <c r="Q270" i="1"/>
  <c r="T261" i="1"/>
  <c r="P269" i="1"/>
  <c r="S269" i="1"/>
  <c r="Q269" i="1"/>
  <c r="T270" i="1"/>
  <c r="P268" i="1"/>
  <c r="S268" i="1"/>
  <c r="Q268" i="1"/>
  <c r="T269" i="1"/>
  <c r="P267" i="1"/>
  <c r="S267" i="1"/>
  <c r="Q267" i="1"/>
  <c r="T268" i="1"/>
  <c r="P266" i="1"/>
  <c r="S266" i="1"/>
  <c r="Q266" i="1"/>
  <c r="T267" i="1"/>
  <c r="Q2" i="1"/>
  <c r="P2" i="1"/>
  <c r="S2" i="1"/>
  <c r="U2" i="1"/>
  <c r="C7" i="1"/>
  <c r="C12" i="1"/>
  <c r="C17" i="1"/>
  <c r="C22" i="1"/>
  <c r="C27" i="1"/>
  <c r="C32" i="1"/>
  <c r="C37" i="1"/>
  <c r="C42" i="1"/>
  <c r="C47" i="1"/>
  <c r="C52" i="1"/>
  <c r="C57" i="1"/>
  <c r="C62" i="1"/>
  <c r="C67" i="1"/>
  <c r="C72" i="1"/>
  <c r="C77" i="1"/>
  <c r="C83" i="1"/>
  <c r="C89" i="1"/>
  <c r="C94" i="1"/>
  <c r="C99" i="1"/>
  <c r="C104" i="1"/>
  <c r="C109" i="1"/>
  <c r="C114" i="1"/>
  <c r="C119" i="1"/>
  <c r="C124" i="1"/>
  <c r="C129" i="1"/>
  <c r="C134" i="1"/>
  <c r="C139" i="1"/>
  <c r="C144" i="1"/>
  <c r="C149" i="1"/>
  <c r="C154" i="1"/>
  <c r="C159" i="1"/>
  <c r="C164" i="1"/>
  <c r="C169" i="1"/>
  <c r="C174" i="1"/>
  <c r="C180" i="1"/>
  <c r="C185" i="1"/>
  <c r="C190" i="1"/>
  <c r="C195" i="1"/>
  <c r="C200" i="1"/>
  <c r="C205" i="1"/>
  <c r="C210" i="1"/>
  <c r="C215" i="1"/>
  <c r="C220" i="1"/>
  <c r="C225" i="1"/>
  <c r="C230" i="1"/>
  <c r="C235" i="1"/>
  <c r="C240" i="1"/>
  <c r="C245" i="1"/>
  <c r="C250" i="1"/>
  <c r="C255" i="1"/>
  <c r="C260" i="1"/>
  <c r="C265" i="1"/>
  <c r="C270" i="1"/>
  <c r="C2" i="1"/>
  <c r="T266" i="1"/>
  <c r="T221" i="1"/>
  <c r="T219" i="1"/>
  <c r="T213" i="1"/>
  <c r="T207" i="1"/>
  <c r="T201" i="1"/>
  <c r="T199" i="1"/>
  <c r="T193" i="1"/>
  <c r="T187" i="1"/>
  <c r="T181" i="1"/>
  <c r="T178" i="1"/>
  <c r="T171" i="1"/>
  <c r="T165" i="1"/>
  <c r="T145" i="1"/>
  <c r="T143" i="1"/>
  <c r="T137" i="1"/>
  <c r="T131" i="1"/>
  <c r="T125" i="1"/>
  <c r="T123" i="1"/>
  <c r="T117" i="1"/>
  <c r="T111" i="1"/>
  <c r="T105" i="1"/>
  <c r="T103" i="1"/>
  <c r="T97" i="1"/>
  <c r="T191" i="1"/>
  <c r="T177" i="1"/>
  <c r="T264" i="1"/>
  <c r="T258" i="1"/>
  <c r="T252" i="1"/>
  <c r="T246" i="1"/>
  <c r="T244" i="1"/>
  <c r="T238" i="1"/>
  <c r="T232" i="1"/>
  <c r="T226" i="1"/>
  <c r="T224" i="1"/>
  <c r="T218" i="1"/>
  <c r="T212" i="1"/>
  <c r="T206" i="1"/>
  <c r="T204" i="1"/>
  <c r="T198" i="1"/>
  <c r="T192" i="1"/>
  <c r="T186" i="1"/>
  <c r="T184" i="1"/>
  <c r="T170" i="1"/>
  <c r="T168" i="1"/>
  <c r="T162" i="1"/>
  <c r="T156" i="1"/>
  <c r="T150" i="1"/>
  <c r="T148" i="1"/>
  <c r="T142" i="1"/>
  <c r="T136" i="1"/>
  <c r="T130" i="1"/>
  <c r="T128" i="1"/>
  <c r="T122" i="1"/>
  <c r="T116" i="1"/>
  <c r="T110" i="1"/>
  <c r="T108" i="1"/>
  <c r="T102" i="1"/>
  <c r="T96" i="1"/>
  <c r="T90" i="1"/>
  <c r="T83" i="1"/>
  <c r="V83" i="1"/>
  <c r="T91" i="1"/>
  <c r="T57" i="1"/>
  <c r="T37" i="1"/>
  <c r="U37" i="1"/>
  <c r="T17" i="1"/>
  <c r="T260" i="1"/>
  <c r="V260" i="1"/>
  <c r="T240" i="1"/>
  <c r="T220" i="1"/>
  <c r="T200" i="1"/>
  <c r="U200" i="1"/>
  <c r="T164" i="1"/>
  <c r="T144" i="1"/>
  <c r="V144" i="1"/>
  <c r="T138" i="1"/>
  <c r="T132" i="1"/>
  <c r="T126" i="1"/>
  <c r="T120" i="1"/>
  <c r="T124" i="1"/>
  <c r="T118" i="1"/>
  <c r="T112" i="1"/>
  <c r="T106" i="1"/>
  <c r="T100" i="1"/>
  <c r="T104" i="1"/>
  <c r="V104" i="1"/>
  <c r="T98" i="1"/>
  <c r="T92" i="1"/>
  <c r="T85" i="1"/>
  <c r="T89" i="1"/>
  <c r="V89" i="1"/>
  <c r="T81" i="1"/>
  <c r="T74" i="1"/>
  <c r="T68" i="1"/>
  <c r="T72" i="1"/>
  <c r="T66" i="1"/>
  <c r="T60" i="1"/>
  <c r="T54" i="1"/>
  <c r="T48" i="1"/>
  <c r="T52" i="1"/>
  <c r="U52" i="1"/>
  <c r="T46" i="1"/>
  <c r="T40" i="1"/>
  <c r="T34" i="1"/>
  <c r="T28" i="1"/>
  <c r="T32" i="1"/>
  <c r="U32" i="1"/>
  <c r="T26" i="1"/>
  <c r="T20" i="1"/>
  <c r="T14" i="1"/>
  <c r="T8" i="1"/>
  <c r="T12" i="1"/>
  <c r="V12" i="1"/>
  <c r="T6" i="1"/>
  <c r="T255" i="1"/>
  <c r="U255" i="1"/>
  <c r="T235" i="1"/>
  <c r="T215" i="1"/>
  <c r="T195" i="1"/>
  <c r="V195" i="1"/>
  <c r="T180" i="1"/>
  <c r="V180" i="1"/>
  <c r="T159" i="1"/>
  <c r="T139" i="1"/>
  <c r="U139" i="1"/>
  <c r="T119" i="1"/>
  <c r="T99" i="1"/>
  <c r="U99" i="1"/>
  <c r="T86" i="1"/>
  <c r="T78" i="1"/>
  <c r="T82" i="1"/>
  <c r="T75" i="1"/>
  <c r="T69" i="1"/>
  <c r="T63" i="1"/>
  <c r="T67" i="1"/>
  <c r="T61" i="1"/>
  <c r="T55" i="1"/>
  <c r="T49" i="1"/>
  <c r="T43" i="1"/>
  <c r="T47" i="1"/>
  <c r="V47" i="1"/>
  <c r="T41" i="1"/>
  <c r="T35" i="1"/>
  <c r="T29" i="1"/>
  <c r="T23" i="1"/>
  <c r="T27" i="1"/>
  <c r="T21" i="1"/>
  <c r="T15" i="1"/>
  <c r="T9" i="1"/>
  <c r="T3" i="1"/>
  <c r="T7" i="1"/>
  <c r="U7" i="1"/>
  <c r="T250" i="1"/>
  <c r="T230" i="1"/>
  <c r="V230" i="1"/>
  <c r="T210" i="1"/>
  <c r="V210" i="1"/>
  <c r="T190" i="1"/>
  <c r="U190" i="1"/>
  <c r="T174" i="1"/>
  <c r="V174" i="1"/>
  <c r="T154" i="1"/>
  <c r="U154" i="1"/>
  <c r="T134" i="1"/>
  <c r="T114" i="1"/>
  <c r="V114" i="1"/>
  <c r="T94" i="1"/>
  <c r="T62" i="1"/>
  <c r="U62" i="1"/>
  <c r="T42" i="1"/>
  <c r="V42" i="1"/>
  <c r="T22" i="1"/>
  <c r="U22" i="1"/>
  <c r="T2" i="1"/>
  <c r="V2" i="1"/>
  <c r="T265" i="1"/>
  <c r="U265" i="1"/>
  <c r="T245" i="1"/>
  <c r="V245" i="1"/>
  <c r="T225" i="1"/>
  <c r="V225" i="1"/>
  <c r="T205" i="1"/>
  <c r="V205" i="1"/>
  <c r="T185" i="1"/>
  <c r="T169" i="1"/>
  <c r="T163" i="1"/>
  <c r="T157" i="1"/>
  <c r="T151" i="1"/>
  <c r="T149" i="1"/>
  <c r="T129" i="1"/>
  <c r="U129" i="1"/>
  <c r="T109" i="1"/>
  <c r="V109" i="1"/>
  <c r="U260" i="1"/>
  <c r="V215" i="1"/>
  <c r="U215" i="1"/>
  <c r="V119" i="1"/>
  <c r="U119" i="1"/>
  <c r="U270" i="1"/>
  <c r="V270" i="1"/>
  <c r="V250" i="1"/>
  <c r="U250" i="1"/>
  <c r="U230" i="1"/>
  <c r="U134" i="1"/>
  <c r="V134" i="1"/>
  <c r="V149" i="1"/>
  <c r="U149" i="1"/>
  <c r="U42" i="1"/>
  <c r="V200" i="1"/>
  <c r="V129" i="1"/>
  <c r="V255" i="1"/>
  <c r="V32" i="1"/>
  <c r="U169" i="1"/>
  <c r="V169" i="1"/>
  <c r="U205" i="1"/>
  <c r="V99" i="1"/>
  <c r="V240" i="1"/>
  <c r="U240" i="1"/>
  <c r="V220" i="1"/>
  <c r="U220" i="1"/>
  <c r="V124" i="1"/>
  <c r="U124" i="1"/>
  <c r="U104" i="1"/>
  <c r="U83" i="1"/>
  <c r="V62" i="1"/>
  <c r="U109" i="1"/>
  <c r="V94" i="1"/>
  <c r="U94" i="1"/>
  <c r="U89" i="1"/>
  <c r="V72" i="1"/>
  <c r="U72" i="1"/>
  <c r="U185" i="1"/>
  <c r="V185" i="1"/>
  <c r="U12" i="1"/>
  <c r="U235" i="1"/>
  <c r="V235" i="1"/>
  <c r="V159" i="1"/>
  <c r="U159" i="1"/>
  <c r="U77" i="1"/>
  <c r="V77" i="1"/>
  <c r="V57" i="1"/>
  <c r="U57" i="1"/>
  <c r="V17" i="1"/>
  <c r="U17" i="1"/>
  <c r="U67" i="1"/>
  <c r="V67" i="1"/>
  <c r="V27" i="1"/>
  <c r="U27" i="1"/>
  <c r="A201" i="1"/>
  <c r="C201" i="1"/>
  <c r="V139" i="1"/>
  <c r="U225" i="1"/>
  <c r="V37" i="1"/>
  <c r="V7" i="1"/>
  <c r="U114" i="1"/>
  <c r="U180" i="1"/>
  <c r="U47" i="1"/>
  <c r="U195" i="1"/>
  <c r="V265" i="1"/>
  <c r="U210" i="1"/>
  <c r="V154" i="1"/>
  <c r="V164" i="1"/>
  <c r="U164" i="1"/>
  <c r="V22" i="1"/>
  <c r="V190" i="1"/>
  <c r="V52" i="1"/>
  <c r="U245" i="1"/>
  <c r="U174" i="1"/>
  <c r="U144" i="1"/>
  <c r="G63" i="1"/>
  <c r="A105" i="1"/>
  <c r="G64" i="1"/>
  <c r="C105" i="1"/>
  <c r="A106" i="1"/>
  <c r="C106" i="1"/>
  <c r="H63" i="1"/>
  <c r="I63" i="1"/>
  <c r="H64" i="1"/>
  <c r="F43" i="1"/>
  <c r="U43" i="1"/>
  <c r="F13" i="1"/>
  <c r="F14" i="1"/>
  <c r="A175" i="1"/>
  <c r="A176" i="1"/>
  <c r="F33" i="1"/>
  <c r="F34" i="1"/>
  <c r="F160" i="1"/>
  <c r="F161" i="1"/>
  <c r="F162" i="1"/>
  <c r="F163" i="1"/>
  <c r="U163" i="1"/>
  <c r="A95" i="1"/>
  <c r="A63" i="1"/>
  <c r="A64" i="1"/>
  <c r="C64" i="1"/>
  <c r="A236" i="1"/>
  <c r="A8" i="1"/>
  <c r="A9" i="1"/>
  <c r="C9" i="1"/>
  <c r="C8" i="1"/>
  <c r="A155" i="1"/>
  <c r="A156" i="1"/>
  <c r="A157" i="1"/>
  <c r="A58" i="1"/>
  <c r="C58" i="1"/>
  <c r="A59" i="1"/>
  <c r="A60" i="1"/>
  <c r="A61" i="1"/>
  <c r="C59" i="1"/>
  <c r="A38" i="1"/>
  <c r="A39" i="1"/>
  <c r="A170" i="1"/>
  <c r="A171" i="1"/>
  <c r="A165" i="1"/>
  <c r="A166" i="1"/>
  <c r="A120" i="1"/>
  <c r="C120" i="1"/>
  <c r="A110" i="1"/>
  <c r="A130" i="1"/>
  <c r="A131" i="1"/>
  <c r="A246" i="1"/>
  <c r="A247" i="1"/>
  <c r="C247" i="1"/>
  <c r="C246" i="1"/>
  <c r="A43" i="1"/>
  <c r="A211" i="1"/>
  <c r="G145" i="1"/>
  <c r="G146" i="1"/>
  <c r="G147" i="1"/>
  <c r="G148" i="1"/>
  <c r="H145" i="1"/>
  <c r="H146" i="1"/>
  <c r="G266" i="1"/>
  <c r="H266" i="1"/>
  <c r="I266" i="1"/>
  <c r="A84" i="1"/>
  <c r="A85" i="1"/>
  <c r="A186" i="1"/>
  <c r="A187" i="1"/>
  <c r="C187" i="1"/>
  <c r="C186" i="1"/>
  <c r="A13" i="1"/>
  <c r="A14" i="1"/>
  <c r="C13" i="1"/>
  <c r="A115" i="1"/>
  <c r="A116" i="1"/>
  <c r="C116" i="1"/>
  <c r="C115" i="1"/>
  <c r="A221" i="1"/>
  <c r="A222" i="1"/>
  <c r="A48" i="1"/>
  <c r="A49" i="1"/>
  <c r="C49" i="1"/>
  <c r="A50" i="1"/>
  <c r="A51" i="1"/>
  <c r="C51" i="1"/>
  <c r="C221" i="1"/>
  <c r="C61" i="1"/>
  <c r="A33" i="1"/>
  <c r="A145" i="1"/>
  <c r="A146" i="1"/>
  <c r="A226" i="1"/>
  <c r="A227" i="1"/>
  <c r="A117" i="1"/>
  <c r="A118" i="1"/>
  <c r="C118" i="1"/>
  <c r="F236" i="1"/>
  <c r="F237" i="1"/>
  <c r="G130" i="1"/>
  <c r="G131" i="1"/>
  <c r="H130" i="1"/>
  <c r="H131" i="1"/>
  <c r="H132" i="1"/>
  <c r="G73" i="1"/>
  <c r="G74" i="1"/>
  <c r="H73" i="1"/>
  <c r="H74" i="1"/>
  <c r="G84" i="1"/>
  <c r="G85" i="1"/>
  <c r="H84" i="1"/>
  <c r="H85" i="1"/>
  <c r="H86" i="1"/>
  <c r="H87" i="1"/>
  <c r="H88" i="1"/>
  <c r="G196" i="1"/>
  <c r="I196" i="1"/>
  <c r="H196" i="1"/>
  <c r="G221" i="1"/>
  <c r="H221" i="1"/>
  <c r="I221" i="1"/>
  <c r="A181" i="1"/>
  <c r="C38" i="1"/>
  <c r="C48" i="1"/>
  <c r="A216" i="1"/>
  <c r="C216" i="1"/>
  <c r="A217" i="1"/>
  <c r="F78" i="1"/>
  <c r="F79" i="1"/>
  <c r="G33" i="1"/>
  <c r="G34" i="1"/>
  <c r="G35" i="1"/>
  <c r="G36" i="1"/>
  <c r="H33" i="1"/>
  <c r="H34" i="1"/>
  <c r="G18" i="1"/>
  <c r="G19" i="1"/>
  <c r="H18" i="1"/>
  <c r="H19" i="1"/>
  <c r="H20" i="1"/>
  <c r="H21" i="1"/>
  <c r="G181" i="1"/>
  <c r="I181" i="1"/>
  <c r="H181" i="1"/>
  <c r="A90" i="1"/>
  <c r="C90" i="1"/>
  <c r="A196" i="1"/>
  <c r="A197" i="1"/>
  <c r="A23" i="1"/>
  <c r="A125" i="1"/>
  <c r="C125" i="1"/>
  <c r="A231" i="1"/>
  <c r="C231" i="1"/>
  <c r="A232" i="1"/>
  <c r="C232" i="1"/>
  <c r="A206" i="1"/>
  <c r="C206" i="1"/>
  <c r="A207" i="1"/>
  <c r="A18" i="1"/>
  <c r="C18" i="1"/>
  <c r="A53" i="1"/>
  <c r="A54" i="1"/>
  <c r="A241" i="1"/>
  <c r="C241" i="1"/>
  <c r="A242" i="1"/>
  <c r="V13" i="1"/>
  <c r="U13" i="1"/>
  <c r="F90" i="1"/>
  <c r="H197" i="1"/>
  <c r="H198" i="1"/>
  <c r="H199" i="1"/>
  <c r="G135" i="1"/>
  <c r="I135" i="1"/>
  <c r="H135" i="1"/>
  <c r="H136" i="1"/>
  <c r="H137" i="1"/>
  <c r="H138" i="1"/>
  <c r="G160" i="1"/>
  <c r="G161" i="1"/>
  <c r="G162" i="1"/>
  <c r="G163" i="1"/>
  <c r="H160" i="1"/>
  <c r="H161" i="1"/>
  <c r="H162" i="1"/>
  <c r="H163" i="1"/>
  <c r="G95" i="1"/>
  <c r="G96" i="1"/>
  <c r="H95" i="1"/>
  <c r="H96" i="1"/>
  <c r="H97" i="1"/>
  <c r="H98" i="1"/>
  <c r="G222" i="1"/>
  <c r="G223" i="1"/>
  <c r="G224" i="1"/>
  <c r="A78" i="1"/>
  <c r="A79" i="1"/>
  <c r="A135" i="1"/>
  <c r="C135" i="1"/>
  <c r="F8" i="1"/>
  <c r="V8" i="1"/>
  <c r="A100" i="1"/>
  <c r="C100" i="1"/>
  <c r="A251" i="1"/>
  <c r="A28" i="1"/>
  <c r="A29" i="1"/>
  <c r="A256" i="1"/>
  <c r="C256" i="1"/>
  <c r="A257" i="1"/>
  <c r="F18" i="1"/>
  <c r="F100" i="1"/>
  <c r="V100" i="1"/>
  <c r="F231" i="1"/>
  <c r="U231" i="1"/>
  <c r="V231" i="1"/>
  <c r="G226" i="1"/>
  <c r="G227" i="1"/>
  <c r="G228" i="1"/>
  <c r="H226" i="1"/>
  <c r="H227" i="1"/>
  <c r="G246" i="1"/>
  <c r="G247" i="1"/>
  <c r="I247" i="1"/>
  <c r="H246" i="1"/>
  <c r="H247" i="1"/>
  <c r="H248" i="1"/>
  <c r="H249" i="1"/>
  <c r="G120" i="1"/>
  <c r="G121" i="1"/>
  <c r="H120" i="1"/>
  <c r="H121" i="1"/>
  <c r="H122" i="1"/>
  <c r="H123" i="1"/>
  <c r="G251" i="1"/>
  <c r="G252" i="1"/>
  <c r="H251" i="1"/>
  <c r="H252" i="1"/>
  <c r="H253" i="1"/>
  <c r="G261" i="1"/>
  <c r="G262" i="1"/>
  <c r="H261" i="1"/>
  <c r="H262" i="1"/>
  <c r="H263" i="1"/>
  <c r="H264" i="1"/>
  <c r="A140" i="1"/>
  <c r="A141" i="1"/>
  <c r="C141" i="1"/>
  <c r="A73" i="1"/>
  <c r="A74" i="1"/>
  <c r="A150" i="1"/>
  <c r="A151" i="1"/>
  <c r="A152" i="1"/>
  <c r="A153" i="1"/>
  <c r="C153" i="1"/>
  <c r="A160" i="1"/>
  <c r="F216" i="1"/>
  <c r="F217" i="1"/>
  <c r="G140" i="1"/>
  <c r="G141" i="1"/>
  <c r="I141" i="1"/>
  <c r="H140" i="1"/>
  <c r="H141" i="1"/>
  <c r="G43" i="1"/>
  <c r="G44" i="1"/>
  <c r="H43" i="1"/>
  <c r="H44" i="1"/>
  <c r="H45" i="1"/>
  <c r="H46" i="1"/>
  <c r="G206" i="1"/>
  <c r="G207" i="1"/>
  <c r="G208" i="1"/>
  <c r="H206" i="1"/>
  <c r="I206" i="1"/>
  <c r="C196" i="1"/>
  <c r="A191" i="1"/>
  <c r="C191" i="1"/>
  <c r="A192" i="1"/>
  <c r="A193" i="1"/>
  <c r="C226" i="1"/>
  <c r="C53" i="1"/>
  <c r="C155" i="1"/>
  <c r="A261" i="1"/>
  <c r="C73" i="1"/>
  <c r="A202" i="1"/>
  <c r="A266" i="1"/>
  <c r="A267" i="1"/>
  <c r="A3" i="1"/>
  <c r="C3" i="1"/>
  <c r="F266" i="1"/>
  <c r="V266" i="1"/>
  <c r="F256" i="1"/>
  <c r="U256" i="1"/>
  <c r="V256" i="1"/>
  <c r="G236" i="1"/>
  <c r="G237" i="1"/>
  <c r="G238" i="1"/>
  <c r="G239" i="1"/>
  <c r="H236" i="1"/>
  <c r="H237" i="1"/>
  <c r="H238" i="1"/>
  <c r="H239" i="1"/>
  <c r="I239" i="1"/>
  <c r="G191" i="1"/>
  <c r="H191" i="1"/>
  <c r="H192" i="1"/>
  <c r="H193" i="1"/>
  <c r="H194" i="1"/>
  <c r="G175" i="1"/>
  <c r="G176" i="1"/>
  <c r="G177" i="1"/>
  <c r="H175" i="1"/>
  <c r="H176" i="1"/>
  <c r="H177" i="1"/>
  <c r="F226" i="1"/>
  <c r="I84" i="1"/>
  <c r="G28" i="1"/>
  <c r="G29" i="1"/>
  <c r="H28" i="1"/>
  <c r="H29" i="1"/>
  <c r="H30" i="1"/>
  <c r="H31" i="1"/>
  <c r="G231" i="1"/>
  <c r="G232" i="1"/>
  <c r="H231" i="1"/>
  <c r="H232" i="1"/>
  <c r="H233" i="1"/>
  <c r="H234" i="1"/>
  <c r="G201" i="1"/>
  <c r="H201" i="1"/>
  <c r="H202" i="1"/>
  <c r="H203" i="1"/>
  <c r="H204" i="1"/>
  <c r="A10" i="1"/>
  <c r="A11" i="1"/>
  <c r="C11" i="1"/>
  <c r="A188" i="1"/>
  <c r="A189" i="1"/>
  <c r="C189" i="1"/>
  <c r="F3" i="1"/>
  <c r="F4" i="1"/>
  <c r="F5" i="1"/>
  <c r="F6" i="1"/>
  <c r="V6" i="1"/>
  <c r="U6" i="1"/>
  <c r="F191" i="1"/>
  <c r="V191" i="1"/>
  <c r="G110" i="1"/>
  <c r="I110" i="1"/>
  <c r="H110" i="1"/>
  <c r="A107" i="1"/>
  <c r="A108" i="1"/>
  <c r="C108" i="1"/>
  <c r="A68" i="1"/>
  <c r="C68" i="1"/>
  <c r="F175" i="1"/>
  <c r="F140" i="1"/>
  <c r="F141" i="1"/>
  <c r="U141" i="1"/>
  <c r="V141" i="1"/>
  <c r="G38" i="1"/>
  <c r="G39" i="1"/>
  <c r="I39" i="1"/>
  <c r="H38" i="1"/>
  <c r="H39" i="1"/>
  <c r="H40" i="1"/>
  <c r="H41" i="1"/>
  <c r="G13" i="1"/>
  <c r="G14" i="1"/>
  <c r="H13" i="1"/>
  <c r="H14" i="1"/>
  <c r="G155" i="1"/>
  <c r="H155" i="1"/>
  <c r="H156" i="1"/>
  <c r="H157" i="1"/>
  <c r="H158" i="1"/>
  <c r="G216" i="1"/>
  <c r="G217" i="1"/>
  <c r="H216" i="1"/>
  <c r="H217" i="1"/>
  <c r="H218" i="1"/>
  <c r="H219" i="1"/>
  <c r="I160" i="1"/>
  <c r="C84" i="1"/>
  <c r="A248" i="1"/>
  <c r="A249" i="1"/>
  <c r="C249" i="1"/>
  <c r="C78" i="1"/>
  <c r="C151" i="1"/>
  <c r="C150" i="1"/>
  <c r="F145" i="1"/>
  <c r="F146" i="1"/>
  <c r="F105" i="1"/>
  <c r="F106" i="1"/>
  <c r="G90" i="1"/>
  <c r="G91" i="1"/>
  <c r="G92" i="1"/>
  <c r="H90" i="1"/>
  <c r="H91" i="1"/>
  <c r="G23" i="1"/>
  <c r="H23" i="1"/>
  <c r="H24" i="1"/>
  <c r="G48" i="1"/>
  <c r="H48" i="1"/>
  <c r="H49" i="1"/>
  <c r="H50" i="1"/>
  <c r="H51" i="1"/>
  <c r="G115" i="1"/>
  <c r="G116" i="1"/>
  <c r="H115" i="1"/>
  <c r="H116" i="1"/>
  <c r="G100" i="1"/>
  <c r="H100" i="1"/>
  <c r="I100" i="1"/>
  <c r="F28" i="1"/>
  <c r="F29" i="1"/>
  <c r="F58" i="1"/>
  <c r="F73" i="1"/>
  <c r="U161" i="1"/>
  <c r="V161" i="1"/>
  <c r="F38" i="1"/>
  <c r="V38" i="1"/>
  <c r="U38" i="1"/>
  <c r="F201" i="1"/>
  <c r="F202" i="1"/>
  <c r="F181" i="1"/>
  <c r="U181" i="1"/>
  <c r="F241" i="1"/>
  <c r="F242" i="1"/>
  <c r="F243" i="1"/>
  <c r="V243" i="1"/>
  <c r="H142" i="1"/>
  <c r="H143" i="1"/>
  <c r="G78" i="1"/>
  <c r="G79" i="1"/>
  <c r="H78" i="1"/>
  <c r="H79" i="1"/>
  <c r="H80" i="1"/>
  <c r="G165" i="1"/>
  <c r="I165" i="1"/>
  <c r="H165" i="1"/>
  <c r="H166" i="1"/>
  <c r="H167" i="1"/>
  <c r="H168" i="1"/>
  <c r="G111" i="1"/>
  <c r="I111" i="1"/>
  <c r="H111" i="1"/>
  <c r="G218" i="1"/>
  <c r="G219" i="1"/>
  <c r="I251" i="1"/>
  <c r="G105" i="1"/>
  <c r="G106" i="1"/>
  <c r="I106" i="1"/>
  <c r="H105" i="1"/>
  <c r="H106" i="1"/>
  <c r="H107" i="1"/>
  <c r="H108" i="1"/>
  <c r="G132" i="1"/>
  <c r="G133" i="1"/>
  <c r="G229" i="1"/>
  <c r="F115" i="1"/>
  <c r="V115" i="1"/>
  <c r="I246" i="1"/>
  <c r="F120" i="1"/>
  <c r="F121" i="1"/>
  <c r="V121" i="1"/>
  <c r="G3" i="1"/>
  <c r="H3" i="1"/>
  <c r="H4" i="1"/>
  <c r="H5" i="1"/>
  <c r="H6" i="1"/>
  <c r="I236" i="1"/>
  <c r="F155" i="1"/>
  <c r="F156" i="1"/>
  <c r="F157" i="1"/>
  <c r="F158" i="1"/>
  <c r="I261" i="1"/>
  <c r="G53" i="1"/>
  <c r="G54" i="1"/>
  <c r="H53" i="1"/>
  <c r="H54" i="1"/>
  <c r="F48" i="1"/>
  <c r="F49" i="1"/>
  <c r="F261" i="1"/>
  <c r="V261" i="1"/>
  <c r="F150" i="1"/>
  <c r="F151" i="1"/>
  <c r="F152" i="1"/>
  <c r="F206" i="1"/>
  <c r="F63" i="1"/>
  <c r="F64" i="1"/>
  <c r="V64" i="1"/>
  <c r="F65" i="1"/>
  <c r="F66" i="1"/>
  <c r="F221" i="1"/>
  <c r="U221" i="1"/>
  <c r="F110" i="1"/>
  <c r="F111" i="1"/>
  <c r="F112" i="1"/>
  <c r="F135" i="1"/>
  <c r="F136" i="1"/>
  <c r="F137" i="1"/>
  <c r="F138" i="1"/>
  <c r="U241" i="1"/>
  <c r="F53" i="1"/>
  <c r="F54" i="1"/>
  <c r="U120" i="1"/>
  <c r="F182" i="1"/>
  <c r="U236" i="1"/>
  <c r="V236" i="1"/>
  <c r="V105" i="1"/>
  <c r="U105" i="1"/>
  <c r="F196" i="1"/>
  <c r="F197" i="1"/>
  <c r="U197" i="1"/>
  <c r="F130" i="1"/>
  <c r="U130" i="1"/>
  <c r="V130" i="1"/>
  <c r="G68" i="1"/>
  <c r="G69" i="1"/>
  <c r="H68" i="1"/>
  <c r="H69" i="1"/>
  <c r="H70" i="1"/>
  <c r="H71" i="1"/>
  <c r="G267" i="1"/>
  <c r="G101" i="1"/>
  <c r="H101" i="1"/>
  <c r="G75" i="1"/>
  <c r="G76" i="1"/>
  <c r="H75" i="1"/>
  <c r="H76" i="1"/>
  <c r="H178" i="1"/>
  <c r="H179" i="1"/>
  <c r="G8" i="1"/>
  <c r="H8" i="1"/>
  <c r="H9" i="1"/>
  <c r="H10" i="1"/>
  <c r="H11" i="1"/>
  <c r="G211" i="1"/>
  <c r="H211" i="1"/>
  <c r="H212" i="1"/>
  <c r="H213" i="1"/>
  <c r="H214" i="1"/>
  <c r="G65" i="1"/>
  <c r="G66" i="1"/>
  <c r="I33" i="1"/>
  <c r="F232" i="1"/>
  <c r="F233" i="1"/>
  <c r="G170" i="1"/>
  <c r="G171" i="1"/>
  <c r="G172" i="1"/>
  <c r="H170" i="1"/>
  <c r="F23" i="1"/>
  <c r="U64" i="1"/>
  <c r="V140" i="1"/>
  <c r="U140" i="1"/>
  <c r="H81" i="1"/>
  <c r="H82" i="1"/>
  <c r="G112" i="1"/>
  <c r="I112" i="1"/>
  <c r="G113" i="1"/>
  <c r="I113" i="1"/>
  <c r="H112" i="1"/>
  <c r="H113" i="1"/>
  <c r="U196" i="1"/>
  <c r="H182" i="1"/>
  <c r="G20" i="1"/>
  <c r="G241" i="1"/>
  <c r="H241" i="1"/>
  <c r="H242" i="1"/>
  <c r="H243" i="1"/>
  <c r="H244" i="1"/>
  <c r="G58" i="1"/>
  <c r="H58" i="1"/>
  <c r="H59" i="1"/>
  <c r="H60" i="1"/>
  <c r="H61" i="1"/>
  <c r="G256" i="1"/>
  <c r="G257" i="1"/>
  <c r="G258" i="1"/>
  <c r="H256" i="1"/>
  <c r="H257" i="1"/>
  <c r="H258" i="1"/>
  <c r="H259" i="1"/>
  <c r="F165" i="1"/>
  <c r="F166" i="1"/>
  <c r="H15" i="1"/>
  <c r="H16" i="1"/>
  <c r="H117" i="1"/>
  <c r="H118" i="1"/>
  <c r="I216" i="1"/>
  <c r="V63" i="1"/>
  <c r="U63" i="1"/>
  <c r="V33" i="1"/>
  <c r="F68" i="1"/>
  <c r="U68" i="1"/>
  <c r="F69" i="1"/>
  <c r="V69" i="1"/>
  <c r="F84" i="1"/>
  <c r="F186" i="1"/>
  <c r="V186" i="1"/>
  <c r="U121" i="1"/>
  <c r="F170" i="1"/>
  <c r="F211" i="1"/>
  <c r="U211" i="1"/>
  <c r="V237" i="1"/>
  <c r="U110" i="1"/>
  <c r="V110" i="1"/>
  <c r="V145" i="1"/>
  <c r="V156" i="1"/>
  <c r="U156" i="1"/>
  <c r="V4" i="1"/>
  <c r="U4" i="1"/>
  <c r="F95" i="1"/>
  <c r="F96" i="1"/>
  <c r="V96" i="1"/>
  <c r="U232" i="1"/>
  <c r="V232" i="1"/>
  <c r="V68" i="1"/>
  <c r="V201" i="1"/>
  <c r="F246" i="1"/>
  <c r="F251" i="1"/>
  <c r="F252" i="1"/>
  <c r="V251" i="1"/>
  <c r="U251" i="1"/>
  <c r="G186" i="1"/>
  <c r="G187" i="1"/>
  <c r="G188" i="1"/>
  <c r="H186" i="1"/>
  <c r="H187" i="1"/>
  <c r="H188" i="1"/>
  <c r="H189" i="1"/>
  <c r="G150" i="1"/>
  <c r="G151" i="1"/>
  <c r="H150" i="1"/>
  <c r="H151" i="1"/>
  <c r="H147" i="1"/>
  <c r="G268" i="1"/>
  <c r="G269" i="1"/>
  <c r="I28" i="1"/>
  <c r="G125" i="1"/>
  <c r="I125" i="1"/>
  <c r="H125" i="1"/>
  <c r="H126" i="1"/>
  <c r="H127" i="1"/>
  <c r="H128" i="1"/>
  <c r="H25" i="1"/>
  <c r="H26" i="1"/>
  <c r="I53" i="1"/>
  <c r="I13" i="1"/>
  <c r="I105" i="1"/>
  <c r="I38" i="1"/>
  <c r="U3" i="1"/>
  <c r="V3" i="1"/>
  <c r="F39" i="1"/>
  <c r="U53" i="1"/>
  <c r="V53" i="1"/>
  <c r="U155" i="1"/>
  <c r="V155" i="1"/>
  <c r="F257" i="1"/>
  <c r="V257" i="1"/>
  <c r="U257" i="1"/>
  <c r="U69" i="1"/>
  <c r="U54" i="1"/>
  <c r="F125" i="1"/>
  <c r="U160" i="1"/>
  <c r="V160" i="1"/>
  <c r="F142" i="1"/>
  <c r="U142" i="1"/>
  <c r="F143" i="1"/>
  <c r="U143" i="1"/>
  <c r="U165" i="1"/>
  <c r="V165" i="1"/>
  <c r="G102" i="1"/>
  <c r="H152" i="1"/>
  <c r="H153" i="1"/>
  <c r="H55" i="1"/>
  <c r="H56" i="1"/>
  <c r="I150" i="1"/>
  <c r="I175" i="1"/>
  <c r="I145" i="1"/>
  <c r="I73" i="1"/>
  <c r="E236" i="1"/>
  <c r="E237" i="1"/>
  <c r="E238" i="1"/>
  <c r="E239" i="1"/>
  <c r="E160" i="1"/>
  <c r="E161" i="1"/>
  <c r="E162" i="1"/>
  <c r="E163" i="1"/>
  <c r="C152" i="1"/>
  <c r="E135" i="1"/>
  <c r="E136" i="1"/>
  <c r="E137" i="1"/>
  <c r="E138" i="1"/>
  <c r="E110" i="1"/>
  <c r="E111" i="1"/>
  <c r="E112" i="1"/>
  <c r="E113" i="1"/>
  <c r="E84" i="1"/>
  <c r="E85" i="1"/>
  <c r="E86" i="1"/>
  <c r="E87" i="1"/>
  <c r="E88" i="1"/>
  <c r="C60" i="1"/>
  <c r="E256" i="1"/>
  <c r="E257" i="1"/>
  <c r="E258" i="1"/>
  <c r="E259" i="1"/>
  <c r="E246" i="1"/>
  <c r="E247" i="1"/>
  <c r="E248" i="1"/>
  <c r="E249" i="1"/>
  <c r="C188" i="1"/>
  <c r="E120" i="1"/>
  <c r="E121" i="1"/>
  <c r="E122" i="1"/>
  <c r="E123" i="1"/>
  <c r="E95" i="1"/>
  <c r="E96" i="1"/>
  <c r="E97" i="1"/>
  <c r="E98" i="1"/>
  <c r="E68" i="1"/>
  <c r="E69" i="1"/>
  <c r="E70" i="1"/>
  <c r="E71" i="1"/>
  <c r="E43" i="1"/>
  <c r="E44" i="1"/>
  <c r="E45" i="1"/>
  <c r="E46" i="1"/>
  <c r="V5" i="1"/>
  <c r="U5" i="1"/>
  <c r="E28" i="1"/>
  <c r="E29" i="1"/>
  <c r="E30" i="1"/>
  <c r="E31" i="1"/>
  <c r="E3" i="1"/>
  <c r="E4" i="1"/>
  <c r="E5" i="1"/>
  <c r="E6" i="1"/>
  <c r="E78" i="1"/>
  <c r="E79" i="1"/>
  <c r="E80" i="1"/>
  <c r="E81" i="1"/>
  <c r="E82" i="1"/>
  <c r="E53" i="1"/>
  <c r="E54" i="1"/>
  <c r="E55" i="1"/>
  <c r="E56" i="1"/>
  <c r="E196" i="1"/>
  <c r="E197" i="1"/>
  <c r="E198" i="1"/>
  <c r="E199" i="1"/>
  <c r="C107" i="1"/>
  <c r="E38" i="1"/>
  <c r="E39" i="1"/>
  <c r="E40" i="1"/>
  <c r="E41" i="1"/>
  <c r="E13" i="1"/>
  <c r="E14" i="1"/>
  <c r="E15" i="1"/>
  <c r="E16" i="1"/>
  <c r="E201" i="1"/>
  <c r="E202" i="1"/>
  <c r="E203" i="1"/>
  <c r="E204" i="1"/>
  <c r="E150" i="1"/>
  <c r="E151" i="1"/>
  <c r="E152" i="1"/>
  <c r="E153" i="1"/>
  <c r="E33" i="1"/>
  <c r="E34" i="1"/>
  <c r="E35" i="1"/>
  <c r="E36" i="1"/>
  <c r="E241" i="1"/>
  <c r="E242" i="1"/>
  <c r="E243" i="1"/>
  <c r="E244" i="1"/>
  <c r="E231" i="1"/>
  <c r="E232" i="1"/>
  <c r="E233" i="1"/>
  <c r="E234" i="1"/>
  <c r="E155" i="1"/>
  <c r="E156" i="1"/>
  <c r="E157" i="1"/>
  <c r="E158" i="1"/>
  <c r="E125" i="1"/>
  <c r="E126" i="1"/>
  <c r="E127" i="1"/>
  <c r="E128" i="1"/>
  <c r="E251" i="1"/>
  <c r="E252" i="1"/>
  <c r="E253" i="1"/>
  <c r="E254" i="1"/>
  <c r="E206" i="1"/>
  <c r="E207" i="1"/>
  <c r="E208" i="1"/>
  <c r="E209" i="1"/>
  <c r="V142" i="1"/>
  <c r="E115" i="1"/>
  <c r="E116" i="1"/>
  <c r="E117" i="1"/>
  <c r="E118" i="1"/>
  <c r="I75" i="1"/>
  <c r="E175" i="1"/>
  <c r="E176" i="1"/>
  <c r="E177" i="1"/>
  <c r="E178" i="1"/>
  <c r="E179" i="1"/>
  <c r="E216" i="1"/>
  <c r="E217" i="1"/>
  <c r="E218" i="1"/>
  <c r="E219" i="1"/>
  <c r="E191" i="1"/>
  <c r="E192" i="1"/>
  <c r="E193" i="1"/>
  <c r="E194" i="1"/>
  <c r="E165" i="1"/>
  <c r="E166" i="1"/>
  <c r="E167" i="1"/>
  <c r="E168" i="1"/>
  <c r="E73" i="1"/>
  <c r="E74" i="1"/>
  <c r="E75" i="1"/>
  <c r="E76" i="1"/>
  <c r="E261" i="1"/>
  <c r="E262" i="1"/>
  <c r="E263" i="1"/>
  <c r="E264" i="1"/>
  <c r="C248" i="1"/>
  <c r="E221" i="1"/>
  <c r="E222" i="1"/>
  <c r="E223" i="1"/>
  <c r="E224" i="1"/>
  <c r="E181" i="1"/>
  <c r="E182" i="1"/>
  <c r="E183" i="1"/>
  <c r="E184" i="1"/>
  <c r="U157" i="1"/>
  <c r="V157" i="1"/>
  <c r="E140" i="1"/>
  <c r="E141" i="1"/>
  <c r="E142" i="1"/>
  <c r="E143" i="1"/>
  <c r="E100" i="1"/>
  <c r="E101" i="1"/>
  <c r="E102" i="1"/>
  <c r="E103" i="1"/>
  <c r="E58" i="1"/>
  <c r="E59" i="1"/>
  <c r="E60" i="1"/>
  <c r="E61" i="1"/>
  <c r="E18" i="1"/>
  <c r="E19" i="1"/>
  <c r="E20" i="1"/>
  <c r="E21" i="1"/>
  <c r="E211" i="1"/>
  <c r="E212" i="1"/>
  <c r="E213" i="1"/>
  <c r="E214" i="1"/>
  <c r="E170" i="1"/>
  <c r="E171" i="1"/>
  <c r="E172" i="1"/>
  <c r="E173" i="1"/>
  <c r="I162" i="1"/>
  <c r="E130" i="1"/>
  <c r="E131" i="1"/>
  <c r="E132" i="1"/>
  <c r="E133" i="1"/>
  <c r="E90" i="1"/>
  <c r="E91" i="1"/>
  <c r="E92" i="1"/>
  <c r="E93" i="1"/>
  <c r="E48" i="1"/>
  <c r="E49" i="1"/>
  <c r="E50" i="1"/>
  <c r="E51" i="1"/>
  <c r="E8" i="1"/>
  <c r="E9" i="1"/>
  <c r="E10" i="1"/>
  <c r="E11" i="1"/>
  <c r="E266" i="1"/>
  <c r="E267" i="1"/>
  <c r="E268" i="1"/>
  <c r="E269" i="1"/>
  <c r="E226" i="1"/>
  <c r="E227" i="1"/>
  <c r="E228" i="1"/>
  <c r="E229" i="1"/>
  <c r="E186" i="1"/>
  <c r="E187" i="1"/>
  <c r="E188" i="1"/>
  <c r="E189" i="1"/>
  <c r="U162" i="1"/>
  <c r="V162" i="1"/>
  <c r="E145" i="1"/>
  <c r="E146" i="1"/>
  <c r="E147" i="1"/>
  <c r="E148" i="1"/>
  <c r="E105" i="1"/>
  <c r="E106" i="1"/>
  <c r="E107" i="1"/>
  <c r="E108" i="1"/>
  <c r="E63" i="1"/>
  <c r="E64" i="1"/>
  <c r="E65" i="1"/>
  <c r="E66" i="1"/>
  <c r="C50" i="1"/>
  <c r="E23" i="1"/>
  <c r="E24" i="1"/>
  <c r="E25" i="1"/>
  <c r="E26" i="1"/>
  <c r="C10" i="1"/>
  <c r="V49" i="1"/>
  <c r="F50" i="1"/>
  <c r="U49" i="1"/>
  <c r="A158" i="1"/>
  <c r="C158" i="1"/>
  <c r="C157" i="1"/>
  <c r="G80" i="1"/>
  <c r="I79" i="1"/>
  <c r="F147" i="1"/>
  <c r="U146" i="1"/>
  <c r="V146" i="1"/>
  <c r="A80" i="1"/>
  <c r="C79" i="1"/>
  <c r="C54" i="1"/>
  <c r="A55" i="1"/>
  <c r="H35" i="1"/>
  <c r="H36" i="1"/>
  <c r="I34" i="1"/>
  <c r="C222" i="1"/>
  <c r="A223" i="1"/>
  <c r="F113" i="1"/>
  <c r="U112" i="1"/>
  <c r="G209" i="1"/>
  <c r="G253" i="1"/>
  <c r="G254" i="1"/>
  <c r="I252" i="1"/>
  <c r="H228" i="1"/>
  <c r="H229" i="1"/>
  <c r="I227" i="1"/>
  <c r="A15" i="1"/>
  <c r="C14" i="1"/>
  <c r="I228" i="1"/>
  <c r="I132" i="1"/>
  <c r="H133" i="1"/>
  <c r="I133" i="1"/>
  <c r="U202" i="1"/>
  <c r="F203" i="1"/>
  <c r="V203" i="1"/>
  <c r="V202" i="1"/>
  <c r="I96" i="1"/>
  <c r="G97" i="1"/>
  <c r="C85" i="1"/>
  <c r="A86" i="1"/>
  <c r="A177" i="1"/>
  <c r="C176" i="1"/>
  <c r="G189" i="1"/>
  <c r="I189" i="1"/>
  <c r="I188" i="1"/>
  <c r="U29" i="1"/>
  <c r="F30" i="1"/>
  <c r="V29" i="1"/>
  <c r="A40" i="1"/>
  <c r="C39" i="1"/>
  <c r="I91" i="1"/>
  <c r="H92" i="1"/>
  <c r="H93" i="1"/>
  <c r="V106" i="1"/>
  <c r="F107" i="1"/>
  <c r="U106" i="1"/>
  <c r="I229" i="1"/>
  <c r="U34" i="1"/>
  <c r="V34" i="1"/>
  <c r="F35" i="1"/>
  <c r="U35" i="1"/>
  <c r="G259" i="1"/>
  <c r="I258" i="1"/>
  <c r="U138" i="1"/>
  <c r="V138" i="1"/>
  <c r="A194" i="1"/>
  <c r="C194" i="1"/>
  <c r="C193" i="1"/>
  <c r="C131" i="1"/>
  <c r="A132" i="1"/>
  <c r="I36" i="1"/>
  <c r="C117" i="1"/>
  <c r="I226" i="1"/>
  <c r="I176" i="1"/>
  <c r="U242" i="1"/>
  <c r="I147" i="1"/>
  <c r="G182" i="1"/>
  <c r="G183" i="1"/>
  <c r="F262" i="1"/>
  <c r="U115" i="1"/>
  <c r="I130" i="1"/>
  <c r="I90" i="1"/>
  <c r="I217" i="1"/>
  <c r="F192" i="1"/>
  <c r="C145" i="1"/>
  <c r="H222" i="1"/>
  <c r="G197" i="1"/>
  <c r="A126" i="1"/>
  <c r="I182" i="1"/>
  <c r="I140" i="1"/>
  <c r="V143" i="1"/>
  <c r="V242" i="1"/>
  <c r="G126" i="1"/>
  <c r="F131" i="1"/>
  <c r="F198" i="1"/>
  <c r="U261" i="1"/>
  <c r="G166" i="1"/>
  <c r="C140" i="1"/>
  <c r="G40" i="1"/>
  <c r="G41" i="1"/>
  <c r="I41" i="1"/>
  <c r="A69" i="1"/>
  <c r="C156" i="1"/>
  <c r="C192" i="1"/>
  <c r="C175" i="1"/>
  <c r="A101" i="1"/>
  <c r="A233" i="1"/>
  <c r="A121" i="1"/>
  <c r="V163" i="1"/>
  <c r="I219" i="1"/>
  <c r="H183" i="1"/>
  <c r="H184" i="1"/>
  <c r="V135" i="1"/>
  <c r="V28" i="1"/>
  <c r="I241" i="1"/>
  <c r="V196" i="1"/>
  <c r="I43" i="1"/>
  <c r="V241" i="1"/>
  <c r="F101" i="1"/>
  <c r="I18" i="1"/>
  <c r="I74" i="1"/>
  <c r="A65" i="1"/>
  <c r="I29" i="1"/>
  <c r="I19" i="1"/>
  <c r="I238" i="1"/>
  <c r="I218" i="1"/>
  <c r="V150" i="1"/>
  <c r="I120" i="1"/>
  <c r="I95" i="1"/>
  <c r="U28" i="1"/>
  <c r="U48" i="1"/>
  <c r="I231" i="1"/>
  <c r="V197" i="1"/>
  <c r="G30" i="1"/>
  <c r="U191" i="1"/>
  <c r="C266" i="1"/>
  <c r="H207" i="1"/>
  <c r="F44" i="1"/>
  <c r="U44" i="1"/>
  <c r="C170" i="1"/>
  <c r="I146" i="1"/>
  <c r="C130" i="1"/>
  <c r="U135" i="1"/>
  <c r="U150" i="1"/>
  <c r="F258" i="1"/>
  <c r="F259" i="1"/>
  <c r="I78" i="1"/>
  <c r="I237" i="1"/>
  <c r="U201" i="1"/>
  <c r="U145" i="1"/>
  <c r="U33" i="1"/>
  <c r="I161" i="1"/>
  <c r="V48" i="1"/>
  <c r="F267" i="1"/>
  <c r="U266" i="1"/>
  <c r="C28" i="1"/>
  <c r="G248" i="1"/>
  <c r="U100" i="1"/>
  <c r="A136" i="1"/>
  <c r="A19" i="1"/>
  <c r="V43" i="1"/>
  <c r="G107" i="1"/>
  <c r="V181" i="1"/>
  <c r="A142" i="1"/>
  <c r="C63" i="1"/>
  <c r="F153" i="1"/>
  <c r="V152" i="1"/>
  <c r="U152" i="1"/>
  <c r="U246" i="1"/>
  <c r="F247" i="1"/>
  <c r="G21" i="1"/>
  <c r="I21" i="1"/>
  <c r="I20" i="1"/>
  <c r="I64" i="1"/>
  <c r="H65" i="1"/>
  <c r="G93" i="1"/>
  <c r="I93" i="1"/>
  <c r="I92" i="1"/>
  <c r="V113" i="1"/>
  <c r="U113" i="1"/>
  <c r="F59" i="1"/>
  <c r="V58" i="1"/>
  <c r="U58" i="1"/>
  <c r="A182" i="1"/>
  <c r="C181" i="1"/>
  <c r="V258" i="1"/>
  <c r="I259" i="1"/>
  <c r="F55" i="1"/>
  <c r="V54" i="1"/>
  <c r="G24" i="1"/>
  <c r="I23" i="1"/>
  <c r="H254" i="1"/>
  <c r="F80" i="1"/>
  <c r="U79" i="1"/>
  <c r="V79" i="1"/>
  <c r="F183" i="1"/>
  <c r="U182" i="1"/>
  <c r="V182" i="1"/>
  <c r="U258" i="1"/>
  <c r="U217" i="1"/>
  <c r="V217" i="1"/>
  <c r="F218" i="1"/>
  <c r="F24" i="1"/>
  <c r="V23" i="1"/>
  <c r="U23" i="1"/>
  <c r="F85" i="1"/>
  <c r="U84" i="1"/>
  <c r="V84" i="1"/>
  <c r="G242" i="1"/>
  <c r="H171" i="1"/>
  <c r="I170" i="1"/>
  <c r="U151" i="1"/>
  <c r="V151" i="1"/>
  <c r="U259" i="1"/>
  <c r="V259" i="1"/>
  <c r="F40" i="1"/>
  <c r="U39" i="1"/>
  <c r="V39" i="1"/>
  <c r="F253" i="1"/>
  <c r="U252" i="1"/>
  <c r="V252" i="1"/>
  <c r="A243" i="1"/>
  <c r="C242" i="1"/>
  <c r="G9" i="1"/>
  <c r="I8" i="1"/>
  <c r="F204" i="1"/>
  <c r="U203" i="1"/>
  <c r="G142" i="1"/>
  <c r="F36" i="1"/>
  <c r="V35" i="1"/>
  <c r="H148" i="1"/>
  <c r="I148" i="1"/>
  <c r="F171" i="1"/>
  <c r="V170" i="1"/>
  <c r="U170" i="1"/>
  <c r="G212" i="1"/>
  <c r="I211" i="1"/>
  <c r="H102" i="1"/>
  <c r="H103" i="1"/>
  <c r="I101" i="1"/>
  <c r="F244" i="1"/>
  <c r="U243" i="1"/>
  <c r="F222" i="1"/>
  <c r="V221" i="1"/>
  <c r="G103" i="1"/>
  <c r="I103" i="1"/>
  <c r="I102" i="1"/>
  <c r="U125" i="1"/>
  <c r="V125" i="1"/>
  <c r="F126" i="1"/>
  <c r="G173" i="1"/>
  <c r="I151" i="1"/>
  <c r="G152" i="1"/>
  <c r="V246" i="1"/>
  <c r="F97" i="1"/>
  <c r="U96" i="1"/>
  <c r="F234" i="1"/>
  <c r="V233" i="1"/>
  <c r="U233" i="1"/>
  <c r="I177" i="1"/>
  <c r="G178" i="1"/>
  <c r="V112" i="1"/>
  <c r="I68" i="1"/>
  <c r="I256" i="1"/>
  <c r="F167" i="1"/>
  <c r="U166" i="1"/>
  <c r="V166" i="1"/>
  <c r="I121" i="1"/>
  <c r="G122" i="1"/>
  <c r="I69" i="1"/>
  <c r="G70" i="1"/>
  <c r="U66" i="1"/>
  <c r="V66" i="1"/>
  <c r="I3" i="1"/>
  <c r="G4" i="1"/>
  <c r="C257" i="1"/>
  <c r="A258" i="1"/>
  <c r="V137" i="1"/>
  <c r="F70" i="1"/>
  <c r="U136" i="1"/>
  <c r="V136" i="1"/>
  <c r="F122" i="1"/>
  <c r="I116" i="1"/>
  <c r="G117" i="1"/>
  <c r="I163" i="1"/>
  <c r="A262" i="1"/>
  <c r="C261" i="1"/>
  <c r="C74" i="1"/>
  <c r="A75" i="1"/>
  <c r="V90" i="1"/>
  <c r="F91" i="1"/>
  <c r="U90" i="1"/>
  <c r="A96" i="1"/>
  <c r="C95" i="1"/>
  <c r="U137" i="1"/>
  <c r="I187" i="1"/>
  <c r="V211" i="1"/>
  <c r="F212" i="1"/>
  <c r="G59" i="1"/>
  <c r="I58" i="1"/>
  <c r="I54" i="1"/>
  <c r="G55" i="1"/>
  <c r="I80" i="1"/>
  <c r="G81" i="1"/>
  <c r="I14" i="1"/>
  <c r="G15" i="1"/>
  <c r="V175" i="1"/>
  <c r="F176" i="1"/>
  <c r="U175" i="1"/>
  <c r="G202" i="1"/>
  <c r="I201" i="1"/>
  <c r="C267" i="1"/>
  <c r="A268" i="1"/>
  <c r="A30" i="1"/>
  <c r="C29" i="1"/>
  <c r="I35" i="1"/>
  <c r="V95" i="1"/>
  <c r="U95" i="1"/>
  <c r="F187" i="1"/>
  <c r="U186" i="1"/>
  <c r="I257" i="1"/>
  <c r="I76" i="1"/>
  <c r="U111" i="1"/>
  <c r="V111" i="1"/>
  <c r="F207" i="1"/>
  <c r="V206" i="1"/>
  <c r="U206" i="1"/>
  <c r="V158" i="1"/>
  <c r="U158" i="1"/>
  <c r="I48" i="1"/>
  <c r="G49" i="1"/>
  <c r="F45" i="1"/>
  <c r="V44" i="1"/>
  <c r="G45" i="1"/>
  <c r="I44" i="1"/>
  <c r="C251" i="1"/>
  <c r="A252" i="1"/>
  <c r="A198" i="1"/>
  <c r="C197" i="1"/>
  <c r="A172" i="1"/>
  <c r="C171" i="1"/>
  <c r="V14" i="1"/>
  <c r="F15" i="1"/>
  <c r="U14" i="1"/>
  <c r="V65" i="1"/>
  <c r="U65" i="1"/>
  <c r="I186" i="1"/>
  <c r="H267" i="1"/>
  <c r="I232" i="1"/>
  <c r="G233" i="1"/>
  <c r="G86" i="1"/>
  <c r="I85" i="1"/>
  <c r="A34" i="1"/>
  <c r="C33" i="1"/>
  <c r="F238" i="1"/>
  <c r="U237" i="1"/>
  <c r="C211" i="1"/>
  <c r="A212" i="1"/>
  <c r="F116" i="1"/>
  <c r="I115" i="1"/>
  <c r="V216" i="1"/>
  <c r="U216" i="1"/>
  <c r="G136" i="1"/>
  <c r="A208" i="1"/>
  <c r="C207" i="1"/>
  <c r="A91" i="1"/>
  <c r="U78" i="1"/>
  <c r="V78" i="1"/>
  <c r="I131" i="1"/>
  <c r="A228" i="1"/>
  <c r="C227" i="1"/>
  <c r="C165" i="1"/>
  <c r="C202" i="1"/>
  <c r="A203" i="1"/>
  <c r="I262" i="1"/>
  <c r="G263" i="1"/>
  <c r="A218" i="1"/>
  <c r="C217" i="1"/>
  <c r="A167" i="1"/>
  <c r="C166" i="1"/>
  <c r="V120" i="1"/>
  <c r="V226" i="1"/>
  <c r="U226" i="1"/>
  <c r="F227" i="1"/>
  <c r="I191" i="1"/>
  <c r="G192" i="1"/>
  <c r="A4" i="1"/>
  <c r="A161" i="1"/>
  <c r="C160" i="1"/>
  <c r="F19" i="1"/>
  <c r="U18" i="1"/>
  <c r="V18" i="1"/>
  <c r="U8" i="1"/>
  <c r="F9" i="1"/>
  <c r="A44" i="1"/>
  <c r="C43" i="1"/>
  <c r="A111" i="1"/>
  <c r="C110" i="1"/>
  <c r="A237" i="1"/>
  <c r="C236" i="1"/>
  <c r="U73" i="1"/>
  <c r="V73" i="1"/>
  <c r="F74" i="1"/>
  <c r="A24" i="1"/>
  <c r="C23" i="1"/>
  <c r="I155" i="1"/>
  <c r="G156" i="1"/>
  <c r="C146" i="1"/>
  <c r="A147" i="1"/>
  <c r="C121" i="1"/>
  <c r="A122" i="1"/>
  <c r="A20" i="1"/>
  <c r="C19" i="1"/>
  <c r="I30" i="1"/>
  <c r="G31" i="1"/>
  <c r="I31" i="1"/>
  <c r="V192" i="1"/>
  <c r="F193" i="1"/>
  <c r="U192" i="1"/>
  <c r="C86" i="1"/>
  <c r="A87" i="1"/>
  <c r="F148" i="1"/>
  <c r="U147" i="1"/>
  <c r="V147" i="1"/>
  <c r="C136" i="1"/>
  <c r="A137" i="1"/>
  <c r="A234" i="1"/>
  <c r="C234" i="1"/>
  <c r="C233" i="1"/>
  <c r="I166" i="1"/>
  <c r="G167" i="1"/>
  <c r="F31" i="1"/>
  <c r="V30" i="1"/>
  <c r="U30" i="1"/>
  <c r="G98" i="1"/>
  <c r="I98" i="1"/>
  <c r="I97" i="1"/>
  <c r="A56" i="1"/>
  <c r="C56" i="1"/>
  <c r="C55" i="1"/>
  <c r="A41" i="1"/>
  <c r="C41" i="1"/>
  <c r="C40" i="1"/>
  <c r="G249" i="1"/>
  <c r="I249" i="1"/>
  <c r="I248" i="1"/>
  <c r="C101" i="1"/>
  <c r="A102" i="1"/>
  <c r="F108" i="1"/>
  <c r="U107" i="1"/>
  <c r="V107" i="1"/>
  <c r="I253" i="1"/>
  <c r="A143" i="1"/>
  <c r="C143" i="1"/>
  <c r="C142" i="1"/>
  <c r="A66" i="1"/>
  <c r="C66" i="1"/>
  <c r="C65" i="1"/>
  <c r="V198" i="1"/>
  <c r="U198" i="1"/>
  <c r="F199" i="1"/>
  <c r="C126" i="1"/>
  <c r="A127" i="1"/>
  <c r="A16" i="1"/>
  <c r="C16" i="1"/>
  <c r="C15" i="1"/>
  <c r="I40" i="1"/>
  <c r="I254" i="1"/>
  <c r="I207" i="1"/>
  <c r="H208" i="1"/>
  <c r="F132" i="1"/>
  <c r="U131" i="1"/>
  <c r="V131" i="1"/>
  <c r="G198" i="1"/>
  <c r="I197" i="1"/>
  <c r="V262" i="1"/>
  <c r="F263" i="1"/>
  <c r="U262" i="1"/>
  <c r="C132" i="1"/>
  <c r="A133" i="1"/>
  <c r="C133" i="1"/>
  <c r="A224" i="1"/>
  <c r="C224" i="1"/>
  <c r="C223" i="1"/>
  <c r="A81" i="1"/>
  <c r="C80" i="1"/>
  <c r="G108" i="1"/>
  <c r="I108" i="1"/>
  <c r="I107" i="1"/>
  <c r="V267" i="1"/>
  <c r="U267" i="1"/>
  <c r="F268" i="1"/>
  <c r="I184" i="1"/>
  <c r="I126" i="1"/>
  <c r="G127" i="1"/>
  <c r="I222" i="1"/>
  <c r="H223" i="1"/>
  <c r="G184" i="1"/>
  <c r="I183" i="1"/>
  <c r="U50" i="1"/>
  <c r="F51" i="1"/>
  <c r="V50" i="1"/>
  <c r="F102" i="1"/>
  <c r="U101" i="1"/>
  <c r="V101" i="1"/>
  <c r="C69" i="1"/>
  <c r="A70" i="1"/>
  <c r="A178" i="1"/>
  <c r="C177" i="1"/>
  <c r="G157" i="1"/>
  <c r="I156" i="1"/>
  <c r="C4" i="1"/>
  <c r="A5" i="1"/>
  <c r="G203" i="1"/>
  <c r="I202" i="1"/>
  <c r="U222" i="1"/>
  <c r="F223" i="1"/>
  <c r="V222" i="1"/>
  <c r="G143" i="1"/>
  <c r="I143" i="1"/>
  <c r="I142" i="1"/>
  <c r="V9" i="1"/>
  <c r="U9" i="1"/>
  <c r="F10" i="1"/>
  <c r="G137" i="1"/>
  <c r="I136" i="1"/>
  <c r="A199" i="1"/>
  <c r="C199" i="1"/>
  <c r="C198" i="1"/>
  <c r="F177" i="1"/>
  <c r="V176" i="1"/>
  <c r="U176" i="1"/>
  <c r="C96" i="1"/>
  <c r="A97" i="1"/>
  <c r="V234" i="1"/>
  <c r="U234" i="1"/>
  <c r="V126" i="1"/>
  <c r="U126" i="1"/>
  <c r="F127" i="1"/>
  <c r="V204" i="1"/>
  <c r="U204" i="1"/>
  <c r="H172" i="1"/>
  <c r="I171" i="1"/>
  <c r="I24" i="1"/>
  <c r="G25" i="1"/>
  <c r="F46" i="1"/>
  <c r="U45" i="1"/>
  <c r="V45" i="1"/>
  <c r="G50" i="1"/>
  <c r="I49" i="1"/>
  <c r="A263" i="1"/>
  <c r="C262" i="1"/>
  <c r="F71" i="1"/>
  <c r="V70" i="1"/>
  <c r="U70" i="1"/>
  <c r="F254" i="1"/>
  <c r="V253" i="1"/>
  <c r="U253" i="1"/>
  <c r="U247" i="1"/>
  <c r="V247" i="1"/>
  <c r="F248" i="1"/>
  <c r="A229" i="1"/>
  <c r="C229" i="1"/>
  <c r="C228" i="1"/>
  <c r="A25" i="1"/>
  <c r="C24" i="1"/>
  <c r="F228" i="1"/>
  <c r="V227" i="1"/>
  <c r="U227" i="1"/>
  <c r="A219" i="1"/>
  <c r="C219" i="1"/>
  <c r="C218" i="1"/>
  <c r="C34" i="1"/>
  <c r="A35" i="1"/>
  <c r="C252" i="1"/>
  <c r="A253" i="1"/>
  <c r="A259" i="1"/>
  <c r="C259" i="1"/>
  <c r="C258" i="1"/>
  <c r="G123" i="1"/>
  <c r="I123" i="1"/>
  <c r="I122" i="1"/>
  <c r="U171" i="1"/>
  <c r="F172" i="1"/>
  <c r="V171" i="1"/>
  <c r="G243" i="1"/>
  <c r="I242" i="1"/>
  <c r="F184" i="1"/>
  <c r="U183" i="1"/>
  <c r="V183" i="1"/>
  <c r="A183" i="1"/>
  <c r="C182" i="1"/>
  <c r="A173" i="1"/>
  <c r="C173" i="1"/>
  <c r="C172" i="1"/>
  <c r="G56" i="1"/>
  <c r="I56" i="1"/>
  <c r="I55" i="1"/>
  <c r="A168" i="1"/>
  <c r="C168" i="1"/>
  <c r="C167" i="1"/>
  <c r="F239" i="1"/>
  <c r="V238" i="1"/>
  <c r="U238" i="1"/>
  <c r="F208" i="1"/>
  <c r="U207" i="1"/>
  <c r="V207" i="1"/>
  <c r="G179" i="1"/>
  <c r="I179" i="1"/>
  <c r="I178" i="1"/>
  <c r="F98" i="1"/>
  <c r="U97" i="1"/>
  <c r="V97" i="1"/>
  <c r="V244" i="1"/>
  <c r="U244" i="1"/>
  <c r="G10" i="1"/>
  <c r="I9" i="1"/>
  <c r="U40" i="1"/>
  <c r="F41" i="1"/>
  <c r="V40" i="1"/>
  <c r="V24" i="1"/>
  <c r="U24" i="1"/>
  <c r="F25" i="1"/>
  <c r="A209" i="1"/>
  <c r="C209" i="1"/>
  <c r="C208" i="1"/>
  <c r="G193" i="1"/>
  <c r="I192" i="1"/>
  <c r="G71" i="1"/>
  <c r="I71" i="1"/>
  <c r="I70" i="1"/>
  <c r="A123" i="1"/>
  <c r="C123" i="1"/>
  <c r="C122" i="1"/>
  <c r="A238" i="1"/>
  <c r="C237" i="1"/>
  <c r="G16" i="1"/>
  <c r="I16" i="1"/>
  <c r="I15" i="1"/>
  <c r="G60" i="1"/>
  <c r="I59" i="1"/>
  <c r="G118" i="1"/>
  <c r="I118" i="1"/>
  <c r="I117" i="1"/>
  <c r="F20" i="1"/>
  <c r="V19" i="1"/>
  <c r="U19" i="1"/>
  <c r="V116" i="1"/>
  <c r="U116" i="1"/>
  <c r="F117" i="1"/>
  <c r="G87" i="1"/>
  <c r="I86" i="1"/>
  <c r="F16" i="1"/>
  <c r="U15" i="1"/>
  <c r="V15" i="1"/>
  <c r="A269" i="1"/>
  <c r="C269" i="1"/>
  <c r="C268" i="1"/>
  <c r="U212" i="1"/>
  <c r="V212" i="1"/>
  <c r="F213" i="1"/>
  <c r="I4" i="1"/>
  <c r="G5" i="1"/>
  <c r="F219" i="1"/>
  <c r="U218" i="1"/>
  <c r="V218" i="1"/>
  <c r="I65" i="1"/>
  <c r="H66" i="1"/>
  <c r="I66" i="1"/>
  <c r="C44" i="1"/>
  <c r="A45" i="1"/>
  <c r="I267" i="1"/>
  <c r="H268" i="1"/>
  <c r="G213" i="1"/>
  <c r="I212" i="1"/>
  <c r="V91" i="1"/>
  <c r="U91" i="1"/>
  <c r="F92" i="1"/>
  <c r="A148" i="1"/>
  <c r="C148" i="1"/>
  <c r="C147" i="1"/>
  <c r="A112" i="1"/>
  <c r="C111" i="1"/>
  <c r="A204" i="1"/>
  <c r="C204" i="1"/>
  <c r="C203" i="1"/>
  <c r="C91" i="1"/>
  <c r="A92" i="1"/>
  <c r="C212" i="1"/>
  <c r="A213" i="1"/>
  <c r="G234" i="1"/>
  <c r="I234" i="1"/>
  <c r="I233" i="1"/>
  <c r="G46" i="1"/>
  <c r="I46" i="1"/>
  <c r="I45" i="1"/>
  <c r="G82" i="1"/>
  <c r="I82" i="1"/>
  <c r="I81" i="1"/>
  <c r="A76" i="1"/>
  <c r="C76" i="1"/>
  <c r="C75" i="1"/>
  <c r="F123" i="1"/>
  <c r="U122" i="1"/>
  <c r="V122" i="1"/>
  <c r="G153" i="1"/>
  <c r="I153" i="1"/>
  <c r="I152" i="1"/>
  <c r="U36" i="1"/>
  <c r="V36" i="1"/>
  <c r="A244" i="1"/>
  <c r="C244" i="1"/>
  <c r="C243" i="1"/>
  <c r="F86" i="1"/>
  <c r="V85" i="1"/>
  <c r="U85" i="1"/>
  <c r="U80" i="1"/>
  <c r="F81" i="1"/>
  <c r="V80" i="1"/>
  <c r="U59" i="1"/>
  <c r="V59" i="1"/>
  <c r="F60" i="1"/>
  <c r="G264" i="1"/>
  <c r="I264" i="1"/>
  <c r="I263" i="1"/>
  <c r="A31" i="1"/>
  <c r="C31" i="1"/>
  <c r="C30" i="1"/>
  <c r="F75" i="1"/>
  <c r="U74" i="1"/>
  <c r="V74" i="1"/>
  <c r="A162" i="1"/>
  <c r="C161" i="1"/>
  <c r="U187" i="1"/>
  <c r="F188" i="1"/>
  <c r="V187" i="1"/>
  <c r="F168" i="1"/>
  <c r="V167" i="1"/>
  <c r="U167" i="1"/>
  <c r="U55" i="1"/>
  <c r="F56" i="1"/>
  <c r="V55" i="1"/>
  <c r="U153" i="1"/>
  <c r="V153" i="1"/>
  <c r="A82" i="1"/>
  <c r="C82" i="1"/>
  <c r="C81" i="1"/>
  <c r="A103" i="1"/>
  <c r="C103" i="1"/>
  <c r="C102" i="1"/>
  <c r="U51" i="1"/>
  <c r="V51" i="1"/>
  <c r="G199" i="1"/>
  <c r="I199" i="1"/>
  <c r="I198" i="1"/>
  <c r="A138" i="1"/>
  <c r="C138" i="1"/>
  <c r="C137" i="1"/>
  <c r="F194" i="1"/>
  <c r="V193" i="1"/>
  <c r="U193" i="1"/>
  <c r="A179" i="1"/>
  <c r="C179" i="1"/>
  <c r="C178" i="1"/>
  <c r="F269" i="1"/>
  <c r="V268" i="1"/>
  <c r="U268" i="1"/>
  <c r="U102" i="1"/>
  <c r="V102" i="1"/>
  <c r="F103" i="1"/>
  <c r="U108" i="1"/>
  <c r="V108" i="1"/>
  <c r="C70" i="1"/>
  <c r="A71" i="1"/>
  <c r="C71" i="1"/>
  <c r="A128" i="1"/>
  <c r="C128" i="1"/>
  <c r="C127" i="1"/>
  <c r="U132" i="1"/>
  <c r="F133" i="1"/>
  <c r="V132" i="1"/>
  <c r="U31" i="1"/>
  <c r="V31" i="1"/>
  <c r="G128" i="1"/>
  <c r="I128" i="1"/>
  <c r="I127" i="1"/>
  <c r="H224" i="1"/>
  <c r="I224" i="1"/>
  <c r="I223" i="1"/>
  <c r="H209" i="1"/>
  <c r="I209" i="1"/>
  <c r="I208" i="1"/>
  <c r="V199" i="1"/>
  <c r="U199" i="1"/>
  <c r="G168" i="1"/>
  <c r="I168" i="1"/>
  <c r="I167" i="1"/>
  <c r="U148" i="1"/>
  <c r="V148" i="1"/>
  <c r="U263" i="1"/>
  <c r="V263" i="1"/>
  <c r="F264" i="1"/>
  <c r="A88" i="1"/>
  <c r="C88" i="1"/>
  <c r="C87" i="1"/>
  <c r="A21" i="1"/>
  <c r="C21" i="1"/>
  <c r="C20" i="1"/>
  <c r="A254" i="1"/>
  <c r="C254" i="1"/>
  <c r="C253" i="1"/>
  <c r="F118" i="1"/>
  <c r="U117" i="1"/>
  <c r="V117" i="1"/>
  <c r="G51" i="1"/>
  <c r="I51" i="1"/>
  <c r="I50" i="1"/>
  <c r="A98" i="1"/>
  <c r="C98" i="1"/>
  <c r="C97" i="1"/>
  <c r="G138" i="1"/>
  <c r="I138" i="1"/>
  <c r="I137" i="1"/>
  <c r="I60" i="1"/>
  <c r="G61" i="1"/>
  <c r="I61" i="1"/>
  <c r="U172" i="1"/>
  <c r="V172" i="1"/>
  <c r="F173" i="1"/>
  <c r="A36" i="1"/>
  <c r="C36" i="1"/>
  <c r="C35" i="1"/>
  <c r="A26" i="1"/>
  <c r="C26" i="1"/>
  <c r="C25" i="1"/>
  <c r="V254" i="1"/>
  <c r="U254" i="1"/>
  <c r="F11" i="1"/>
  <c r="V10" i="1"/>
  <c r="U10" i="1"/>
  <c r="V188" i="1"/>
  <c r="U188" i="1"/>
  <c r="F189" i="1"/>
  <c r="G244" i="1"/>
  <c r="I244" i="1"/>
  <c r="I243" i="1"/>
  <c r="F224" i="1"/>
  <c r="U223" i="1"/>
  <c r="V223" i="1"/>
  <c r="H173" i="1"/>
  <c r="I173" i="1"/>
  <c r="I172" i="1"/>
  <c r="U56" i="1"/>
  <c r="V56" i="1"/>
  <c r="A163" i="1"/>
  <c r="C163" i="1"/>
  <c r="C162" i="1"/>
  <c r="F61" i="1"/>
  <c r="U60" i="1"/>
  <c r="V60" i="1"/>
  <c r="V86" i="1"/>
  <c r="U86" i="1"/>
  <c r="F87" i="1"/>
  <c r="G214" i="1"/>
  <c r="I214" i="1"/>
  <c r="I213" i="1"/>
  <c r="U41" i="1"/>
  <c r="V41" i="1"/>
  <c r="U98" i="1"/>
  <c r="V98" i="1"/>
  <c r="V239" i="1"/>
  <c r="U239" i="1"/>
  <c r="A184" i="1"/>
  <c r="C184" i="1"/>
  <c r="C183" i="1"/>
  <c r="G204" i="1"/>
  <c r="I204" i="1"/>
  <c r="I203" i="1"/>
  <c r="G88" i="1"/>
  <c r="I88" i="1"/>
  <c r="I87" i="1"/>
  <c r="A113" i="1"/>
  <c r="C113" i="1"/>
  <c r="C112" i="1"/>
  <c r="A214" i="1"/>
  <c r="C214" i="1"/>
  <c r="C213" i="1"/>
  <c r="I5" i="1"/>
  <c r="G6" i="1"/>
  <c r="I6" i="1"/>
  <c r="V248" i="1"/>
  <c r="U248" i="1"/>
  <c r="F249" i="1"/>
  <c r="V71" i="1"/>
  <c r="U71" i="1"/>
  <c r="V46" i="1"/>
  <c r="U46" i="1"/>
  <c r="V177" i="1"/>
  <c r="U177" i="1"/>
  <c r="F178" i="1"/>
  <c r="F209" i="1"/>
  <c r="U208" i="1"/>
  <c r="V208" i="1"/>
  <c r="U228" i="1"/>
  <c r="F229" i="1"/>
  <c r="V228" i="1"/>
  <c r="V123" i="1"/>
  <c r="U123" i="1"/>
  <c r="H269" i="1"/>
  <c r="I269" i="1"/>
  <c r="I268" i="1"/>
  <c r="A6" i="1"/>
  <c r="C6" i="1"/>
  <c r="C5" i="1"/>
  <c r="V168" i="1"/>
  <c r="U168" i="1"/>
  <c r="A46" i="1"/>
  <c r="C46" i="1"/>
  <c r="C45" i="1"/>
  <c r="V16" i="1"/>
  <c r="U16" i="1"/>
  <c r="F21" i="1"/>
  <c r="V20" i="1"/>
  <c r="U20" i="1"/>
  <c r="A239" i="1"/>
  <c r="C239" i="1"/>
  <c r="C238" i="1"/>
  <c r="G11" i="1"/>
  <c r="I11" i="1"/>
  <c r="I10" i="1"/>
  <c r="U184" i="1"/>
  <c r="V184" i="1"/>
  <c r="G26" i="1"/>
  <c r="I26" i="1"/>
  <c r="I25" i="1"/>
  <c r="U219" i="1"/>
  <c r="V219" i="1"/>
  <c r="G194" i="1"/>
  <c r="I194" i="1"/>
  <c r="I193" i="1"/>
  <c r="F128" i="1"/>
  <c r="V127" i="1"/>
  <c r="U127" i="1"/>
  <c r="F76" i="1"/>
  <c r="V75" i="1"/>
  <c r="U75" i="1"/>
  <c r="F82" i="1"/>
  <c r="U81" i="1"/>
  <c r="V81" i="1"/>
  <c r="A93" i="1"/>
  <c r="C93" i="1"/>
  <c r="C92" i="1"/>
  <c r="F93" i="1"/>
  <c r="U92" i="1"/>
  <c r="V92" i="1"/>
  <c r="F214" i="1"/>
  <c r="V213" i="1"/>
  <c r="U213" i="1"/>
  <c r="F26" i="1"/>
  <c r="U25" i="1"/>
  <c r="V25" i="1"/>
  <c r="A264" i="1"/>
  <c r="C264" i="1"/>
  <c r="C263" i="1"/>
  <c r="I157" i="1"/>
  <c r="G158" i="1"/>
  <c r="I158" i="1"/>
  <c r="U269" i="1"/>
  <c r="V269" i="1"/>
  <c r="U264" i="1"/>
  <c r="V264" i="1"/>
  <c r="U133" i="1"/>
  <c r="V133" i="1"/>
  <c r="U103" i="1"/>
  <c r="V103" i="1"/>
  <c r="U194" i="1"/>
  <c r="V194" i="1"/>
  <c r="V61" i="1"/>
  <c r="U61" i="1"/>
  <c r="U173" i="1"/>
  <c r="V173" i="1"/>
  <c r="U76" i="1"/>
  <c r="V76" i="1"/>
  <c r="V224" i="1"/>
  <c r="U224" i="1"/>
  <c r="V11" i="1"/>
  <c r="U11" i="1"/>
  <c r="U26" i="1"/>
  <c r="V26" i="1"/>
  <c r="V21" i="1"/>
  <c r="U21" i="1"/>
  <c r="U128" i="1"/>
  <c r="V128" i="1"/>
  <c r="F88" i="1"/>
  <c r="V87" i="1"/>
  <c r="U87" i="1"/>
  <c r="V93" i="1"/>
  <c r="U93" i="1"/>
  <c r="V189" i="1"/>
  <c r="U189" i="1"/>
  <c r="V214" i="1"/>
  <c r="U214" i="1"/>
  <c r="U118" i="1"/>
  <c r="V118" i="1"/>
  <c r="V229" i="1"/>
  <c r="U229" i="1"/>
  <c r="V209" i="1"/>
  <c r="U209" i="1"/>
  <c r="V249" i="1"/>
  <c r="U249" i="1"/>
  <c r="V82" i="1"/>
  <c r="U82" i="1"/>
  <c r="F179" i="1"/>
  <c r="U178" i="1"/>
  <c r="V178" i="1"/>
  <c r="U179" i="1"/>
  <c r="V179" i="1"/>
  <c r="V88" i="1"/>
  <c r="U88" i="1"/>
</calcChain>
</file>

<file path=xl/sharedStrings.xml><?xml version="1.0" encoding="utf-8"?>
<sst xmlns="http://schemas.openxmlformats.org/spreadsheetml/2006/main" count="1355" uniqueCount="136">
  <si>
    <t>Tow</t>
  </si>
  <si>
    <t>CTNID</t>
  </si>
  <si>
    <t>Net</t>
  </si>
  <si>
    <t>VolFilt</t>
  </si>
  <si>
    <t>Depth</t>
  </si>
  <si>
    <t>DepthStart</t>
  </si>
  <si>
    <t>DepthEnd</t>
  </si>
  <si>
    <t>Size</t>
  </si>
  <si>
    <t>1/2 SPLIT.  Salpida.  From whole sample (sort of).  Weighed in pre-tared aluminum boat.  Returned to centifuge tube.</t>
  </si>
  <si>
    <t>Themisto.</t>
  </si>
  <si>
    <t>WHOLE SAMPLE.  Salpida.  Weighed in pre-tared aluminum boat.  Returned to centifuge tube.</t>
  </si>
  <si>
    <t>Two filters weighed together.</t>
  </si>
  <si>
    <t>Calanoida.  Red migrating copepod layer.  Two filters weighed together.</t>
  </si>
  <si>
    <t>Themisto.  Weighed in pre-tared aluminum boat.  Returned to centifuge tube 15mL.</t>
  </si>
  <si>
    <t>Chaetognatha/Themisto.</t>
  </si>
  <si>
    <t>Missing wet weight.</t>
  </si>
  <si>
    <t>Cnidaria (filter)/Amphipoda (centifuge tube).  Filter and pre-weighed aluminum boat weighed together.  Returned aluminum boat contains to centifuge tube 50mL.  Dry weight filter = 0.14772 and boat = 1.68644.</t>
  </si>
  <si>
    <t>Nothing larger than 5000.</t>
  </si>
  <si>
    <t>Themisto (centifuge tube).  Filter and pre-weighed aluminum boat weighed together.  Returned aluminum boat contains to centifuge tube.  Dry weight filter = 0.26098 and boat = 2.1411.</t>
  </si>
  <si>
    <t>FilterID</t>
  </si>
  <si>
    <t>FilterWeight</t>
  </si>
  <si>
    <t>WetWeightFilter</t>
  </si>
  <si>
    <t>DryWeightfilter</t>
  </si>
  <si>
    <t>Frac</t>
  </si>
  <si>
    <t>BiomassConcDry</t>
  </si>
  <si>
    <t>BiomassConcWet</t>
  </si>
  <si>
    <t>WetWeightTotal</t>
  </si>
  <si>
    <t>DryWeightTotal</t>
  </si>
  <si>
    <t>DryWeightSplit</t>
  </si>
  <si>
    <t>WetWeightSplit</t>
  </si>
  <si>
    <t>EA Sample ID</t>
  </si>
  <si>
    <t>SampleNotes</t>
  </si>
  <si>
    <t>Event</t>
  </si>
  <si>
    <t>Day</t>
  </si>
  <si>
    <t>Night</t>
  </si>
  <si>
    <t>Epoch</t>
  </si>
  <si>
    <t>Epoch 1</t>
  </si>
  <si>
    <t>Epoch 2</t>
  </si>
  <si>
    <t>Epoch 3</t>
  </si>
  <si>
    <t>0.2-0.5 mm</t>
  </si>
  <si>
    <t>0.5-1.0 mm</t>
  </si>
  <si>
    <t>1-2 mm</t>
  </si>
  <si>
    <t>2-5 mm</t>
  </si>
  <si>
    <t>&gt;5 mm</t>
  </si>
  <si>
    <t>Salp</t>
  </si>
  <si>
    <t>Sizemin</t>
  </si>
  <si>
    <t>Ala</t>
  </si>
  <si>
    <t>Gly</t>
  </si>
  <si>
    <t>Thr</t>
  </si>
  <si>
    <t>Ser</t>
  </si>
  <si>
    <t>Val</t>
  </si>
  <si>
    <t>Leu</t>
  </si>
  <si>
    <t>Ile</t>
  </si>
  <si>
    <t>Pro</t>
  </si>
  <si>
    <t>Asx</t>
  </si>
  <si>
    <t>Met</t>
  </si>
  <si>
    <t>Glx</t>
  </si>
  <si>
    <t>Phe</t>
  </si>
  <si>
    <t>Tyr</t>
  </si>
  <si>
    <t>Lys</t>
  </si>
  <si>
    <t>SDAla</t>
  </si>
  <si>
    <t>SDGly</t>
  </si>
  <si>
    <t>SDThr</t>
  </si>
  <si>
    <t>SDSer</t>
  </si>
  <si>
    <t>SDVal</t>
  </si>
  <si>
    <t>SDLeu</t>
  </si>
  <si>
    <t>SDIle</t>
  </si>
  <si>
    <t>SDPro</t>
  </si>
  <si>
    <t>SDAsx</t>
  </si>
  <si>
    <t>SDMet</t>
  </si>
  <si>
    <t>SDGlx</t>
  </si>
  <si>
    <t>SDPhe</t>
  </si>
  <si>
    <t>SDTyr</t>
  </si>
  <si>
    <t>SDLys</t>
  </si>
  <si>
    <t>Group</t>
  </si>
  <si>
    <t>Large</t>
  </si>
  <si>
    <t>Submicron</t>
  </si>
  <si>
    <t>Small</t>
  </si>
  <si>
    <t>Bulk</t>
  </si>
  <si>
    <t>Type</t>
  </si>
  <si>
    <t>Zooplankton</t>
  </si>
  <si>
    <t>Particle</t>
  </si>
  <si>
    <t>0.06-0.2 mm</t>
  </si>
  <si>
    <t>Only data from Station ALOHA Summertime 2014 cruise</t>
  </si>
  <si>
    <t>LMW SPE-DON</t>
  </si>
  <si>
    <t>HMWDOM</t>
  </si>
  <si>
    <t>Mixed</t>
  </si>
  <si>
    <t>Oncaeid</t>
  </si>
  <si>
    <t>Oithonid</t>
  </si>
  <si>
    <t>Ostracod</t>
  </si>
  <si>
    <t>Chaetognath</t>
  </si>
  <si>
    <t>Harpactacoid</t>
  </si>
  <si>
    <t>Summer</t>
  </si>
  <si>
    <t>Pump Cast</t>
  </si>
  <si>
    <t>unk</t>
  </si>
  <si>
    <t>Supor</t>
  </si>
  <si>
    <t>QMA</t>
  </si>
  <si>
    <t>GFF</t>
  </si>
  <si>
    <t>0.2-0.7 μm</t>
  </si>
  <si>
    <t>0.7-53 μm</t>
  </si>
  <si>
    <t>1-53 μm</t>
  </si>
  <si>
    <t>&gt;53 μm</t>
  </si>
  <si>
    <t>Location</t>
  </si>
  <si>
    <t>ALOHA S</t>
  </si>
  <si>
    <t>Peuromamma</t>
  </si>
  <si>
    <t>Surface</t>
  </si>
  <si>
    <t>DOM</t>
  </si>
  <si>
    <t>Sizecat</t>
  </si>
  <si>
    <t>d15NAla</t>
  </si>
  <si>
    <t>d15NGly</t>
  </si>
  <si>
    <t>d15NThr</t>
  </si>
  <si>
    <t>d15NSer</t>
  </si>
  <si>
    <t>d15NVal</t>
  </si>
  <si>
    <t>d15NLeu</t>
  </si>
  <si>
    <t>d15NIle</t>
  </si>
  <si>
    <t>d15NPro</t>
  </si>
  <si>
    <t>d15NAsx</t>
  </si>
  <si>
    <t>d15NMet</t>
  </si>
  <si>
    <t>d15NGlx</t>
  </si>
  <si>
    <t>d15NPhe</t>
  </si>
  <si>
    <t>d15NTyr</t>
  </si>
  <si>
    <t>d15NLys</t>
  </si>
  <si>
    <t>SDd15NAla</t>
  </si>
  <si>
    <t>SDd15NGly</t>
  </si>
  <si>
    <t>SDd15NThr</t>
  </si>
  <si>
    <t>SDd15NSer</t>
  </si>
  <si>
    <t>SDd15NVal</t>
  </si>
  <si>
    <t>SDd15NLeu</t>
  </si>
  <si>
    <t>SDd15NIle</t>
  </si>
  <si>
    <t>SDd15NPro</t>
  </si>
  <si>
    <t>SDd15NAsx</t>
  </si>
  <si>
    <t>SDd15NMet</t>
  </si>
  <si>
    <t>SDd15NGlx</t>
  </si>
  <si>
    <t>SDd15NPhe</t>
  </si>
  <si>
    <t>SDd15NTyr</t>
  </si>
  <si>
    <t>SDd15NLys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</si>
</sst>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0"/>
      <name val="Arial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4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/>
    <xf numFmtId="0" fontId="6" fillId="3" borderId="0" xfId="3"/>
    <xf numFmtId="0" fontId="6" fillId="2" borderId="0" xfId="2"/>
    <xf numFmtId="0" fontId="7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0" fontId="8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left"/>
    </xf>
    <xf numFmtId="164" fontId="8" fillId="0" borderId="1" xfId="0" applyNumberFormat="1" applyFont="1" applyBorder="1" applyAlignment="1">
      <alignment horizontal="right"/>
    </xf>
    <xf numFmtId="164" fontId="8" fillId="0" borderId="0" xfId="0" applyNumberFormat="1" applyFont="1" applyAlignment="1">
      <alignment horizontal="right"/>
    </xf>
    <xf numFmtId="164" fontId="8" fillId="0" borderId="1" xfId="0" applyNumberFormat="1" applyFont="1" applyBorder="1"/>
    <xf numFmtId="164" fontId="8" fillId="0" borderId="0" xfId="0" applyNumberFormat="1" applyFont="1"/>
    <xf numFmtId="164" fontId="8" fillId="0" borderId="1" xfId="1" applyNumberFormat="1" applyFont="1" applyBorder="1" applyAlignment="1">
      <alignment horizontal="right"/>
    </xf>
    <xf numFmtId="164" fontId="8" fillId="0" borderId="0" xfId="1" applyNumberFormat="1" applyFont="1" applyAlignment="1">
      <alignment horizontal="right"/>
    </xf>
    <xf numFmtId="0" fontId="9" fillId="0" borderId="0" xfId="0" applyFont="1"/>
    <xf numFmtId="0" fontId="6" fillId="0" borderId="0" xfId="0" applyFont="1"/>
    <xf numFmtId="0" fontId="9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9" fillId="0" borderId="0" xfId="0" applyNumberFormat="1" applyFont="1"/>
    <xf numFmtId="2" fontId="9" fillId="0" borderId="0" xfId="0" applyNumberFormat="1" applyFont="1"/>
    <xf numFmtId="2" fontId="6" fillId="0" borderId="0" xfId="0" applyNumberFormat="1" applyFont="1"/>
  </cellXfs>
  <cellStyles count="4">
    <cellStyle name="20% - Accent4" xfId="2" builtinId="42"/>
    <cellStyle name="20% - Accent6" xfId="3" builtinId="50"/>
    <cellStyle name="Normal" xfId="0" builtinId="0"/>
    <cellStyle name="Normal 2" xfId="1" xr:uid="{3FE1DD06-1C66-42CD-A68A-D5236BC0AF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0</xdr:colOff>
      <xdr:row>34</xdr:row>
      <xdr:rowOff>80433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03DF90-A8CD-4F63-A93B-765E85E2DA4C}"/>
            </a:ext>
          </a:extLst>
        </xdr:cNvPr>
        <xdr:cNvSpPr txBox="1"/>
      </xdr:nvSpPr>
      <xdr:spPr>
        <a:xfrm>
          <a:off x="26549350" y="644948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34</xdr:row>
      <xdr:rowOff>80433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FCE0A95-602B-4EBD-B253-1573CE0582E0}"/>
            </a:ext>
          </a:extLst>
        </xdr:cNvPr>
        <xdr:cNvSpPr txBox="1"/>
      </xdr:nvSpPr>
      <xdr:spPr>
        <a:xfrm>
          <a:off x="24523700" y="644948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F70EA-C4CF-41CE-90A5-287C0D8EE943}">
  <dimension ref="A1:X270"/>
  <sheetViews>
    <sheetView topLeftCell="S1" zoomScaleNormal="100" workbookViewId="0">
      <selection activeCell="D13" sqref="D13"/>
    </sheetView>
  </sheetViews>
  <sheetFormatPr defaultRowHeight="14.75" x14ac:dyDescent="0.75"/>
  <cols>
    <col min="1" max="2" width="6.76953125" customWidth="1"/>
    <col min="3" max="3" width="4.36328125" bestFit="1" customWidth="1"/>
    <col min="4" max="4" width="5.58984375" bestFit="1" customWidth="1"/>
    <col min="5" max="5" width="3.6328125" bestFit="1" customWidth="1"/>
    <col min="6" max="6" width="6.76953125" bestFit="1" customWidth="1"/>
    <col min="7" max="7" width="9.86328125" bestFit="1" customWidth="1"/>
    <col min="8" max="8" width="9.2265625" bestFit="1" customWidth="1"/>
    <col min="9" max="9" width="5.81640625" bestFit="1" customWidth="1"/>
    <col min="10" max="10" width="7.76953125" bestFit="1" customWidth="1"/>
    <col min="11" max="11" width="9.86328125" bestFit="1" customWidth="1"/>
    <col min="12" max="12" width="7" bestFit="1" customWidth="1"/>
    <col min="13" max="13" width="14.36328125" bestFit="1" customWidth="1"/>
    <col min="14" max="14" width="13.6328125" bestFit="1" customWidth="1"/>
    <col min="15" max="15" width="11.1328125" bestFit="1" customWidth="1"/>
    <col min="16" max="16" width="13.81640625" bestFit="1" customWidth="1"/>
    <col min="17" max="17" width="13.6328125" bestFit="1" customWidth="1"/>
    <col min="18" max="18" width="4.54296875" bestFit="1" customWidth="1"/>
    <col min="19" max="19" width="14.26953125" bestFit="1" customWidth="1"/>
    <col min="20" max="20" width="14.1328125" bestFit="1" customWidth="1"/>
    <col min="21" max="21" width="16.04296875" bestFit="1" customWidth="1"/>
    <col min="22" max="22" width="15.86328125" bestFit="1" customWidth="1"/>
    <col min="23" max="23" width="28.453125" customWidth="1"/>
  </cols>
  <sheetData>
    <row r="1" spans="1:24" x14ac:dyDescent="0.75">
      <c r="A1" s="1" t="s">
        <v>1</v>
      </c>
      <c r="B1" s="1" t="s">
        <v>35</v>
      </c>
      <c r="C1" s="1" t="s">
        <v>0</v>
      </c>
      <c r="D1" s="1" t="s">
        <v>32</v>
      </c>
      <c r="E1" s="1" t="s">
        <v>2</v>
      </c>
      <c r="F1" s="1" t="s">
        <v>3</v>
      </c>
      <c r="G1" s="1" t="s">
        <v>5</v>
      </c>
      <c r="H1" s="1" t="s">
        <v>6</v>
      </c>
      <c r="I1" s="1" t="s">
        <v>4</v>
      </c>
      <c r="J1" s="1" t="s">
        <v>45</v>
      </c>
      <c r="K1" s="1" t="s">
        <v>7</v>
      </c>
      <c r="L1" s="1" t="s">
        <v>19</v>
      </c>
      <c r="M1" s="1" t="s">
        <v>21</v>
      </c>
      <c r="N1" s="1" t="s">
        <v>22</v>
      </c>
      <c r="O1" s="1" t="s">
        <v>20</v>
      </c>
      <c r="P1" s="1" t="s">
        <v>29</v>
      </c>
      <c r="Q1" s="1" t="s">
        <v>28</v>
      </c>
      <c r="R1" s="1" t="s">
        <v>23</v>
      </c>
      <c r="S1" s="1" t="s">
        <v>26</v>
      </c>
      <c r="T1" s="1" t="s">
        <v>27</v>
      </c>
      <c r="U1" s="1" t="s">
        <v>25</v>
      </c>
      <c r="V1" s="1" t="s">
        <v>24</v>
      </c>
      <c r="W1" s="2" t="s">
        <v>31</v>
      </c>
      <c r="X1" s="1"/>
    </row>
    <row r="2" spans="1:24" x14ac:dyDescent="0.75">
      <c r="A2">
        <v>201002</v>
      </c>
      <c r="B2" t="s">
        <v>36</v>
      </c>
      <c r="C2" t="str">
        <f t="shared" ref="C2:C65" si="0">MID(A2,3,2)</f>
        <v>10</v>
      </c>
      <c r="D2" t="s">
        <v>33</v>
      </c>
      <c r="E2">
        <v>2</v>
      </c>
      <c r="F2">
        <v>1057.7</v>
      </c>
      <c r="G2">
        <v>1000</v>
      </c>
      <c r="H2">
        <v>750</v>
      </c>
      <c r="I2">
        <f t="shared" ref="I2:I65" si="1">(G2-H2)/2+H2</f>
        <v>875</v>
      </c>
      <c r="J2">
        <v>5000</v>
      </c>
      <c r="K2" t="s">
        <v>43</v>
      </c>
      <c r="L2">
        <v>2045</v>
      </c>
      <c r="M2">
        <v>1.12025</v>
      </c>
      <c r="N2">
        <v>0.28404000000000001</v>
      </c>
      <c r="O2">
        <v>0.14721000000000001</v>
      </c>
      <c r="P2">
        <f t="shared" ref="P2:P65" si="2">M2-$O2</f>
        <v>0.97303999999999991</v>
      </c>
      <c r="Q2">
        <f t="shared" ref="Q2:Q65" si="3">N2-$O2</f>
        <v>0.13683000000000001</v>
      </c>
      <c r="R2">
        <v>4</v>
      </c>
      <c r="S2">
        <f t="shared" ref="S2:S65" si="4">P2*R2</f>
        <v>3.8921599999999996</v>
      </c>
      <c r="T2">
        <f t="shared" ref="T2:T33" si="5">Q3*R3</f>
        <v>8.6359999999999992E-2</v>
      </c>
      <c r="U2">
        <f>S2/F2</f>
        <v>3.6798336012101723E-3</v>
      </c>
      <c r="V2">
        <f t="shared" ref="V2:V65" si="6">T2/F2</f>
        <v>8.1648860735558283E-5</v>
      </c>
    </row>
    <row r="3" spans="1:24" x14ac:dyDescent="0.75">
      <c r="A3">
        <f>A2</f>
        <v>201002</v>
      </c>
      <c r="B3" t="s">
        <v>36</v>
      </c>
      <c r="C3" t="str">
        <f t="shared" si="0"/>
        <v>10</v>
      </c>
      <c r="D3" t="s">
        <v>33</v>
      </c>
      <c r="E3">
        <f t="shared" ref="E3:H6" si="7">E2</f>
        <v>2</v>
      </c>
      <c r="F3">
        <f t="shared" si="7"/>
        <v>1057.7</v>
      </c>
      <c r="G3">
        <f t="shared" si="7"/>
        <v>1000</v>
      </c>
      <c r="H3">
        <f t="shared" si="7"/>
        <v>750</v>
      </c>
      <c r="I3">
        <f t="shared" si="1"/>
        <v>875</v>
      </c>
      <c r="J3">
        <v>200</v>
      </c>
      <c r="K3" t="s">
        <v>39</v>
      </c>
      <c r="L3">
        <v>2036</v>
      </c>
      <c r="M3">
        <v>0.32341999999999999</v>
      </c>
      <c r="N3">
        <v>0.16500000000000001</v>
      </c>
      <c r="O3">
        <v>0.14341000000000001</v>
      </c>
      <c r="P3">
        <f t="shared" si="2"/>
        <v>0.18000999999999998</v>
      </c>
      <c r="Q3">
        <f t="shared" si="3"/>
        <v>2.1589999999999998E-2</v>
      </c>
      <c r="R3">
        <v>4</v>
      </c>
      <c r="S3">
        <f t="shared" si="4"/>
        <v>0.7200399999999999</v>
      </c>
      <c r="T3">
        <f t="shared" si="5"/>
        <v>0.20960000000000001</v>
      </c>
      <c r="U3">
        <f t="shared" ref="U3:U66" si="8">T3/F3</f>
        <v>1.9816583152122531E-4</v>
      </c>
      <c r="V3">
        <f t="shared" si="6"/>
        <v>1.9816583152122531E-4</v>
      </c>
    </row>
    <row r="4" spans="1:24" x14ac:dyDescent="0.75">
      <c r="A4">
        <f>A3</f>
        <v>201002</v>
      </c>
      <c r="B4" t="s">
        <v>36</v>
      </c>
      <c r="C4" t="str">
        <f t="shared" si="0"/>
        <v>10</v>
      </c>
      <c r="D4" t="s">
        <v>33</v>
      </c>
      <c r="E4">
        <f t="shared" si="7"/>
        <v>2</v>
      </c>
      <c r="F4">
        <f t="shared" si="7"/>
        <v>1057.7</v>
      </c>
      <c r="G4">
        <f t="shared" si="7"/>
        <v>1000</v>
      </c>
      <c r="H4">
        <f t="shared" si="7"/>
        <v>750</v>
      </c>
      <c r="I4">
        <f t="shared" si="1"/>
        <v>875</v>
      </c>
      <c r="J4">
        <v>500</v>
      </c>
      <c r="K4" t="s">
        <v>40</v>
      </c>
      <c r="L4">
        <v>2037</v>
      </c>
      <c r="M4">
        <v>0.50766999999999995</v>
      </c>
      <c r="N4">
        <v>0.19843</v>
      </c>
      <c r="O4">
        <v>0.14602999999999999</v>
      </c>
      <c r="P4">
        <f t="shared" si="2"/>
        <v>0.36163999999999996</v>
      </c>
      <c r="Q4">
        <f t="shared" si="3"/>
        <v>5.2400000000000002E-2</v>
      </c>
      <c r="R4">
        <v>4</v>
      </c>
      <c r="S4">
        <f t="shared" si="4"/>
        <v>1.4465599999999998</v>
      </c>
      <c r="T4">
        <f t="shared" si="5"/>
        <v>0.87999999999999989</v>
      </c>
      <c r="U4">
        <f t="shared" si="8"/>
        <v>8.3199394913491525E-4</v>
      </c>
      <c r="V4">
        <f t="shared" si="6"/>
        <v>8.3199394913491525E-4</v>
      </c>
    </row>
    <row r="5" spans="1:24" x14ac:dyDescent="0.75">
      <c r="A5">
        <f>A4</f>
        <v>201002</v>
      </c>
      <c r="B5" t="s">
        <v>36</v>
      </c>
      <c r="C5" t="str">
        <f t="shared" si="0"/>
        <v>10</v>
      </c>
      <c r="D5" t="s">
        <v>33</v>
      </c>
      <c r="E5">
        <f t="shared" si="7"/>
        <v>2</v>
      </c>
      <c r="F5">
        <f t="shared" si="7"/>
        <v>1057.7</v>
      </c>
      <c r="G5">
        <f t="shared" si="7"/>
        <v>1000</v>
      </c>
      <c r="H5">
        <f t="shared" si="7"/>
        <v>750</v>
      </c>
      <c r="I5">
        <f t="shared" si="1"/>
        <v>875</v>
      </c>
      <c r="J5">
        <v>1000</v>
      </c>
      <c r="K5" t="s">
        <v>41</v>
      </c>
      <c r="L5">
        <v>2038</v>
      </c>
      <c r="M5">
        <v>1.3620099999999999</v>
      </c>
      <c r="N5">
        <v>0.36587999999999998</v>
      </c>
      <c r="O5">
        <v>0.14588000000000001</v>
      </c>
      <c r="P5">
        <f t="shared" si="2"/>
        <v>1.2161299999999999</v>
      </c>
      <c r="Q5">
        <f t="shared" si="3"/>
        <v>0.21999999999999997</v>
      </c>
      <c r="R5">
        <v>4</v>
      </c>
      <c r="S5">
        <f t="shared" si="4"/>
        <v>4.8645199999999997</v>
      </c>
      <c r="T5">
        <f t="shared" si="5"/>
        <v>0.35184000000000004</v>
      </c>
      <c r="U5">
        <f t="shared" si="8"/>
        <v>3.3264630802685074E-4</v>
      </c>
      <c r="V5">
        <f t="shared" si="6"/>
        <v>3.3264630802685074E-4</v>
      </c>
    </row>
    <row r="6" spans="1:24" x14ac:dyDescent="0.75">
      <c r="A6">
        <f>A5</f>
        <v>201002</v>
      </c>
      <c r="B6" t="s">
        <v>36</v>
      </c>
      <c r="C6" t="str">
        <f t="shared" si="0"/>
        <v>10</v>
      </c>
      <c r="D6" t="s">
        <v>33</v>
      </c>
      <c r="E6">
        <f t="shared" si="7"/>
        <v>2</v>
      </c>
      <c r="F6">
        <f t="shared" si="7"/>
        <v>1057.7</v>
      </c>
      <c r="G6">
        <f t="shared" si="7"/>
        <v>1000</v>
      </c>
      <c r="H6">
        <f t="shared" si="7"/>
        <v>750</v>
      </c>
      <c r="I6">
        <f t="shared" si="1"/>
        <v>875</v>
      </c>
      <c r="J6">
        <v>2000</v>
      </c>
      <c r="K6" t="s">
        <v>42</v>
      </c>
      <c r="L6">
        <v>2039</v>
      </c>
      <c r="M6">
        <v>0.60363999999999995</v>
      </c>
      <c r="N6">
        <v>0.23322000000000001</v>
      </c>
      <c r="O6">
        <v>0.14526</v>
      </c>
      <c r="P6">
        <f t="shared" si="2"/>
        <v>0.45837999999999995</v>
      </c>
      <c r="Q6">
        <f t="shared" si="3"/>
        <v>8.796000000000001E-2</v>
      </c>
      <c r="R6">
        <v>4</v>
      </c>
      <c r="S6">
        <f t="shared" si="4"/>
        <v>1.8335199999999998</v>
      </c>
      <c r="T6">
        <f t="shared" si="5"/>
        <v>0.42367999999999995</v>
      </c>
      <c r="U6">
        <f t="shared" si="8"/>
        <v>4.0056726860168284E-4</v>
      </c>
      <c r="V6">
        <f t="shared" si="6"/>
        <v>4.0056726860168284E-4</v>
      </c>
    </row>
    <row r="7" spans="1:24" x14ac:dyDescent="0.75">
      <c r="A7">
        <v>201003</v>
      </c>
      <c r="B7" t="s">
        <v>36</v>
      </c>
      <c r="C7" t="str">
        <f t="shared" si="0"/>
        <v>10</v>
      </c>
      <c r="D7" t="s">
        <v>33</v>
      </c>
      <c r="E7">
        <v>3</v>
      </c>
      <c r="F7">
        <v>1019.1</v>
      </c>
      <c r="G7">
        <v>750</v>
      </c>
      <c r="H7">
        <v>500</v>
      </c>
      <c r="I7">
        <f t="shared" si="1"/>
        <v>625</v>
      </c>
      <c r="J7">
        <v>5000</v>
      </c>
      <c r="K7" t="s">
        <v>43</v>
      </c>
      <c r="L7">
        <v>2040</v>
      </c>
      <c r="M7">
        <v>0.80805000000000005</v>
      </c>
      <c r="N7">
        <v>0.25186999999999998</v>
      </c>
      <c r="O7">
        <v>0.14595</v>
      </c>
      <c r="P7">
        <f t="shared" si="2"/>
        <v>0.66210000000000002</v>
      </c>
      <c r="Q7">
        <f t="shared" si="3"/>
        <v>0.10591999999999999</v>
      </c>
      <c r="R7">
        <v>4</v>
      </c>
      <c r="S7">
        <f t="shared" si="4"/>
        <v>2.6484000000000001</v>
      </c>
      <c r="T7">
        <f t="shared" si="5"/>
        <v>0.23496000000000006</v>
      </c>
      <c r="U7">
        <f t="shared" si="8"/>
        <v>2.3055637327053287E-4</v>
      </c>
      <c r="V7">
        <f t="shared" si="6"/>
        <v>2.3055637327053287E-4</v>
      </c>
    </row>
    <row r="8" spans="1:24" x14ac:dyDescent="0.75">
      <c r="A8">
        <f>A7</f>
        <v>201003</v>
      </c>
      <c r="B8" t="s">
        <v>36</v>
      </c>
      <c r="C8" t="str">
        <f t="shared" si="0"/>
        <v>10</v>
      </c>
      <c r="D8" t="s">
        <v>33</v>
      </c>
      <c r="E8">
        <f t="shared" ref="E8:H11" si="9">E7</f>
        <v>3</v>
      </c>
      <c r="F8">
        <f t="shared" si="9"/>
        <v>1019.1</v>
      </c>
      <c r="G8">
        <f t="shared" si="9"/>
        <v>750</v>
      </c>
      <c r="H8">
        <f t="shared" si="9"/>
        <v>500</v>
      </c>
      <c r="I8">
        <f t="shared" si="1"/>
        <v>625</v>
      </c>
      <c r="J8">
        <v>200</v>
      </c>
      <c r="K8" t="s">
        <v>39</v>
      </c>
      <c r="L8">
        <v>2031</v>
      </c>
      <c r="M8">
        <v>0.43146000000000001</v>
      </c>
      <c r="N8">
        <v>0.20321</v>
      </c>
      <c r="O8">
        <v>0.14446999999999999</v>
      </c>
      <c r="P8">
        <f t="shared" si="2"/>
        <v>0.28699000000000002</v>
      </c>
      <c r="Q8">
        <f t="shared" si="3"/>
        <v>5.8740000000000014E-2</v>
      </c>
      <c r="R8">
        <v>4</v>
      </c>
      <c r="S8">
        <f t="shared" si="4"/>
        <v>1.1479600000000001</v>
      </c>
      <c r="T8">
        <f t="shared" si="5"/>
        <v>0.32984000000000002</v>
      </c>
      <c r="U8">
        <f t="shared" si="8"/>
        <v>3.2365812972230402E-4</v>
      </c>
      <c r="V8">
        <f t="shared" si="6"/>
        <v>3.2365812972230402E-4</v>
      </c>
    </row>
    <row r="9" spans="1:24" x14ac:dyDescent="0.75">
      <c r="A9">
        <f>A8</f>
        <v>201003</v>
      </c>
      <c r="B9" t="s">
        <v>36</v>
      </c>
      <c r="C9" t="str">
        <f t="shared" si="0"/>
        <v>10</v>
      </c>
      <c r="D9" t="s">
        <v>33</v>
      </c>
      <c r="E9">
        <f t="shared" si="9"/>
        <v>3</v>
      </c>
      <c r="F9">
        <f t="shared" si="9"/>
        <v>1019.1</v>
      </c>
      <c r="G9">
        <f t="shared" si="9"/>
        <v>750</v>
      </c>
      <c r="H9">
        <f t="shared" si="9"/>
        <v>500</v>
      </c>
      <c r="I9">
        <f t="shared" si="1"/>
        <v>625</v>
      </c>
      <c r="J9">
        <v>500</v>
      </c>
      <c r="K9" t="s">
        <v>40</v>
      </c>
      <c r="L9">
        <v>2032</v>
      </c>
      <c r="M9">
        <v>0.64688000000000001</v>
      </c>
      <c r="N9">
        <v>0.23043</v>
      </c>
      <c r="O9">
        <v>0.14796999999999999</v>
      </c>
      <c r="P9">
        <f t="shared" si="2"/>
        <v>0.49891000000000002</v>
      </c>
      <c r="Q9">
        <f t="shared" si="3"/>
        <v>8.2460000000000006E-2</v>
      </c>
      <c r="R9">
        <v>4</v>
      </c>
      <c r="S9">
        <f t="shared" si="4"/>
        <v>1.9956400000000001</v>
      </c>
      <c r="T9">
        <f t="shared" si="5"/>
        <v>1.7217200000000001</v>
      </c>
      <c r="U9">
        <f t="shared" si="8"/>
        <v>1.689451476793249E-3</v>
      </c>
      <c r="V9">
        <f t="shared" si="6"/>
        <v>1.689451476793249E-3</v>
      </c>
    </row>
    <row r="10" spans="1:24" x14ac:dyDescent="0.75">
      <c r="A10">
        <f>A9</f>
        <v>201003</v>
      </c>
      <c r="B10" t="s">
        <v>36</v>
      </c>
      <c r="C10" t="str">
        <f t="shared" si="0"/>
        <v>10</v>
      </c>
      <c r="D10" t="s">
        <v>33</v>
      </c>
      <c r="E10">
        <f t="shared" si="9"/>
        <v>3</v>
      </c>
      <c r="F10">
        <f t="shared" si="9"/>
        <v>1019.1</v>
      </c>
      <c r="G10">
        <f t="shared" si="9"/>
        <v>750</v>
      </c>
      <c r="H10">
        <f t="shared" si="9"/>
        <v>500</v>
      </c>
      <c r="I10">
        <f t="shared" si="1"/>
        <v>625</v>
      </c>
      <c r="J10">
        <v>1000</v>
      </c>
      <c r="K10" t="s">
        <v>41</v>
      </c>
      <c r="L10">
        <v>2033</v>
      </c>
      <c r="M10">
        <v>2.6039300000000001</v>
      </c>
      <c r="N10">
        <v>0.57847000000000004</v>
      </c>
      <c r="O10">
        <v>0.14804</v>
      </c>
      <c r="P10">
        <f t="shared" si="2"/>
        <v>2.4558900000000001</v>
      </c>
      <c r="Q10">
        <f t="shared" si="3"/>
        <v>0.43043000000000003</v>
      </c>
      <c r="R10">
        <v>4</v>
      </c>
      <c r="S10">
        <f t="shared" si="4"/>
        <v>9.8235600000000005</v>
      </c>
      <c r="T10">
        <f t="shared" si="5"/>
        <v>0.44116</v>
      </c>
      <c r="U10">
        <f t="shared" si="8"/>
        <v>4.3289176724560887E-4</v>
      </c>
      <c r="V10">
        <f t="shared" si="6"/>
        <v>4.3289176724560887E-4</v>
      </c>
    </row>
    <row r="11" spans="1:24" x14ac:dyDescent="0.75">
      <c r="A11">
        <f>A10</f>
        <v>201003</v>
      </c>
      <c r="B11" t="s">
        <v>36</v>
      </c>
      <c r="C11" t="str">
        <f t="shared" si="0"/>
        <v>10</v>
      </c>
      <c r="D11" t="s">
        <v>33</v>
      </c>
      <c r="E11">
        <f t="shared" si="9"/>
        <v>3</v>
      </c>
      <c r="F11">
        <f t="shared" si="9"/>
        <v>1019.1</v>
      </c>
      <c r="G11">
        <f t="shared" si="9"/>
        <v>750</v>
      </c>
      <c r="H11">
        <f t="shared" si="9"/>
        <v>500</v>
      </c>
      <c r="I11">
        <f t="shared" si="1"/>
        <v>625</v>
      </c>
      <c r="J11">
        <v>2000</v>
      </c>
      <c r="K11" t="s">
        <v>42</v>
      </c>
      <c r="L11">
        <v>2034</v>
      </c>
      <c r="M11">
        <v>0.65817000000000003</v>
      </c>
      <c r="N11">
        <v>0.25736999999999999</v>
      </c>
      <c r="O11">
        <v>0.14707999999999999</v>
      </c>
      <c r="P11">
        <f t="shared" si="2"/>
        <v>0.51109000000000004</v>
      </c>
      <c r="Q11">
        <f t="shared" si="3"/>
        <v>0.11029</v>
      </c>
      <c r="R11">
        <v>4</v>
      </c>
      <c r="S11">
        <f t="shared" si="4"/>
        <v>2.0443600000000002</v>
      </c>
      <c r="T11">
        <f t="shared" si="5"/>
        <v>0.86419999999999997</v>
      </c>
      <c r="U11">
        <f t="shared" si="8"/>
        <v>8.4800314002551262E-4</v>
      </c>
      <c r="V11">
        <f t="shared" si="6"/>
        <v>8.4800314002551262E-4</v>
      </c>
    </row>
    <row r="12" spans="1:24" x14ac:dyDescent="0.75">
      <c r="A12">
        <v>201004</v>
      </c>
      <c r="B12" t="s">
        <v>36</v>
      </c>
      <c r="C12" t="str">
        <f t="shared" si="0"/>
        <v>10</v>
      </c>
      <c r="D12" t="s">
        <v>33</v>
      </c>
      <c r="E12">
        <v>4</v>
      </c>
      <c r="F12">
        <v>387</v>
      </c>
      <c r="G12">
        <v>500</v>
      </c>
      <c r="H12">
        <v>400</v>
      </c>
      <c r="I12">
        <f t="shared" si="1"/>
        <v>450</v>
      </c>
      <c r="J12">
        <v>5000</v>
      </c>
      <c r="K12" t="s">
        <v>43</v>
      </c>
      <c r="L12">
        <v>2035</v>
      </c>
      <c r="M12">
        <v>1.2790299999999999</v>
      </c>
      <c r="N12">
        <v>0.36082999999999998</v>
      </c>
      <c r="O12">
        <v>0.14477999999999999</v>
      </c>
      <c r="P12">
        <f t="shared" si="2"/>
        <v>1.13425</v>
      </c>
      <c r="Q12">
        <f t="shared" si="3"/>
        <v>0.21604999999999999</v>
      </c>
      <c r="R12">
        <v>4</v>
      </c>
      <c r="S12">
        <f t="shared" si="4"/>
        <v>4.5369999999999999</v>
      </c>
      <c r="T12">
        <f t="shared" si="5"/>
        <v>0.22592000000000001</v>
      </c>
      <c r="U12">
        <f t="shared" si="8"/>
        <v>5.837726098191215E-4</v>
      </c>
      <c r="V12">
        <f t="shared" si="6"/>
        <v>5.837726098191215E-4</v>
      </c>
    </row>
    <row r="13" spans="1:24" x14ac:dyDescent="0.75">
      <c r="A13">
        <f>A12</f>
        <v>201004</v>
      </c>
      <c r="B13" t="s">
        <v>36</v>
      </c>
      <c r="C13" t="str">
        <f t="shared" si="0"/>
        <v>10</v>
      </c>
      <c r="D13" t="s">
        <v>33</v>
      </c>
      <c r="E13">
        <f t="shared" ref="E13:H16" si="10">E12</f>
        <v>4</v>
      </c>
      <c r="F13">
        <f t="shared" si="10"/>
        <v>387</v>
      </c>
      <c r="G13">
        <f t="shared" si="10"/>
        <v>500</v>
      </c>
      <c r="H13">
        <f t="shared" si="10"/>
        <v>400</v>
      </c>
      <c r="I13">
        <f t="shared" si="1"/>
        <v>450</v>
      </c>
      <c r="J13">
        <v>200</v>
      </c>
      <c r="K13" t="s">
        <v>39</v>
      </c>
      <c r="L13">
        <v>2026</v>
      </c>
      <c r="M13">
        <v>0.44951000000000002</v>
      </c>
      <c r="N13">
        <v>0.20355999999999999</v>
      </c>
      <c r="O13">
        <v>0.14707999999999999</v>
      </c>
      <c r="P13">
        <f t="shared" si="2"/>
        <v>0.30243000000000003</v>
      </c>
      <c r="Q13">
        <f t="shared" si="3"/>
        <v>5.6480000000000002E-2</v>
      </c>
      <c r="R13">
        <v>4</v>
      </c>
      <c r="S13">
        <f t="shared" si="4"/>
        <v>1.2097200000000001</v>
      </c>
      <c r="T13">
        <f t="shared" si="5"/>
        <v>0.43467999999999996</v>
      </c>
      <c r="U13">
        <f t="shared" si="8"/>
        <v>1.123204134366925E-3</v>
      </c>
      <c r="V13">
        <f t="shared" si="6"/>
        <v>1.123204134366925E-3</v>
      </c>
    </row>
    <row r="14" spans="1:24" x14ac:dyDescent="0.75">
      <c r="A14">
        <f>A13</f>
        <v>201004</v>
      </c>
      <c r="B14" t="s">
        <v>36</v>
      </c>
      <c r="C14" t="str">
        <f t="shared" si="0"/>
        <v>10</v>
      </c>
      <c r="D14" t="s">
        <v>33</v>
      </c>
      <c r="E14">
        <f t="shared" si="10"/>
        <v>4</v>
      </c>
      <c r="F14">
        <f t="shared" si="10"/>
        <v>387</v>
      </c>
      <c r="G14">
        <f t="shared" si="10"/>
        <v>500</v>
      </c>
      <c r="H14">
        <f t="shared" si="10"/>
        <v>400</v>
      </c>
      <c r="I14">
        <f t="shared" si="1"/>
        <v>450</v>
      </c>
      <c r="J14">
        <v>500</v>
      </c>
      <c r="K14" t="s">
        <v>40</v>
      </c>
      <c r="L14">
        <v>2027</v>
      </c>
      <c r="M14">
        <v>0.89242999999999995</v>
      </c>
      <c r="N14">
        <v>0.25594</v>
      </c>
      <c r="O14">
        <v>0.14727000000000001</v>
      </c>
      <c r="P14">
        <f t="shared" si="2"/>
        <v>0.74515999999999993</v>
      </c>
      <c r="Q14">
        <f t="shared" si="3"/>
        <v>0.10866999999999999</v>
      </c>
      <c r="R14">
        <v>4</v>
      </c>
      <c r="S14">
        <f t="shared" si="4"/>
        <v>2.9806399999999997</v>
      </c>
      <c r="T14">
        <f t="shared" si="5"/>
        <v>0.54787999999999992</v>
      </c>
      <c r="U14">
        <f t="shared" si="8"/>
        <v>1.4157105943152454E-3</v>
      </c>
      <c r="V14">
        <f t="shared" si="6"/>
        <v>1.4157105943152454E-3</v>
      </c>
    </row>
    <row r="15" spans="1:24" x14ac:dyDescent="0.75">
      <c r="A15">
        <f>A14</f>
        <v>201004</v>
      </c>
      <c r="B15" t="s">
        <v>36</v>
      </c>
      <c r="C15" t="str">
        <f t="shared" si="0"/>
        <v>10</v>
      </c>
      <c r="D15" t="s">
        <v>33</v>
      </c>
      <c r="E15">
        <f t="shared" si="10"/>
        <v>4</v>
      </c>
      <c r="F15">
        <f t="shared" si="10"/>
        <v>387</v>
      </c>
      <c r="G15">
        <f t="shared" si="10"/>
        <v>500</v>
      </c>
      <c r="H15">
        <f t="shared" si="10"/>
        <v>400</v>
      </c>
      <c r="I15">
        <f t="shared" si="1"/>
        <v>450</v>
      </c>
      <c r="J15">
        <v>1000</v>
      </c>
      <c r="K15" t="s">
        <v>41</v>
      </c>
      <c r="L15">
        <v>2028</v>
      </c>
      <c r="M15">
        <v>0.89942999999999995</v>
      </c>
      <c r="N15">
        <v>0.28571999999999997</v>
      </c>
      <c r="O15">
        <v>0.14874999999999999</v>
      </c>
      <c r="P15">
        <f t="shared" si="2"/>
        <v>0.75068000000000001</v>
      </c>
      <c r="Q15">
        <f t="shared" si="3"/>
        <v>0.13696999999999998</v>
      </c>
      <c r="R15">
        <v>4</v>
      </c>
      <c r="S15">
        <f t="shared" si="4"/>
        <v>3.0027200000000001</v>
      </c>
      <c r="T15">
        <f t="shared" si="5"/>
        <v>0.3283600000000001</v>
      </c>
      <c r="U15">
        <f t="shared" si="8"/>
        <v>8.4847545219638267E-4</v>
      </c>
      <c r="V15">
        <f t="shared" si="6"/>
        <v>8.4847545219638267E-4</v>
      </c>
    </row>
    <row r="16" spans="1:24" x14ac:dyDescent="0.75">
      <c r="A16">
        <f>A15</f>
        <v>201004</v>
      </c>
      <c r="B16" t="s">
        <v>36</v>
      </c>
      <c r="C16" t="str">
        <f t="shared" si="0"/>
        <v>10</v>
      </c>
      <c r="D16" t="s">
        <v>33</v>
      </c>
      <c r="E16">
        <f t="shared" si="10"/>
        <v>4</v>
      </c>
      <c r="F16">
        <f t="shared" si="10"/>
        <v>387</v>
      </c>
      <c r="G16">
        <f t="shared" si="10"/>
        <v>500</v>
      </c>
      <c r="H16">
        <f t="shared" si="10"/>
        <v>400</v>
      </c>
      <c r="I16">
        <f t="shared" si="1"/>
        <v>450</v>
      </c>
      <c r="J16">
        <v>2000</v>
      </c>
      <c r="K16" t="s">
        <v>42</v>
      </c>
      <c r="L16">
        <v>2029</v>
      </c>
      <c r="M16">
        <v>0.58255999999999997</v>
      </c>
      <c r="N16">
        <v>0.22853000000000001</v>
      </c>
      <c r="O16">
        <v>0.14643999999999999</v>
      </c>
      <c r="P16">
        <f t="shared" si="2"/>
        <v>0.43611999999999995</v>
      </c>
      <c r="Q16">
        <f t="shared" si="3"/>
        <v>8.2090000000000024E-2</v>
      </c>
      <c r="R16">
        <v>4</v>
      </c>
      <c r="S16">
        <f t="shared" si="4"/>
        <v>1.7444799999999998</v>
      </c>
      <c r="T16">
        <f t="shared" si="5"/>
        <v>0.96640000000000004</v>
      </c>
      <c r="U16">
        <f t="shared" si="8"/>
        <v>2.4971576227390182E-3</v>
      </c>
      <c r="V16">
        <f t="shared" si="6"/>
        <v>2.4971576227390182E-3</v>
      </c>
    </row>
    <row r="17" spans="1:22" x14ac:dyDescent="0.75">
      <c r="A17">
        <v>201005</v>
      </c>
      <c r="B17" t="s">
        <v>36</v>
      </c>
      <c r="C17" t="str">
        <f t="shared" si="0"/>
        <v>10</v>
      </c>
      <c r="D17" t="s">
        <v>33</v>
      </c>
      <c r="E17">
        <v>5</v>
      </c>
      <c r="F17">
        <v>582.5</v>
      </c>
      <c r="G17">
        <v>400</v>
      </c>
      <c r="H17">
        <v>300</v>
      </c>
      <c r="I17">
        <f t="shared" si="1"/>
        <v>350</v>
      </c>
      <c r="J17">
        <v>5000</v>
      </c>
      <c r="K17" t="s">
        <v>43</v>
      </c>
      <c r="L17">
        <v>2030</v>
      </c>
      <c r="M17">
        <v>1.51227</v>
      </c>
      <c r="N17">
        <v>0.39006000000000002</v>
      </c>
      <c r="O17">
        <v>0.14846000000000001</v>
      </c>
      <c r="P17">
        <f t="shared" si="2"/>
        <v>1.36381</v>
      </c>
      <c r="Q17">
        <f t="shared" si="3"/>
        <v>0.24160000000000001</v>
      </c>
      <c r="R17">
        <v>4</v>
      </c>
      <c r="S17">
        <f t="shared" si="4"/>
        <v>5.4552399999999999</v>
      </c>
      <c r="T17">
        <f t="shared" si="5"/>
        <v>0.12328000000000006</v>
      </c>
      <c r="U17">
        <f t="shared" si="8"/>
        <v>2.1163948497854087E-4</v>
      </c>
      <c r="V17">
        <f t="shared" si="6"/>
        <v>2.1163948497854087E-4</v>
      </c>
    </row>
    <row r="18" spans="1:22" x14ac:dyDescent="0.75">
      <c r="A18">
        <f>A17</f>
        <v>201005</v>
      </c>
      <c r="B18" t="s">
        <v>36</v>
      </c>
      <c r="C18" t="str">
        <f t="shared" si="0"/>
        <v>10</v>
      </c>
      <c r="D18" t="s">
        <v>33</v>
      </c>
      <c r="E18">
        <f t="shared" ref="E18:H21" si="11">E17</f>
        <v>5</v>
      </c>
      <c r="F18">
        <f t="shared" si="11"/>
        <v>582.5</v>
      </c>
      <c r="G18">
        <f t="shared" si="11"/>
        <v>400</v>
      </c>
      <c r="H18">
        <f t="shared" si="11"/>
        <v>300</v>
      </c>
      <c r="I18">
        <f t="shared" si="1"/>
        <v>350</v>
      </c>
      <c r="J18">
        <v>200</v>
      </c>
      <c r="K18" t="s">
        <v>39</v>
      </c>
      <c r="L18">
        <v>2021</v>
      </c>
      <c r="M18">
        <v>0.30508999999999997</v>
      </c>
      <c r="N18">
        <v>0.17913000000000001</v>
      </c>
      <c r="O18">
        <v>0.14831</v>
      </c>
      <c r="P18">
        <f t="shared" si="2"/>
        <v>0.15677999999999997</v>
      </c>
      <c r="Q18">
        <f t="shared" si="3"/>
        <v>3.0820000000000014E-2</v>
      </c>
      <c r="R18">
        <v>4</v>
      </c>
      <c r="S18">
        <f t="shared" si="4"/>
        <v>0.6271199999999999</v>
      </c>
      <c r="T18">
        <f t="shared" si="5"/>
        <v>0.26651999999999998</v>
      </c>
      <c r="U18">
        <f t="shared" si="8"/>
        <v>4.5754506437768234E-4</v>
      </c>
      <c r="V18">
        <f t="shared" si="6"/>
        <v>4.5754506437768234E-4</v>
      </c>
    </row>
    <row r="19" spans="1:22" x14ac:dyDescent="0.75">
      <c r="A19">
        <f>A18</f>
        <v>201005</v>
      </c>
      <c r="B19" t="s">
        <v>36</v>
      </c>
      <c r="C19" t="str">
        <f t="shared" si="0"/>
        <v>10</v>
      </c>
      <c r="D19" t="s">
        <v>33</v>
      </c>
      <c r="E19">
        <f t="shared" si="11"/>
        <v>5</v>
      </c>
      <c r="F19">
        <f t="shared" si="11"/>
        <v>582.5</v>
      </c>
      <c r="G19">
        <f t="shared" si="11"/>
        <v>400</v>
      </c>
      <c r="H19">
        <f t="shared" si="11"/>
        <v>300</v>
      </c>
      <c r="I19">
        <f t="shared" si="1"/>
        <v>350</v>
      </c>
      <c r="J19">
        <v>500</v>
      </c>
      <c r="K19" t="s">
        <v>40</v>
      </c>
      <c r="L19">
        <v>2022</v>
      </c>
      <c r="M19">
        <v>0.48431999999999997</v>
      </c>
      <c r="N19">
        <v>0.21512000000000001</v>
      </c>
      <c r="O19">
        <v>0.14849000000000001</v>
      </c>
      <c r="P19">
        <f t="shared" si="2"/>
        <v>0.33582999999999996</v>
      </c>
      <c r="Q19">
        <f t="shared" si="3"/>
        <v>6.6629999999999995E-2</v>
      </c>
      <c r="R19">
        <v>4</v>
      </c>
      <c r="S19">
        <f t="shared" si="4"/>
        <v>1.3433199999999998</v>
      </c>
      <c r="T19">
        <f t="shared" si="5"/>
        <v>0.26035999999999992</v>
      </c>
      <c r="U19">
        <f t="shared" si="8"/>
        <v>4.4696995708154495E-4</v>
      </c>
      <c r="V19">
        <f t="shared" si="6"/>
        <v>4.4696995708154495E-4</v>
      </c>
    </row>
    <row r="20" spans="1:22" x14ac:dyDescent="0.75">
      <c r="A20">
        <f>A19</f>
        <v>201005</v>
      </c>
      <c r="B20" t="s">
        <v>36</v>
      </c>
      <c r="C20" t="str">
        <f t="shared" si="0"/>
        <v>10</v>
      </c>
      <c r="D20" t="s">
        <v>33</v>
      </c>
      <c r="E20">
        <f t="shared" si="11"/>
        <v>5</v>
      </c>
      <c r="F20">
        <f t="shared" si="11"/>
        <v>582.5</v>
      </c>
      <c r="G20">
        <f t="shared" si="11"/>
        <v>400</v>
      </c>
      <c r="H20">
        <f t="shared" si="11"/>
        <v>300</v>
      </c>
      <c r="I20">
        <f t="shared" si="1"/>
        <v>350</v>
      </c>
      <c r="J20">
        <v>1000</v>
      </c>
      <c r="K20" t="s">
        <v>41</v>
      </c>
      <c r="L20">
        <v>2023</v>
      </c>
      <c r="M20">
        <v>0.46995999999999999</v>
      </c>
      <c r="N20">
        <v>0.21110999999999999</v>
      </c>
      <c r="O20">
        <v>0.14602000000000001</v>
      </c>
      <c r="P20">
        <f t="shared" si="2"/>
        <v>0.32394000000000001</v>
      </c>
      <c r="Q20">
        <f t="shared" si="3"/>
        <v>6.5089999999999981E-2</v>
      </c>
      <c r="R20">
        <v>4</v>
      </c>
      <c r="S20">
        <f t="shared" si="4"/>
        <v>1.29576</v>
      </c>
      <c r="T20">
        <f t="shared" si="5"/>
        <v>0.18759999999999999</v>
      </c>
      <c r="U20">
        <f t="shared" si="8"/>
        <v>3.2206008583690984E-4</v>
      </c>
      <c r="V20">
        <f t="shared" si="6"/>
        <v>3.2206008583690984E-4</v>
      </c>
    </row>
    <row r="21" spans="1:22" x14ac:dyDescent="0.75">
      <c r="A21">
        <f>A20</f>
        <v>201005</v>
      </c>
      <c r="B21" t="s">
        <v>36</v>
      </c>
      <c r="C21" t="str">
        <f t="shared" si="0"/>
        <v>10</v>
      </c>
      <c r="D21" t="s">
        <v>33</v>
      </c>
      <c r="E21">
        <f t="shared" si="11"/>
        <v>5</v>
      </c>
      <c r="F21">
        <f t="shared" si="11"/>
        <v>582.5</v>
      </c>
      <c r="G21">
        <f t="shared" si="11"/>
        <v>400</v>
      </c>
      <c r="H21">
        <f t="shared" si="11"/>
        <v>300</v>
      </c>
      <c r="I21">
        <f t="shared" si="1"/>
        <v>350</v>
      </c>
      <c r="J21">
        <v>2000</v>
      </c>
      <c r="K21" t="s">
        <v>42</v>
      </c>
      <c r="L21">
        <v>2024</v>
      </c>
      <c r="M21">
        <v>0.29202</v>
      </c>
      <c r="N21">
        <v>0.19783000000000001</v>
      </c>
      <c r="O21">
        <v>0.15093000000000001</v>
      </c>
      <c r="P21">
        <f t="shared" si="2"/>
        <v>0.14108999999999999</v>
      </c>
      <c r="Q21">
        <f t="shared" si="3"/>
        <v>4.6899999999999997E-2</v>
      </c>
      <c r="R21">
        <v>4</v>
      </c>
      <c r="S21">
        <f t="shared" si="4"/>
        <v>0.56435999999999997</v>
      </c>
      <c r="T21">
        <f t="shared" si="5"/>
        <v>0.10991999999999991</v>
      </c>
      <c r="U21">
        <f t="shared" si="8"/>
        <v>1.8870386266094403E-4</v>
      </c>
      <c r="V21">
        <f t="shared" si="6"/>
        <v>1.8870386266094403E-4</v>
      </c>
    </row>
    <row r="22" spans="1:22" x14ac:dyDescent="0.75">
      <c r="A22">
        <v>201006</v>
      </c>
      <c r="B22" t="s">
        <v>36</v>
      </c>
      <c r="C22" t="str">
        <f t="shared" si="0"/>
        <v>10</v>
      </c>
      <c r="D22" t="s">
        <v>33</v>
      </c>
      <c r="E22">
        <v>6</v>
      </c>
      <c r="F22">
        <v>550.70000000000005</v>
      </c>
      <c r="G22">
        <v>300</v>
      </c>
      <c r="H22">
        <v>200</v>
      </c>
      <c r="I22">
        <f t="shared" si="1"/>
        <v>250</v>
      </c>
      <c r="J22">
        <v>5000</v>
      </c>
      <c r="K22" t="s">
        <v>43</v>
      </c>
      <c r="L22">
        <v>2025</v>
      </c>
      <c r="M22">
        <v>0.25495000000000001</v>
      </c>
      <c r="N22">
        <v>0.17743999999999999</v>
      </c>
      <c r="O22">
        <v>0.14996000000000001</v>
      </c>
      <c r="P22">
        <f t="shared" si="2"/>
        <v>0.10499</v>
      </c>
      <c r="Q22">
        <f t="shared" si="3"/>
        <v>2.7479999999999977E-2</v>
      </c>
      <c r="R22">
        <v>4</v>
      </c>
      <c r="S22">
        <f t="shared" si="4"/>
        <v>0.41996</v>
      </c>
      <c r="T22">
        <f t="shared" si="5"/>
        <v>0.1038</v>
      </c>
      <c r="U22">
        <f t="shared" si="8"/>
        <v>1.8848737969856546E-4</v>
      </c>
      <c r="V22">
        <f t="shared" si="6"/>
        <v>1.8848737969856546E-4</v>
      </c>
    </row>
    <row r="23" spans="1:22" x14ac:dyDescent="0.75">
      <c r="A23">
        <f>A22</f>
        <v>201006</v>
      </c>
      <c r="B23" t="s">
        <v>36</v>
      </c>
      <c r="C23" t="str">
        <f t="shared" si="0"/>
        <v>10</v>
      </c>
      <c r="D23" t="s">
        <v>33</v>
      </c>
      <c r="E23">
        <f t="shared" ref="E23:H26" si="12">E22</f>
        <v>6</v>
      </c>
      <c r="F23">
        <f t="shared" si="12"/>
        <v>550.70000000000005</v>
      </c>
      <c r="G23">
        <f t="shared" si="12"/>
        <v>300</v>
      </c>
      <c r="H23">
        <f t="shared" si="12"/>
        <v>200</v>
      </c>
      <c r="I23">
        <f t="shared" si="1"/>
        <v>250</v>
      </c>
      <c r="J23">
        <v>200</v>
      </c>
      <c r="K23" t="s">
        <v>39</v>
      </c>
      <c r="L23">
        <v>2016</v>
      </c>
      <c r="M23">
        <v>0.26846999999999999</v>
      </c>
      <c r="N23">
        <v>0.1739</v>
      </c>
      <c r="O23">
        <v>0.14795</v>
      </c>
      <c r="P23">
        <f t="shared" si="2"/>
        <v>0.12051999999999999</v>
      </c>
      <c r="Q23">
        <f t="shared" si="3"/>
        <v>2.5950000000000001E-2</v>
      </c>
      <c r="R23">
        <v>4</v>
      </c>
      <c r="S23">
        <f t="shared" si="4"/>
        <v>0.48207999999999995</v>
      </c>
      <c r="T23">
        <f t="shared" si="5"/>
        <v>9.5839999999999925E-2</v>
      </c>
      <c r="U23">
        <f t="shared" si="8"/>
        <v>1.7403304884692196E-4</v>
      </c>
      <c r="V23">
        <f t="shared" si="6"/>
        <v>1.7403304884692196E-4</v>
      </c>
    </row>
    <row r="24" spans="1:22" x14ac:dyDescent="0.75">
      <c r="A24">
        <f>A23</f>
        <v>201006</v>
      </c>
      <c r="B24" t="s">
        <v>36</v>
      </c>
      <c r="C24" t="str">
        <f t="shared" si="0"/>
        <v>10</v>
      </c>
      <c r="D24" t="s">
        <v>33</v>
      </c>
      <c r="E24">
        <f t="shared" si="12"/>
        <v>6</v>
      </c>
      <c r="F24">
        <f t="shared" si="12"/>
        <v>550.70000000000005</v>
      </c>
      <c r="G24">
        <f t="shared" si="12"/>
        <v>300</v>
      </c>
      <c r="H24">
        <f t="shared" si="12"/>
        <v>200</v>
      </c>
      <c r="I24">
        <f t="shared" si="1"/>
        <v>250</v>
      </c>
      <c r="J24">
        <v>500</v>
      </c>
      <c r="K24" t="s">
        <v>40</v>
      </c>
      <c r="L24">
        <v>2017</v>
      </c>
      <c r="M24">
        <v>0.26423000000000002</v>
      </c>
      <c r="N24">
        <v>0.17152999999999999</v>
      </c>
      <c r="O24">
        <v>0.14757000000000001</v>
      </c>
      <c r="P24">
        <f t="shared" si="2"/>
        <v>0.11666000000000001</v>
      </c>
      <c r="Q24">
        <f t="shared" si="3"/>
        <v>2.3959999999999981E-2</v>
      </c>
      <c r="R24">
        <v>4</v>
      </c>
      <c r="S24">
        <f t="shared" si="4"/>
        <v>0.46664000000000005</v>
      </c>
      <c r="T24">
        <f t="shared" si="5"/>
        <v>4.5679999999999943E-2</v>
      </c>
      <c r="U24">
        <f t="shared" si="8"/>
        <v>8.2948974033048736E-5</v>
      </c>
      <c r="V24">
        <f t="shared" si="6"/>
        <v>8.2948974033048736E-5</v>
      </c>
    </row>
    <row r="25" spans="1:22" x14ac:dyDescent="0.75">
      <c r="A25">
        <f>A24</f>
        <v>201006</v>
      </c>
      <c r="B25" t="s">
        <v>36</v>
      </c>
      <c r="C25" t="str">
        <f t="shared" si="0"/>
        <v>10</v>
      </c>
      <c r="D25" t="s">
        <v>33</v>
      </c>
      <c r="E25">
        <f t="shared" si="12"/>
        <v>6</v>
      </c>
      <c r="F25">
        <f t="shared" si="12"/>
        <v>550.70000000000005</v>
      </c>
      <c r="G25">
        <f t="shared" si="12"/>
        <v>300</v>
      </c>
      <c r="H25">
        <f t="shared" si="12"/>
        <v>200</v>
      </c>
      <c r="I25">
        <f t="shared" si="1"/>
        <v>250</v>
      </c>
      <c r="J25">
        <v>1000</v>
      </c>
      <c r="K25" t="s">
        <v>41</v>
      </c>
      <c r="L25">
        <v>2018</v>
      </c>
      <c r="M25">
        <v>0.22047</v>
      </c>
      <c r="N25">
        <v>0.15995999999999999</v>
      </c>
      <c r="O25">
        <v>0.14854000000000001</v>
      </c>
      <c r="P25">
        <f t="shared" si="2"/>
        <v>7.1929999999999994E-2</v>
      </c>
      <c r="Q25">
        <f t="shared" si="3"/>
        <v>1.1419999999999986E-2</v>
      </c>
      <c r="R25">
        <v>4</v>
      </c>
      <c r="S25">
        <f t="shared" si="4"/>
        <v>0.28771999999999998</v>
      </c>
      <c r="T25">
        <f t="shared" si="5"/>
        <v>5.0640000000000018E-2</v>
      </c>
      <c r="U25">
        <f t="shared" si="8"/>
        <v>9.1955692754675899E-5</v>
      </c>
      <c r="V25">
        <f t="shared" si="6"/>
        <v>9.1955692754675899E-5</v>
      </c>
    </row>
    <row r="26" spans="1:22" x14ac:dyDescent="0.75">
      <c r="A26">
        <f>A25</f>
        <v>201006</v>
      </c>
      <c r="B26" t="s">
        <v>36</v>
      </c>
      <c r="C26" t="str">
        <f t="shared" si="0"/>
        <v>10</v>
      </c>
      <c r="D26" t="s">
        <v>33</v>
      </c>
      <c r="E26">
        <f t="shared" si="12"/>
        <v>6</v>
      </c>
      <c r="F26">
        <f t="shared" si="12"/>
        <v>550.70000000000005</v>
      </c>
      <c r="G26">
        <f t="shared" si="12"/>
        <v>300</v>
      </c>
      <c r="H26">
        <f t="shared" si="12"/>
        <v>200</v>
      </c>
      <c r="I26">
        <f t="shared" si="1"/>
        <v>250</v>
      </c>
      <c r="J26">
        <v>2000</v>
      </c>
      <c r="K26" t="s">
        <v>42</v>
      </c>
      <c r="L26">
        <v>2019</v>
      </c>
      <c r="M26">
        <v>0.21804000000000001</v>
      </c>
      <c r="N26">
        <v>0.16614000000000001</v>
      </c>
      <c r="O26">
        <v>0.15348000000000001</v>
      </c>
      <c r="P26">
        <f t="shared" si="2"/>
        <v>6.4560000000000006E-2</v>
      </c>
      <c r="Q26">
        <f t="shared" si="3"/>
        <v>1.2660000000000005E-2</v>
      </c>
      <c r="R26">
        <v>4</v>
      </c>
      <c r="S26">
        <f t="shared" si="4"/>
        <v>0.25824000000000003</v>
      </c>
      <c r="T26">
        <f t="shared" si="5"/>
        <v>1.3720000000000065E-2</v>
      </c>
      <c r="U26">
        <f t="shared" si="8"/>
        <v>2.4913746141274858E-5</v>
      </c>
      <c r="V26">
        <f t="shared" si="6"/>
        <v>2.4913746141274858E-5</v>
      </c>
    </row>
    <row r="27" spans="1:22" x14ac:dyDescent="0.75">
      <c r="A27">
        <v>201007</v>
      </c>
      <c r="B27" t="s">
        <v>36</v>
      </c>
      <c r="C27" t="str">
        <f t="shared" si="0"/>
        <v>10</v>
      </c>
      <c r="D27" t="s">
        <v>33</v>
      </c>
      <c r="E27">
        <v>7</v>
      </c>
      <c r="F27">
        <v>265.7</v>
      </c>
      <c r="G27">
        <v>200</v>
      </c>
      <c r="H27">
        <v>150</v>
      </c>
      <c r="I27">
        <f t="shared" si="1"/>
        <v>175</v>
      </c>
      <c r="J27">
        <v>5000</v>
      </c>
      <c r="K27" t="s">
        <v>43</v>
      </c>
      <c r="L27">
        <v>2020</v>
      </c>
      <c r="M27">
        <v>0.16681000000000001</v>
      </c>
      <c r="N27">
        <v>0.15326000000000001</v>
      </c>
      <c r="O27">
        <v>0.14982999999999999</v>
      </c>
      <c r="P27">
        <f t="shared" si="2"/>
        <v>1.6980000000000023E-2</v>
      </c>
      <c r="Q27">
        <f t="shared" si="3"/>
        <v>3.4300000000000164E-3</v>
      </c>
      <c r="R27">
        <v>4</v>
      </c>
      <c r="S27">
        <f t="shared" si="4"/>
        <v>6.7920000000000091E-2</v>
      </c>
      <c r="T27">
        <f t="shared" si="5"/>
        <v>0.13351999999999997</v>
      </c>
      <c r="U27">
        <f t="shared" si="8"/>
        <v>5.0252164094843801E-4</v>
      </c>
      <c r="V27">
        <f t="shared" si="6"/>
        <v>5.0252164094843801E-4</v>
      </c>
    </row>
    <row r="28" spans="1:22" x14ac:dyDescent="0.75">
      <c r="A28">
        <f>A27</f>
        <v>201007</v>
      </c>
      <c r="B28" t="s">
        <v>36</v>
      </c>
      <c r="C28" t="str">
        <f t="shared" si="0"/>
        <v>10</v>
      </c>
      <c r="D28" t="s">
        <v>33</v>
      </c>
      <c r="E28">
        <f t="shared" ref="E28:H31" si="13">E27</f>
        <v>7</v>
      </c>
      <c r="F28">
        <f t="shared" si="13"/>
        <v>265.7</v>
      </c>
      <c r="G28">
        <f t="shared" si="13"/>
        <v>200</v>
      </c>
      <c r="H28">
        <f t="shared" si="13"/>
        <v>150</v>
      </c>
      <c r="I28">
        <f t="shared" si="1"/>
        <v>175</v>
      </c>
      <c r="J28">
        <v>200</v>
      </c>
      <c r="K28" t="s">
        <v>39</v>
      </c>
      <c r="L28">
        <v>2011</v>
      </c>
      <c r="M28">
        <v>0.29264000000000001</v>
      </c>
      <c r="N28">
        <v>0.18156</v>
      </c>
      <c r="O28">
        <v>0.14818000000000001</v>
      </c>
      <c r="P28">
        <f t="shared" si="2"/>
        <v>0.14446000000000001</v>
      </c>
      <c r="Q28">
        <f t="shared" si="3"/>
        <v>3.3379999999999993E-2</v>
      </c>
      <c r="R28">
        <v>4</v>
      </c>
      <c r="S28">
        <f t="shared" si="4"/>
        <v>0.57784000000000002</v>
      </c>
      <c r="T28">
        <f t="shared" si="5"/>
        <v>0.16832000000000003</v>
      </c>
      <c r="U28">
        <f t="shared" si="8"/>
        <v>6.3349642453895379E-4</v>
      </c>
      <c r="V28">
        <f t="shared" si="6"/>
        <v>6.3349642453895379E-4</v>
      </c>
    </row>
    <row r="29" spans="1:22" x14ac:dyDescent="0.75">
      <c r="A29">
        <f>A28</f>
        <v>201007</v>
      </c>
      <c r="B29" t="s">
        <v>36</v>
      </c>
      <c r="C29" t="str">
        <f t="shared" si="0"/>
        <v>10</v>
      </c>
      <c r="D29" t="s">
        <v>33</v>
      </c>
      <c r="E29">
        <f t="shared" si="13"/>
        <v>7</v>
      </c>
      <c r="F29">
        <f t="shared" si="13"/>
        <v>265.7</v>
      </c>
      <c r="G29">
        <f t="shared" si="13"/>
        <v>200</v>
      </c>
      <c r="H29">
        <f t="shared" si="13"/>
        <v>150</v>
      </c>
      <c r="I29">
        <f t="shared" si="1"/>
        <v>175</v>
      </c>
      <c r="J29">
        <v>500</v>
      </c>
      <c r="K29" t="s">
        <v>40</v>
      </c>
      <c r="L29">
        <v>2012</v>
      </c>
      <c r="M29">
        <v>0.36262</v>
      </c>
      <c r="N29">
        <v>0.18912999999999999</v>
      </c>
      <c r="O29">
        <v>0.14704999999999999</v>
      </c>
      <c r="P29">
        <f t="shared" si="2"/>
        <v>0.21557000000000001</v>
      </c>
      <c r="Q29">
        <f t="shared" si="3"/>
        <v>4.2080000000000006E-2</v>
      </c>
      <c r="R29">
        <v>4</v>
      </c>
      <c r="S29">
        <f t="shared" si="4"/>
        <v>0.86228000000000005</v>
      </c>
      <c r="T29">
        <f t="shared" si="5"/>
        <v>8.0439999999999956E-2</v>
      </c>
      <c r="U29">
        <f t="shared" si="8"/>
        <v>3.0274745954083536E-4</v>
      </c>
      <c r="V29">
        <f t="shared" si="6"/>
        <v>3.0274745954083536E-4</v>
      </c>
    </row>
    <row r="30" spans="1:22" x14ac:dyDescent="0.75">
      <c r="A30">
        <f>A29</f>
        <v>201007</v>
      </c>
      <c r="B30" t="s">
        <v>36</v>
      </c>
      <c r="C30" t="str">
        <f t="shared" si="0"/>
        <v>10</v>
      </c>
      <c r="D30" t="s">
        <v>33</v>
      </c>
      <c r="E30">
        <f t="shared" si="13"/>
        <v>7</v>
      </c>
      <c r="F30">
        <f t="shared" si="13"/>
        <v>265.7</v>
      </c>
      <c r="G30">
        <f t="shared" si="13"/>
        <v>200</v>
      </c>
      <c r="H30">
        <f t="shared" si="13"/>
        <v>150</v>
      </c>
      <c r="I30">
        <f t="shared" si="1"/>
        <v>175</v>
      </c>
      <c r="J30">
        <v>1000</v>
      </c>
      <c r="K30" t="s">
        <v>41</v>
      </c>
      <c r="L30">
        <v>2013</v>
      </c>
      <c r="M30">
        <v>0.26778000000000002</v>
      </c>
      <c r="N30">
        <v>0.16872999999999999</v>
      </c>
      <c r="O30">
        <v>0.14862</v>
      </c>
      <c r="P30">
        <f t="shared" si="2"/>
        <v>0.11916000000000002</v>
      </c>
      <c r="Q30">
        <f t="shared" si="3"/>
        <v>2.0109999999999989E-2</v>
      </c>
      <c r="R30">
        <v>4</v>
      </c>
      <c r="S30">
        <f t="shared" si="4"/>
        <v>0.47664000000000006</v>
      </c>
      <c r="T30">
        <f t="shared" si="5"/>
        <v>6.8080000000000029E-2</v>
      </c>
      <c r="U30">
        <f t="shared" si="8"/>
        <v>2.5622882950696285E-4</v>
      </c>
      <c r="V30">
        <f t="shared" si="6"/>
        <v>2.5622882950696285E-4</v>
      </c>
    </row>
    <row r="31" spans="1:22" x14ac:dyDescent="0.75">
      <c r="A31">
        <f>A30</f>
        <v>201007</v>
      </c>
      <c r="B31" t="s">
        <v>36</v>
      </c>
      <c r="C31" t="str">
        <f t="shared" si="0"/>
        <v>10</v>
      </c>
      <c r="D31" t="s">
        <v>33</v>
      </c>
      <c r="E31">
        <f t="shared" si="13"/>
        <v>7</v>
      </c>
      <c r="F31">
        <f t="shared" si="13"/>
        <v>265.7</v>
      </c>
      <c r="G31">
        <f t="shared" si="13"/>
        <v>200</v>
      </c>
      <c r="H31">
        <f t="shared" si="13"/>
        <v>150</v>
      </c>
      <c r="I31">
        <f t="shared" si="1"/>
        <v>175</v>
      </c>
      <c r="J31">
        <v>2000</v>
      </c>
      <c r="K31" t="s">
        <v>42</v>
      </c>
      <c r="L31">
        <v>2014</v>
      </c>
      <c r="M31">
        <v>0.25327</v>
      </c>
      <c r="N31">
        <v>0.16667000000000001</v>
      </c>
      <c r="O31">
        <v>0.14965000000000001</v>
      </c>
      <c r="P31">
        <f t="shared" si="2"/>
        <v>0.10361999999999999</v>
      </c>
      <c r="Q31">
        <f t="shared" si="3"/>
        <v>1.7020000000000007E-2</v>
      </c>
      <c r="R31">
        <v>4</v>
      </c>
      <c r="S31">
        <f t="shared" si="4"/>
        <v>0.41447999999999996</v>
      </c>
      <c r="T31">
        <f t="shared" si="5"/>
        <v>0.18408000000000002</v>
      </c>
      <c r="U31">
        <f t="shared" si="8"/>
        <v>6.9281144147534824E-4</v>
      </c>
      <c r="V31">
        <f t="shared" si="6"/>
        <v>6.9281144147534824E-4</v>
      </c>
    </row>
    <row r="32" spans="1:22" x14ac:dyDescent="0.75">
      <c r="A32">
        <v>201008</v>
      </c>
      <c r="B32" t="s">
        <v>36</v>
      </c>
      <c r="C32" t="str">
        <f t="shared" si="0"/>
        <v>10</v>
      </c>
      <c r="D32" t="s">
        <v>33</v>
      </c>
      <c r="E32">
        <v>8</v>
      </c>
      <c r="F32">
        <v>240.4</v>
      </c>
      <c r="G32">
        <v>150</v>
      </c>
      <c r="H32">
        <v>100</v>
      </c>
      <c r="I32">
        <f t="shared" si="1"/>
        <v>125</v>
      </c>
      <c r="J32">
        <v>5000</v>
      </c>
      <c r="K32" t="s">
        <v>43</v>
      </c>
      <c r="L32">
        <v>2015</v>
      </c>
      <c r="M32">
        <v>0.23934</v>
      </c>
      <c r="N32">
        <v>0.19616</v>
      </c>
      <c r="O32">
        <v>0.15014</v>
      </c>
      <c r="P32">
        <f t="shared" si="2"/>
        <v>8.9200000000000002E-2</v>
      </c>
      <c r="Q32">
        <f t="shared" si="3"/>
        <v>4.6020000000000005E-2</v>
      </c>
      <c r="R32">
        <v>4</v>
      </c>
      <c r="S32">
        <f t="shared" si="4"/>
        <v>0.35680000000000001</v>
      </c>
      <c r="T32">
        <f t="shared" si="5"/>
        <v>0.30020000000000002</v>
      </c>
      <c r="U32">
        <f t="shared" si="8"/>
        <v>1.2487520798668886E-3</v>
      </c>
      <c r="V32">
        <f t="shared" si="6"/>
        <v>1.2487520798668886E-3</v>
      </c>
    </row>
    <row r="33" spans="1:22" x14ac:dyDescent="0.75">
      <c r="A33">
        <f>A32</f>
        <v>201008</v>
      </c>
      <c r="B33" t="s">
        <v>36</v>
      </c>
      <c r="C33" t="str">
        <f t="shared" si="0"/>
        <v>10</v>
      </c>
      <c r="D33" t="s">
        <v>33</v>
      </c>
      <c r="E33">
        <f t="shared" ref="E33:H36" si="14">E32</f>
        <v>8</v>
      </c>
      <c r="F33">
        <f t="shared" si="14"/>
        <v>240.4</v>
      </c>
      <c r="G33">
        <f t="shared" si="14"/>
        <v>150</v>
      </c>
      <c r="H33">
        <f t="shared" si="14"/>
        <v>100</v>
      </c>
      <c r="I33">
        <f t="shared" si="1"/>
        <v>125</v>
      </c>
      <c r="J33">
        <v>200</v>
      </c>
      <c r="K33" t="s">
        <v>39</v>
      </c>
      <c r="L33">
        <v>2006</v>
      </c>
      <c r="M33">
        <v>0.47632999999999998</v>
      </c>
      <c r="N33">
        <v>0.22327</v>
      </c>
      <c r="O33">
        <v>0.14821999999999999</v>
      </c>
      <c r="P33">
        <f t="shared" si="2"/>
        <v>0.32811000000000001</v>
      </c>
      <c r="Q33">
        <f t="shared" si="3"/>
        <v>7.5050000000000006E-2</v>
      </c>
      <c r="R33">
        <v>4</v>
      </c>
      <c r="S33">
        <f t="shared" si="4"/>
        <v>1.3124400000000001</v>
      </c>
      <c r="T33">
        <f t="shared" si="5"/>
        <v>0.20123999999999997</v>
      </c>
      <c r="U33">
        <f t="shared" si="8"/>
        <v>8.3710482529118129E-4</v>
      </c>
      <c r="V33">
        <f t="shared" si="6"/>
        <v>8.3710482529118129E-4</v>
      </c>
    </row>
    <row r="34" spans="1:22" x14ac:dyDescent="0.75">
      <c r="A34">
        <f>A33</f>
        <v>201008</v>
      </c>
      <c r="B34" t="s">
        <v>36</v>
      </c>
      <c r="C34" t="str">
        <f t="shared" si="0"/>
        <v>10</v>
      </c>
      <c r="D34" t="s">
        <v>33</v>
      </c>
      <c r="E34">
        <f t="shared" si="14"/>
        <v>8</v>
      </c>
      <c r="F34">
        <f t="shared" si="14"/>
        <v>240.4</v>
      </c>
      <c r="G34">
        <f t="shared" si="14"/>
        <v>150</v>
      </c>
      <c r="H34">
        <f t="shared" si="14"/>
        <v>100</v>
      </c>
      <c r="I34">
        <f t="shared" si="1"/>
        <v>125</v>
      </c>
      <c r="J34">
        <v>500</v>
      </c>
      <c r="K34" t="s">
        <v>40</v>
      </c>
      <c r="L34">
        <v>2007</v>
      </c>
      <c r="M34">
        <v>0.40777999999999998</v>
      </c>
      <c r="N34">
        <v>0.20180000000000001</v>
      </c>
      <c r="O34">
        <v>0.15149000000000001</v>
      </c>
      <c r="P34">
        <f t="shared" si="2"/>
        <v>0.25628999999999996</v>
      </c>
      <c r="Q34">
        <f t="shared" si="3"/>
        <v>5.0309999999999994E-2</v>
      </c>
      <c r="R34">
        <v>4</v>
      </c>
      <c r="S34">
        <f t="shared" si="4"/>
        <v>1.0251599999999998</v>
      </c>
      <c r="T34">
        <f t="shared" ref="T34:T65" si="15">Q35*R35</f>
        <v>7.0560000000000067E-2</v>
      </c>
      <c r="U34">
        <f t="shared" si="8"/>
        <v>2.9351081530782058E-4</v>
      </c>
      <c r="V34">
        <f t="shared" si="6"/>
        <v>2.9351081530782058E-4</v>
      </c>
    </row>
    <row r="35" spans="1:22" x14ac:dyDescent="0.75">
      <c r="A35">
        <f>A34</f>
        <v>201008</v>
      </c>
      <c r="B35" t="s">
        <v>36</v>
      </c>
      <c r="C35" t="str">
        <f t="shared" si="0"/>
        <v>10</v>
      </c>
      <c r="D35" t="s">
        <v>33</v>
      </c>
      <c r="E35">
        <f t="shared" si="14"/>
        <v>8</v>
      </c>
      <c r="F35">
        <f t="shared" si="14"/>
        <v>240.4</v>
      </c>
      <c r="G35">
        <f t="shared" si="14"/>
        <v>150</v>
      </c>
      <c r="H35">
        <f t="shared" si="14"/>
        <v>100</v>
      </c>
      <c r="I35">
        <f t="shared" si="1"/>
        <v>125</v>
      </c>
      <c r="J35">
        <v>1000</v>
      </c>
      <c r="K35" t="s">
        <v>41</v>
      </c>
      <c r="L35">
        <v>2008</v>
      </c>
      <c r="M35">
        <v>0.26939999999999997</v>
      </c>
      <c r="N35">
        <v>0.16500000000000001</v>
      </c>
      <c r="O35">
        <v>0.14735999999999999</v>
      </c>
      <c r="P35">
        <f t="shared" si="2"/>
        <v>0.12203999999999998</v>
      </c>
      <c r="Q35">
        <f t="shared" si="3"/>
        <v>1.7640000000000017E-2</v>
      </c>
      <c r="R35">
        <v>4</v>
      </c>
      <c r="S35">
        <f t="shared" si="4"/>
        <v>0.48815999999999993</v>
      </c>
      <c r="T35">
        <f t="shared" si="15"/>
        <v>3.9999999999995595E-4</v>
      </c>
      <c r="U35">
        <f t="shared" si="8"/>
        <v>1.6638935108151246E-6</v>
      </c>
      <c r="V35">
        <f t="shared" si="6"/>
        <v>1.6638935108151246E-6</v>
      </c>
    </row>
    <row r="36" spans="1:22" x14ac:dyDescent="0.75">
      <c r="A36">
        <f>A35</f>
        <v>201008</v>
      </c>
      <c r="B36" t="s">
        <v>36</v>
      </c>
      <c r="C36" t="str">
        <f t="shared" si="0"/>
        <v>10</v>
      </c>
      <c r="D36" t="s">
        <v>33</v>
      </c>
      <c r="E36">
        <f t="shared" si="14"/>
        <v>8</v>
      </c>
      <c r="F36">
        <f t="shared" si="14"/>
        <v>240.4</v>
      </c>
      <c r="G36">
        <f t="shared" si="14"/>
        <v>150</v>
      </c>
      <c r="H36">
        <f t="shared" si="14"/>
        <v>100</v>
      </c>
      <c r="I36">
        <f t="shared" si="1"/>
        <v>125</v>
      </c>
      <c r="J36">
        <v>2000</v>
      </c>
      <c r="K36" t="s">
        <v>42</v>
      </c>
      <c r="L36">
        <v>2009</v>
      </c>
      <c r="M36">
        <v>0.16042999999999999</v>
      </c>
      <c r="N36">
        <v>0.14909</v>
      </c>
      <c r="O36">
        <v>0.14899000000000001</v>
      </c>
      <c r="P36">
        <f t="shared" si="2"/>
        <v>1.1439999999999978E-2</v>
      </c>
      <c r="Q36">
        <f t="shared" si="3"/>
        <v>9.9999999999988987E-5</v>
      </c>
      <c r="R36">
        <v>4</v>
      </c>
      <c r="S36">
        <f t="shared" si="4"/>
        <v>4.5759999999999912E-2</v>
      </c>
      <c r="T36">
        <f t="shared" si="15"/>
        <v>0.11175999999999997</v>
      </c>
      <c r="U36">
        <f t="shared" si="8"/>
        <v>4.6489184692179684E-4</v>
      </c>
      <c r="V36">
        <f t="shared" si="6"/>
        <v>4.6489184692179684E-4</v>
      </c>
    </row>
    <row r="37" spans="1:22" x14ac:dyDescent="0.75">
      <c r="A37">
        <v>201009</v>
      </c>
      <c r="B37" t="s">
        <v>36</v>
      </c>
      <c r="C37" t="str">
        <f t="shared" si="0"/>
        <v>10</v>
      </c>
      <c r="D37" t="s">
        <v>33</v>
      </c>
      <c r="E37">
        <v>9</v>
      </c>
      <c r="F37">
        <v>283</v>
      </c>
      <c r="G37">
        <v>100</v>
      </c>
      <c r="H37">
        <v>50</v>
      </c>
      <c r="I37">
        <f t="shared" si="1"/>
        <v>75</v>
      </c>
      <c r="J37">
        <v>5000</v>
      </c>
      <c r="K37" t="s">
        <v>43</v>
      </c>
      <c r="L37">
        <v>2010</v>
      </c>
      <c r="M37">
        <v>0.25035000000000002</v>
      </c>
      <c r="N37">
        <v>0.17333999999999999</v>
      </c>
      <c r="O37">
        <v>0.1454</v>
      </c>
      <c r="P37">
        <f t="shared" si="2"/>
        <v>0.10495000000000002</v>
      </c>
      <c r="Q37">
        <f t="shared" si="3"/>
        <v>2.7939999999999993E-2</v>
      </c>
      <c r="R37">
        <v>4</v>
      </c>
      <c r="S37">
        <f t="shared" si="4"/>
        <v>0.41980000000000006</v>
      </c>
      <c r="T37">
        <f t="shared" si="15"/>
        <v>0.29771999999999998</v>
      </c>
      <c r="U37">
        <f t="shared" si="8"/>
        <v>1.0520141342756184E-3</v>
      </c>
      <c r="V37">
        <f t="shared" si="6"/>
        <v>1.0520141342756184E-3</v>
      </c>
    </row>
    <row r="38" spans="1:22" x14ac:dyDescent="0.75">
      <c r="A38">
        <f>A37</f>
        <v>201009</v>
      </c>
      <c r="B38" t="s">
        <v>36</v>
      </c>
      <c r="C38" t="str">
        <f t="shared" si="0"/>
        <v>10</v>
      </c>
      <c r="D38" t="s">
        <v>33</v>
      </c>
      <c r="E38">
        <f t="shared" ref="E38:H41" si="16">E37</f>
        <v>9</v>
      </c>
      <c r="F38">
        <f t="shared" si="16"/>
        <v>283</v>
      </c>
      <c r="G38">
        <f t="shared" si="16"/>
        <v>100</v>
      </c>
      <c r="H38">
        <f t="shared" si="16"/>
        <v>50</v>
      </c>
      <c r="I38">
        <f t="shared" si="1"/>
        <v>75</v>
      </c>
      <c r="J38">
        <v>200</v>
      </c>
      <c r="K38" t="s">
        <v>39</v>
      </c>
      <c r="L38">
        <v>2001</v>
      </c>
      <c r="M38">
        <v>0.49198999999999998</v>
      </c>
      <c r="N38">
        <v>0.22120000000000001</v>
      </c>
      <c r="O38">
        <v>0.14677000000000001</v>
      </c>
      <c r="P38">
        <f t="shared" si="2"/>
        <v>0.34521999999999997</v>
      </c>
      <c r="Q38">
        <f t="shared" si="3"/>
        <v>7.4429999999999996E-2</v>
      </c>
      <c r="R38">
        <v>4</v>
      </c>
      <c r="S38">
        <f t="shared" si="4"/>
        <v>1.3808799999999999</v>
      </c>
      <c r="T38">
        <f t="shared" si="15"/>
        <v>0.58848</v>
      </c>
      <c r="U38">
        <f t="shared" si="8"/>
        <v>2.0794346289752649E-3</v>
      </c>
      <c r="V38">
        <f t="shared" si="6"/>
        <v>2.0794346289752649E-3</v>
      </c>
    </row>
    <row r="39" spans="1:22" x14ac:dyDescent="0.75">
      <c r="A39">
        <f>A38</f>
        <v>201009</v>
      </c>
      <c r="B39" t="s">
        <v>36</v>
      </c>
      <c r="C39" t="str">
        <f t="shared" si="0"/>
        <v>10</v>
      </c>
      <c r="D39" t="s">
        <v>33</v>
      </c>
      <c r="E39">
        <f t="shared" si="16"/>
        <v>9</v>
      </c>
      <c r="F39">
        <f t="shared" si="16"/>
        <v>283</v>
      </c>
      <c r="G39">
        <f t="shared" si="16"/>
        <v>100</v>
      </c>
      <c r="H39">
        <f t="shared" si="16"/>
        <v>50</v>
      </c>
      <c r="I39">
        <f t="shared" si="1"/>
        <v>75</v>
      </c>
      <c r="J39">
        <v>500</v>
      </c>
      <c r="K39" t="s">
        <v>40</v>
      </c>
      <c r="L39">
        <v>2002</v>
      </c>
      <c r="M39">
        <v>1.0224</v>
      </c>
      <c r="N39">
        <v>0.29819000000000001</v>
      </c>
      <c r="O39">
        <v>0.15107000000000001</v>
      </c>
      <c r="P39">
        <f t="shared" si="2"/>
        <v>0.87132999999999994</v>
      </c>
      <c r="Q39">
        <f t="shared" si="3"/>
        <v>0.14712</v>
      </c>
      <c r="R39">
        <v>4</v>
      </c>
      <c r="S39">
        <f t="shared" si="4"/>
        <v>3.4853199999999998</v>
      </c>
      <c r="T39">
        <f t="shared" si="15"/>
        <v>0.21256000000000008</v>
      </c>
      <c r="U39">
        <f t="shared" si="8"/>
        <v>7.5109540636042428E-4</v>
      </c>
      <c r="V39">
        <f t="shared" si="6"/>
        <v>7.5109540636042428E-4</v>
      </c>
    </row>
    <row r="40" spans="1:22" x14ac:dyDescent="0.75">
      <c r="A40">
        <f>A39</f>
        <v>201009</v>
      </c>
      <c r="B40" t="s">
        <v>36</v>
      </c>
      <c r="C40" t="str">
        <f t="shared" si="0"/>
        <v>10</v>
      </c>
      <c r="D40" t="s">
        <v>33</v>
      </c>
      <c r="E40">
        <f t="shared" si="16"/>
        <v>9</v>
      </c>
      <c r="F40">
        <f t="shared" si="16"/>
        <v>283</v>
      </c>
      <c r="G40">
        <f t="shared" si="16"/>
        <v>100</v>
      </c>
      <c r="H40">
        <f t="shared" si="16"/>
        <v>50</v>
      </c>
      <c r="I40">
        <f t="shared" si="1"/>
        <v>75</v>
      </c>
      <c r="J40">
        <v>1000</v>
      </c>
      <c r="K40" t="s">
        <v>41</v>
      </c>
      <c r="L40">
        <v>2003</v>
      </c>
      <c r="M40">
        <v>0.39265</v>
      </c>
      <c r="N40">
        <v>0.20130000000000001</v>
      </c>
      <c r="O40">
        <v>0.14815999999999999</v>
      </c>
      <c r="P40">
        <f t="shared" si="2"/>
        <v>0.24449000000000001</v>
      </c>
      <c r="Q40">
        <f t="shared" si="3"/>
        <v>5.3140000000000021E-2</v>
      </c>
      <c r="R40">
        <v>4</v>
      </c>
      <c r="S40">
        <f t="shared" si="4"/>
        <v>0.97796000000000005</v>
      </c>
      <c r="T40">
        <f t="shared" si="15"/>
        <v>8.5720000000000018E-2</v>
      </c>
      <c r="U40">
        <f t="shared" si="8"/>
        <v>3.0289752650176682E-4</v>
      </c>
      <c r="V40">
        <f t="shared" si="6"/>
        <v>3.0289752650176682E-4</v>
      </c>
    </row>
    <row r="41" spans="1:22" x14ac:dyDescent="0.75">
      <c r="A41">
        <f>A40</f>
        <v>201009</v>
      </c>
      <c r="B41" t="s">
        <v>36</v>
      </c>
      <c r="C41" t="str">
        <f t="shared" si="0"/>
        <v>10</v>
      </c>
      <c r="D41" t="s">
        <v>33</v>
      </c>
      <c r="E41">
        <f t="shared" si="16"/>
        <v>9</v>
      </c>
      <c r="F41">
        <f t="shared" si="16"/>
        <v>283</v>
      </c>
      <c r="G41">
        <f t="shared" si="16"/>
        <v>100</v>
      </c>
      <c r="H41">
        <f t="shared" si="16"/>
        <v>50</v>
      </c>
      <c r="I41">
        <f t="shared" si="1"/>
        <v>75</v>
      </c>
      <c r="J41">
        <v>2000</v>
      </c>
      <c r="K41" t="s">
        <v>42</v>
      </c>
      <c r="L41">
        <v>2004</v>
      </c>
      <c r="M41">
        <v>0.23536000000000001</v>
      </c>
      <c r="N41">
        <v>0.17083999999999999</v>
      </c>
      <c r="O41">
        <v>0.14940999999999999</v>
      </c>
      <c r="P41">
        <f t="shared" si="2"/>
        <v>8.5950000000000026E-2</v>
      </c>
      <c r="Q41">
        <f t="shared" si="3"/>
        <v>2.1430000000000005E-2</v>
      </c>
      <c r="R41">
        <v>4</v>
      </c>
      <c r="S41">
        <f t="shared" si="4"/>
        <v>0.34380000000000011</v>
      </c>
      <c r="T41">
        <f t="shared" si="15"/>
        <v>0.44547999999999988</v>
      </c>
      <c r="U41">
        <f t="shared" si="8"/>
        <v>1.5741342756183741E-3</v>
      </c>
      <c r="V41">
        <f t="shared" si="6"/>
        <v>1.5741342756183741E-3</v>
      </c>
    </row>
    <row r="42" spans="1:22" x14ac:dyDescent="0.75">
      <c r="A42">
        <v>201010</v>
      </c>
      <c r="B42" t="s">
        <v>36</v>
      </c>
      <c r="C42" t="str">
        <f t="shared" si="0"/>
        <v>10</v>
      </c>
      <c r="D42" t="s">
        <v>33</v>
      </c>
      <c r="E42">
        <v>10</v>
      </c>
      <c r="F42">
        <v>342.6</v>
      </c>
      <c r="G42">
        <v>50</v>
      </c>
      <c r="H42">
        <v>0</v>
      </c>
      <c r="I42">
        <f t="shared" si="1"/>
        <v>25</v>
      </c>
      <c r="J42">
        <v>5000</v>
      </c>
      <c r="K42" t="s">
        <v>43</v>
      </c>
      <c r="L42">
        <v>2005</v>
      </c>
      <c r="M42">
        <v>0.58564000000000005</v>
      </c>
      <c r="N42">
        <v>0.26240999999999998</v>
      </c>
      <c r="O42">
        <v>0.15104000000000001</v>
      </c>
      <c r="P42">
        <f t="shared" si="2"/>
        <v>0.43460000000000004</v>
      </c>
      <c r="Q42">
        <f t="shared" si="3"/>
        <v>0.11136999999999997</v>
      </c>
      <c r="R42">
        <v>4</v>
      </c>
      <c r="S42">
        <f t="shared" si="4"/>
        <v>1.7384000000000002</v>
      </c>
      <c r="T42">
        <f t="shared" si="15"/>
        <v>0.10631999999999997</v>
      </c>
      <c r="U42">
        <f t="shared" si="8"/>
        <v>3.1033274956217152E-4</v>
      </c>
      <c r="V42">
        <f t="shared" si="6"/>
        <v>3.1033274956217152E-4</v>
      </c>
    </row>
    <row r="43" spans="1:22" x14ac:dyDescent="0.75">
      <c r="A43">
        <f>A42</f>
        <v>201010</v>
      </c>
      <c r="B43" t="s">
        <v>36</v>
      </c>
      <c r="C43" t="str">
        <f t="shared" si="0"/>
        <v>10</v>
      </c>
      <c r="D43" t="s">
        <v>34</v>
      </c>
      <c r="E43">
        <f t="shared" ref="E43:H46" si="17">E42</f>
        <v>10</v>
      </c>
      <c r="F43">
        <f t="shared" si="17"/>
        <v>342.6</v>
      </c>
      <c r="G43">
        <f t="shared" si="17"/>
        <v>50</v>
      </c>
      <c r="H43">
        <f t="shared" si="17"/>
        <v>0</v>
      </c>
      <c r="I43">
        <f t="shared" si="1"/>
        <v>25</v>
      </c>
      <c r="J43">
        <v>200</v>
      </c>
      <c r="K43" t="s">
        <v>39</v>
      </c>
      <c r="L43">
        <v>2086</v>
      </c>
      <c r="M43">
        <v>0.30431000000000002</v>
      </c>
      <c r="N43">
        <v>0.17202999999999999</v>
      </c>
      <c r="O43">
        <v>0.14545</v>
      </c>
      <c r="P43">
        <f t="shared" si="2"/>
        <v>0.15886000000000003</v>
      </c>
      <c r="Q43">
        <f t="shared" si="3"/>
        <v>2.6579999999999993E-2</v>
      </c>
      <c r="R43">
        <v>4</v>
      </c>
      <c r="S43">
        <f t="shared" si="4"/>
        <v>0.63544000000000012</v>
      </c>
      <c r="T43">
        <f t="shared" si="15"/>
        <v>0.14084000000000008</v>
      </c>
      <c r="U43">
        <f t="shared" si="8"/>
        <v>4.1109165207238782E-4</v>
      </c>
      <c r="V43">
        <f t="shared" si="6"/>
        <v>4.1109165207238782E-4</v>
      </c>
    </row>
    <row r="44" spans="1:22" x14ac:dyDescent="0.75">
      <c r="A44">
        <f>A43</f>
        <v>201010</v>
      </c>
      <c r="B44" t="s">
        <v>36</v>
      </c>
      <c r="C44" t="str">
        <f t="shared" si="0"/>
        <v>10</v>
      </c>
      <c r="D44" t="s">
        <v>34</v>
      </c>
      <c r="E44">
        <f t="shared" si="17"/>
        <v>10</v>
      </c>
      <c r="F44">
        <f t="shared" si="17"/>
        <v>342.6</v>
      </c>
      <c r="G44">
        <f t="shared" si="17"/>
        <v>50</v>
      </c>
      <c r="H44">
        <f t="shared" si="17"/>
        <v>0</v>
      </c>
      <c r="I44">
        <f t="shared" si="1"/>
        <v>25</v>
      </c>
      <c r="J44">
        <v>500</v>
      </c>
      <c r="K44" t="s">
        <v>40</v>
      </c>
      <c r="L44">
        <v>2087</v>
      </c>
      <c r="M44">
        <v>0.46378999999999998</v>
      </c>
      <c r="N44">
        <v>0.17893000000000001</v>
      </c>
      <c r="O44">
        <v>0.14371999999999999</v>
      </c>
      <c r="P44">
        <f t="shared" si="2"/>
        <v>0.32006999999999997</v>
      </c>
      <c r="Q44">
        <f t="shared" si="3"/>
        <v>3.5210000000000019E-2</v>
      </c>
      <c r="R44">
        <v>4</v>
      </c>
      <c r="S44">
        <f t="shared" si="4"/>
        <v>1.2802799999999999</v>
      </c>
      <c r="T44">
        <f t="shared" si="15"/>
        <v>0.29892000000000007</v>
      </c>
      <c r="U44">
        <f t="shared" si="8"/>
        <v>8.7250437828371291E-4</v>
      </c>
      <c r="V44">
        <f t="shared" si="6"/>
        <v>8.7250437828371291E-4</v>
      </c>
    </row>
    <row r="45" spans="1:22" x14ac:dyDescent="0.75">
      <c r="A45">
        <f>A44</f>
        <v>201010</v>
      </c>
      <c r="B45" t="s">
        <v>36</v>
      </c>
      <c r="C45" t="str">
        <f t="shared" si="0"/>
        <v>10</v>
      </c>
      <c r="D45" t="s">
        <v>34</v>
      </c>
      <c r="E45">
        <f t="shared" si="17"/>
        <v>10</v>
      </c>
      <c r="F45">
        <f t="shared" si="17"/>
        <v>342.6</v>
      </c>
      <c r="G45">
        <f t="shared" si="17"/>
        <v>50</v>
      </c>
      <c r="H45">
        <f t="shared" si="17"/>
        <v>0</v>
      </c>
      <c r="I45">
        <f t="shared" si="1"/>
        <v>25</v>
      </c>
      <c r="J45">
        <v>1000</v>
      </c>
      <c r="K45" t="s">
        <v>41</v>
      </c>
      <c r="L45">
        <v>2088</v>
      </c>
      <c r="M45">
        <v>0.72552000000000005</v>
      </c>
      <c r="N45">
        <v>0.21920000000000001</v>
      </c>
      <c r="O45">
        <v>0.14446999999999999</v>
      </c>
      <c r="P45">
        <f t="shared" si="2"/>
        <v>0.58105000000000007</v>
      </c>
      <c r="Q45">
        <f t="shared" si="3"/>
        <v>7.4730000000000019E-2</v>
      </c>
      <c r="R45">
        <v>4</v>
      </c>
      <c r="S45">
        <f t="shared" si="4"/>
        <v>2.3242000000000003</v>
      </c>
      <c r="T45">
        <f t="shared" si="15"/>
        <v>0.29408000000000001</v>
      </c>
      <c r="U45">
        <f t="shared" si="8"/>
        <v>8.5837711617046117E-4</v>
      </c>
      <c r="V45">
        <f t="shared" si="6"/>
        <v>8.5837711617046117E-4</v>
      </c>
    </row>
    <row r="46" spans="1:22" x14ac:dyDescent="0.75">
      <c r="A46">
        <f>A45</f>
        <v>201010</v>
      </c>
      <c r="B46" t="s">
        <v>36</v>
      </c>
      <c r="C46" t="str">
        <f t="shared" si="0"/>
        <v>10</v>
      </c>
      <c r="D46" t="s">
        <v>34</v>
      </c>
      <c r="E46">
        <f t="shared" si="17"/>
        <v>10</v>
      </c>
      <c r="F46">
        <f t="shared" si="17"/>
        <v>342.6</v>
      </c>
      <c r="G46">
        <f t="shared" si="17"/>
        <v>50</v>
      </c>
      <c r="H46">
        <f t="shared" si="17"/>
        <v>0</v>
      </c>
      <c r="I46">
        <f t="shared" si="1"/>
        <v>25</v>
      </c>
      <c r="J46">
        <v>2000</v>
      </c>
      <c r="K46" t="s">
        <v>42</v>
      </c>
      <c r="L46">
        <v>2089</v>
      </c>
      <c r="M46">
        <v>0.58218999999999999</v>
      </c>
      <c r="N46">
        <v>0.21593000000000001</v>
      </c>
      <c r="O46">
        <v>0.14241000000000001</v>
      </c>
      <c r="P46">
        <f t="shared" si="2"/>
        <v>0.43977999999999995</v>
      </c>
      <c r="Q46">
        <f t="shared" si="3"/>
        <v>7.3520000000000002E-2</v>
      </c>
      <c r="R46">
        <v>4</v>
      </c>
      <c r="S46">
        <f t="shared" si="4"/>
        <v>1.7591199999999998</v>
      </c>
      <c r="T46">
        <f t="shared" si="15"/>
        <v>0.75612000000000001</v>
      </c>
      <c r="U46">
        <f t="shared" si="8"/>
        <v>2.2070052539404552E-3</v>
      </c>
      <c r="V46">
        <f t="shared" si="6"/>
        <v>2.2070052539404552E-3</v>
      </c>
    </row>
    <row r="47" spans="1:22" x14ac:dyDescent="0.75">
      <c r="A47">
        <v>201102</v>
      </c>
      <c r="B47" t="s">
        <v>36</v>
      </c>
      <c r="C47" t="str">
        <f t="shared" si="0"/>
        <v>11</v>
      </c>
      <c r="D47" t="s">
        <v>34</v>
      </c>
      <c r="E47">
        <v>2</v>
      </c>
      <c r="F47">
        <v>1092.0999999999999</v>
      </c>
      <c r="G47">
        <v>1000</v>
      </c>
      <c r="H47">
        <v>750</v>
      </c>
      <c r="I47">
        <f t="shared" si="1"/>
        <v>875</v>
      </c>
      <c r="J47">
        <v>5000</v>
      </c>
      <c r="K47" t="s">
        <v>43</v>
      </c>
      <c r="L47">
        <v>2090</v>
      </c>
      <c r="M47">
        <v>1.1424000000000001</v>
      </c>
      <c r="N47">
        <v>0.33338000000000001</v>
      </c>
      <c r="O47">
        <v>0.14435000000000001</v>
      </c>
      <c r="P47">
        <f t="shared" si="2"/>
        <v>0.9980500000000001</v>
      </c>
      <c r="Q47">
        <f t="shared" si="3"/>
        <v>0.18903</v>
      </c>
      <c r="R47">
        <v>4</v>
      </c>
      <c r="S47">
        <f t="shared" si="4"/>
        <v>3.9922000000000004</v>
      </c>
      <c r="T47">
        <f t="shared" si="15"/>
        <v>0.13428000000000007</v>
      </c>
      <c r="U47">
        <f t="shared" si="8"/>
        <v>1.2295577328083515E-4</v>
      </c>
      <c r="V47">
        <f t="shared" si="6"/>
        <v>1.2295577328083515E-4</v>
      </c>
    </row>
    <row r="48" spans="1:22" x14ac:dyDescent="0.75">
      <c r="A48">
        <f>A47</f>
        <v>201102</v>
      </c>
      <c r="B48" t="s">
        <v>36</v>
      </c>
      <c r="C48" t="str">
        <f t="shared" si="0"/>
        <v>11</v>
      </c>
      <c r="D48" t="s">
        <v>34</v>
      </c>
      <c r="E48">
        <f t="shared" ref="E48:H51" si="18">E47</f>
        <v>2</v>
      </c>
      <c r="F48">
        <f t="shared" si="18"/>
        <v>1092.0999999999999</v>
      </c>
      <c r="G48">
        <f t="shared" si="18"/>
        <v>1000</v>
      </c>
      <c r="H48">
        <f t="shared" si="18"/>
        <v>750</v>
      </c>
      <c r="I48">
        <f t="shared" si="1"/>
        <v>875</v>
      </c>
      <c r="J48">
        <v>200</v>
      </c>
      <c r="K48" t="s">
        <v>39</v>
      </c>
      <c r="L48">
        <v>2081</v>
      </c>
      <c r="M48">
        <v>0.33184999999999998</v>
      </c>
      <c r="N48">
        <v>0.17807000000000001</v>
      </c>
      <c r="O48">
        <v>0.14449999999999999</v>
      </c>
      <c r="P48">
        <f t="shared" si="2"/>
        <v>0.18734999999999999</v>
      </c>
      <c r="Q48">
        <f t="shared" si="3"/>
        <v>3.3570000000000016E-2</v>
      </c>
      <c r="R48">
        <v>4</v>
      </c>
      <c r="S48">
        <f t="shared" si="4"/>
        <v>0.74939999999999996</v>
      </c>
      <c r="T48">
        <f t="shared" si="15"/>
        <v>0.22204000000000002</v>
      </c>
      <c r="U48">
        <f t="shared" si="8"/>
        <v>2.0331471476970977E-4</v>
      </c>
      <c r="V48">
        <f t="shared" si="6"/>
        <v>2.0331471476970977E-4</v>
      </c>
    </row>
    <row r="49" spans="1:22" x14ac:dyDescent="0.75">
      <c r="A49">
        <f>A48</f>
        <v>201102</v>
      </c>
      <c r="B49" t="s">
        <v>36</v>
      </c>
      <c r="C49" t="str">
        <f t="shared" si="0"/>
        <v>11</v>
      </c>
      <c r="D49" t="s">
        <v>34</v>
      </c>
      <c r="E49">
        <f t="shared" si="18"/>
        <v>2</v>
      </c>
      <c r="F49">
        <f t="shared" si="18"/>
        <v>1092.0999999999999</v>
      </c>
      <c r="G49">
        <f t="shared" si="18"/>
        <v>1000</v>
      </c>
      <c r="H49">
        <f t="shared" si="18"/>
        <v>750</v>
      </c>
      <c r="I49">
        <f t="shared" si="1"/>
        <v>875</v>
      </c>
      <c r="J49">
        <v>500</v>
      </c>
      <c r="K49" t="s">
        <v>40</v>
      </c>
      <c r="L49">
        <v>2082</v>
      </c>
      <c r="M49">
        <v>0.49225999999999998</v>
      </c>
      <c r="N49">
        <v>0.20199</v>
      </c>
      <c r="O49">
        <v>0.14648</v>
      </c>
      <c r="P49">
        <f t="shared" si="2"/>
        <v>0.34577999999999998</v>
      </c>
      <c r="Q49">
        <f t="shared" si="3"/>
        <v>5.5510000000000004E-2</v>
      </c>
      <c r="R49">
        <v>4</v>
      </c>
      <c r="S49">
        <f t="shared" si="4"/>
        <v>1.3831199999999999</v>
      </c>
      <c r="T49">
        <f t="shared" si="15"/>
        <v>0.54456000000000004</v>
      </c>
      <c r="U49">
        <f t="shared" si="8"/>
        <v>4.98635656075451E-4</v>
      </c>
      <c r="V49">
        <f t="shared" si="6"/>
        <v>4.98635656075451E-4</v>
      </c>
    </row>
    <row r="50" spans="1:22" x14ac:dyDescent="0.75">
      <c r="A50">
        <f>A49</f>
        <v>201102</v>
      </c>
      <c r="B50" t="s">
        <v>36</v>
      </c>
      <c r="C50" t="str">
        <f t="shared" si="0"/>
        <v>11</v>
      </c>
      <c r="D50" t="s">
        <v>34</v>
      </c>
      <c r="E50">
        <f t="shared" si="18"/>
        <v>2</v>
      </c>
      <c r="F50">
        <f t="shared" si="18"/>
        <v>1092.0999999999999</v>
      </c>
      <c r="G50">
        <f t="shared" si="18"/>
        <v>1000</v>
      </c>
      <c r="H50">
        <f t="shared" si="18"/>
        <v>750</v>
      </c>
      <c r="I50">
        <f t="shared" si="1"/>
        <v>875</v>
      </c>
      <c r="J50">
        <v>1000</v>
      </c>
      <c r="K50" t="s">
        <v>41</v>
      </c>
      <c r="L50">
        <v>2083</v>
      </c>
      <c r="M50">
        <v>1.0774999999999999</v>
      </c>
      <c r="N50">
        <v>0.28132000000000001</v>
      </c>
      <c r="O50">
        <v>0.14518</v>
      </c>
      <c r="P50">
        <f t="shared" si="2"/>
        <v>0.93231999999999993</v>
      </c>
      <c r="Q50">
        <f t="shared" si="3"/>
        <v>0.13614000000000001</v>
      </c>
      <c r="R50">
        <v>4</v>
      </c>
      <c r="S50">
        <f t="shared" si="4"/>
        <v>3.7292799999999997</v>
      </c>
      <c r="T50">
        <f t="shared" si="15"/>
        <v>0.27236000000000005</v>
      </c>
      <c r="U50">
        <f t="shared" si="8"/>
        <v>2.4939108140280199E-4</v>
      </c>
      <c r="V50">
        <f t="shared" si="6"/>
        <v>2.4939108140280199E-4</v>
      </c>
    </row>
    <row r="51" spans="1:22" x14ac:dyDescent="0.75">
      <c r="A51">
        <f>A50</f>
        <v>201102</v>
      </c>
      <c r="B51" t="s">
        <v>36</v>
      </c>
      <c r="C51" t="str">
        <f t="shared" si="0"/>
        <v>11</v>
      </c>
      <c r="D51" t="s">
        <v>34</v>
      </c>
      <c r="E51">
        <f t="shared" si="18"/>
        <v>2</v>
      </c>
      <c r="F51">
        <f t="shared" si="18"/>
        <v>1092.0999999999999</v>
      </c>
      <c r="G51">
        <f t="shared" si="18"/>
        <v>1000</v>
      </c>
      <c r="H51">
        <f t="shared" si="18"/>
        <v>750</v>
      </c>
      <c r="I51">
        <f t="shared" si="1"/>
        <v>875</v>
      </c>
      <c r="J51">
        <v>2000</v>
      </c>
      <c r="K51" t="s">
        <v>42</v>
      </c>
      <c r="L51">
        <v>2084</v>
      </c>
      <c r="M51">
        <v>0.58858999999999995</v>
      </c>
      <c r="N51">
        <v>0.21026</v>
      </c>
      <c r="O51">
        <v>0.14216999999999999</v>
      </c>
      <c r="P51">
        <f t="shared" si="2"/>
        <v>0.44641999999999993</v>
      </c>
      <c r="Q51">
        <f t="shared" si="3"/>
        <v>6.8090000000000012E-2</v>
      </c>
      <c r="R51">
        <v>4</v>
      </c>
      <c r="S51">
        <f t="shared" si="4"/>
        <v>1.7856799999999997</v>
      </c>
      <c r="T51">
        <f t="shared" si="15"/>
        <v>0.20288000000000006</v>
      </c>
      <c r="U51">
        <f t="shared" si="8"/>
        <v>1.8577053383389807E-4</v>
      </c>
      <c r="V51">
        <f t="shared" si="6"/>
        <v>1.8577053383389807E-4</v>
      </c>
    </row>
    <row r="52" spans="1:22" x14ac:dyDescent="0.75">
      <c r="A52">
        <v>201103</v>
      </c>
      <c r="B52" t="s">
        <v>36</v>
      </c>
      <c r="C52" t="str">
        <f t="shared" si="0"/>
        <v>11</v>
      </c>
      <c r="D52" t="s">
        <v>34</v>
      </c>
      <c r="E52">
        <v>3</v>
      </c>
      <c r="F52">
        <v>735.9</v>
      </c>
      <c r="G52">
        <v>750</v>
      </c>
      <c r="H52">
        <v>500</v>
      </c>
      <c r="I52">
        <f t="shared" si="1"/>
        <v>625</v>
      </c>
      <c r="J52">
        <v>5000</v>
      </c>
      <c r="K52" t="s">
        <v>43</v>
      </c>
      <c r="L52">
        <v>2085</v>
      </c>
      <c r="M52">
        <v>0.60894000000000004</v>
      </c>
      <c r="N52">
        <v>0.19605</v>
      </c>
      <c r="O52">
        <v>0.14532999999999999</v>
      </c>
      <c r="P52">
        <f t="shared" si="2"/>
        <v>0.46361000000000008</v>
      </c>
      <c r="Q52">
        <f t="shared" si="3"/>
        <v>5.0720000000000015E-2</v>
      </c>
      <c r="R52">
        <v>4</v>
      </c>
      <c r="S52">
        <f t="shared" si="4"/>
        <v>1.8544400000000003</v>
      </c>
      <c r="T52">
        <f t="shared" si="15"/>
        <v>0.1532</v>
      </c>
      <c r="U52">
        <f t="shared" si="8"/>
        <v>2.0818045930153555E-4</v>
      </c>
      <c r="V52">
        <f t="shared" si="6"/>
        <v>2.0818045930153555E-4</v>
      </c>
    </row>
    <row r="53" spans="1:22" x14ac:dyDescent="0.75">
      <c r="A53">
        <f>A52</f>
        <v>201103</v>
      </c>
      <c r="B53" t="s">
        <v>36</v>
      </c>
      <c r="C53" t="str">
        <f t="shared" si="0"/>
        <v>11</v>
      </c>
      <c r="D53" t="s">
        <v>34</v>
      </c>
      <c r="E53">
        <f t="shared" ref="E53:H56" si="19">E52</f>
        <v>3</v>
      </c>
      <c r="F53">
        <f t="shared" si="19"/>
        <v>735.9</v>
      </c>
      <c r="G53">
        <f t="shared" si="19"/>
        <v>750</v>
      </c>
      <c r="H53">
        <f t="shared" si="19"/>
        <v>500</v>
      </c>
      <c r="I53">
        <f t="shared" si="1"/>
        <v>625</v>
      </c>
      <c r="J53">
        <v>200</v>
      </c>
      <c r="K53" t="s">
        <v>39</v>
      </c>
      <c r="L53">
        <v>2076</v>
      </c>
      <c r="M53">
        <v>0.46821000000000002</v>
      </c>
      <c r="N53">
        <v>0.18343999999999999</v>
      </c>
      <c r="O53">
        <v>0.14513999999999999</v>
      </c>
      <c r="P53">
        <f t="shared" si="2"/>
        <v>0.32307000000000002</v>
      </c>
      <c r="Q53">
        <f t="shared" si="3"/>
        <v>3.8300000000000001E-2</v>
      </c>
      <c r="R53">
        <v>4</v>
      </c>
      <c r="S53">
        <f t="shared" si="4"/>
        <v>1.2922800000000001</v>
      </c>
      <c r="T53">
        <f t="shared" si="15"/>
        <v>0.15483999999999998</v>
      </c>
      <c r="U53">
        <f t="shared" si="8"/>
        <v>2.1040902296507675E-4</v>
      </c>
      <c r="V53">
        <f t="shared" si="6"/>
        <v>2.1040902296507675E-4</v>
      </c>
    </row>
    <row r="54" spans="1:22" x14ac:dyDescent="0.75">
      <c r="A54">
        <f>A53</f>
        <v>201103</v>
      </c>
      <c r="B54" t="s">
        <v>36</v>
      </c>
      <c r="C54" t="str">
        <f t="shared" si="0"/>
        <v>11</v>
      </c>
      <c r="D54" t="s">
        <v>34</v>
      </c>
      <c r="E54">
        <f t="shared" si="19"/>
        <v>3</v>
      </c>
      <c r="F54">
        <f t="shared" si="19"/>
        <v>735.9</v>
      </c>
      <c r="G54">
        <f t="shared" si="19"/>
        <v>750</v>
      </c>
      <c r="H54">
        <f t="shared" si="19"/>
        <v>500</v>
      </c>
      <c r="I54">
        <f t="shared" si="1"/>
        <v>625</v>
      </c>
      <c r="J54">
        <v>500</v>
      </c>
      <c r="K54" t="s">
        <v>40</v>
      </c>
      <c r="L54">
        <v>2077</v>
      </c>
      <c r="M54">
        <v>0.46594000000000002</v>
      </c>
      <c r="N54">
        <v>0.18668999999999999</v>
      </c>
      <c r="O54">
        <v>0.14798</v>
      </c>
      <c r="P54">
        <f t="shared" si="2"/>
        <v>0.31796000000000002</v>
      </c>
      <c r="Q54">
        <f t="shared" si="3"/>
        <v>3.8709999999999994E-2</v>
      </c>
      <c r="R54">
        <v>4</v>
      </c>
      <c r="S54">
        <f t="shared" si="4"/>
        <v>1.2718400000000001</v>
      </c>
      <c r="T54">
        <f t="shared" si="15"/>
        <v>0.11448000000000003</v>
      </c>
      <c r="U54">
        <f t="shared" si="8"/>
        <v>1.555646147574399E-4</v>
      </c>
      <c r="V54">
        <f t="shared" si="6"/>
        <v>1.555646147574399E-4</v>
      </c>
    </row>
    <row r="55" spans="1:22" x14ac:dyDescent="0.75">
      <c r="A55">
        <f>A54</f>
        <v>201103</v>
      </c>
      <c r="B55" t="s">
        <v>36</v>
      </c>
      <c r="C55" t="str">
        <f t="shared" si="0"/>
        <v>11</v>
      </c>
      <c r="D55" t="s">
        <v>34</v>
      </c>
      <c r="E55">
        <f t="shared" si="19"/>
        <v>3</v>
      </c>
      <c r="F55">
        <f t="shared" si="19"/>
        <v>735.9</v>
      </c>
      <c r="G55">
        <f t="shared" si="19"/>
        <v>750</v>
      </c>
      <c r="H55">
        <f t="shared" si="19"/>
        <v>500</v>
      </c>
      <c r="I55">
        <f t="shared" si="1"/>
        <v>625</v>
      </c>
      <c r="J55">
        <v>1000</v>
      </c>
      <c r="K55" t="s">
        <v>41</v>
      </c>
      <c r="L55">
        <v>2078</v>
      </c>
      <c r="M55">
        <v>0.33051000000000003</v>
      </c>
      <c r="N55">
        <v>0.17282</v>
      </c>
      <c r="O55">
        <v>0.14419999999999999</v>
      </c>
      <c r="P55">
        <f t="shared" si="2"/>
        <v>0.18631000000000003</v>
      </c>
      <c r="Q55">
        <f t="shared" si="3"/>
        <v>2.8620000000000007E-2</v>
      </c>
      <c r="R55">
        <v>4</v>
      </c>
      <c r="S55">
        <f t="shared" si="4"/>
        <v>0.74524000000000012</v>
      </c>
      <c r="T55">
        <f t="shared" si="15"/>
        <v>9.9039999999999906E-2</v>
      </c>
      <c r="U55">
        <f t="shared" si="8"/>
        <v>1.3458350319336853E-4</v>
      </c>
      <c r="V55">
        <f t="shared" si="6"/>
        <v>1.3458350319336853E-4</v>
      </c>
    </row>
    <row r="56" spans="1:22" x14ac:dyDescent="0.75">
      <c r="A56">
        <f>A55</f>
        <v>201103</v>
      </c>
      <c r="B56" t="s">
        <v>36</v>
      </c>
      <c r="C56" t="str">
        <f t="shared" si="0"/>
        <v>11</v>
      </c>
      <c r="D56" t="s">
        <v>34</v>
      </c>
      <c r="E56">
        <f t="shared" si="19"/>
        <v>3</v>
      </c>
      <c r="F56">
        <f t="shared" si="19"/>
        <v>735.9</v>
      </c>
      <c r="G56">
        <f t="shared" si="19"/>
        <v>750</v>
      </c>
      <c r="H56">
        <f t="shared" si="19"/>
        <v>500</v>
      </c>
      <c r="I56">
        <f t="shared" si="1"/>
        <v>625</v>
      </c>
      <c r="J56">
        <v>2000</v>
      </c>
      <c r="K56" t="s">
        <v>42</v>
      </c>
      <c r="L56">
        <v>2079</v>
      </c>
      <c r="M56">
        <v>0.29060000000000002</v>
      </c>
      <c r="N56">
        <v>0.16919999999999999</v>
      </c>
      <c r="O56">
        <v>0.14444000000000001</v>
      </c>
      <c r="P56">
        <f t="shared" si="2"/>
        <v>0.14616000000000001</v>
      </c>
      <c r="Q56">
        <f t="shared" si="3"/>
        <v>2.4759999999999976E-2</v>
      </c>
      <c r="R56">
        <v>4</v>
      </c>
      <c r="S56">
        <f t="shared" si="4"/>
        <v>0.58464000000000005</v>
      </c>
      <c r="T56">
        <f t="shared" si="15"/>
        <v>0.11804000000000003</v>
      </c>
      <c r="U56">
        <f t="shared" si="8"/>
        <v>1.604022285636636E-4</v>
      </c>
      <c r="V56">
        <f t="shared" si="6"/>
        <v>1.604022285636636E-4</v>
      </c>
    </row>
    <row r="57" spans="1:22" x14ac:dyDescent="0.75">
      <c r="A57">
        <v>201104</v>
      </c>
      <c r="B57" t="s">
        <v>36</v>
      </c>
      <c r="C57" t="str">
        <f t="shared" si="0"/>
        <v>11</v>
      </c>
      <c r="D57" t="s">
        <v>34</v>
      </c>
      <c r="E57">
        <v>4</v>
      </c>
      <c r="F57">
        <v>546.6</v>
      </c>
      <c r="G57">
        <v>500</v>
      </c>
      <c r="H57">
        <v>400</v>
      </c>
      <c r="I57">
        <f t="shared" si="1"/>
        <v>450</v>
      </c>
      <c r="J57">
        <v>5000</v>
      </c>
      <c r="K57" t="s">
        <v>43</v>
      </c>
      <c r="L57">
        <v>2080</v>
      </c>
      <c r="M57">
        <v>0.43262</v>
      </c>
      <c r="N57">
        <v>0.17533000000000001</v>
      </c>
      <c r="O57">
        <v>0.14582000000000001</v>
      </c>
      <c r="P57">
        <f t="shared" si="2"/>
        <v>0.2868</v>
      </c>
      <c r="Q57">
        <f t="shared" si="3"/>
        <v>2.9510000000000008E-2</v>
      </c>
      <c r="R57">
        <v>4</v>
      </c>
      <c r="S57">
        <f t="shared" si="4"/>
        <v>1.1472</v>
      </c>
      <c r="T57">
        <f t="shared" si="15"/>
        <v>0.16704000000000008</v>
      </c>
      <c r="U57">
        <f t="shared" si="8"/>
        <v>3.0559824368825482E-4</v>
      </c>
      <c r="V57">
        <f t="shared" si="6"/>
        <v>3.0559824368825482E-4</v>
      </c>
    </row>
    <row r="58" spans="1:22" x14ac:dyDescent="0.75">
      <c r="A58">
        <f>A57</f>
        <v>201104</v>
      </c>
      <c r="B58" t="s">
        <v>36</v>
      </c>
      <c r="C58" t="str">
        <f t="shared" si="0"/>
        <v>11</v>
      </c>
      <c r="D58" t="s">
        <v>34</v>
      </c>
      <c r="E58">
        <f t="shared" ref="E58:H61" si="20">E57</f>
        <v>4</v>
      </c>
      <c r="F58">
        <f t="shared" si="20"/>
        <v>546.6</v>
      </c>
      <c r="G58">
        <f t="shared" si="20"/>
        <v>500</v>
      </c>
      <c r="H58">
        <f t="shared" si="20"/>
        <v>400</v>
      </c>
      <c r="I58">
        <f t="shared" si="1"/>
        <v>450</v>
      </c>
      <c r="J58">
        <v>200</v>
      </c>
      <c r="K58" t="s">
        <v>39</v>
      </c>
      <c r="L58">
        <v>2071</v>
      </c>
      <c r="M58">
        <v>0.35686000000000001</v>
      </c>
      <c r="N58">
        <v>0.18537000000000001</v>
      </c>
      <c r="O58">
        <v>0.14360999999999999</v>
      </c>
      <c r="P58">
        <f t="shared" si="2"/>
        <v>0.21325000000000002</v>
      </c>
      <c r="Q58">
        <f t="shared" si="3"/>
        <v>4.1760000000000019E-2</v>
      </c>
      <c r="R58">
        <v>4</v>
      </c>
      <c r="S58">
        <f t="shared" si="4"/>
        <v>0.85300000000000009</v>
      </c>
      <c r="T58">
        <f t="shared" si="15"/>
        <v>0.22659999999999991</v>
      </c>
      <c r="U58">
        <f t="shared" si="8"/>
        <v>4.1456275155506752E-4</v>
      </c>
      <c r="V58">
        <f t="shared" si="6"/>
        <v>4.1456275155506752E-4</v>
      </c>
    </row>
    <row r="59" spans="1:22" x14ac:dyDescent="0.75">
      <c r="A59">
        <f>A58</f>
        <v>201104</v>
      </c>
      <c r="B59" t="s">
        <v>36</v>
      </c>
      <c r="C59" t="str">
        <f t="shared" si="0"/>
        <v>11</v>
      </c>
      <c r="D59" t="s">
        <v>34</v>
      </c>
      <c r="E59">
        <f t="shared" si="20"/>
        <v>4</v>
      </c>
      <c r="F59">
        <f t="shared" si="20"/>
        <v>546.6</v>
      </c>
      <c r="G59">
        <f t="shared" si="20"/>
        <v>500</v>
      </c>
      <c r="H59">
        <f t="shared" si="20"/>
        <v>400</v>
      </c>
      <c r="I59">
        <f t="shared" si="1"/>
        <v>450</v>
      </c>
      <c r="J59">
        <v>500</v>
      </c>
      <c r="K59" t="s">
        <v>40</v>
      </c>
      <c r="L59">
        <v>2072</v>
      </c>
      <c r="M59">
        <v>0.52107000000000003</v>
      </c>
      <c r="N59">
        <v>0.20158999999999999</v>
      </c>
      <c r="O59">
        <v>0.14494000000000001</v>
      </c>
      <c r="P59">
        <f t="shared" si="2"/>
        <v>0.37613000000000002</v>
      </c>
      <c r="Q59">
        <f t="shared" si="3"/>
        <v>5.6649999999999978E-2</v>
      </c>
      <c r="R59">
        <v>4</v>
      </c>
      <c r="S59">
        <f t="shared" si="4"/>
        <v>1.5045200000000001</v>
      </c>
      <c r="T59">
        <f t="shared" si="15"/>
        <v>0.18664000000000003</v>
      </c>
      <c r="U59">
        <f t="shared" si="8"/>
        <v>3.414562751555068E-4</v>
      </c>
      <c r="V59">
        <f t="shared" si="6"/>
        <v>3.414562751555068E-4</v>
      </c>
    </row>
    <row r="60" spans="1:22" x14ac:dyDescent="0.75">
      <c r="A60">
        <f>A59</f>
        <v>201104</v>
      </c>
      <c r="B60" t="s">
        <v>36</v>
      </c>
      <c r="C60" t="str">
        <f t="shared" si="0"/>
        <v>11</v>
      </c>
      <c r="D60" t="s">
        <v>34</v>
      </c>
      <c r="E60">
        <f t="shared" si="20"/>
        <v>4</v>
      </c>
      <c r="F60">
        <f t="shared" si="20"/>
        <v>546.6</v>
      </c>
      <c r="G60">
        <f t="shared" si="20"/>
        <v>500</v>
      </c>
      <c r="H60">
        <f t="shared" si="20"/>
        <v>400</v>
      </c>
      <c r="I60">
        <f t="shared" si="1"/>
        <v>450</v>
      </c>
      <c r="J60">
        <v>1000</v>
      </c>
      <c r="K60" t="s">
        <v>41</v>
      </c>
      <c r="L60">
        <v>2073</v>
      </c>
      <c r="M60">
        <v>0.41352</v>
      </c>
      <c r="N60">
        <v>0.19076000000000001</v>
      </c>
      <c r="O60">
        <v>0.14410000000000001</v>
      </c>
      <c r="P60">
        <f t="shared" si="2"/>
        <v>0.26941999999999999</v>
      </c>
      <c r="Q60">
        <f t="shared" si="3"/>
        <v>4.6660000000000007E-2</v>
      </c>
      <c r="R60">
        <v>4</v>
      </c>
      <c r="S60">
        <f t="shared" si="4"/>
        <v>1.07768</v>
      </c>
      <c r="T60">
        <f t="shared" si="15"/>
        <v>0.20064000000000004</v>
      </c>
      <c r="U60">
        <f t="shared" si="8"/>
        <v>3.670691547749726E-4</v>
      </c>
      <c r="V60">
        <f t="shared" si="6"/>
        <v>3.670691547749726E-4</v>
      </c>
    </row>
    <row r="61" spans="1:22" x14ac:dyDescent="0.75">
      <c r="A61">
        <f>A60</f>
        <v>201104</v>
      </c>
      <c r="B61" t="s">
        <v>36</v>
      </c>
      <c r="C61" t="str">
        <f t="shared" si="0"/>
        <v>11</v>
      </c>
      <c r="D61" t="s">
        <v>34</v>
      </c>
      <c r="E61">
        <f t="shared" si="20"/>
        <v>4</v>
      </c>
      <c r="F61">
        <f t="shared" si="20"/>
        <v>546.6</v>
      </c>
      <c r="G61">
        <f t="shared" si="20"/>
        <v>500</v>
      </c>
      <c r="H61">
        <f t="shared" si="20"/>
        <v>400</v>
      </c>
      <c r="I61">
        <f t="shared" si="1"/>
        <v>450</v>
      </c>
      <c r="J61">
        <v>2000</v>
      </c>
      <c r="K61" t="s">
        <v>42</v>
      </c>
      <c r="L61">
        <v>2074</v>
      </c>
      <c r="M61">
        <v>0.44183</v>
      </c>
      <c r="N61">
        <v>0.1928</v>
      </c>
      <c r="O61">
        <v>0.14263999999999999</v>
      </c>
      <c r="P61">
        <f t="shared" si="2"/>
        <v>0.29919000000000001</v>
      </c>
      <c r="Q61">
        <f t="shared" si="3"/>
        <v>5.016000000000001E-2</v>
      </c>
      <c r="R61">
        <v>4</v>
      </c>
      <c r="S61">
        <f t="shared" si="4"/>
        <v>1.19676</v>
      </c>
      <c r="T61">
        <f t="shared" si="15"/>
        <v>0.39436000000000004</v>
      </c>
      <c r="U61">
        <f t="shared" si="8"/>
        <v>7.2147822905232356E-4</v>
      </c>
      <c r="V61">
        <f t="shared" si="6"/>
        <v>7.2147822905232356E-4</v>
      </c>
    </row>
    <row r="62" spans="1:22" x14ac:dyDescent="0.75">
      <c r="A62">
        <v>201105</v>
      </c>
      <c r="B62" t="s">
        <v>36</v>
      </c>
      <c r="C62" t="str">
        <f t="shared" si="0"/>
        <v>11</v>
      </c>
      <c r="D62" t="s">
        <v>34</v>
      </c>
      <c r="E62">
        <v>5</v>
      </c>
      <c r="F62">
        <v>411.7</v>
      </c>
      <c r="G62">
        <v>400</v>
      </c>
      <c r="H62">
        <v>300</v>
      </c>
      <c r="I62">
        <f t="shared" si="1"/>
        <v>350</v>
      </c>
      <c r="J62">
        <v>5000</v>
      </c>
      <c r="K62" t="s">
        <v>43</v>
      </c>
      <c r="L62">
        <v>2075</v>
      </c>
      <c r="M62">
        <v>0.85294000000000003</v>
      </c>
      <c r="N62">
        <v>0.24221000000000001</v>
      </c>
      <c r="O62">
        <v>0.14362</v>
      </c>
      <c r="P62">
        <f t="shared" si="2"/>
        <v>0.70932000000000006</v>
      </c>
      <c r="Q62">
        <f t="shared" si="3"/>
        <v>9.8590000000000011E-2</v>
      </c>
      <c r="R62">
        <v>4</v>
      </c>
      <c r="S62">
        <f t="shared" si="4"/>
        <v>2.8372800000000002</v>
      </c>
      <c r="T62">
        <f t="shared" si="15"/>
        <v>0.1552</v>
      </c>
      <c r="U62">
        <f t="shared" si="8"/>
        <v>3.769735244109789E-4</v>
      </c>
      <c r="V62">
        <f t="shared" si="6"/>
        <v>3.769735244109789E-4</v>
      </c>
    </row>
    <row r="63" spans="1:22" x14ac:dyDescent="0.75">
      <c r="A63">
        <f>A62</f>
        <v>201105</v>
      </c>
      <c r="B63" t="s">
        <v>36</v>
      </c>
      <c r="C63" t="str">
        <f t="shared" si="0"/>
        <v>11</v>
      </c>
      <c r="D63" t="s">
        <v>34</v>
      </c>
      <c r="E63">
        <f t="shared" ref="E63:H66" si="21">E62</f>
        <v>5</v>
      </c>
      <c r="F63">
        <f t="shared" si="21"/>
        <v>411.7</v>
      </c>
      <c r="G63">
        <f t="shared" si="21"/>
        <v>400</v>
      </c>
      <c r="H63">
        <f t="shared" si="21"/>
        <v>300</v>
      </c>
      <c r="I63">
        <f t="shared" si="1"/>
        <v>350</v>
      </c>
      <c r="J63">
        <v>200</v>
      </c>
      <c r="K63" t="s">
        <v>39</v>
      </c>
      <c r="L63">
        <v>2066</v>
      </c>
      <c r="M63">
        <v>0.37909999999999999</v>
      </c>
      <c r="N63">
        <v>0.18329000000000001</v>
      </c>
      <c r="O63">
        <v>0.14449000000000001</v>
      </c>
      <c r="P63">
        <f t="shared" si="2"/>
        <v>0.23460999999999999</v>
      </c>
      <c r="Q63">
        <f t="shared" si="3"/>
        <v>3.8800000000000001E-2</v>
      </c>
      <c r="R63">
        <v>4</v>
      </c>
      <c r="S63">
        <f t="shared" si="4"/>
        <v>0.93843999999999994</v>
      </c>
      <c r="T63">
        <f t="shared" si="15"/>
        <v>0.18176000000000003</v>
      </c>
      <c r="U63">
        <f t="shared" si="8"/>
        <v>4.4148651931017743E-4</v>
      </c>
      <c r="V63">
        <f t="shared" si="6"/>
        <v>4.4148651931017743E-4</v>
      </c>
    </row>
    <row r="64" spans="1:22" x14ac:dyDescent="0.75">
      <c r="A64">
        <f>A63</f>
        <v>201105</v>
      </c>
      <c r="B64" t="s">
        <v>36</v>
      </c>
      <c r="C64" t="str">
        <f t="shared" si="0"/>
        <v>11</v>
      </c>
      <c r="D64" t="s">
        <v>34</v>
      </c>
      <c r="E64">
        <f t="shared" si="21"/>
        <v>5</v>
      </c>
      <c r="F64">
        <f t="shared" si="21"/>
        <v>411.7</v>
      </c>
      <c r="G64">
        <f t="shared" si="21"/>
        <v>400</v>
      </c>
      <c r="H64">
        <f t="shared" si="21"/>
        <v>300</v>
      </c>
      <c r="I64">
        <f t="shared" si="1"/>
        <v>350</v>
      </c>
      <c r="J64">
        <v>500</v>
      </c>
      <c r="K64" t="s">
        <v>40</v>
      </c>
      <c r="L64">
        <v>2067</v>
      </c>
      <c r="M64">
        <v>0.44852999999999998</v>
      </c>
      <c r="N64">
        <v>0.18845000000000001</v>
      </c>
      <c r="O64">
        <v>0.14301</v>
      </c>
      <c r="P64">
        <f t="shared" si="2"/>
        <v>0.30552000000000001</v>
      </c>
      <c r="Q64">
        <f t="shared" si="3"/>
        <v>4.5440000000000008E-2</v>
      </c>
      <c r="R64">
        <v>4</v>
      </c>
      <c r="S64">
        <f t="shared" si="4"/>
        <v>1.2220800000000001</v>
      </c>
      <c r="T64">
        <f t="shared" si="15"/>
        <v>9.6360000000000001E-2</v>
      </c>
      <c r="U64">
        <f t="shared" si="8"/>
        <v>2.3405392275929076E-4</v>
      </c>
      <c r="V64">
        <f t="shared" si="6"/>
        <v>2.3405392275929076E-4</v>
      </c>
    </row>
    <row r="65" spans="1:22" x14ac:dyDescent="0.75">
      <c r="A65">
        <f>A64</f>
        <v>201105</v>
      </c>
      <c r="B65" t="s">
        <v>36</v>
      </c>
      <c r="C65" t="str">
        <f t="shared" si="0"/>
        <v>11</v>
      </c>
      <c r="D65" t="s">
        <v>34</v>
      </c>
      <c r="E65">
        <f t="shared" si="21"/>
        <v>5</v>
      </c>
      <c r="F65">
        <f t="shared" si="21"/>
        <v>411.7</v>
      </c>
      <c r="G65">
        <f t="shared" si="21"/>
        <v>400</v>
      </c>
      <c r="H65">
        <f t="shared" si="21"/>
        <v>300</v>
      </c>
      <c r="I65">
        <f t="shared" si="1"/>
        <v>350</v>
      </c>
      <c r="J65">
        <v>1000</v>
      </c>
      <c r="K65" t="s">
        <v>41</v>
      </c>
      <c r="L65">
        <v>2068</v>
      </c>
      <c r="M65">
        <v>0.31104999999999999</v>
      </c>
      <c r="N65">
        <v>0.17122999999999999</v>
      </c>
      <c r="O65">
        <v>0.14713999999999999</v>
      </c>
      <c r="P65">
        <f t="shared" si="2"/>
        <v>0.16391</v>
      </c>
      <c r="Q65">
        <f t="shared" si="3"/>
        <v>2.409E-2</v>
      </c>
      <c r="R65">
        <v>4</v>
      </c>
      <c r="S65">
        <f t="shared" si="4"/>
        <v>0.65564</v>
      </c>
      <c r="T65">
        <f t="shared" si="15"/>
        <v>0.15823999999999994</v>
      </c>
      <c r="U65">
        <f t="shared" si="8"/>
        <v>3.8435754189944122E-4</v>
      </c>
      <c r="V65">
        <f t="shared" si="6"/>
        <v>3.8435754189944122E-4</v>
      </c>
    </row>
    <row r="66" spans="1:22" x14ac:dyDescent="0.75">
      <c r="A66">
        <f>A65</f>
        <v>201105</v>
      </c>
      <c r="B66" t="s">
        <v>36</v>
      </c>
      <c r="C66" t="str">
        <f t="shared" ref="C66:C129" si="22">MID(A66,3,2)</f>
        <v>11</v>
      </c>
      <c r="D66" t="s">
        <v>34</v>
      </c>
      <c r="E66">
        <f t="shared" si="21"/>
        <v>5</v>
      </c>
      <c r="F66">
        <f t="shared" si="21"/>
        <v>411.7</v>
      </c>
      <c r="G66">
        <f t="shared" si="21"/>
        <v>400</v>
      </c>
      <c r="H66">
        <f t="shared" si="21"/>
        <v>300</v>
      </c>
      <c r="I66">
        <f t="shared" ref="I66:I129" si="23">(G66-H66)/2+H66</f>
        <v>350</v>
      </c>
      <c r="J66">
        <v>2000</v>
      </c>
      <c r="K66" t="s">
        <v>42</v>
      </c>
      <c r="L66">
        <v>2069</v>
      </c>
      <c r="M66">
        <v>0.37619000000000002</v>
      </c>
      <c r="N66">
        <v>0.18425</v>
      </c>
      <c r="O66">
        <v>0.14469000000000001</v>
      </c>
      <c r="P66">
        <f t="shared" ref="P66:P129" si="24">M66-$O66</f>
        <v>0.23150000000000001</v>
      </c>
      <c r="Q66">
        <f t="shared" ref="Q66:Q129" si="25">N66-$O66</f>
        <v>3.9559999999999984E-2</v>
      </c>
      <c r="R66">
        <v>4</v>
      </c>
      <c r="S66">
        <f t="shared" ref="S66:S129" si="26">P66*R66</f>
        <v>0.92600000000000005</v>
      </c>
      <c r="T66">
        <f t="shared" ref="T66:T83" si="27">Q67*R67</f>
        <v>7.5119999999999965E-2</v>
      </c>
      <c r="U66">
        <f t="shared" si="8"/>
        <v>1.8246295846490154E-4</v>
      </c>
      <c r="V66">
        <f t="shared" ref="V66:V129" si="28">T66/F66</f>
        <v>1.8246295846490154E-4</v>
      </c>
    </row>
    <row r="67" spans="1:22" x14ac:dyDescent="0.75">
      <c r="A67">
        <v>201106</v>
      </c>
      <c r="B67" t="s">
        <v>36</v>
      </c>
      <c r="C67" t="str">
        <f t="shared" si="22"/>
        <v>11</v>
      </c>
      <c r="D67" t="s">
        <v>34</v>
      </c>
      <c r="E67">
        <v>6</v>
      </c>
      <c r="F67">
        <v>586.5</v>
      </c>
      <c r="G67">
        <v>300</v>
      </c>
      <c r="H67">
        <v>200</v>
      </c>
      <c r="I67">
        <f t="shared" si="23"/>
        <v>250</v>
      </c>
      <c r="J67">
        <v>5000</v>
      </c>
      <c r="K67" t="s">
        <v>43</v>
      </c>
      <c r="L67">
        <v>2070</v>
      </c>
      <c r="M67">
        <v>0.26579000000000003</v>
      </c>
      <c r="N67">
        <v>0.1638</v>
      </c>
      <c r="O67">
        <v>0.14502000000000001</v>
      </c>
      <c r="P67">
        <f t="shared" si="24"/>
        <v>0.12077000000000002</v>
      </c>
      <c r="Q67">
        <f t="shared" si="25"/>
        <v>1.8779999999999991E-2</v>
      </c>
      <c r="R67">
        <v>4</v>
      </c>
      <c r="S67">
        <f t="shared" si="26"/>
        <v>0.48308000000000006</v>
      </c>
      <c r="T67">
        <f t="shared" si="27"/>
        <v>0.16191999999999995</v>
      </c>
      <c r="U67">
        <f t="shared" ref="U67:U130" si="29">T67/F67</f>
        <v>2.7607843137254892E-4</v>
      </c>
      <c r="V67">
        <f t="shared" si="28"/>
        <v>2.7607843137254892E-4</v>
      </c>
    </row>
    <row r="68" spans="1:22" x14ac:dyDescent="0.75">
      <c r="A68">
        <f>A67</f>
        <v>201106</v>
      </c>
      <c r="B68" t="s">
        <v>36</v>
      </c>
      <c r="C68" t="str">
        <f t="shared" si="22"/>
        <v>11</v>
      </c>
      <c r="D68" t="s">
        <v>34</v>
      </c>
      <c r="E68">
        <f t="shared" ref="E68:H71" si="30">E67</f>
        <v>6</v>
      </c>
      <c r="F68">
        <f t="shared" si="30"/>
        <v>586.5</v>
      </c>
      <c r="G68">
        <f t="shared" si="30"/>
        <v>300</v>
      </c>
      <c r="H68">
        <f t="shared" si="30"/>
        <v>200</v>
      </c>
      <c r="I68">
        <f t="shared" si="23"/>
        <v>250</v>
      </c>
      <c r="J68">
        <v>200</v>
      </c>
      <c r="K68" t="s">
        <v>39</v>
      </c>
      <c r="L68">
        <v>2061</v>
      </c>
      <c r="M68">
        <v>0.37669000000000002</v>
      </c>
      <c r="N68">
        <v>0.18443999999999999</v>
      </c>
      <c r="O68">
        <v>0.14396</v>
      </c>
      <c r="P68">
        <f t="shared" si="24"/>
        <v>0.23273000000000002</v>
      </c>
      <c r="Q68">
        <f t="shared" si="25"/>
        <v>4.0479999999999988E-2</v>
      </c>
      <c r="R68">
        <v>4</v>
      </c>
      <c r="S68">
        <f t="shared" si="26"/>
        <v>0.93092000000000008</v>
      </c>
      <c r="T68">
        <f t="shared" si="27"/>
        <v>0.20567999999999997</v>
      </c>
      <c r="U68">
        <f t="shared" si="29"/>
        <v>3.5069053708439895E-4</v>
      </c>
      <c r="V68">
        <f t="shared" si="28"/>
        <v>3.5069053708439895E-4</v>
      </c>
    </row>
    <row r="69" spans="1:22" x14ac:dyDescent="0.75">
      <c r="A69">
        <f>A68</f>
        <v>201106</v>
      </c>
      <c r="B69" t="s">
        <v>36</v>
      </c>
      <c r="C69" t="str">
        <f t="shared" si="22"/>
        <v>11</v>
      </c>
      <c r="D69" t="s">
        <v>34</v>
      </c>
      <c r="E69">
        <f t="shared" si="30"/>
        <v>6</v>
      </c>
      <c r="F69">
        <f t="shared" si="30"/>
        <v>586.5</v>
      </c>
      <c r="G69">
        <f t="shared" si="30"/>
        <v>300</v>
      </c>
      <c r="H69">
        <f t="shared" si="30"/>
        <v>200</v>
      </c>
      <c r="I69">
        <f t="shared" si="23"/>
        <v>250</v>
      </c>
      <c r="J69">
        <v>500</v>
      </c>
      <c r="K69" t="s">
        <v>40</v>
      </c>
      <c r="L69">
        <v>2062</v>
      </c>
      <c r="M69">
        <v>0.44724000000000003</v>
      </c>
      <c r="N69">
        <v>0.19283</v>
      </c>
      <c r="O69">
        <v>0.14141000000000001</v>
      </c>
      <c r="P69">
        <f t="shared" si="24"/>
        <v>0.30583000000000005</v>
      </c>
      <c r="Q69">
        <f t="shared" si="25"/>
        <v>5.1419999999999993E-2</v>
      </c>
      <c r="R69">
        <v>4</v>
      </c>
      <c r="S69">
        <f t="shared" si="26"/>
        <v>1.2233200000000002</v>
      </c>
      <c r="T69">
        <f t="shared" si="27"/>
        <v>0.28059999999999996</v>
      </c>
      <c r="U69">
        <f t="shared" si="29"/>
        <v>4.7843137254901955E-4</v>
      </c>
      <c r="V69">
        <f t="shared" si="28"/>
        <v>4.7843137254901955E-4</v>
      </c>
    </row>
    <row r="70" spans="1:22" x14ac:dyDescent="0.75">
      <c r="A70">
        <f>A69</f>
        <v>201106</v>
      </c>
      <c r="B70" t="s">
        <v>36</v>
      </c>
      <c r="C70" t="str">
        <f t="shared" si="22"/>
        <v>11</v>
      </c>
      <c r="D70" t="s">
        <v>34</v>
      </c>
      <c r="E70">
        <f t="shared" si="30"/>
        <v>6</v>
      </c>
      <c r="F70">
        <f t="shared" si="30"/>
        <v>586.5</v>
      </c>
      <c r="G70">
        <f t="shared" si="30"/>
        <v>300</v>
      </c>
      <c r="H70">
        <f t="shared" si="30"/>
        <v>200</v>
      </c>
      <c r="I70">
        <f t="shared" si="23"/>
        <v>250</v>
      </c>
      <c r="J70">
        <v>1000</v>
      </c>
      <c r="K70" t="s">
        <v>41</v>
      </c>
      <c r="L70">
        <v>2063</v>
      </c>
      <c r="M70">
        <v>0.47767999999999999</v>
      </c>
      <c r="N70">
        <v>0.21612999999999999</v>
      </c>
      <c r="O70">
        <v>0.14598</v>
      </c>
      <c r="P70">
        <f t="shared" si="24"/>
        <v>0.33169999999999999</v>
      </c>
      <c r="Q70">
        <f t="shared" si="25"/>
        <v>7.014999999999999E-2</v>
      </c>
      <c r="R70">
        <v>4</v>
      </c>
      <c r="S70">
        <f t="shared" si="26"/>
        <v>1.3268</v>
      </c>
      <c r="T70">
        <f t="shared" si="27"/>
        <v>0.20327999999999991</v>
      </c>
      <c r="U70">
        <f t="shared" si="29"/>
        <v>3.4659846547314564E-4</v>
      </c>
      <c r="V70">
        <f t="shared" si="28"/>
        <v>3.4659846547314564E-4</v>
      </c>
    </row>
    <row r="71" spans="1:22" x14ac:dyDescent="0.75">
      <c r="A71">
        <f>A70</f>
        <v>201106</v>
      </c>
      <c r="B71" t="s">
        <v>36</v>
      </c>
      <c r="C71" t="str">
        <f t="shared" si="22"/>
        <v>11</v>
      </c>
      <c r="D71" t="s">
        <v>34</v>
      </c>
      <c r="E71">
        <f t="shared" si="30"/>
        <v>6</v>
      </c>
      <c r="F71">
        <f t="shared" si="30"/>
        <v>586.5</v>
      </c>
      <c r="G71">
        <f t="shared" si="30"/>
        <v>300</v>
      </c>
      <c r="H71">
        <f t="shared" si="30"/>
        <v>200</v>
      </c>
      <c r="I71">
        <f t="shared" si="23"/>
        <v>250</v>
      </c>
      <c r="J71">
        <v>2000</v>
      </c>
      <c r="K71" t="s">
        <v>42</v>
      </c>
      <c r="L71">
        <v>2064</v>
      </c>
      <c r="M71">
        <v>0.34573999999999999</v>
      </c>
      <c r="N71">
        <v>0.19339999999999999</v>
      </c>
      <c r="O71">
        <v>0.14258000000000001</v>
      </c>
      <c r="P71">
        <f t="shared" si="24"/>
        <v>0.20315999999999998</v>
      </c>
      <c r="Q71">
        <f t="shared" si="25"/>
        <v>5.0819999999999976E-2</v>
      </c>
      <c r="R71">
        <v>4</v>
      </c>
      <c r="S71">
        <f t="shared" si="26"/>
        <v>0.81263999999999992</v>
      </c>
      <c r="T71">
        <f t="shared" si="27"/>
        <v>0.57867999999999997</v>
      </c>
      <c r="U71">
        <f t="shared" si="29"/>
        <v>9.8666666666666672E-4</v>
      </c>
      <c r="V71">
        <f t="shared" si="28"/>
        <v>9.8666666666666672E-4</v>
      </c>
    </row>
    <row r="72" spans="1:22" x14ac:dyDescent="0.75">
      <c r="A72">
        <v>201107</v>
      </c>
      <c r="B72" t="s">
        <v>36</v>
      </c>
      <c r="C72" t="str">
        <f t="shared" si="22"/>
        <v>11</v>
      </c>
      <c r="D72" t="s">
        <v>34</v>
      </c>
      <c r="E72">
        <v>7</v>
      </c>
      <c r="F72">
        <v>385.2</v>
      </c>
      <c r="G72">
        <v>200</v>
      </c>
      <c r="H72">
        <v>150</v>
      </c>
      <c r="I72">
        <f t="shared" si="23"/>
        <v>175</v>
      </c>
      <c r="J72">
        <v>5000</v>
      </c>
      <c r="K72" t="s">
        <v>43</v>
      </c>
      <c r="L72">
        <v>2065</v>
      </c>
      <c r="M72">
        <v>0.73682000000000003</v>
      </c>
      <c r="N72">
        <v>0.29050999999999999</v>
      </c>
      <c r="O72">
        <v>0.14584</v>
      </c>
      <c r="P72">
        <f t="shared" si="24"/>
        <v>0.59098000000000006</v>
      </c>
      <c r="Q72">
        <f t="shared" si="25"/>
        <v>0.14466999999999999</v>
      </c>
      <c r="R72">
        <v>4</v>
      </c>
      <c r="S72">
        <f t="shared" si="26"/>
        <v>2.3639200000000002</v>
      </c>
      <c r="T72">
        <f t="shared" si="27"/>
        <v>0.13652000000000009</v>
      </c>
      <c r="U72">
        <f t="shared" si="29"/>
        <v>3.5441329179646962E-4</v>
      </c>
      <c r="V72">
        <f t="shared" si="28"/>
        <v>3.5441329179646962E-4</v>
      </c>
    </row>
    <row r="73" spans="1:22" x14ac:dyDescent="0.75">
      <c r="A73">
        <f>A72</f>
        <v>201107</v>
      </c>
      <c r="B73" t="s">
        <v>36</v>
      </c>
      <c r="C73" t="str">
        <f t="shared" si="22"/>
        <v>11</v>
      </c>
      <c r="D73" t="s">
        <v>34</v>
      </c>
      <c r="E73">
        <f t="shared" ref="E73:H76" si="31">E72</f>
        <v>7</v>
      </c>
      <c r="F73">
        <f t="shared" si="31"/>
        <v>385.2</v>
      </c>
      <c r="G73">
        <f t="shared" si="31"/>
        <v>200</v>
      </c>
      <c r="H73">
        <f t="shared" si="31"/>
        <v>150</v>
      </c>
      <c r="I73">
        <f t="shared" si="23"/>
        <v>175</v>
      </c>
      <c r="J73">
        <v>200</v>
      </c>
      <c r="K73" t="s">
        <v>39</v>
      </c>
      <c r="L73">
        <v>2056</v>
      </c>
      <c r="M73">
        <v>0.30112</v>
      </c>
      <c r="N73">
        <v>0.17849000000000001</v>
      </c>
      <c r="O73">
        <v>0.14435999999999999</v>
      </c>
      <c r="P73">
        <f t="shared" si="24"/>
        <v>0.15676000000000001</v>
      </c>
      <c r="Q73">
        <f t="shared" si="25"/>
        <v>3.4130000000000021E-2</v>
      </c>
      <c r="R73">
        <v>4</v>
      </c>
      <c r="S73">
        <f t="shared" si="26"/>
        <v>0.62704000000000004</v>
      </c>
      <c r="T73">
        <f t="shared" si="27"/>
        <v>0.14068000000000003</v>
      </c>
      <c r="U73">
        <f t="shared" si="29"/>
        <v>3.6521287642782979E-4</v>
      </c>
      <c r="V73">
        <f t="shared" si="28"/>
        <v>3.6521287642782979E-4</v>
      </c>
    </row>
    <row r="74" spans="1:22" x14ac:dyDescent="0.75">
      <c r="A74">
        <f>A73</f>
        <v>201107</v>
      </c>
      <c r="B74" t="s">
        <v>36</v>
      </c>
      <c r="C74" t="str">
        <f t="shared" si="22"/>
        <v>11</v>
      </c>
      <c r="D74" t="s">
        <v>34</v>
      </c>
      <c r="E74">
        <f t="shared" si="31"/>
        <v>7</v>
      </c>
      <c r="F74">
        <f t="shared" si="31"/>
        <v>385.2</v>
      </c>
      <c r="G74">
        <f t="shared" si="31"/>
        <v>200</v>
      </c>
      <c r="H74">
        <f t="shared" si="31"/>
        <v>150</v>
      </c>
      <c r="I74">
        <f t="shared" si="23"/>
        <v>175</v>
      </c>
      <c r="J74">
        <v>500</v>
      </c>
      <c r="K74" t="s">
        <v>40</v>
      </c>
      <c r="L74">
        <v>2057</v>
      </c>
      <c r="M74">
        <v>0.33879999999999999</v>
      </c>
      <c r="N74">
        <v>0.18099000000000001</v>
      </c>
      <c r="O74">
        <v>0.14582000000000001</v>
      </c>
      <c r="P74">
        <f t="shared" si="24"/>
        <v>0.19297999999999998</v>
      </c>
      <c r="Q74">
        <f t="shared" si="25"/>
        <v>3.5170000000000007E-2</v>
      </c>
      <c r="R74">
        <v>4</v>
      </c>
      <c r="S74">
        <f t="shared" si="26"/>
        <v>0.77191999999999994</v>
      </c>
      <c r="T74">
        <f t="shared" si="27"/>
        <v>0.17375999999999991</v>
      </c>
      <c r="U74">
        <f t="shared" si="29"/>
        <v>4.510903426791275E-4</v>
      </c>
      <c r="V74">
        <f t="shared" si="28"/>
        <v>4.510903426791275E-4</v>
      </c>
    </row>
    <row r="75" spans="1:22" x14ac:dyDescent="0.75">
      <c r="A75">
        <f>A74</f>
        <v>201107</v>
      </c>
      <c r="B75" t="s">
        <v>36</v>
      </c>
      <c r="C75" t="str">
        <f t="shared" si="22"/>
        <v>11</v>
      </c>
      <c r="D75" t="s">
        <v>34</v>
      </c>
      <c r="E75">
        <f t="shared" si="31"/>
        <v>7</v>
      </c>
      <c r="F75">
        <f t="shared" si="31"/>
        <v>385.2</v>
      </c>
      <c r="G75">
        <f t="shared" si="31"/>
        <v>200</v>
      </c>
      <c r="H75">
        <f t="shared" si="31"/>
        <v>150</v>
      </c>
      <c r="I75">
        <f t="shared" si="23"/>
        <v>175</v>
      </c>
      <c r="J75">
        <v>1000</v>
      </c>
      <c r="K75" t="s">
        <v>41</v>
      </c>
      <c r="L75">
        <v>2058</v>
      </c>
      <c r="M75">
        <v>0.3856</v>
      </c>
      <c r="N75">
        <v>0.18770999999999999</v>
      </c>
      <c r="O75">
        <v>0.14427000000000001</v>
      </c>
      <c r="P75">
        <f t="shared" si="24"/>
        <v>0.24132999999999999</v>
      </c>
      <c r="Q75">
        <f t="shared" si="25"/>
        <v>4.3439999999999979E-2</v>
      </c>
      <c r="R75">
        <v>4</v>
      </c>
      <c r="S75">
        <f t="shared" si="26"/>
        <v>0.96531999999999996</v>
      </c>
      <c r="T75">
        <f t="shared" si="27"/>
        <v>0.16336000000000006</v>
      </c>
      <c r="U75">
        <f t="shared" si="29"/>
        <v>4.2409138110072707E-4</v>
      </c>
      <c r="V75">
        <f t="shared" si="28"/>
        <v>4.2409138110072707E-4</v>
      </c>
    </row>
    <row r="76" spans="1:22" x14ac:dyDescent="0.75">
      <c r="A76">
        <f>A75</f>
        <v>201107</v>
      </c>
      <c r="B76" t="s">
        <v>36</v>
      </c>
      <c r="C76" t="str">
        <f t="shared" si="22"/>
        <v>11</v>
      </c>
      <c r="D76" t="s">
        <v>34</v>
      </c>
      <c r="E76">
        <f t="shared" si="31"/>
        <v>7</v>
      </c>
      <c r="F76">
        <f t="shared" si="31"/>
        <v>385.2</v>
      </c>
      <c r="G76">
        <f t="shared" si="31"/>
        <v>200</v>
      </c>
      <c r="H76">
        <f t="shared" si="31"/>
        <v>150</v>
      </c>
      <c r="I76">
        <f t="shared" si="23"/>
        <v>175</v>
      </c>
      <c r="J76">
        <v>2000</v>
      </c>
      <c r="K76" t="s">
        <v>42</v>
      </c>
      <c r="L76">
        <v>2059</v>
      </c>
      <c r="M76">
        <v>0.30902000000000002</v>
      </c>
      <c r="N76">
        <v>0.18545</v>
      </c>
      <c r="O76">
        <v>0.14460999999999999</v>
      </c>
      <c r="P76">
        <f t="shared" si="24"/>
        <v>0.16441000000000003</v>
      </c>
      <c r="Q76">
        <f t="shared" si="25"/>
        <v>4.0840000000000015E-2</v>
      </c>
      <c r="R76">
        <v>4</v>
      </c>
      <c r="S76">
        <f t="shared" si="26"/>
        <v>0.65764000000000011</v>
      </c>
      <c r="T76">
        <f t="shared" si="27"/>
        <v>0.40859999999999996</v>
      </c>
      <c r="U76">
        <f t="shared" si="29"/>
        <v>1.0607476635514019E-3</v>
      </c>
      <c r="V76">
        <f t="shared" si="28"/>
        <v>1.0607476635514019E-3</v>
      </c>
    </row>
    <row r="77" spans="1:22" x14ac:dyDescent="0.75">
      <c r="A77">
        <v>201108</v>
      </c>
      <c r="B77" t="s">
        <v>36</v>
      </c>
      <c r="C77" t="str">
        <f t="shared" si="22"/>
        <v>11</v>
      </c>
      <c r="D77" t="s">
        <v>34</v>
      </c>
      <c r="E77">
        <v>8</v>
      </c>
      <c r="F77">
        <v>293.60000000000002</v>
      </c>
      <c r="G77">
        <v>150</v>
      </c>
      <c r="H77">
        <v>100</v>
      </c>
      <c r="I77">
        <f t="shared" si="23"/>
        <v>125</v>
      </c>
      <c r="J77">
        <v>5000</v>
      </c>
      <c r="K77" t="s">
        <v>43</v>
      </c>
      <c r="L77">
        <v>2060</v>
      </c>
      <c r="M77">
        <v>0.65486999999999995</v>
      </c>
      <c r="N77">
        <v>0.24792</v>
      </c>
      <c r="O77">
        <v>0.14577000000000001</v>
      </c>
      <c r="P77">
        <f t="shared" si="24"/>
        <v>0.50909999999999989</v>
      </c>
      <c r="Q77">
        <f t="shared" si="25"/>
        <v>0.10214999999999999</v>
      </c>
      <c r="R77">
        <v>4</v>
      </c>
      <c r="S77">
        <f t="shared" si="26"/>
        <v>2.0363999999999995</v>
      </c>
      <c r="T77">
        <f t="shared" si="27"/>
        <v>0.26671999999999996</v>
      </c>
      <c r="U77">
        <f t="shared" si="29"/>
        <v>9.0844686648501344E-4</v>
      </c>
      <c r="V77">
        <f t="shared" si="28"/>
        <v>9.0844686648501344E-4</v>
      </c>
    </row>
    <row r="78" spans="1:22" x14ac:dyDescent="0.75">
      <c r="A78">
        <f>A77</f>
        <v>201108</v>
      </c>
      <c r="B78" t="s">
        <v>36</v>
      </c>
      <c r="C78" t="str">
        <f t="shared" si="22"/>
        <v>11</v>
      </c>
      <c r="D78" t="s">
        <v>34</v>
      </c>
      <c r="E78">
        <f t="shared" ref="E78:H82" si="32">E77</f>
        <v>8</v>
      </c>
      <c r="F78">
        <f t="shared" si="32"/>
        <v>293.60000000000002</v>
      </c>
      <c r="G78">
        <f t="shared" si="32"/>
        <v>150</v>
      </c>
      <c r="H78">
        <f t="shared" si="32"/>
        <v>100</v>
      </c>
      <c r="I78">
        <f t="shared" si="23"/>
        <v>125</v>
      </c>
      <c r="J78">
        <v>200</v>
      </c>
      <c r="K78" t="s">
        <v>39</v>
      </c>
      <c r="L78">
        <v>2051</v>
      </c>
      <c r="M78">
        <v>0.53015999999999996</v>
      </c>
      <c r="N78">
        <v>0.21199999999999999</v>
      </c>
      <c r="O78">
        <v>0.14532</v>
      </c>
      <c r="P78">
        <f t="shared" si="24"/>
        <v>0.38483999999999996</v>
      </c>
      <c r="Q78">
        <f t="shared" si="25"/>
        <v>6.6679999999999989E-2</v>
      </c>
      <c r="R78">
        <v>4</v>
      </c>
      <c r="S78">
        <f t="shared" si="26"/>
        <v>1.5393599999999998</v>
      </c>
      <c r="T78">
        <f t="shared" si="27"/>
        <v>0.28192000000000006</v>
      </c>
      <c r="U78">
        <f t="shared" si="29"/>
        <v>9.6021798365122631E-4</v>
      </c>
      <c r="V78">
        <f t="shared" si="28"/>
        <v>9.6021798365122631E-4</v>
      </c>
    </row>
    <row r="79" spans="1:22" x14ac:dyDescent="0.75">
      <c r="A79">
        <f>A78</f>
        <v>201108</v>
      </c>
      <c r="B79" t="s">
        <v>36</v>
      </c>
      <c r="C79" t="str">
        <f t="shared" si="22"/>
        <v>11</v>
      </c>
      <c r="D79" t="s">
        <v>34</v>
      </c>
      <c r="E79">
        <f t="shared" si="32"/>
        <v>8</v>
      </c>
      <c r="F79">
        <f t="shared" si="32"/>
        <v>293.60000000000002</v>
      </c>
      <c r="G79">
        <f t="shared" si="32"/>
        <v>150</v>
      </c>
      <c r="H79">
        <f t="shared" si="32"/>
        <v>100</v>
      </c>
      <c r="I79">
        <f t="shared" si="23"/>
        <v>125</v>
      </c>
      <c r="J79">
        <v>500</v>
      </c>
      <c r="K79" t="s">
        <v>40</v>
      </c>
      <c r="L79">
        <v>2052</v>
      </c>
      <c r="M79">
        <v>0.56638999999999995</v>
      </c>
      <c r="N79">
        <v>0.21753</v>
      </c>
      <c r="O79">
        <v>0.14704999999999999</v>
      </c>
      <c r="P79">
        <f t="shared" si="24"/>
        <v>0.41933999999999994</v>
      </c>
      <c r="Q79">
        <f t="shared" si="25"/>
        <v>7.0480000000000015E-2</v>
      </c>
      <c r="R79">
        <v>4</v>
      </c>
      <c r="S79">
        <f t="shared" si="26"/>
        <v>1.6773599999999997</v>
      </c>
      <c r="T79">
        <f t="shared" si="27"/>
        <v>0.43671999999999989</v>
      </c>
      <c r="U79">
        <f t="shared" si="29"/>
        <v>1.4874659400544955E-3</v>
      </c>
      <c r="V79">
        <f t="shared" si="28"/>
        <v>1.4874659400544955E-3</v>
      </c>
    </row>
    <row r="80" spans="1:22" x14ac:dyDescent="0.75">
      <c r="A80">
        <f>A79</f>
        <v>201108</v>
      </c>
      <c r="B80" t="s">
        <v>36</v>
      </c>
      <c r="C80" t="str">
        <f t="shared" si="22"/>
        <v>11</v>
      </c>
      <c r="D80" t="s">
        <v>34</v>
      </c>
      <c r="E80">
        <f t="shared" si="32"/>
        <v>8</v>
      </c>
      <c r="F80">
        <f t="shared" si="32"/>
        <v>293.60000000000002</v>
      </c>
      <c r="G80">
        <f t="shared" si="32"/>
        <v>150</v>
      </c>
      <c r="H80">
        <f t="shared" si="32"/>
        <v>100</v>
      </c>
      <c r="I80">
        <f t="shared" si="23"/>
        <v>125</v>
      </c>
      <c r="J80">
        <v>1000</v>
      </c>
      <c r="K80" t="s">
        <v>41</v>
      </c>
      <c r="L80">
        <v>2053</v>
      </c>
      <c r="M80">
        <v>0.75941000000000003</v>
      </c>
      <c r="N80">
        <v>0.25629999999999997</v>
      </c>
      <c r="O80">
        <v>0.14712</v>
      </c>
      <c r="P80">
        <f t="shared" si="24"/>
        <v>0.61229</v>
      </c>
      <c r="Q80">
        <f t="shared" si="25"/>
        <v>0.10917999999999997</v>
      </c>
      <c r="R80">
        <v>4</v>
      </c>
      <c r="S80">
        <f t="shared" si="26"/>
        <v>2.44916</v>
      </c>
      <c r="T80">
        <f t="shared" si="27"/>
        <v>0.49487999999999999</v>
      </c>
      <c r="U80">
        <f t="shared" si="29"/>
        <v>1.6855585831062668E-3</v>
      </c>
      <c r="V80">
        <f t="shared" si="28"/>
        <v>1.6855585831062668E-3</v>
      </c>
    </row>
    <row r="81" spans="1:23" x14ac:dyDescent="0.75">
      <c r="A81">
        <f>A80</f>
        <v>201108</v>
      </c>
      <c r="B81" t="s">
        <v>36</v>
      </c>
      <c r="C81" t="str">
        <f t="shared" si="22"/>
        <v>11</v>
      </c>
      <c r="D81" t="s">
        <v>34</v>
      </c>
      <c r="E81">
        <f t="shared" si="32"/>
        <v>8</v>
      </c>
      <c r="F81">
        <f t="shared" si="32"/>
        <v>293.60000000000002</v>
      </c>
      <c r="G81">
        <f t="shared" si="32"/>
        <v>150</v>
      </c>
      <c r="H81">
        <f t="shared" si="32"/>
        <v>100</v>
      </c>
      <c r="I81">
        <f t="shared" si="23"/>
        <v>125</v>
      </c>
      <c r="J81">
        <v>2000</v>
      </c>
      <c r="K81" t="s">
        <v>42</v>
      </c>
      <c r="L81">
        <v>2054</v>
      </c>
      <c r="M81">
        <v>0.75605</v>
      </c>
      <c r="N81">
        <v>0.26829999999999998</v>
      </c>
      <c r="O81">
        <v>0.14457999999999999</v>
      </c>
      <c r="P81">
        <f t="shared" si="24"/>
        <v>0.61146999999999996</v>
      </c>
      <c r="Q81">
        <f t="shared" si="25"/>
        <v>0.12372</v>
      </c>
      <c r="R81">
        <v>4</v>
      </c>
      <c r="S81">
        <f t="shared" si="26"/>
        <v>2.4458799999999998</v>
      </c>
      <c r="T81">
        <f t="shared" si="27"/>
        <v>0.83800000000000008</v>
      </c>
      <c r="U81">
        <f t="shared" si="29"/>
        <v>2.8542234332425069E-3</v>
      </c>
      <c r="V81">
        <f t="shared" si="28"/>
        <v>2.8542234332425069E-3</v>
      </c>
    </row>
    <row r="82" spans="1:23" x14ac:dyDescent="0.75">
      <c r="A82">
        <f>A81</f>
        <v>201108</v>
      </c>
      <c r="B82" t="s">
        <v>36</v>
      </c>
      <c r="C82" t="str">
        <f t="shared" si="22"/>
        <v>11</v>
      </c>
      <c r="D82" t="s">
        <v>34</v>
      </c>
      <c r="E82">
        <f t="shared" si="32"/>
        <v>8</v>
      </c>
      <c r="F82">
        <f t="shared" si="32"/>
        <v>293.60000000000002</v>
      </c>
      <c r="G82">
        <f t="shared" si="32"/>
        <v>150</v>
      </c>
      <c r="H82">
        <f t="shared" si="32"/>
        <v>100</v>
      </c>
      <c r="I82">
        <f t="shared" si="23"/>
        <v>125</v>
      </c>
      <c r="J82">
        <v>5000</v>
      </c>
      <c r="K82" t="s">
        <v>43</v>
      </c>
      <c r="L82">
        <v>2055</v>
      </c>
      <c r="M82">
        <v>1.1636500000000001</v>
      </c>
      <c r="N82">
        <v>0.35193000000000002</v>
      </c>
      <c r="O82">
        <v>0.14243</v>
      </c>
      <c r="P82">
        <f t="shared" si="24"/>
        <v>1.02122</v>
      </c>
      <c r="Q82">
        <f t="shared" si="25"/>
        <v>0.20950000000000002</v>
      </c>
      <c r="R82">
        <v>4</v>
      </c>
      <c r="S82">
        <f t="shared" si="26"/>
        <v>4.0848800000000001</v>
      </c>
      <c r="T82">
        <f t="shared" si="27"/>
        <v>0.15160000000000001</v>
      </c>
      <c r="U82">
        <f t="shared" si="29"/>
        <v>5.1634877384196189E-4</v>
      </c>
      <c r="V82">
        <f t="shared" si="28"/>
        <v>5.1634877384196189E-4</v>
      </c>
      <c r="W82" t="s">
        <v>9</v>
      </c>
    </row>
    <row r="83" spans="1:23" x14ac:dyDescent="0.75">
      <c r="A83">
        <v>201109</v>
      </c>
      <c r="B83" t="s">
        <v>36</v>
      </c>
      <c r="C83" t="str">
        <f t="shared" si="22"/>
        <v>11</v>
      </c>
      <c r="D83" t="s">
        <v>34</v>
      </c>
      <c r="E83">
        <v>9</v>
      </c>
      <c r="F83">
        <v>240.1</v>
      </c>
      <c r="G83">
        <v>100</v>
      </c>
      <c r="H83">
        <v>50</v>
      </c>
      <c r="I83">
        <f t="shared" si="23"/>
        <v>75</v>
      </c>
      <c r="J83">
        <v>9900</v>
      </c>
      <c r="K83" t="s">
        <v>44</v>
      </c>
      <c r="L83">
        <v>2801</v>
      </c>
      <c r="M83">
        <v>3.9668000000000001</v>
      </c>
      <c r="N83">
        <v>3.7900000000000003E-2</v>
      </c>
      <c r="O83">
        <v>0</v>
      </c>
      <c r="P83">
        <f t="shared" si="24"/>
        <v>3.9668000000000001</v>
      </c>
      <c r="Q83">
        <f t="shared" si="25"/>
        <v>3.7900000000000003E-2</v>
      </c>
      <c r="R83">
        <v>4</v>
      </c>
      <c r="S83">
        <f t="shared" si="26"/>
        <v>15.8672</v>
      </c>
      <c r="T83">
        <f t="shared" si="27"/>
        <v>0.82032000000000005</v>
      </c>
      <c r="U83">
        <f t="shared" si="29"/>
        <v>3.4165764264889632E-3</v>
      </c>
      <c r="V83">
        <f t="shared" si="28"/>
        <v>3.4165764264889632E-3</v>
      </c>
      <c r="W83" t="s">
        <v>8</v>
      </c>
    </row>
    <row r="84" spans="1:23" x14ac:dyDescent="0.75">
      <c r="A84">
        <f>A83</f>
        <v>201109</v>
      </c>
      <c r="B84" t="s">
        <v>36</v>
      </c>
      <c r="C84" t="str">
        <f t="shared" si="22"/>
        <v>11</v>
      </c>
      <c r="D84" t="s">
        <v>34</v>
      </c>
      <c r="E84">
        <f t="shared" ref="E84:H88" si="33">E83</f>
        <v>9</v>
      </c>
      <c r="F84">
        <f t="shared" si="33"/>
        <v>240.1</v>
      </c>
      <c r="G84">
        <f t="shared" si="33"/>
        <v>100</v>
      </c>
      <c r="H84">
        <f t="shared" si="33"/>
        <v>50</v>
      </c>
      <c r="I84">
        <f t="shared" si="23"/>
        <v>75</v>
      </c>
      <c r="J84">
        <v>200</v>
      </c>
      <c r="K84" t="s">
        <v>39</v>
      </c>
      <c r="L84">
        <v>2046</v>
      </c>
      <c r="M84">
        <v>1.3496999999999999</v>
      </c>
      <c r="N84">
        <v>0.34887000000000001</v>
      </c>
      <c r="O84">
        <v>0.14379</v>
      </c>
      <c r="P84">
        <f t="shared" si="24"/>
        <v>1.2059099999999998</v>
      </c>
      <c r="Q84">
        <f t="shared" si="25"/>
        <v>0.20508000000000001</v>
      </c>
      <c r="R84">
        <v>4</v>
      </c>
      <c r="S84">
        <f t="shared" si="26"/>
        <v>4.8236399999999993</v>
      </c>
      <c r="T84" t="e">
        <f>#REF!*#REF!</f>
        <v>#REF!</v>
      </c>
      <c r="U84" t="e">
        <f t="shared" si="29"/>
        <v>#REF!</v>
      </c>
      <c r="V84" t="e">
        <f t="shared" si="28"/>
        <v>#REF!</v>
      </c>
    </row>
    <row r="85" spans="1:23" x14ac:dyDescent="0.75">
      <c r="A85">
        <f>A84</f>
        <v>201109</v>
      </c>
      <c r="B85" t="s">
        <v>36</v>
      </c>
      <c r="C85" t="str">
        <f t="shared" si="22"/>
        <v>11</v>
      </c>
      <c r="D85" t="s">
        <v>34</v>
      </c>
      <c r="E85">
        <f t="shared" si="33"/>
        <v>9</v>
      </c>
      <c r="F85">
        <f t="shared" si="33"/>
        <v>240.1</v>
      </c>
      <c r="G85">
        <f t="shared" si="33"/>
        <v>100</v>
      </c>
      <c r="H85">
        <f t="shared" si="33"/>
        <v>50</v>
      </c>
      <c r="I85">
        <f t="shared" si="23"/>
        <v>75</v>
      </c>
      <c r="J85">
        <v>500</v>
      </c>
      <c r="K85" t="s">
        <v>40</v>
      </c>
      <c r="L85">
        <v>2047</v>
      </c>
      <c r="M85">
        <v>5.0239200000000004</v>
      </c>
      <c r="N85">
        <v>0.70016</v>
      </c>
      <c r="O85">
        <v>0.15004000000000001</v>
      </c>
      <c r="P85">
        <f t="shared" si="24"/>
        <v>4.8738800000000007</v>
      </c>
      <c r="Q85">
        <f t="shared" si="25"/>
        <v>0.55011999999999994</v>
      </c>
      <c r="R85">
        <v>4</v>
      </c>
      <c r="S85">
        <f t="shared" si="26"/>
        <v>19.495520000000003</v>
      </c>
      <c r="T85">
        <f t="shared" ref="T85:T116" si="34">Q86*R86</f>
        <v>2.6282799999999997</v>
      </c>
      <c r="U85">
        <f t="shared" si="29"/>
        <v>1.0946605581007912E-2</v>
      </c>
      <c r="V85">
        <f t="shared" si="28"/>
        <v>1.0946605581007912E-2</v>
      </c>
    </row>
    <row r="86" spans="1:23" x14ac:dyDescent="0.75">
      <c r="A86">
        <f>A85</f>
        <v>201109</v>
      </c>
      <c r="B86" t="s">
        <v>36</v>
      </c>
      <c r="C86" t="str">
        <f t="shared" si="22"/>
        <v>11</v>
      </c>
      <c r="D86" t="s">
        <v>34</v>
      </c>
      <c r="E86">
        <f t="shared" si="33"/>
        <v>9</v>
      </c>
      <c r="F86">
        <f t="shared" si="33"/>
        <v>240.1</v>
      </c>
      <c r="G86">
        <f t="shared" si="33"/>
        <v>100</v>
      </c>
      <c r="H86">
        <f t="shared" si="33"/>
        <v>50</v>
      </c>
      <c r="I86">
        <f t="shared" si="23"/>
        <v>75</v>
      </c>
      <c r="J86">
        <v>1000</v>
      </c>
      <c r="K86" t="s">
        <v>41</v>
      </c>
      <c r="L86">
        <v>2048</v>
      </c>
      <c r="M86">
        <v>5.0851199999999999</v>
      </c>
      <c r="N86">
        <v>0.80296999999999996</v>
      </c>
      <c r="O86">
        <v>0.1459</v>
      </c>
      <c r="P86">
        <f t="shared" si="24"/>
        <v>4.9392199999999997</v>
      </c>
      <c r="Q86">
        <f t="shared" si="25"/>
        <v>0.65706999999999993</v>
      </c>
      <c r="R86">
        <v>4</v>
      </c>
      <c r="S86">
        <f t="shared" si="26"/>
        <v>19.756879999999999</v>
      </c>
      <c r="T86">
        <f t="shared" si="34"/>
        <v>2.0182799999999999</v>
      </c>
      <c r="U86">
        <f t="shared" si="29"/>
        <v>8.4059975010412329E-3</v>
      </c>
      <c r="V86">
        <f t="shared" si="28"/>
        <v>8.4059975010412329E-3</v>
      </c>
    </row>
    <row r="87" spans="1:23" x14ac:dyDescent="0.75">
      <c r="A87">
        <f>A86</f>
        <v>201109</v>
      </c>
      <c r="B87" t="s">
        <v>36</v>
      </c>
      <c r="C87" t="str">
        <f t="shared" si="22"/>
        <v>11</v>
      </c>
      <c r="D87" t="s">
        <v>34</v>
      </c>
      <c r="E87">
        <f t="shared" si="33"/>
        <v>9</v>
      </c>
      <c r="F87">
        <f t="shared" si="33"/>
        <v>240.1</v>
      </c>
      <c r="G87">
        <f t="shared" si="33"/>
        <v>100</v>
      </c>
      <c r="H87">
        <f t="shared" si="33"/>
        <v>50</v>
      </c>
      <c r="I87">
        <f t="shared" si="23"/>
        <v>75</v>
      </c>
      <c r="J87">
        <v>2000</v>
      </c>
      <c r="K87" t="s">
        <v>42</v>
      </c>
      <c r="L87">
        <v>2049</v>
      </c>
      <c r="M87">
        <v>3.1289600000000002</v>
      </c>
      <c r="N87">
        <v>0.65190999999999999</v>
      </c>
      <c r="O87">
        <v>0.14734</v>
      </c>
      <c r="P87">
        <f t="shared" si="24"/>
        <v>2.9816200000000004</v>
      </c>
      <c r="Q87">
        <f t="shared" si="25"/>
        <v>0.50456999999999996</v>
      </c>
      <c r="R87">
        <v>4</v>
      </c>
      <c r="S87">
        <f t="shared" si="26"/>
        <v>11.926480000000002</v>
      </c>
      <c r="T87">
        <f t="shared" si="34"/>
        <v>0.80503999999999998</v>
      </c>
      <c r="U87">
        <f t="shared" si="29"/>
        <v>3.3529362765514371E-3</v>
      </c>
      <c r="V87">
        <f t="shared" si="28"/>
        <v>3.3529362765514371E-3</v>
      </c>
    </row>
    <row r="88" spans="1:23" x14ac:dyDescent="0.75">
      <c r="A88">
        <f>A87</f>
        <v>201109</v>
      </c>
      <c r="B88" t="s">
        <v>36</v>
      </c>
      <c r="C88" t="str">
        <f t="shared" si="22"/>
        <v>11</v>
      </c>
      <c r="D88" t="s">
        <v>34</v>
      </c>
      <c r="E88">
        <f t="shared" si="33"/>
        <v>9</v>
      </c>
      <c r="F88">
        <f t="shared" si="33"/>
        <v>240.1</v>
      </c>
      <c r="G88">
        <f t="shared" si="33"/>
        <v>100</v>
      </c>
      <c r="H88">
        <f t="shared" si="33"/>
        <v>50</v>
      </c>
      <c r="I88">
        <f t="shared" si="23"/>
        <v>75</v>
      </c>
      <c r="J88">
        <v>5000</v>
      </c>
      <c r="K88" t="s">
        <v>43</v>
      </c>
      <c r="L88">
        <v>2050</v>
      </c>
      <c r="M88">
        <v>1.18544</v>
      </c>
      <c r="N88">
        <v>0.34670000000000001</v>
      </c>
      <c r="O88">
        <v>0.14544000000000001</v>
      </c>
      <c r="P88">
        <f t="shared" si="24"/>
        <v>1.04</v>
      </c>
      <c r="Q88">
        <f t="shared" si="25"/>
        <v>0.20125999999999999</v>
      </c>
      <c r="R88">
        <v>4</v>
      </c>
      <c r="S88">
        <f t="shared" si="26"/>
        <v>4.16</v>
      </c>
      <c r="T88">
        <f t="shared" si="34"/>
        <v>2.3529599999999999</v>
      </c>
      <c r="U88">
        <f t="shared" si="29"/>
        <v>9.7999167013744278E-3</v>
      </c>
      <c r="V88">
        <f t="shared" si="28"/>
        <v>9.7999167013744278E-3</v>
      </c>
    </row>
    <row r="89" spans="1:23" x14ac:dyDescent="0.75">
      <c r="A89">
        <v>201202</v>
      </c>
      <c r="B89" t="s">
        <v>36</v>
      </c>
      <c r="C89" t="str">
        <f t="shared" si="22"/>
        <v>12</v>
      </c>
      <c r="D89" t="s">
        <v>34</v>
      </c>
      <c r="E89">
        <v>2</v>
      </c>
      <c r="F89">
        <v>347.3</v>
      </c>
      <c r="G89">
        <v>50</v>
      </c>
      <c r="H89">
        <v>0</v>
      </c>
      <c r="I89">
        <f t="shared" si="23"/>
        <v>25</v>
      </c>
      <c r="J89">
        <v>9900</v>
      </c>
      <c r="K89" t="s">
        <v>44</v>
      </c>
      <c r="L89">
        <v>2802</v>
      </c>
      <c r="M89">
        <v>15.95665</v>
      </c>
      <c r="N89">
        <v>0.58823999999999999</v>
      </c>
      <c r="O89">
        <v>0</v>
      </c>
      <c r="P89">
        <f t="shared" si="24"/>
        <v>15.95665</v>
      </c>
      <c r="Q89">
        <f t="shared" si="25"/>
        <v>0.58823999999999999</v>
      </c>
      <c r="R89">
        <v>4</v>
      </c>
      <c r="S89">
        <f t="shared" si="26"/>
        <v>63.826599999999999</v>
      </c>
      <c r="T89">
        <f t="shared" si="34"/>
        <v>1.8600000000000005E-2</v>
      </c>
      <c r="U89">
        <f t="shared" si="29"/>
        <v>5.3556003455226041E-5</v>
      </c>
      <c r="V89">
        <f t="shared" si="28"/>
        <v>5.3556003455226041E-5</v>
      </c>
      <c r="W89" t="s">
        <v>10</v>
      </c>
    </row>
    <row r="90" spans="1:23" x14ac:dyDescent="0.75">
      <c r="A90">
        <f>A89</f>
        <v>201202</v>
      </c>
      <c r="B90" t="s">
        <v>37</v>
      </c>
      <c r="C90" t="str">
        <f t="shared" si="22"/>
        <v>12</v>
      </c>
      <c r="D90" t="s">
        <v>33</v>
      </c>
      <c r="E90">
        <f t="shared" ref="E90:H93" si="35">E89</f>
        <v>2</v>
      </c>
      <c r="F90">
        <f t="shared" si="35"/>
        <v>347.3</v>
      </c>
      <c r="G90">
        <f t="shared" si="35"/>
        <v>50</v>
      </c>
      <c r="H90">
        <f t="shared" si="35"/>
        <v>0</v>
      </c>
      <c r="I90">
        <f t="shared" si="23"/>
        <v>25</v>
      </c>
      <c r="J90">
        <v>200</v>
      </c>
      <c r="K90" t="s">
        <v>39</v>
      </c>
      <c r="L90">
        <v>2138</v>
      </c>
      <c r="M90">
        <v>0.27021000000000001</v>
      </c>
      <c r="N90">
        <v>0.15214</v>
      </c>
      <c r="O90">
        <v>0.14283999999999999</v>
      </c>
      <c r="P90">
        <f t="shared" si="24"/>
        <v>0.12737000000000001</v>
      </c>
      <c r="Q90">
        <f t="shared" si="25"/>
        <v>9.3000000000000027E-3</v>
      </c>
      <c r="R90">
        <v>2</v>
      </c>
      <c r="S90">
        <f t="shared" si="26"/>
        <v>0.25474000000000002</v>
      </c>
      <c r="T90">
        <f t="shared" si="34"/>
        <v>5.4939999999999989E-2</v>
      </c>
      <c r="U90">
        <f t="shared" si="29"/>
        <v>1.5819176504462996E-4</v>
      </c>
      <c r="V90">
        <f t="shared" si="28"/>
        <v>1.5819176504462996E-4</v>
      </c>
    </row>
    <row r="91" spans="1:23" x14ac:dyDescent="0.75">
      <c r="A91">
        <f>A90</f>
        <v>201202</v>
      </c>
      <c r="B91" t="s">
        <v>37</v>
      </c>
      <c r="C91" t="str">
        <f t="shared" si="22"/>
        <v>12</v>
      </c>
      <c r="D91" t="s">
        <v>33</v>
      </c>
      <c r="E91">
        <f t="shared" si="35"/>
        <v>2</v>
      </c>
      <c r="F91">
        <f t="shared" si="35"/>
        <v>347.3</v>
      </c>
      <c r="G91">
        <f t="shared" si="35"/>
        <v>50</v>
      </c>
      <c r="H91">
        <f t="shared" si="35"/>
        <v>0</v>
      </c>
      <c r="I91">
        <f t="shared" si="23"/>
        <v>25</v>
      </c>
      <c r="J91">
        <v>500</v>
      </c>
      <c r="K91" t="s">
        <v>40</v>
      </c>
      <c r="L91">
        <v>2139</v>
      </c>
      <c r="M91">
        <v>0.39096999999999998</v>
      </c>
      <c r="N91">
        <v>0.17005999999999999</v>
      </c>
      <c r="O91">
        <v>0.14258999999999999</v>
      </c>
      <c r="P91">
        <f t="shared" si="24"/>
        <v>0.24837999999999999</v>
      </c>
      <c r="Q91">
        <f t="shared" si="25"/>
        <v>2.7469999999999994E-2</v>
      </c>
      <c r="R91">
        <v>2</v>
      </c>
      <c r="S91">
        <f t="shared" si="26"/>
        <v>0.49675999999999998</v>
      </c>
      <c r="T91">
        <f t="shared" si="34"/>
        <v>0.11484</v>
      </c>
      <c r="U91">
        <f t="shared" si="29"/>
        <v>3.3066513101065361E-4</v>
      </c>
      <c r="V91">
        <f t="shared" si="28"/>
        <v>3.3066513101065361E-4</v>
      </c>
    </row>
    <row r="92" spans="1:23" x14ac:dyDescent="0.75">
      <c r="A92">
        <f>A91</f>
        <v>201202</v>
      </c>
      <c r="B92" t="s">
        <v>37</v>
      </c>
      <c r="C92" t="str">
        <f t="shared" si="22"/>
        <v>12</v>
      </c>
      <c r="D92" t="s">
        <v>33</v>
      </c>
      <c r="E92">
        <f t="shared" si="35"/>
        <v>2</v>
      </c>
      <c r="F92">
        <f t="shared" si="35"/>
        <v>347.3</v>
      </c>
      <c r="G92">
        <f t="shared" si="35"/>
        <v>50</v>
      </c>
      <c r="H92">
        <f t="shared" si="35"/>
        <v>0</v>
      </c>
      <c r="I92">
        <f t="shared" si="23"/>
        <v>25</v>
      </c>
      <c r="J92">
        <v>1000</v>
      </c>
      <c r="K92" t="s">
        <v>41</v>
      </c>
      <c r="L92">
        <v>2199</v>
      </c>
      <c r="M92">
        <v>0.48348999999999998</v>
      </c>
      <c r="N92">
        <v>0.19778999999999999</v>
      </c>
      <c r="O92">
        <v>0.14036999999999999</v>
      </c>
      <c r="P92">
        <f t="shared" si="24"/>
        <v>0.34311999999999998</v>
      </c>
      <c r="Q92">
        <f t="shared" si="25"/>
        <v>5.7419999999999999E-2</v>
      </c>
      <c r="R92">
        <v>2</v>
      </c>
      <c r="S92">
        <f t="shared" si="26"/>
        <v>0.68623999999999996</v>
      </c>
      <c r="T92">
        <f t="shared" si="34"/>
        <v>0.16218000000000005</v>
      </c>
      <c r="U92">
        <f t="shared" si="29"/>
        <v>4.669737978692774E-4</v>
      </c>
      <c r="V92">
        <f t="shared" si="28"/>
        <v>4.669737978692774E-4</v>
      </c>
    </row>
    <row r="93" spans="1:23" x14ac:dyDescent="0.75">
      <c r="A93">
        <f>A92</f>
        <v>201202</v>
      </c>
      <c r="B93" t="s">
        <v>37</v>
      </c>
      <c r="C93" t="str">
        <f t="shared" si="22"/>
        <v>12</v>
      </c>
      <c r="D93" t="s">
        <v>33</v>
      </c>
      <c r="E93">
        <f t="shared" si="35"/>
        <v>2</v>
      </c>
      <c r="F93">
        <f t="shared" si="35"/>
        <v>347.3</v>
      </c>
      <c r="G93">
        <f t="shared" si="35"/>
        <v>50</v>
      </c>
      <c r="H93">
        <f t="shared" si="35"/>
        <v>0</v>
      </c>
      <c r="I93">
        <f t="shared" si="23"/>
        <v>25</v>
      </c>
      <c r="J93">
        <v>2000</v>
      </c>
      <c r="K93" t="s">
        <v>42</v>
      </c>
      <c r="L93">
        <v>2200</v>
      </c>
      <c r="M93">
        <v>0.62770999999999999</v>
      </c>
      <c r="N93">
        <v>0.22309000000000001</v>
      </c>
      <c r="O93">
        <v>0.14199999999999999</v>
      </c>
      <c r="P93">
        <f t="shared" si="24"/>
        <v>0.48570999999999998</v>
      </c>
      <c r="Q93">
        <f t="shared" si="25"/>
        <v>8.1090000000000023E-2</v>
      </c>
      <c r="R93">
        <v>2</v>
      </c>
      <c r="S93">
        <f t="shared" si="26"/>
        <v>0.97141999999999995</v>
      </c>
      <c r="T93">
        <f t="shared" si="34"/>
        <v>0.19707999999999998</v>
      </c>
      <c r="U93">
        <f t="shared" si="29"/>
        <v>5.6746328822343789E-4</v>
      </c>
      <c r="V93">
        <f t="shared" si="28"/>
        <v>5.6746328822343789E-4</v>
      </c>
    </row>
    <row r="94" spans="1:23" x14ac:dyDescent="0.75">
      <c r="A94">
        <v>204702</v>
      </c>
      <c r="B94" t="s">
        <v>37</v>
      </c>
      <c r="C94" t="str">
        <f t="shared" si="22"/>
        <v>47</v>
      </c>
      <c r="D94" t="s">
        <v>33</v>
      </c>
      <c r="E94">
        <v>2</v>
      </c>
      <c r="F94">
        <v>794</v>
      </c>
      <c r="G94">
        <v>1000</v>
      </c>
      <c r="H94">
        <v>750</v>
      </c>
      <c r="I94">
        <f t="shared" si="23"/>
        <v>875</v>
      </c>
      <c r="J94">
        <v>5000</v>
      </c>
      <c r="K94" t="s">
        <v>43</v>
      </c>
      <c r="L94">
        <v>2201</v>
      </c>
      <c r="M94">
        <v>0.75190999999999997</v>
      </c>
      <c r="N94">
        <v>0.24026</v>
      </c>
      <c r="O94">
        <v>0.14172000000000001</v>
      </c>
      <c r="P94">
        <f t="shared" si="24"/>
        <v>0.61019000000000001</v>
      </c>
      <c r="Q94">
        <f t="shared" si="25"/>
        <v>9.8539999999999989E-2</v>
      </c>
      <c r="R94">
        <v>2</v>
      </c>
      <c r="S94">
        <f t="shared" si="26"/>
        <v>1.22038</v>
      </c>
      <c r="T94">
        <f t="shared" si="34"/>
        <v>6.7120000000000013E-2</v>
      </c>
      <c r="U94">
        <f t="shared" si="29"/>
        <v>8.4534005037783396E-5</v>
      </c>
      <c r="V94">
        <f t="shared" si="28"/>
        <v>8.4534005037783396E-5</v>
      </c>
    </row>
    <row r="95" spans="1:23" x14ac:dyDescent="0.75">
      <c r="A95">
        <f>A94</f>
        <v>204702</v>
      </c>
      <c r="B95" t="s">
        <v>37</v>
      </c>
      <c r="C95" t="str">
        <f t="shared" si="22"/>
        <v>47</v>
      </c>
      <c r="D95" t="s">
        <v>33</v>
      </c>
      <c r="E95">
        <f t="shared" ref="E95:H98" si="36">E94</f>
        <v>2</v>
      </c>
      <c r="F95">
        <f t="shared" si="36"/>
        <v>794</v>
      </c>
      <c r="G95">
        <f t="shared" si="36"/>
        <v>1000</v>
      </c>
      <c r="H95">
        <f t="shared" si="36"/>
        <v>750</v>
      </c>
      <c r="I95">
        <f t="shared" si="23"/>
        <v>875</v>
      </c>
      <c r="J95">
        <v>200</v>
      </c>
      <c r="K95" t="s">
        <v>39</v>
      </c>
      <c r="L95">
        <v>2194</v>
      </c>
      <c r="M95">
        <v>0.38893</v>
      </c>
      <c r="N95">
        <v>0.17466000000000001</v>
      </c>
      <c r="O95">
        <v>0.1411</v>
      </c>
      <c r="P95">
        <f t="shared" si="24"/>
        <v>0.24782999999999999</v>
      </c>
      <c r="Q95">
        <f t="shared" si="25"/>
        <v>3.3560000000000006E-2</v>
      </c>
      <c r="R95">
        <v>2</v>
      </c>
      <c r="S95">
        <f t="shared" si="26"/>
        <v>0.49565999999999999</v>
      </c>
      <c r="T95">
        <f t="shared" si="34"/>
        <v>7.7260000000000051E-2</v>
      </c>
      <c r="U95">
        <f t="shared" si="29"/>
        <v>9.7304785894206607E-5</v>
      </c>
      <c r="V95">
        <f t="shared" si="28"/>
        <v>9.7304785894206607E-5</v>
      </c>
    </row>
    <row r="96" spans="1:23" x14ac:dyDescent="0.75">
      <c r="A96">
        <f>A95</f>
        <v>204702</v>
      </c>
      <c r="B96" t="s">
        <v>37</v>
      </c>
      <c r="C96" t="str">
        <f t="shared" si="22"/>
        <v>47</v>
      </c>
      <c r="D96" t="s">
        <v>33</v>
      </c>
      <c r="E96">
        <f t="shared" si="36"/>
        <v>2</v>
      </c>
      <c r="F96">
        <f t="shared" si="36"/>
        <v>794</v>
      </c>
      <c r="G96">
        <f t="shared" si="36"/>
        <v>1000</v>
      </c>
      <c r="H96">
        <f t="shared" si="36"/>
        <v>750</v>
      </c>
      <c r="I96">
        <f t="shared" si="23"/>
        <v>875</v>
      </c>
      <c r="J96">
        <v>500</v>
      </c>
      <c r="K96" t="s">
        <v>40</v>
      </c>
      <c r="L96">
        <v>2195</v>
      </c>
      <c r="M96">
        <v>0.42057</v>
      </c>
      <c r="N96">
        <v>0.18274000000000001</v>
      </c>
      <c r="O96">
        <v>0.14410999999999999</v>
      </c>
      <c r="P96">
        <f t="shared" si="24"/>
        <v>0.27646000000000004</v>
      </c>
      <c r="Q96">
        <f t="shared" si="25"/>
        <v>3.8630000000000025E-2</v>
      </c>
      <c r="R96">
        <v>2</v>
      </c>
      <c r="S96">
        <f t="shared" si="26"/>
        <v>0.55292000000000008</v>
      </c>
      <c r="T96">
        <f t="shared" si="34"/>
        <v>0.42196</v>
      </c>
      <c r="U96">
        <f t="shared" si="29"/>
        <v>5.314357682619647E-4</v>
      </c>
      <c r="V96">
        <f t="shared" si="28"/>
        <v>5.314357682619647E-4</v>
      </c>
    </row>
    <row r="97" spans="1:23" x14ac:dyDescent="0.75">
      <c r="A97">
        <f>A96</f>
        <v>204702</v>
      </c>
      <c r="B97" t="s">
        <v>37</v>
      </c>
      <c r="C97" t="str">
        <f t="shared" si="22"/>
        <v>47</v>
      </c>
      <c r="D97" t="s">
        <v>33</v>
      </c>
      <c r="E97">
        <f t="shared" si="36"/>
        <v>2</v>
      </c>
      <c r="F97">
        <f t="shared" si="36"/>
        <v>794</v>
      </c>
      <c r="G97">
        <f t="shared" si="36"/>
        <v>1000</v>
      </c>
      <c r="H97">
        <f t="shared" si="36"/>
        <v>750</v>
      </c>
      <c r="I97">
        <f t="shared" si="23"/>
        <v>875</v>
      </c>
      <c r="J97">
        <v>1000</v>
      </c>
      <c r="K97" t="s">
        <v>41</v>
      </c>
      <c r="L97">
        <v>2196</v>
      </c>
      <c r="M97">
        <v>1.50735</v>
      </c>
      <c r="N97">
        <v>0.35350999999999999</v>
      </c>
      <c r="O97">
        <v>0.14252999999999999</v>
      </c>
      <c r="P97">
        <f t="shared" si="24"/>
        <v>1.3648199999999999</v>
      </c>
      <c r="Q97">
        <f t="shared" si="25"/>
        <v>0.21098</v>
      </c>
      <c r="R97">
        <v>2</v>
      </c>
      <c r="S97">
        <f t="shared" si="26"/>
        <v>2.7296399999999998</v>
      </c>
      <c r="T97">
        <f t="shared" si="34"/>
        <v>0.6283399999999999</v>
      </c>
      <c r="U97">
        <f t="shared" si="29"/>
        <v>7.9136020151133492E-4</v>
      </c>
      <c r="V97">
        <f t="shared" si="28"/>
        <v>7.9136020151133492E-4</v>
      </c>
    </row>
    <row r="98" spans="1:23" x14ac:dyDescent="0.75">
      <c r="A98">
        <f>A97</f>
        <v>204702</v>
      </c>
      <c r="B98" t="s">
        <v>37</v>
      </c>
      <c r="C98" t="str">
        <f t="shared" si="22"/>
        <v>47</v>
      </c>
      <c r="D98" t="s">
        <v>33</v>
      </c>
      <c r="E98">
        <f t="shared" si="36"/>
        <v>2</v>
      </c>
      <c r="F98">
        <f t="shared" si="36"/>
        <v>794</v>
      </c>
      <c r="G98">
        <f t="shared" si="36"/>
        <v>1000</v>
      </c>
      <c r="H98">
        <f t="shared" si="36"/>
        <v>750</v>
      </c>
      <c r="I98">
        <f t="shared" si="23"/>
        <v>875</v>
      </c>
      <c r="J98">
        <v>2000</v>
      </c>
      <c r="K98" t="s">
        <v>42</v>
      </c>
      <c r="L98">
        <v>2197</v>
      </c>
      <c r="M98">
        <v>2.1732999999999998</v>
      </c>
      <c r="N98">
        <v>0.45674999999999999</v>
      </c>
      <c r="O98">
        <v>0.14258000000000001</v>
      </c>
      <c r="P98">
        <f t="shared" si="24"/>
        <v>2.0307199999999996</v>
      </c>
      <c r="Q98">
        <f t="shared" si="25"/>
        <v>0.31416999999999995</v>
      </c>
      <c r="R98">
        <v>2</v>
      </c>
      <c r="S98">
        <f t="shared" si="26"/>
        <v>4.0614399999999993</v>
      </c>
      <c r="T98">
        <f t="shared" si="34"/>
        <v>0.30787999999999999</v>
      </c>
      <c r="U98">
        <f t="shared" si="29"/>
        <v>3.8775818639798487E-4</v>
      </c>
      <c r="V98">
        <f t="shared" si="28"/>
        <v>3.8775818639798487E-4</v>
      </c>
    </row>
    <row r="99" spans="1:23" x14ac:dyDescent="0.75">
      <c r="A99">
        <v>204703</v>
      </c>
      <c r="B99" t="s">
        <v>37</v>
      </c>
      <c r="C99" t="str">
        <f t="shared" si="22"/>
        <v>47</v>
      </c>
      <c r="D99" t="s">
        <v>33</v>
      </c>
      <c r="E99">
        <v>3</v>
      </c>
      <c r="F99">
        <v>905.1</v>
      </c>
      <c r="G99">
        <v>750</v>
      </c>
      <c r="H99">
        <v>500</v>
      </c>
      <c r="I99">
        <f t="shared" si="23"/>
        <v>625</v>
      </c>
      <c r="J99">
        <v>5000</v>
      </c>
      <c r="K99" t="s">
        <v>43</v>
      </c>
      <c r="L99">
        <v>2198</v>
      </c>
      <c r="M99">
        <v>1.16201</v>
      </c>
      <c r="N99">
        <v>0.2944</v>
      </c>
      <c r="O99">
        <v>0.14046</v>
      </c>
      <c r="P99">
        <f t="shared" si="24"/>
        <v>1.02155</v>
      </c>
      <c r="Q99">
        <f t="shared" si="25"/>
        <v>0.15393999999999999</v>
      </c>
      <c r="R99">
        <v>2</v>
      </c>
      <c r="S99">
        <f t="shared" si="26"/>
        <v>2.0430999999999999</v>
      </c>
      <c r="T99">
        <f t="shared" si="34"/>
        <v>0.17886000000000002</v>
      </c>
      <c r="U99">
        <f t="shared" si="29"/>
        <v>1.9761352336758372E-4</v>
      </c>
      <c r="V99">
        <f t="shared" si="28"/>
        <v>1.9761352336758372E-4</v>
      </c>
    </row>
    <row r="100" spans="1:23" x14ac:dyDescent="0.75">
      <c r="A100">
        <f>A99</f>
        <v>204703</v>
      </c>
      <c r="B100" t="s">
        <v>37</v>
      </c>
      <c r="C100" t="str">
        <f t="shared" si="22"/>
        <v>47</v>
      </c>
      <c r="D100" t="s">
        <v>33</v>
      </c>
      <c r="E100">
        <f t="shared" ref="E100:H103" si="37">E99</f>
        <v>3</v>
      </c>
      <c r="F100">
        <f t="shared" si="37"/>
        <v>905.1</v>
      </c>
      <c r="G100">
        <f t="shared" si="37"/>
        <v>750</v>
      </c>
      <c r="H100">
        <f t="shared" si="37"/>
        <v>500</v>
      </c>
      <c r="I100">
        <f t="shared" si="23"/>
        <v>625</v>
      </c>
      <c r="J100">
        <v>200</v>
      </c>
      <c r="K100" t="s">
        <v>39</v>
      </c>
      <c r="L100">
        <v>2202</v>
      </c>
      <c r="M100">
        <v>0.79913000000000001</v>
      </c>
      <c r="N100">
        <v>0.23086000000000001</v>
      </c>
      <c r="O100">
        <v>0.14143</v>
      </c>
      <c r="P100">
        <f t="shared" si="24"/>
        <v>0.65769999999999995</v>
      </c>
      <c r="Q100">
        <f t="shared" si="25"/>
        <v>8.9430000000000009E-2</v>
      </c>
      <c r="R100">
        <v>2</v>
      </c>
      <c r="S100">
        <f t="shared" si="26"/>
        <v>1.3153999999999999</v>
      </c>
      <c r="T100">
        <f t="shared" si="34"/>
        <v>0.24425999999999998</v>
      </c>
      <c r="U100">
        <f t="shared" si="29"/>
        <v>2.698707325157441E-4</v>
      </c>
      <c r="V100">
        <f t="shared" si="28"/>
        <v>2.698707325157441E-4</v>
      </c>
    </row>
    <row r="101" spans="1:23" x14ac:dyDescent="0.75">
      <c r="A101">
        <f>A100</f>
        <v>204703</v>
      </c>
      <c r="B101" t="s">
        <v>37</v>
      </c>
      <c r="C101" t="str">
        <f t="shared" si="22"/>
        <v>47</v>
      </c>
      <c r="D101" t="s">
        <v>33</v>
      </c>
      <c r="E101">
        <f t="shared" si="37"/>
        <v>3</v>
      </c>
      <c r="F101">
        <f t="shared" si="37"/>
        <v>905.1</v>
      </c>
      <c r="G101">
        <f t="shared" si="37"/>
        <v>750</v>
      </c>
      <c r="H101">
        <f t="shared" si="37"/>
        <v>500</v>
      </c>
      <c r="I101">
        <f t="shared" si="23"/>
        <v>625</v>
      </c>
      <c r="J101">
        <v>500</v>
      </c>
      <c r="K101" t="s">
        <v>40</v>
      </c>
      <c r="L101">
        <v>2203</v>
      </c>
      <c r="M101">
        <v>0.99226999999999999</v>
      </c>
      <c r="N101">
        <v>0.26393</v>
      </c>
      <c r="O101">
        <v>0.14180000000000001</v>
      </c>
      <c r="P101">
        <f t="shared" si="24"/>
        <v>0.85046999999999995</v>
      </c>
      <c r="Q101">
        <f t="shared" si="25"/>
        <v>0.12212999999999999</v>
      </c>
      <c r="R101">
        <v>2</v>
      </c>
      <c r="S101">
        <f t="shared" si="26"/>
        <v>1.7009399999999999</v>
      </c>
      <c r="T101">
        <f t="shared" si="34"/>
        <v>1.61192</v>
      </c>
      <c r="U101">
        <f t="shared" si="29"/>
        <v>1.7809302839465252E-3</v>
      </c>
      <c r="V101">
        <f t="shared" si="28"/>
        <v>1.7809302839465252E-3</v>
      </c>
    </row>
    <row r="102" spans="1:23" x14ac:dyDescent="0.75">
      <c r="A102">
        <f>A101</f>
        <v>204703</v>
      </c>
      <c r="B102" t="s">
        <v>37</v>
      </c>
      <c r="C102" t="str">
        <f t="shared" si="22"/>
        <v>47</v>
      </c>
      <c r="D102" t="s">
        <v>33</v>
      </c>
      <c r="E102">
        <f t="shared" si="37"/>
        <v>3</v>
      </c>
      <c r="F102">
        <f t="shared" si="37"/>
        <v>905.1</v>
      </c>
      <c r="G102">
        <f t="shared" si="37"/>
        <v>750</v>
      </c>
      <c r="H102">
        <f t="shared" si="37"/>
        <v>500</v>
      </c>
      <c r="I102">
        <f t="shared" si="23"/>
        <v>625</v>
      </c>
      <c r="J102">
        <v>1000</v>
      </c>
      <c r="K102" t="s">
        <v>41</v>
      </c>
      <c r="L102">
        <v>2204</v>
      </c>
      <c r="M102">
        <v>5.9571199999999997</v>
      </c>
      <c r="N102">
        <v>0.94721999999999995</v>
      </c>
      <c r="O102">
        <v>0.14126</v>
      </c>
      <c r="P102">
        <f t="shared" si="24"/>
        <v>5.8158599999999998</v>
      </c>
      <c r="Q102">
        <f t="shared" si="25"/>
        <v>0.80596000000000001</v>
      </c>
      <c r="R102">
        <v>2</v>
      </c>
      <c r="S102">
        <f t="shared" si="26"/>
        <v>11.63172</v>
      </c>
      <c r="T102">
        <f t="shared" si="34"/>
        <v>5.7177199999999999</v>
      </c>
      <c r="U102">
        <f t="shared" si="29"/>
        <v>6.3172246160645229E-3</v>
      </c>
      <c r="V102">
        <f t="shared" si="28"/>
        <v>6.3172246160645229E-3</v>
      </c>
    </row>
    <row r="103" spans="1:23" x14ac:dyDescent="0.75">
      <c r="A103">
        <f>A102</f>
        <v>204703</v>
      </c>
      <c r="B103" t="s">
        <v>37</v>
      </c>
      <c r="C103" t="str">
        <f t="shared" si="22"/>
        <v>47</v>
      </c>
      <c r="D103" t="s">
        <v>33</v>
      </c>
      <c r="E103">
        <f t="shared" si="37"/>
        <v>3</v>
      </c>
      <c r="F103">
        <f t="shared" si="37"/>
        <v>905.1</v>
      </c>
      <c r="G103">
        <f t="shared" si="37"/>
        <v>750</v>
      </c>
      <c r="H103">
        <f t="shared" si="37"/>
        <v>500</v>
      </c>
      <c r="I103">
        <f t="shared" si="23"/>
        <v>625</v>
      </c>
      <c r="J103">
        <v>2000</v>
      </c>
      <c r="K103" t="s">
        <v>42</v>
      </c>
      <c r="L103">
        <v>2911</v>
      </c>
      <c r="M103">
        <v>17.716550000000002</v>
      </c>
      <c r="N103">
        <v>3.14174</v>
      </c>
      <c r="O103">
        <v>0.28288000000000002</v>
      </c>
      <c r="P103">
        <f t="shared" si="24"/>
        <v>17.433670000000003</v>
      </c>
      <c r="Q103">
        <f t="shared" si="25"/>
        <v>2.85886</v>
      </c>
      <c r="R103">
        <v>2</v>
      </c>
      <c r="S103">
        <f t="shared" si="26"/>
        <v>34.867340000000006</v>
      </c>
      <c r="T103">
        <f t="shared" si="34"/>
        <v>0.68185999999999991</v>
      </c>
      <c r="U103">
        <f t="shared" si="29"/>
        <v>7.5335322063860332E-4</v>
      </c>
      <c r="V103">
        <f t="shared" si="28"/>
        <v>7.5335322063860332E-4</v>
      </c>
      <c r="W103" t="s">
        <v>12</v>
      </c>
    </row>
    <row r="104" spans="1:23" x14ac:dyDescent="0.75">
      <c r="A104">
        <v>204704</v>
      </c>
      <c r="B104" t="s">
        <v>37</v>
      </c>
      <c r="C104" t="str">
        <f t="shared" si="22"/>
        <v>47</v>
      </c>
      <c r="D104" t="s">
        <v>33</v>
      </c>
      <c r="E104">
        <v>4</v>
      </c>
      <c r="F104">
        <v>646.4</v>
      </c>
      <c r="G104">
        <v>500</v>
      </c>
      <c r="H104">
        <v>400</v>
      </c>
      <c r="I104">
        <f t="shared" si="23"/>
        <v>450</v>
      </c>
      <c r="J104">
        <v>5000</v>
      </c>
      <c r="K104" t="s">
        <v>43</v>
      </c>
      <c r="L104">
        <v>2206</v>
      </c>
      <c r="M104">
        <v>2.4518399999999998</v>
      </c>
      <c r="N104">
        <v>0.48321999999999998</v>
      </c>
      <c r="O104">
        <v>0.14229</v>
      </c>
      <c r="P104">
        <f t="shared" si="24"/>
        <v>2.3095499999999998</v>
      </c>
      <c r="Q104">
        <f t="shared" si="25"/>
        <v>0.34092999999999996</v>
      </c>
      <c r="R104">
        <v>2</v>
      </c>
      <c r="S104">
        <f t="shared" si="26"/>
        <v>4.6190999999999995</v>
      </c>
      <c r="T104">
        <f t="shared" si="34"/>
        <v>0.11463999999999996</v>
      </c>
      <c r="U104">
        <f t="shared" si="29"/>
        <v>1.773514851485148E-4</v>
      </c>
      <c r="V104">
        <f t="shared" si="28"/>
        <v>1.773514851485148E-4</v>
      </c>
    </row>
    <row r="105" spans="1:23" x14ac:dyDescent="0.75">
      <c r="A105">
        <f>A104</f>
        <v>204704</v>
      </c>
      <c r="B105" t="s">
        <v>37</v>
      </c>
      <c r="C105" t="str">
        <f t="shared" si="22"/>
        <v>47</v>
      </c>
      <c r="D105" t="s">
        <v>33</v>
      </c>
      <c r="E105">
        <f t="shared" ref="E105:H108" si="38">E104</f>
        <v>4</v>
      </c>
      <c r="F105">
        <f t="shared" si="38"/>
        <v>646.4</v>
      </c>
      <c r="G105">
        <f t="shared" si="38"/>
        <v>500</v>
      </c>
      <c r="H105">
        <f t="shared" si="38"/>
        <v>400</v>
      </c>
      <c r="I105">
        <f t="shared" si="23"/>
        <v>450</v>
      </c>
      <c r="J105">
        <v>200</v>
      </c>
      <c r="K105" t="s">
        <v>39</v>
      </c>
      <c r="L105">
        <v>2207</v>
      </c>
      <c r="M105">
        <v>0.46283000000000002</v>
      </c>
      <c r="N105">
        <v>0.19886999999999999</v>
      </c>
      <c r="O105">
        <v>0.14155000000000001</v>
      </c>
      <c r="P105">
        <f t="shared" si="24"/>
        <v>0.32128000000000001</v>
      </c>
      <c r="Q105">
        <f t="shared" si="25"/>
        <v>5.7319999999999982E-2</v>
      </c>
      <c r="R105">
        <v>2</v>
      </c>
      <c r="S105">
        <f t="shared" si="26"/>
        <v>0.64256000000000002</v>
      </c>
      <c r="T105">
        <f t="shared" si="34"/>
        <v>0.30175999999999997</v>
      </c>
      <c r="U105">
        <f t="shared" si="29"/>
        <v>4.668316831683168E-4</v>
      </c>
      <c r="V105">
        <f t="shared" si="28"/>
        <v>4.668316831683168E-4</v>
      </c>
    </row>
    <row r="106" spans="1:23" x14ac:dyDescent="0.75">
      <c r="A106">
        <f>A105</f>
        <v>204704</v>
      </c>
      <c r="B106" t="s">
        <v>37</v>
      </c>
      <c r="C106" t="str">
        <f t="shared" si="22"/>
        <v>47</v>
      </c>
      <c r="D106" t="s">
        <v>33</v>
      </c>
      <c r="E106">
        <f t="shared" si="38"/>
        <v>4</v>
      </c>
      <c r="F106">
        <f t="shared" si="38"/>
        <v>646.4</v>
      </c>
      <c r="G106">
        <f t="shared" si="38"/>
        <v>500</v>
      </c>
      <c r="H106">
        <f t="shared" si="38"/>
        <v>400</v>
      </c>
      <c r="I106">
        <f t="shared" si="23"/>
        <v>450</v>
      </c>
      <c r="J106">
        <v>500</v>
      </c>
      <c r="K106" t="s">
        <v>40</v>
      </c>
      <c r="L106">
        <v>2208</v>
      </c>
      <c r="M106">
        <v>1.0615000000000001</v>
      </c>
      <c r="N106">
        <v>0.29326999999999998</v>
      </c>
      <c r="O106">
        <v>0.14238999999999999</v>
      </c>
      <c r="P106">
        <f t="shared" si="24"/>
        <v>0.91911000000000009</v>
      </c>
      <c r="Q106">
        <f t="shared" si="25"/>
        <v>0.15087999999999999</v>
      </c>
      <c r="R106">
        <v>2</v>
      </c>
      <c r="S106">
        <f t="shared" si="26"/>
        <v>1.8382200000000002</v>
      </c>
      <c r="T106">
        <f t="shared" si="34"/>
        <v>0.69235999999999998</v>
      </c>
      <c r="U106">
        <f t="shared" si="29"/>
        <v>1.0711014851485148E-3</v>
      </c>
      <c r="V106">
        <f t="shared" si="28"/>
        <v>1.0711014851485148E-3</v>
      </c>
    </row>
    <row r="107" spans="1:23" x14ac:dyDescent="0.75">
      <c r="A107">
        <f>A106</f>
        <v>204704</v>
      </c>
      <c r="B107" t="s">
        <v>37</v>
      </c>
      <c r="C107" t="str">
        <f t="shared" si="22"/>
        <v>47</v>
      </c>
      <c r="D107" t="s">
        <v>33</v>
      </c>
      <c r="E107">
        <f t="shared" si="38"/>
        <v>4</v>
      </c>
      <c r="F107">
        <f t="shared" si="38"/>
        <v>646.4</v>
      </c>
      <c r="G107">
        <f t="shared" si="38"/>
        <v>500</v>
      </c>
      <c r="H107">
        <f t="shared" si="38"/>
        <v>400</v>
      </c>
      <c r="I107">
        <f t="shared" si="23"/>
        <v>450</v>
      </c>
      <c r="J107">
        <v>1000</v>
      </c>
      <c r="K107" t="s">
        <v>41</v>
      </c>
      <c r="L107">
        <v>2209</v>
      </c>
      <c r="M107">
        <v>2.1179600000000001</v>
      </c>
      <c r="N107">
        <v>0.48720999999999998</v>
      </c>
      <c r="O107">
        <v>0.14102999999999999</v>
      </c>
      <c r="P107">
        <f t="shared" si="24"/>
        <v>1.9769300000000001</v>
      </c>
      <c r="Q107">
        <f t="shared" si="25"/>
        <v>0.34617999999999999</v>
      </c>
      <c r="R107">
        <v>2</v>
      </c>
      <c r="S107">
        <f t="shared" si="26"/>
        <v>3.9538600000000002</v>
      </c>
      <c r="T107">
        <f t="shared" si="34"/>
        <v>0.20294000000000001</v>
      </c>
      <c r="U107">
        <f t="shared" si="29"/>
        <v>3.139542079207921E-4</v>
      </c>
      <c r="V107">
        <f t="shared" si="28"/>
        <v>3.139542079207921E-4</v>
      </c>
    </row>
    <row r="108" spans="1:23" x14ac:dyDescent="0.75">
      <c r="A108">
        <f>A107</f>
        <v>204704</v>
      </c>
      <c r="B108" t="s">
        <v>37</v>
      </c>
      <c r="C108" t="str">
        <f t="shared" si="22"/>
        <v>47</v>
      </c>
      <c r="D108" t="s">
        <v>33</v>
      </c>
      <c r="E108">
        <f t="shared" si="38"/>
        <v>4</v>
      </c>
      <c r="F108">
        <f t="shared" si="38"/>
        <v>646.4</v>
      </c>
      <c r="G108">
        <f t="shared" si="38"/>
        <v>500</v>
      </c>
      <c r="H108">
        <f t="shared" si="38"/>
        <v>400</v>
      </c>
      <c r="I108">
        <f t="shared" si="23"/>
        <v>450</v>
      </c>
      <c r="J108">
        <v>2000</v>
      </c>
      <c r="K108" t="s">
        <v>42</v>
      </c>
      <c r="L108">
        <v>2210</v>
      </c>
      <c r="M108">
        <v>0.72343999999999997</v>
      </c>
      <c r="N108">
        <v>0.23729</v>
      </c>
      <c r="O108">
        <v>0.13582</v>
      </c>
      <c r="P108">
        <f t="shared" si="24"/>
        <v>0.58762000000000003</v>
      </c>
      <c r="Q108">
        <f t="shared" si="25"/>
        <v>0.10147</v>
      </c>
      <c r="R108">
        <v>2</v>
      </c>
      <c r="S108">
        <f t="shared" si="26"/>
        <v>1.1752400000000001</v>
      </c>
      <c r="T108">
        <f t="shared" si="34"/>
        <v>2.5935800000000002</v>
      </c>
      <c r="U108">
        <f t="shared" si="29"/>
        <v>4.0123452970297034E-3</v>
      </c>
      <c r="V108">
        <f t="shared" si="28"/>
        <v>4.0123452970297034E-3</v>
      </c>
    </row>
    <row r="109" spans="1:23" x14ac:dyDescent="0.75">
      <c r="A109">
        <v>204705</v>
      </c>
      <c r="B109" t="s">
        <v>37</v>
      </c>
      <c r="C109" t="str">
        <f t="shared" si="22"/>
        <v>47</v>
      </c>
      <c r="D109" t="s">
        <v>33</v>
      </c>
      <c r="E109">
        <v>5</v>
      </c>
      <c r="F109">
        <v>532.9</v>
      </c>
      <c r="G109">
        <v>400</v>
      </c>
      <c r="H109">
        <v>300</v>
      </c>
      <c r="I109">
        <f t="shared" si="23"/>
        <v>350</v>
      </c>
      <c r="J109">
        <v>5000</v>
      </c>
      <c r="K109" t="s">
        <v>43</v>
      </c>
      <c r="L109">
        <v>2806</v>
      </c>
      <c r="M109">
        <v>10.2285</v>
      </c>
      <c r="N109">
        <v>1.2967900000000001</v>
      </c>
      <c r="O109">
        <v>0</v>
      </c>
      <c r="P109">
        <f t="shared" si="24"/>
        <v>10.2285</v>
      </c>
      <c r="Q109">
        <f t="shared" si="25"/>
        <v>1.2967900000000001</v>
      </c>
      <c r="R109">
        <v>2</v>
      </c>
      <c r="S109">
        <f t="shared" si="26"/>
        <v>20.457000000000001</v>
      </c>
      <c r="T109">
        <f t="shared" si="34"/>
        <v>8.0220000000000014E-2</v>
      </c>
      <c r="U109">
        <f t="shared" si="29"/>
        <v>1.5053480953274538E-4</v>
      </c>
      <c r="V109">
        <f t="shared" si="28"/>
        <v>1.5053480953274538E-4</v>
      </c>
      <c r="W109" t="s">
        <v>13</v>
      </c>
    </row>
    <row r="110" spans="1:23" x14ac:dyDescent="0.75">
      <c r="A110">
        <f>A109</f>
        <v>204705</v>
      </c>
      <c r="B110" t="s">
        <v>37</v>
      </c>
      <c r="C110" t="str">
        <f t="shared" si="22"/>
        <v>47</v>
      </c>
      <c r="D110" t="s">
        <v>33</v>
      </c>
      <c r="E110">
        <f t="shared" ref="E110:H113" si="39">E109</f>
        <v>5</v>
      </c>
      <c r="F110">
        <f t="shared" si="39"/>
        <v>532.9</v>
      </c>
      <c r="G110">
        <f t="shared" si="39"/>
        <v>400</v>
      </c>
      <c r="H110">
        <f t="shared" si="39"/>
        <v>300</v>
      </c>
      <c r="I110">
        <f t="shared" si="23"/>
        <v>350</v>
      </c>
      <c r="J110">
        <v>200</v>
      </c>
      <c r="K110" t="s">
        <v>39</v>
      </c>
      <c r="L110">
        <v>2216</v>
      </c>
      <c r="M110">
        <v>0.36514999999999997</v>
      </c>
      <c r="N110">
        <v>0.18325</v>
      </c>
      <c r="O110">
        <v>0.14313999999999999</v>
      </c>
      <c r="P110">
        <f t="shared" si="24"/>
        <v>0.22200999999999999</v>
      </c>
      <c r="Q110">
        <f t="shared" si="25"/>
        <v>4.0110000000000007E-2</v>
      </c>
      <c r="R110">
        <v>2</v>
      </c>
      <c r="S110">
        <f t="shared" si="26"/>
        <v>0.44401999999999997</v>
      </c>
      <c r="T110">
        <f t="shared" si="34"/>
        <v>0.18981999999999999</v>
      </c>
      <c r="U110">
        <f t="shared" si="29"/>
        <v>3.5620191405516982E-4</v>
      </c>
      <c r="V110">
        <f t="shared" si="28"/>
        <v>3.5620191405516982E-4</v>
      </c>
    </row>
    <row r="111" spans="1:23" x14ac:dyDescent="0.75">
      <c r="A111">
        <f>A110</f>
        <v>204705</v>
      </c>
      <c r="B111" t="s">
        <v>37</v>
      </c>
      <c r="C111" t="str">
        <f t="shared" si="22"/>
        <v>47</v>
      </c>
      <c r="D111" t="s">
        <v>33</v>
      </c>
      <c r="E111">
        <f t="shared" si="39"/>
        <v>5</v>
      </c>
      <c r="F111">
        <f t="shared" si="39"/>
        <v>532.9</v>
      </c>
      <c r="G111">
        <f t="shared" si="39"/>
        <v>400</v>
      </c>
      <c r="H111">
        <f t="shared" si="39"/>
        <v>300</v>
      </c>
      <c r="I111">
        <f t="shared" si="23"/>
        <v>350</v>
      </c>
      <c r="J111">
        <v>500</v>
      </c>
      <c r="K111" t="s">
        <v>40</v>
      </c>
      <c r="L111">
        <v>2215</v>
      </c>
      <c r="M111">
        <v>0.71189000000000002</v>
      </c>
      <c r="N111">
        <v>0.23732</v>
      </c>
      <c r="O111">
        <v>0.14241000000000001</v>
      </c>
      <c r="P111">
        <f t="shared" si="24"/>
        <v>0.56947999999999999</v>
      </c>
      <c r="Q111">
        <f t="shared" si="25"/>
        <v>9.4909999999999994E-2</v>
      </c>
      <c r="R111">
        <v>2</v>
      </c>
      <c r="S111">
        <f t="shared" si="26"/>
        <v>1.13896</v>
      </c>
      <c r="T111">
        <f t="shared" si="34"/>
        <v>0.26128000000000001</v>
      </c>
      <c r="U111">
        <f t="shared" si="29"/>
        <v>4.9029836742353161E-4</v>
      </c>
      <c r="V111">
        <f t="shared" si="28"/>
        <v>4.9029836742353161E-4</v>
      </c>
    </row>
    <row r="112" spans="1:23" x14ac:dyDescent="0.75">
      <c r="A112">
        <f>A111</f>
        <v>204705</v>
      </c>
      <c r="B112" t="s">
        <v>37</v>
      </c>
      <c r="C112" t="str">
        <f t="shared" si="22"/>
        <v>47</v>
      </c>
      <c r="D112" t="s">
        <v>33</v>
      </c>
      <c r="E112">
        <f t="shared" si="39"/>
        <v>5</v>
      </c>
      <c r="F112">
        <f t="shared" si="39"/>
        <v>532.9</v>
      </c>
      <c r="G112">
        <f t="shared" si="39"/>
        <v>400</v>
      </c>
      <c r="H112">
        <f t="shared" si="39"/>
        <v>300</v>
      </c>
      <c r="I112">
        <f t="shared" si="23"/>
        <v>350</v>
      </c>
      <c r="J112">
        <v>1000</v>
      </c>
      <c r="K112" t="s">
        <v>41</v>
      </c>
      <c r="L112">
        <v>2214</v>
      </c>
      <c r="M112">
        <v>0.79532999999999998</v>
      </c>
      <c r="N112">
        <v>0.27321000000000001</v>
      </c>
      <c r="O112">
        <v>0.14257</v>
      </c>
      <c r="P112">
        <f t="shared" si="24"/>
        <v>0.65276000000000001</v>
      </c>
      <c r="Q112">
        <f t="shared" si="25"/>
        <v>0.13064000000000001</v>
      </c>
      <c r="R112">
        <v>2</v>
      </c>
      <c r="S112">
        <f t="shared" si="26"/>
        <v>1.30552</v>
      </c>
      <c r="T112">
        <f t="shared" si="34"/>
        <v>8.9260000000000006E-2</v>
      </c>
      <c r="U112">
        <f t="shared" si="29"/>
        <v>1.674985926064928E-4</v>
      </c>
      <c r="V112">
        <f t="shared" si="28"/>
        <v>1.674985926064928E-4</v>
      </c>
    </row>
    <row r="113" spans="1:23" x14ac:dyDescent="0.75">
      <c r="A113">
        <f>A112</f>
        <v>204705</v>
      </c>
      <c r="B113" t="s">
        <v>37</v>
      </c>
      <c r="C113" t="str">
        <f t="shared" si="22"/>
        <v>47</v>
      </c>
      <c r="D113" t="s">
        <v>33</v>
      </c>
      <c r="E113">
        <f t="shared" si="39"/>
        <v>5</v>
      </c>
      <c r="F113">
        <f t="shared" si="39"/>
        <v>532.9</v>
      </c>
      <c r="G113">
        <f t="shared" si="39"/>
        <v>400</v>
      </c>
      <c r="H113">
        <f t="shared" si="39"/>
        <v>300</v>
      </c>
      <c r="I113">
        <f t="shared" si="23"/>
        <v>350</v>
      </c>
      <c r="J113">
        <v>2000</v>
      </c>
      <c r="K113" t="s">
        <v>42</v>
      </c>
      <c r="L113">
        <v>2213</v>
      </c>
      <c r="M113">
        <v>0.44053999999999999</v>
      </c>
      <c r="N113">
        <v>0.18573000000000001</v>
      </c>
      <c r="O113">
        <v>0.1411</v>
      </c>
      <c r="P113">
        <f t="shared" si="24"/>
        <v>0.29943999999999998</v>
      </c>
      <c r="Q113">
        <f t="shared" si="25"/>
        <v>4.4630000000000003E-2</v>
      </c>
      <c r="R113">
        <v>2</v>
      </c>
      <c r="S113">
        <f t="shared" si="26"/>
        <v>0.59887999999999997</v>
      </c>
      <c r="T113">
        <f t="shared" si="34"/>
        <v>0.13391999999999998</v>
      </c>
      <c r="U113">
        <f t="shared" si="29"/>
        <v>2.5130418465002812E-4</v>
      </c>
      <c r="V113">
        <f t="shared" si="28"/>
        <v>2.5130418465002812E-4</v>
      </c>
    </row>
    <row r="114" spans="1:23" x14ac:dyDescent="0.75">
      <c r="A114">
        <v>204706</v>
      </c>
      <c r="B114" t="s">
        <v>37</v>
      </c>
      <c r="C114" t="str">
        <f t="shared" si="22"/>
        <v>47</v>
      </c>
      <c r="D114" t="s">
        <v>33</v>
      </c>
      <c r="E114">
        <v>6</v>
      </c>
      <c r="F114">
        <v>762</v>
      </c>
      <c r="G114">
        <v>300</v>
      </c>
      <c r="H114">
        <v>200</v>
      </c>
      <c r="I114">
        <f t="shared" si="23"/>
        <v>250</v>
      </c>
      <c r="J114">
        <v>5000</v>
      </c>
      <c r="K114" t="s">
        <v>43</v>
      </c>
      <c r="L114">
        <v>2212</v>
      </c>
      <c r="M114">
        <v>0.43153000000000002</v>
      </c>
      <c r="N114">
        <v>0.20598</v>
      </c>
      <c r="O114">
        <v>0.13902</v>
      </c>
      <c r="P114">
        <f t="shared" si="24"/>
        <v>0.29251000000000005</v>
      </c>
      <c r="Q114">
        <f t="shared" si="25"/>
        <v>6.6959999999999992E-2</v>
      </c>
      <c r="R114">
        <v>2</v>
      </c>
      <c r="S114">
        <f t="shared" si="26"/>
        <v>0.5850200000000001</v>
      </c>
      <c r="T114">
        <f t="shared" si="34"/>
        <v>0.15845999999999999</v>
      </c>
      <c r="U114">
        <f t="shared" si="29"/>
        <v>2.0795275590551179E-4</v>
      </c>
      <c r="V114">
        <f t="shared" si="28"/>
        <v>2.0795275590551179E-4</v>
      </c>
      <c r="W114" t="s">
        <v>14</v>
      </c>
    </row>
    <row r="115" spans="1:23" x14ac:dyDescent="0.75">
      <c r="A115">
        <f>A114</f>
        <v>204706</v>
      </c>
      <c r="B115" t="s">
        <v>37</v>
      </c>
      <c r="C115" t="str">
        <f t="shared" si="22"/>
        <v>47</v>
      </c>
      <c r="D115" t="s">
        <v>33</v>
      </c>
      <c r="E115">
        <f t="shared" ref="E115:H118" si="40">E114</f>
        <v>6</v>
      </c>
      <c r="F115">
        <f t="shared" si="40"/>
        <v>762</v>
      </c>
      <c r="G115">
        <f t="shared" si="40"/>
        <v>300</v>
      </c>
      <c r="H115">
        <f t="shared" si="40"/>
        <v>200</v>
      </c>
      <c r="I115">
        <f t="shared" si="23"/>
        <v>250</v>
      </c>
      <c r="J115">
        <v>200</v>
      </c>
      <c r="K115" t="s">
        <v>39</v>
      </c>
      <c r="L115">
        <v>2222</v>
      </c>
      <c r="M115">
        <v>0.59967000000000004</v>
      </c>
      <c r="N115">
        <v>0.21709999999999999</v>
      </c>
      <c r="O115">
        <v>0.13786999999999999</v>
      </c>
      <c r="P115">
        <f t="shared" si="24"/>
        <v>0.46180000000000004</v>
      </c>
      <c r="Q115">
        <f t="shared" si="25"/>
        <v>7.9229999999999995E-2</v>
      </c>
      <c r="R115">
        <v>2</v>
      </c>
      <c r="S115">
        <f t="shared" si="26"/>
        <v>0.92360000000000009</v>
      </c>
      <c r="T115">
        <f t="shared" si="34"/>
        <v>0.34195999999999999</v>
      </c>
      <c r="U115">
        <f t="shared" si="29"/>
        <v>4.4876640419947507E-4</v>
      </c>
      <c r="V115">
        <f t="shared" si="28"/>
        <v>4.4876640419947507E-4</v>
      </c>
    </row>
    <row r="116" spans="1:23" x14ac:dyDescent="0.75">
      <c r="A116">
        <f>A115</f>
        <v>204706</v>
      </c>
      <c r="B116" t="s">
        <v>37</v>
      </c>
      <c r="C116" t="str">
        <f t="shared" si="22"/>
        <v>47</v>
      </c>
      <c r="D116" t="s">
        <v>33</v>
      </c>
      <c r="E116">
        <f t="shared" si="40"/>
        <v>6</v>
      </c>
      <c r="F116">
        <f t="shared" si="40"/>
        <v>762</v>
      </c>
      <c r="G116">
        <f t="shared" si="40"/>
        <v>300</v>
      </c>
      <c r="H116">
        <f t="shared" si="40"/>
        <v>200</v>
      </c>
      <c r="I116">
        <f t="shared" si="23"/>
        <v>250</v>
      </c>
      <c r="J116">
        <v>500</v>
      </c>
      <c r="K116" t="s">
        <v>40</v>
      </c>
      <c r="L116">
        <v>2223</v>
      </c>
      <c r="M116">
        <v>1.17777</v>
      </c>
      <c r="N116">
        <v>0.31161</v>
      </c>
      <c r="O116">
        <v>0.14063000000000001</v>
      </c>
      <c r="P116">
        <f t="shared" si="24"/>
        <v>1.03714</v>
      </c>
      <c r="Q116">
        <f t="shared" si="25"/>
        <v>0.17097999999999999</v>
      </c>
      <c r="R116">
        <v>2</v>
      </c>
      <c r="S116">
        <f t="shared" si="26"/>
        <v>2.0742799999999999</v>
      </c>
      <c r="T116">
        <f t="shared" si="34"/>
        <v>0.45375999999999994</v>
      </c>
      <c r="U116">
        <f t="shared" si="29"/>
        <v>5.9548556430446186E-4</v>
      </c>
      <c r="V116">
        <f t="shared" si="28"/>
        <v>5.9548556430446186E-4</v>
      </c>
    </row>
    <row r="117" spans="1:23" x14ac:dyDescent="0.75">
      <c r="A117">
        <f>A116</f>
        <v>204706</v>
      </c>
      <c r="B117" t="s">
        <v>37</v>
      </c>
      <c r="C117" t="str">
        <f t="shared" si="22"/>
        <v>47</v>
      </c>
      <c r="D117" t="s">
        <v>33</v>
      </c>
      <c r="E117">
        <f t="shared" si="40"/>
        <v>6</v>
      </c>
      <c r="F117">
        <f t="shared" si="40"/>
        <v>762</v>
      </c>
      <c r="G117">
        <f t="shared" si="40"/>
        <v>300</v>
      </c>
      <c r="H117">
        <f t="shared" si="40"/>
        <v>200</v>
      </c>
      <c r="I117">
        <f t="shared" si="23"/>
        <v>250</v>
      </c>
      <c r="J117">
        <v>1000</v>
      </c>
      <c r="K117" t="s">
        <v>41</v>
      </c>
      <c r="L117">
        <v>2224</v>
      </c>
      <c r="M117">
        <v>1.4363900000000001</v>
      </c>
      <c r="N117">
        <v>0.36648999999999998</v>
      </c>
      <c r="O117">
        <v>0.13961000000000001</v>
      </c>
      <c r="P117">
        <f t="shared" si="24"/>
        <v>1.29678</v>
      </c>
      <c r="Q117">
        <f t="shared" si="25"/>
        <v>0.22687999999999997</v>
      </c>
      <c r="R117">
        <v>2</v>
      </c>
      <c r="S117">
        <f t="shared" si="26"/>
        <v>2.5935600000000001</v>
      </c>
      <c r="T117">
        <f t="shared" ref="T117:T148" si="41">Q118*R118</f>
        <v>0.20441999999999999</v>
      </c>
      <c r="U117">
        <f t="shared" si="29"/>
        <v>2.6826771653543308E-4</v>
      </c>
      <c r="V117">
        <f t="shared" si="28"/>
        <v>2.6826771653543308E-4</v>
      </c>
    </row>
    <row r="118" spans="1:23" x14ac:dyDescent="0.75">
      <c r="A118">
        <f>A117</f>
        <v>204706</v>
      </c>
      <c r="B118" t="s">
        <v>37</v>
      </c>
      <c r="C118" t="str">
        <f t="shared" si="22"/>
        <v>47</v>
      </c>
      <c r="D118" t="s">
        <v>33</v>
      </c>
      <c r="E118">
        <f t="shared" si="40"/>
        <v>6</v>
      </c>
      <c r="F118">
        <f t="shared" si="40"/>
        <v>762</v>
      </c>
      <c r="G118">
        <f t="shared" si="40"/>
        <v>300</v>
      </c>
      <c r="H118">
        <f t="shared" si="40"/>
        <v>200</v>
      </c>
      <c r="I118">
        <f t="shared" si="23"/>
        <v>250</v>
      </c>
      <c r="J118">
        <v>2000</v>
      </c>
      <c r="K118" t="s">
        <v>42</v>
      </c>
      <c r="L118">
        <v>2225</v>
      </c>
      <c r="M118">
        <v>0.71743000000000001</v>
      </c>
      <c r="N118">
        <v>0.24603</v>
      </c>
      <c r="O118">
        <v>0.14382</v>
      </c>
      <c r="P118">
        <f t="shared" si="24"/>
        <v>0.57360999999999995</v>
      </c>
      <c r="Q118">
        <f t="shared" si="25"/>
        <v>0.10221</v>
      </c>
      <c r="R118">
        <v>2</v>
      </c>
      <c r="S118">
        <f t="shared" si="26"/>
        <v>1.1472199999999999</v>
      </c>
      <c r="T118">
        <f t="shared" si="41"/>
        <v>7.5900000000000023E-2</v>
      </c>
      <c r="U118">
        <f t="shared" si="29"/>
        <v>9.9606299212598459E-5</v>
      </c>
      <c r="V118">
        <f t="shared" si="28"/>
        <v>9.9606299212598459E-5</v>
      </c>
    </row>
    <row r="119" spans="1:23" x14ac:dyDescent="0.75">
      <c r="A119">
        <v>204707</v>
      </c>
      <c r="B119" t="s">
        <v>37</v>
      </c>
      <c r="C119" t="str">
        <f t="shared" si="22"/>
        <v>47</v>
      </c>
      <c r="D119" t="s">
        <v>33</v>
      </c>
      <c r="E119">
        <v>7</v>
      </c>
      <c r="F119">
        <v>235.6</v>
      </c>
      <c r="G119">
        <v>200</v>
      </c>
      <c r="H119">
        <v>150</v>
      </c>
      <c r="I119">
        <f t="shared" si="23"/>
        <v>175</v>
      </c>
      <c r="J119">
        <v>5000</v>
      </c>
      <c r="K119" t="s">
        <v>43</v>
      </c>
      <c r="L119">
        <v>2226</v>
      </c>
      <c r="M119">
        <v>0.36337999999999998</v>
      </c>
      <c r="N119">
        <v>0.18052000000000001</v>
      </c>
      <c r="O119">
        <v>0.14257</v>
      </c>
      <c r="P119">
        <f t="shared" si="24"/>
        <v>0.22080999999999998</v>
      </c>
      <c r="Q119">
        <f t="shared" si="25"/>
        <v>3.7950000000000012E-2</v>
      </c>
      <c r="R119">
        <v>2</v>
      </c>
      <c r="S119">
        <f t="shared" si="26"/>
        <v>0.44161999999999996</v>
      </c>
      <c r="T119">
        <f t="shared" si="41"/>
        <v>0.14327999999999996</v>
      </c>
      <c r="U119">
        <f t="shared" si="29"/>
        <v>6.0814940577249557E-4</v>
      </c>
      <c r="V119">
        <f t="shared" si="28"/>
        <v>6.0814940577249557E-4</v>
      </c>
    </row>
    <row r="120" spans="1:23" x14ac:dyDescent="0.75">
      <c r="A120">
        <f>A119</f>
        <v>204707</v>
      </c>
      <c r="B120" t="s">
        <v>37</v>
      </c>
      <c r="C120" t="str">
        <f t="shared" si="22"/>
        <v>47</v>
      </c>
      <c r="D120" t="s">
        <v>33</v>
      </c>
      <c r="E120">
        <f t="shared" ref="E120:H123" si="42">E119</f>
        <v>7</v>
      </c>
      <c r="F120">
        <f t="shared" si="42"/>
        <v>235.6</v>
      </c>
      <c r="G120">
        <f t="shared" si="42"/>
        <v>200</v>
      </c>
      <c r="H120">
        <f t="shared" si="42"/>
        <v>150</v>
      </c>
      <c r="I120">
        <f t="shared" si="23"/>
        <v>175</v>
      </c>
      <c r="J120">
        <v>200</v>
      </c>
      <c r="K120" t="s">
        <v>39</v>
      </c>
      <c r="L120">
        <v>2217</v>
      </c>
      <c r="M120">
        <v>0.49118000000000001</v>
      </c>
      <c r="N120">
        <v>0.21590999999999999</v>
      </c>
      <c r="O120">
        <v>0.14427000000000001</v>
      </c>
      <c r="P120">
        <f t="shared" si="24"/>
        <v>0.34691</v>
      </c>
      <c r="Q120">
        <f t="shared" si="25"/>
        <v>7.1639999999999981E-2</v>
      </c>
      <c r="R120">
        <v>2</v>
      </c>
      <c r="S120">
        <f t="shared" si="26"/>
        <v>0.69381999999999999</v>
      </c>
      <c r="T120">
        <f t="shared" si="41"/>
        <v>0.22957999999999995</v>
      </c>
      <c r="U120">
        <f t="shared" si="29"/>
        <v>9.7444821731748708E-4</v>
      </c>
      <c r="V120">
        <f t="shared" si="28"/>
        <v>9.7444821731748708E-4</v>
      </c>
    </row>
    <row r="121" spans="1:23" x14ac:dyDescent="0.75">
      <c r="A121">
        <f>A120</f>
        <v>204707</v>
      </c>
      <c r="B121" t="s">
        <v>37</v>
      </c>
      <c r="C121" t="str">
        <f t="shared" si="22"/>
        <v>47</v>
      </c>
      <c r="D121" t="s">
        <v>33</v>
      </c>
      <c r="E121">
        <f t="shared" si="42"/>
        <v>7</v>
      </c>
      <c r="F121">
        <f t="shared" si="42"/>
        <v>235.6</v>
      </c>
      <c r="G121">
        <f t="shared" si="42"/>
        <v>200</v>
      </c>
      <c r="H121">
        <f t="shared" si="42"/>
        <v>150</v>
      </c>
      <c r="I121">
        <f t="shared" si="23"/>
        <v>175</v>
      </c>
      <c r="J121">
        <v>500</v>
      </c>
      <c r="K121" t="s">
        <v>40</v>
      </c>
      <c r="L121">
        <v>2218</v>
      </c>
      <c r="M121">
        <v>0.73558999999999997</v>
      </c>
      <c r="N121">
        <v>0.25736999999999999</v>
      </c>
      <c r="O121">
        <v>0.14258000000000001</v>
      </c>
      <c r="P121">
        <f t="shared" si="24"/>
        <v>0.59300999999999993</v>
      </c>
      <c r="Q121">
        <f t="shared" si="25"/>
        <v>0.11478999999999998</v>
      </c>
      <c r="R121">
        <v>2</v>
      </c>
      <c r="S121">
        <f t="shared" si="26"/>
        <v>1.1860199999999999</v>
      </c>
      <c r="T121">
        <f t="shared" si="41"/>
        <v>1.47156</v>
      </c>
      <c r="U121">
        <f t="shared" si="29"/>
        <v>6.2460101867572154E-3</v>
      </c>
      <c r="V121">
        <f t="shared" si="28"/>
        <v>6.2460101867572154E-3</v>
      </c>
    </row>
    <row r="122" spans="1:23" x14ac:dyDescent="0.75">
      <c r="A122">
        <f>A121</f>
        <v>204707</v>
      </c>
      <c r="B122" t="s">
        <v>37</v>
      </c>
      <c r="C122" t="str">
        <f t="shared" si="22"/>
        <v>47</v>
      </c>
      <c r="D122" t="s">
        <v>33</v>
      </c>
      <c r="E122">
        <f t="shared" si="42"/>
        <v>7</v>
      </c>
      <c r="F122">
        <f t="shared" si="42"/>
        <v>235.6</v>
      </c>
      <c r="G122">
        <f t="shared" si="42"/>
        <v>200</v>
      </c>
      <c r="H122">
        <f t="shared" si="42"/>
        <v>150</v>
      </c>
      <c r="I122">
        <f t="shared" si="23"/>
        <v>175</v>
      </c>
      <c r="J122">
        <v>1000</v>
      </c>
      <c r="K122" t="s">
        <v>41</v>
      </c>
      <c r="L122">
        <v>2219</v>
      </c>
      <c r="M122">
        <v>5.1528299999999998</v>
      </c>
      <c r="N122">
        <v>0.87939000000000001</v>
      </c>
      <c r="O122">
        <v>0.14360999999999999</v>
      </c>
      <c r="P122">
        <f t="shared" si="24"/>
        <v>5.00922</v>
      </c>
      <c r="Q122">
        <f t="shared" si="25"/>
        <v>0.73577999999999999</v>
      </c>
      <c r="R122">
        <v>2</v>
      </c>
      <c r="S122">
        <f t="shared" si="26"/>
        <v>10.01844</v>
      </c>
      <c r="T122">
        <f t="shared" si="41"/>
        <v>0.13140000000000002</v>
      </c>
      <c r="U122">
        <f t="shared" si="29"/>
        <v>5.5772495755517838E-4</v>
      </c>
      <c r="V122">
        <f t="shared" si="28"/>
        <v>5.5772495755517838E-4</v>
      </c>
    </row>
    <row r="123" spans="1:23" x14ac:dyDescent="0.75">
      <c r="A123">
        <f>A122</f>
        <v>204707</v>
      </c>
      <c r="B123" t="s">
        <v>37</v>
      </c>
      <c r="C123" t="str">
        <f t="shared" si="22"/>
        <v>47</v>
      </c>
      <c r="D123" t="s">
        <v>33</v>
      </c>
      <c r="E123">
        <f t="shared" si="42"/>
        <v>7</v>
      </c>
      <c r="F123">
        <f t="shared" si="42"/>
        <v>235.6</v>
      </c>
      <c r="G123">
        <f t="shared" si="42"/>
        <v>200</v>
      </c>
      <c r="H123">
        <f t="shared" si="42"/>
        <v>150</v>
      </c>
      <c r="I123">
        <f t="shared" si="23"/>
        <v>175</v>
      </c>
      <c r="J123">
        <v>2000</v>
      </c>
      <c r="K123" t="s">
        <v>42</v>
      </c>
      <c r="L123">
        <v>2220</v>
      </c>
      <c r="M123">
        <v>0.47833999999999999</v>
      </c>
      <c r="N123">
        <v>0.20562</v>
      </c>
      <c r="O123">
        <v>0.13991999999999999</v>
      </c>
      <c r="P123">
        <f t="shared" si="24"/>
        <v>0.33842</v>
      </c>
      <c r="Q123">
        <f t="shared" si="25"/>
        <v>6.5700000000000008E-2</v>
      </c>
      <c r="R123">
        <v>2</v>
      </c>
      <c r="S123">
        <f t="shared" si="26"/>
        <v>0.67684</v>
      </c>
      <c r="T123">
        <f t="shared" si="41"/>
        <v>3.5119999999999985E-2</v>
      </c>
      <c r="U123">
        <f t="shared" si="29"/>
        <v>1.4906621392190146E-4</v>
      </c>
      <c r="V123">
        <f t="shared" si="28"/>
        <v>1.4906621392190146E-4</v>
      </c>
    </row>
    <row r="124" spans="1:23" x14ac:dyDescent="0.75">
      <c r="A124">
        <v>204708</v>
      </c>
      <c r="B124" t="s">
        <v>37</v>
      </c>
      <c r="C124" t="str">
        <f t="shared" si="22"/>
        <v>47</v>
      </c>
      <c r="D124" t="s">
        <v>33</v>
      </c>
      <c r="E124">
        <v>8</v>
      </c>
      <c r="F124">
        <v>234.1</v>
      </c>
      <c r="G124">
        <v>150</v>
      </c>
      <c r="H124">
        <v>100</v>
      </c>
      <c r="I124">
        <f t="shared" si="23"/>
        <v>125</v>
      </c>
      <c r="J124">
        <v>5000</v>
      </c>
      <c r="K124" t="s">
        <v>43</v>
      </c>
      <c r="L124">
        <v>2221</v>
      </c>
      <c r="M124">
        <v>0.22997999999999999</v>
      </c>
      <c r="N124">
        <v>0.15714</v>
      </c>
      <c r="O124">
        <v>0.13958000000000001</v>
      </c>
      <c r="P124">
        <f t="shared" si="24"/>
        <v>9.039999999999998E-2</v>
      </c>
      <c r="Q124">
        <f t="shared" si="25"/>
        <v>1.7559999999999992E-2</v>
      </c>
      <c r="R124">
        <v>2</v>
      </c>
      <c r="S124">
        <f t="shared" si="26"/>
        <v>0.18079999999999996</v>
      </c>
      <c r="T124">
        <f t="shared" si="41"/>
        <v>1.2726799999999998</v>
      </c>
      <c r="U124">
        <f t="shared" si="29"/>
        <v>5.4364801366937202E-3</v>
      </c>
      <c r="V124">
        <f t="shared" si="28"/>
        <v>5.4364801366937202E-3</v>
      </c>
    </row>
    <row r="125" spans="1:23" x14ac:dyDescent="0.75">
      <c r="A125">
        <f>A124</f>
        <v>204708</v>
      </c>
      <c r="B125" t="s">
        <v>37</v>
      </c>
      <c r="C125" t="str">
        <f t="shared" si="22"/>
        <v>47</v>
      </c>
      <c r="D125" t="s">
        <v>33</v>
      </c>
      <c r="E125">
        <f t="shared" ref="E125:H128" si="43">E124</f>
        <v>8</v>
      </c>
      <c r="F125">
        <f t="shared" si="43"/>
        <v>234.1</v>
      </c>
      <c r="G125">
        <f t="shared" si="43"/>
        <v>150</v>
      </c>
      <c r="H125">
        <f t="shared" si="43"/>
        <v>100</v>
      </c>
      <c r="I125">
        <f t="shared" si="23"/>
        <v>125</v>
      </c>
      <c r="J125">
        <v>200</v>
      </c>
      <c r="K125" t="s">
        <v>39</v>
      </c>
      <c r="L125">
        <v>2228</v>
      </c>
      <c r="M125">
        <v>2.9195500000000001</v>
      </c>
      <c r="N125">
        <v>0.46056999999999998</v>
      </c>
      <c r="O125">
        <v>0.1424</v>
      </c>
      <c r="P125">
        <f t="shared" si="24"/>
        <v>2.7771500000000002</v>
      </c>
      <c r="Q125">
        <f t="shared" si="25"/>
        <v>0.31816999999999995</v>
      </c>
      <c r="R125">
        <v>4</v>
      </c>
      <c r="S125">
        <f t="shared" si="26"/>
        <v>11.108600000000001</v>
      </c>
      <c r="T125">
        <f t="shared" si="41"/>
        <v>0.22596000000000005</v>
      </c>
      <c r="U125">
        <f t="shared" si="29"/>
        <v>9.6522853481418225E-4</v>
      </c>
      <c r="V125">
        <f t="shared" si="28"/>
        <v>9.6522853481418225E-4</v>
      </c>
    </row>
    <row r="126" spans="1:23" x14ac:dyDescent="0.75">
      <c r="A126">
        <f>A125</f>
        <v>204708</v>
      </c>
      <c r="B126" t="s">
        <v>37</v>
      </c>
      <c r="C126" t="str">
        <f t="shared" si="22"/>
        <v>47</v>
      </c>
      <c r="D126" t="s">
        <v>33</v>
      </c>
      <c r="E126">
        <f t="shared" si="43"/>
        <v>8</v>
      </c>
      <c r="F126">
        <f t="shared" si="43"/>
        <v>234.1</v>
      </c>
      <c r="G126">
        <f t="shared" si="43"/>
        <v>150</v>
      </c>
      <c r="H126">
        <f t="shared" si="43"/>
        <v>100</v>
      </c>
      <c r="I126">
        <f t="shared" si="23"/>
        <v>125</v>
      </c>
      <c r="J126">
        <v>500</v>
      </c>
      <c r="K126" t="s">
        <v>40</v>
      </c>
      <c r="L126">
        <v>2229</v>
      </c>
      <c r="M126">
        <v>0.52219000000000004</v>
      </c>
      <c r="N126">
        <v>0.19805</v>
      </c>
      <c r="O126">
        <v>0.14155999999999999</v>
      </c>
      <c r="P126">
        <f t="shared" si="24"/>
        <v>0.38063000000000002</v>
      </c>
      <c r="Q126">
        <f t="shared" si="25"/>
        <v>5.6490000000000012E-2</v>
      </c>
      <c r="R126">
        <v>4</v>
      </c>
      <c r="S126">
        <f t="shared" si="26"/>
        <v>1.5225200000000001</v>
      </c>
      <c r="T126">
        <f t="shared" si="41"/>
        <v>0.40179999999999993</v>
      </c>
      <c r="U126">
        <f t="shared" si="29"/>
        <v>1.7163605296881671E-3</v>
      </c>
      <c r="V126">
        <f t="shared" si="28"/>
        <v>1.7163605296881671E-3</v>
      </c>
    </row>
    <row r="127" spans="1:23" x14ac:dyDescent="0.75">
      <c r="A127">
        <f>A126</f>
        <v>204708</v>
      </c>
      <c r="B127" t="s">
        <v>37</v>
      </c>
      <c r="C127" t="str">
        <f t="shared" si="22"/>
        <v>47</v>
      </c>
      <c r="D127" t="s">
        <v>33</v>
      </c>
      <c r="E127">
        <f t="shared" si="43"/>
        <v>8</v>
      </c>
      <c r="F127">
        <f t="shared" si="43"/>
        <v>234.1</v>
      </c>
      <c r="G127">
        <f t="shared" si="43"/>
        <v>150</v>
      </c>
      <c r="H127">
        <f t="shared" si="43"/>
        <v>100</v>
      </c>
      <c r="I127">
        <f t="shared" si="23"/>
        <v>125</v>
      </c>
      <c r="J127">
        <v>1000</v>
      </c>
      <c r="K127" t="s">
        <v>41</v>
      </c>
      <c r="L127">
        <v>2230</v>
      </c>
      <c r="M127">
        <v>1.0245</v>
      </c>
      <c r="N127">
        <v>0.24043999999999999</v>
      </c>
      <c r="O127">
        <v>0.13999</v>
      </c>
      <c r="P127">
        <f t="shared" si="24"/>
        <v>0.88450999999999991</v>
      </c>
      <c r="Q127">
        <f t="shared" si="25"/>
        <v>0.10044999999999998</v>
      </c>
      <c r="R127">
        <v>4</v>
      </c>
      <c r="S127">
        <f t="shared" si="26"/>
        <v>3.5380399999999996</v>
      </c>
      <c r="T127">
        <f t="shared" si="41"/>
        <v>2.8239999999999932E-2</v>
      </c>
      <c r="U127">
        <f t="shared" si="29"/>
        <v>1.2063220845792367E-4</v>
      </c>
      <c r="V127">
        <f t="shared" si="28"/>
        <v>1.2063220845792367E-4</v>
      </c>
    </row>
    <row r="128" spans="1:23" x14ac:dyDescent="0.75">
      <c r="A128">
        <f>A127</f>
        <v>204708</v>
      </c>
      <c r="B128" t="s">
        <v>37</v>
      </c>
      <c r="C128" t="str">
        <f t="shared" si="22"/>
        <v>47</v>
      </c>
      <c r="D128" t="s">
        <v>33</v>
      </c>
      <c r="E128">
        <f t="shared" si="43"/>
        <v>8</v>
      </c>
      <c r="F128">
        <f t="shared" si="43"/>
        <v>234.1</v>
      </c>
      <c r="G128">
        <f t="shared" si="43"/>
        <v>150</v>
      </c>
      <c r="H128">
        <f t="shared" si="43"/>
        <v>100</v>
      </c>
      <c r="I128">
        <f t="shared" si="23"/>
        <v>125</v>
      </c>
      <c r="J128">
        <v>2000</v>
      </c>
      <c r="K128" t="s">
        <v>42</v>
      </c>
      <c r="L128">
        <v>2231</v>
      </c>
      <c r="M128">
        <v>0.18212</v>
      </c>
      <c r="N128">
        <v>0.14717</v>
      </c>
      <c r="O128">
        <v>0.14011000000000001</v>
      </c>
      <c r="P128">
        <f t="shared" si="24"/>
        <v>4.2009999999999992E-2</v>
      </c>
      <c r="Q128">
        <f t="shared" si="25"/>
        <v>7.059999999999983E-3</v>
      </c>
      <c r="R128">
        <v>4</v>
      </c>
      <c r="S128">
        <f t="shared" si="26"/>
        <v>0.16803999999999997</v>
      </c>
      <c r="T128">
        <f t="shared" si="41"/>
        <v>0.16743999999999992</v>
      </c>
      <c r="U128">
        <f t="shared" si="29"/>
        <v>7.1524989320803048E-4</v>
      </c>
      <c r="V128">
        <f t="shared" si="28"/>
        <v>7.1524989320803048E-4</v>
      </c>
    </row>
    <row r="129" spans="1:22" x14ac:dyDescent="0.75">
      <c r="A129">
        <v>204709</v>
      </c>
      <c r="B129" t="s">
        <v>37</v>
      </c>
      <c r="C129" t="str">
        <f t="shared" si="22"/>
        <v>47</v>
      </c>
      <c r="D129" t="s">
        <v>33</v>
      </c>
      <c r="E129">
        <v>9</v>
      </c>
      <c r="F129">
        <v>265.3</v>
      </c>
      <c r="G129">
        <v>100</v>
      </c>
      <c r="H129">
        <v>50</v>
      </c>
      <c r="I129">
        <f t="shared" si="23"/>
        <v>75</v>
      </c>
      <c r="J129">
        <v>5000</v>
      </c>
      <c r="K129" t="s">
        <v>43</v>
      </c>
      <c r="L129">
        <v>2232</v>
      </c>
      <c r="M129">
        <v>0.29615000000000002</v>
      </c>
      <c r="N129">
        <v>0.18021999999999999</v>
      </c>
      <c r="O129">
        <v>0.13836000000000001</v>
      </c>
      <c r="P129">
        <f t="shared" si="24"/>
        <v>0.15779000000000001</v>
      </c>
      <c r="Q129">
        <f t="shared" si="25"/>
        <v>4.1859999999999981E-2</v>
      </c>
      <c r="R129">
        <v>4</v>
      </c>
      <c r="S129">
        <f t="shared" si="26"/>
        <v>0.63116000000000005</v>
      </c>
      <c r="T129">
        <f t="shared" si="41"/>
        <v>0.25802000000000003</v>
      </c>
      <c r="U129">
        <f t="shared" si="29"/>
        <v>9.7255936675461746E-4</v>
      </c>
      <c r="V129">
        <f t="shared" si="28"/>
        <v>9.7255936675461746E-4</v>
      </c>
    </row>
    <row r="130" spans="1:22" x14ac:dyDescent="0.75">
      <c r="A130">
        <f>A129</f>
        <v>204709</v>
      </c>
      <c r="B130" t="s">
        <v>37</v>
      </c>
      <c r="C130" t="str">
        <f t="shared" ref="C130:C193" si="44">MID(A130,3,2)</f>
        <v>47</v>
      </c>
      <c r="D130" t="s">
        <v>33</v>
      </c>
      <c r="E130">
        <f t="shared" ref="E130:H133" si="45">E129</f>
        <v>9</v>
      </c>
      <c r="F130">
        <f t="shared" si="45"/>
        <v>265.3</v>
      </c>
      <c r="G130">
        <f t="shared" si="45"/>
        <v>100</v>
      </c>
      <c r="H130">
        <f t="shared" si="45"/>
        <v>50</v>
      </c>
      <c r="I130">
        <f t="shared" ref="I130:I193" si="46">(G130-H130)/2+H130</f>
        <v>75</v>
      </c>
      <c r="J130">
        <v>200</v>
      </c>
      <c r="K130" t="s">
        <v>39</v>
      </c>
      <c r="L130">
        <v>2237</v>
      </c>
      <c r="M130">
        <v>0.89190999999999998</v>
      </c>
      <c r="N130">
        <v>0.27139000000000002</v>
      </c>
      <c r="O130">
        <v>0.14238000000000001</v>
      </c>
      <c r="P130">
        <f t="shared" ref="P130:P193" si="47">M130-$O130</f>
        <v>0.74953000000000003</v>
      </c>
      <c r="Q130">
        <f t="shared" ref="Q130:Q193" si="48">N130-$O130</f>
        <v>0.12901000000000001</v>
      </c>
      <c r="R130">
        <v>2</v>
      </c>
      <c r="S130">
        <f t="shared" ref="S130:S193" si="49">P130*R130</f>
        <v>1.4990600000000001</v>
      </c>
      <c r="T130">
        <f t="shared" si="41"/>
        <v>1.26434</v>
      </c>
      <c r="U130">
        <f t="shared" si="29"/>
        <v>4.7656992084432713E-3</v>
      </c>
      <c r="V130">
        <f t="shared" ref="V130:V193" si="50">T130/F130</f>
        <v>4.7656992084432713E-3</v>
      </c>
    </row>
    <row r="131" spans="1:22" x14ac:dyDescent="0.75">
      <c r="A131">
        <f>A130</f>
        <v>204709</v>
      </c>
      <c r="B131" t="s">
        <v>37</v>
      </c>
      <c r="C131" t="str">
        <f t="shared" si="44"/>
        <v>47</v>
      </c>
      <c r="D131" t="s">
        <v>33</v>
      </c>
      <c r="E131">
        <f t="shared" si="45"/>
        <v>9</v>
      </c>
      <c r="F131">
        <f t="shared" si="45"/>
        <v>265.3</v>
      </c>
      <c r="G131">
        <f t="shared" si="45"/>
        <v>100</v>
      </c>
      <c r="H131">
        <f t="shared" si="45"/>
        <v>50</v>
      </c>
      <c r="I131">
        <f t="shared" si="46"/>
        <v>75</v>
      </c>
      <c r="J131">
        <v>500</v>
      </c>
      <c r="K131" t="s">
        <v>40</v>
      </c>
      <c r="L131">
        <v>2236</v>
      </c>
      <c r="M131">
        <v>4.36374</v>
      </c>
      <c r="N131">
        <v>0.77275000000000005</v>
      </c>
      <c r="O131">
        <v>0.14058000000000001</v>
      </c>
      <c r="P131">
        <f t="shared" si="47"/>
        <v>4.22316</v>
      </c>
      <c r="Q131">
        <f t="shared" si="48"/>
        <v>0.63217000000000001</v>
      </c>
      <c r="R131">
        <v>2</v>
      </c>
      <c r="S131">
        <f t="shared" si="49"/>
        <v>8.4463200000000001</v>
      </c>
      <c r="T131">
        <f t="shared" si="41"/>
        <v>0.46459999999999996</v>
      </c>
      <c r="U131">
        <f t="shared" ref="U131:U194" si="51">T131/F131</f>
        <v>1.7512250282698829E-3</v>
      </c>
      <c r="V131">
        <f t="shared" si="50"/>
        <v>1.7512250282698829E-3</v>
      </c>
    </row>
    <row r="132" spans="1:22" x14ac:dyDescent="0.75">
      <c r="A132">
        <f>A131</f>
        <v>204709</v>
      </c>
      <c r="B132" t="s">
        <v>37</v>
      </c>
      <c r="C132" t="str">
        <f t="shared" si="44"/>
        <v>47</v>
      </c>
      <c r="D132" t="s">
        <v>33</v>
      </c>
      <c r="E132">
        <f t="shared" si="45"/>
        <v>9</v>
      </c>
      <c r="F132">
        <f t="shared" si="45"/>
        <v>265.3</v>
      </c>
      <c r="G132">
        <f t="shared" si="45"/>
        <v>100</v>
      </c>
      <c r="H132">
        <f t="shared" si="45"/>
        <v>50</v>
      </c>
      <c r="I132">
        <f t="shared" si="46"/>
        <v>75</v>
      </c>
      <c r="J132">
        <v>1000</v>
      </c>
      <c r="K132" t="s">
        <v>41</v>
      </c>
      <c r="L132">
        <v>2235</v>
      </c>
      <c r="M132">
        <v>1.4615499999999999</v>
      </c>
      <c r="N132">
        <v>0.37208999999999998</v>
      </c>
      <c r="O132">
        <v>0.13979</v>
      </c>
      <c r="P132">
        <f t="shared" si="47"/>
        <v>1.3217599999999998</v>
      </c>
      <c r="Q132">
        <f t="shared" si="48"/>
        <v>0.23229999999999998</v>
      </c>
      <c r="R132">
        <v>2</v>
      </c>
      <c r="S132">
        <f t="shared" si="49"/>
        <v>2.6435199999999996</v>
      </c>
      <c r="T132">
        <f t="shared" si="41"/>
        <v>0.1794</v>
      </c>
      <c r="U132">
        <f t="shared" si="51"/>
        <v>6.7621560497549947E-4</v>
      </c>
      <c r="V132">
        <f t="shared" si="50"/>
        <v>6.7621560497549947E-4</v>
      </c>
    </row>
    <row r="133" spans="1:22" x14ac:dyDescent="0.75">
      <c r="A133">
        <f>A132</f>
        <v>204709</v>
      </c>
      <c r="B133" t="s">
        <v>37</v>
      </c>
      <c r="C133" t="str">
        <f t="shared" si="44"/>
        <v>47</v>
      </c>
      <c r="D133" t="s">
        <v>33</v>
      </c>
      <c r="E133">
        <f t="shared" si="45"/>
        <v>9</v>
      </c>
      <c r="F133">
        <f t="shared" si="45"/>
        <v>265.3</v>
      </c>
      <c r="G133">
        <f t="shared" si="45"/>
        <v>100</v>
      </c>
      <c r="H133">
        <f t="shared" si="45"/>
        <v>50</v>
      </c>
      <c r="I133">
        <f t="shared" si="46"/>
        <v>75</v>
      </c>
      <c r="J133">
        <v>2000</v>
      </c>
      <c r="K133" t="s">
        <v>42</v>
      </c>
      <c r="L133">
        <v>2234</v>
      </c>
      <c r="M133">
        <v>0.46002999999999999</v>
      </c>
      <c r="N133">
        <v>0.22836999999999999</v>
      </c>
      <c r="O133">
        <v>0.13866999999999999</v>
      </c>
      <c r="P133">
        <f t="shared" si="47"/>
        <v>0.32135999999999998</v>
      </c>
      <c r="Q133">
        <f t="shared" si="48"/>
        <v>8.9700000000000002E-2</v>
      </c>
      <c r="R133">
        <v>2</v>
      </c>
      <c r="S133">
        <f t="shared" si="49"/>
        <v>0.64271999999999996</v>
      </c>
      <c r="T133">
        <f t="shared" si="41"/>
        <v>1.29884</v>
      </c>
      <c r="U133">
        <f t="shared" si="51"/>
        <v>4.8957406709385599E-3</v>
      </c>
      <c r="V133">
        <f t="shared" si="50"/>
        <v>4.8957406709385599E-3</v>
      </c>
    </row>
    <row r="134" spans="1:22" x14ac:dyDescent="0.75">
      <c r="A134">
        <v>204710</v>
      </c>
      <c r="B134" t="s">
        <v>37</v>
      </c>
      <c r="C134" t="str">
        <f t="shared" si="44"/>
        <v>47</v>
      </c>
      <c r="D134" t="s">
        <v>33</v>
      </c>
      <c r="E134">
        <v>10</v>
      </c>
      <c r="F134">
        <v>430.4</v>
      </c>
      <c r="G134">
        <v>50</v>
      </c>
      <c r="H134">
        <v>0</v>
      </c>
      <c r="I134">
        <f t="shared" si="46"/>
        <v>25</v>
      </c>
      <c r="J134">
        <v>5000</v>
      </c>
      <c r="K134" t="s">
        <v>43</v>
      </c>
      <c r="L134">
        <v>2233</v>
      </c>
      <c r="M134">
        <v>2.6546699999999999</v>
      </c>
      <c r="N134">
        <v>0.78927000000000003</v>
      </c>
      <c r="O134">
        <v>0.13985</v>
      </c>
      <c r="P134">
        <f t="shared" si="47"/>
        <v>2.5148199999999998</v>
      </c>
      <c r="Q134">
        <f t="shared" si="48"/>
        <v>0.64942</v>
      </c>
      <c r="R134">
        <v>2</v>
      </c>
      <c r="S134">
        <f t="shared" si="49"/>
        <v>5.0296399999999997</v>
      </c>
      <c r="T134">
        <f t="shared" si="41"/>
        <v>3.4720000000000029E-2</v>
      </c>
      <c r="U134">
        <f t="shared" si="51"/>
        <v>8.0669144981412709E-5</v>
      </c>
      <c r="V134">
        <f t="shared" si="50"/>
        <v>8.0669144981412709E-5</v>
      </c>
    </row>
    <row r="135" spans="1:22" x14ac:dyDescent="0.75">
      <c r="A135">
        <f>A134</f>
        <v>204710</v>
      </c>
      <c r="B135" t="s">
        <v>37</v>
      </c>
      <c r="C135" t="str">
        <f t="shared" si="44"/>
        <v>47</v>
      </c>
      <c r="D135" t="s">
        <v>34</v>
      </c>
      <c r="E135">
        <f t="shared" ref="E135:H138" si="52">E134</f>
        <v>10</v>
      </c>
      <c r="F135">
        <f t="shared" si="52"/>
        <v>430.4</v>
      </c>
      <c r="G135">
        <f t="shared" si="52"/>
        <v>50</v>
      </c>
      <c r="H135">
        <f t="shared" si="52"/>
        <v>0</v>
      </c>
      <c r="I135">
        <f t="shared" si="46"/>
        <v>25</v>
      </c>
      <c r="J135">
        <v>200</v>
      </c>
      <c r="K135" t="s">
        <v>39</v>
      </c>
      <c r="L135">
        <v>2242</v>
      </c>
      <c r="M135">
        <v>0.24646999999999999</v>
      </c>
      <c r="N135">
        <v>0.15384</v>
      </c>
      <c r="O135">
        <v>0.13647999999999999</v>
      </c>
      <c r="P135">
        <f t="shared" si="47"/>
        <v>0.10999</v>
      </c>
      <c r="Q135">
        <f t="shared" si="48"/>
        <v>1.7360000000000014E-2</v>
      </c>
      <c r="R135">
        <v>2</v>
      </c>
      <c r="S135">
        <f t="shared" si="49"/>
        <v>0.21998000000000001</v>
      </c>
      <c r="T135">
        <f t="shared" si="41"/>
        <v>3.6260000000000014E-2</v>
      </c>
      <c r="U135">
        <f t="shared" si="51"/>
        <v>8.424721189591082E-5</v>
      </c>
      <c r="V135">
        <f t="shared" si="50"/>
        <v>8.424721189591082E-5</v>
      </c>
    </row>
    <row r="136" spans="1:22" x14ac:dyDescent="0.75">
      <c r="A136">
        <f>A135</f>
        <v>204710</v>
      </c>
      <c r="B136" t="s">
        <v>37</v>
      </c>
      <c r="C136" t="str">
        <f t="shared" si="44"/>
        <v>47</v>
      </c>
      <c r="D136" t="s">
        <v>34</v>
      </c>
      <c r="E136">
        <f t="shared" si="52"/>
        <v>10</v>
      </c>
      <c r="F136">
        <f t="shared" si="52"/>
        <v>430.4</v>
      </c>
      <c r="G136">
        <f t="shared" si="52"/>
        <v>50</v>
      </c>
      <c r="H136">
        <f t="shared" si="52"/>
        <v>0</v>
      </c>
      <c r="I136">
        <f t="shared" si="46"/>
        <v>25</v>
      </c>
      <c r="J136">
        <v>500</v>
      </c>
      <c r="K136" t="s">
        <v>40</v>
      </c>
      <c r="L136">
        <v>2241</v>
      </c>
      <c r="M136">
        <v>0.26945000000000002</v>
      </c>
      <c r="N136">
        <v>0.15545</v>
      </c>
      <c r="O136">
        <v>0.13732</v>
      </c>
      <c r="P136">
        <f t="shared" si="47"/>
        <v>0.13213000000000003</v>
      </c>
      <c r="Q136">
        <f t="shared" si="48"/>
        <v>1.8130000000000007E-2</v>
      </c>
      <c r="R136">
        <v>2</v>
      </c>
      <c r="S136">
        <f t="shared" si="49"/>
        <v>0.26426000000000005</v>
      </c>
      <c r="T136">
        <f t="shared" si="41"/>
        <v>7.0740000000000025E-2</v>
      </c>
      <c r="U136">
        <f t="shared" si="51"/>
        <v>1.6435873605947962E-4</v>
      </c>
      <c r="V136">
        <f t="shared" si="50"/>
        <v>1.6435873605947962E-4</v>
      </c>
    </row>
    <row r="137" spans="1:22" x14ac:dyDescent="0.75">
      <c r="A137">
        <f>A136</f>
        <v>204710</v>
      </c>
      <c r="B137" t="s">
        <v>37</v>
      </c>
      <c r="C137" t="str">
        <f t="shared" si="44"/>
        <v>47</v>
      </c>
      <c r="D137" t="s">
        <v>34</v>
      </c>
      <c r="E137">
        <f t="shared" si="52"/>
        <v>10</v>
      </c>
      <c r="F137">
        <f t="shared" si="52"/>
        <v>430.4</v>
      </c>
      <c r="G137">
        <f t="shared" si="52"/>
        <v>50</v>
      </c>
      <c r="H137">
        <f t="shared" si="52"/>
        <v>0</v>
      </c>
      <c r="I137">
        <f t="shared" si="46"/>
        <v>25</v>
      </c>
      <c r="J137">
        <v>1000</v>
      </c>
      <c r="K137" t="s">
        <v>41</v>
      </c>
      <c r="L137">
        <v>2240</v>
      </c>
      <c r="M137">
        <v>0.35552</v>
      </c>
      <c r="N137">
        <v>0.17563000000000001</v>
      </c>
      <c r="O137">
        <v>0.14026</v>
      </c>
      <c r="P137">
        <f t="shared" si="47"/>
        <v>0.21526000000000001</v>
      </c>
      <c r="Q137">
        <f t="shared" si="48"/>
        <v>3.5370000000000013E-2</v>
      </c>
      <c r="R137">
        <v>2</v>
      </c>
      <c r="S137">
        <f t="shared" si="49"/>
        <v>0.43052000000000001</v>
      </c>
      <c r="T137">
        <f t="shared" si="41"/>
        <v>0.12193999999999999</v>
      </c>
      <c r="U137">
        <f t="shared" si="51"/>
        <v>2.83317843866171E-4</v>
      </c>
      <c r="V137">
        <f t="shared" si="50"/>
        <v>2.83317843866171E-4</v>
      </c>
    </row>
    <row r="138" spans="1:22" x14ac:dyDescent="0.75">
      <c r="A138">
        <f>A137</f>
        <v>204710</v>
      </c>
      <c r="B138" t="s">
        <v>37</v>
      </c>
      <c r="C138" t="str">
        <f t="shared" si="44"/>
        <v>47</v>
      </c>
      <c r="D138" t="s">
        <v>34</v>
      </c>
      <c r="E138">
        <f t="shared" si="52"/>
        <v>10</v>
      </c>
      <c r="F138">
        <f t="shared" si="52"/>
        <v>430.4</v>
      </c>
      <c r="G138">
        <f t="shared" si="52"/>
        <v>50</v>
      </c>
      <c r="H138">
        <f t="shared" si="52"/>
        <v>0</v>
      </c>
      <c r="I138">
        <f t="shared" si="46"/>
        <v>25</v>
      </c>
      <c r="J138">
        <v>2000</v>
      </c>
      <c r="K138" t="s">
        <v>42</v>
      </c>
      <c r="L138">
        <v>2239</v>
      </c>
      <c r="M138">
        <v>0.47645999999999999</v>
      </c>
      <c r="N138">
        <v>0.19961000000000001</v>
      </c>
      <c r="O138">
        <v>0.13864000000000001</v>
      </c>
      <c r="P138">
        <f t="shared" si="47"/>
        <v>0.33782000000000001</v>
      </c>
      <c r="Q138">
        <f t="shared" si="48"/>
        <v>6.0969999999999996E-2</v>
      </c>
      <c r="R138">
        <v>2</v>
      </c>
      <c r="S138">
        <f t="shared" si="49"/>
        <v>0.67564000000000002</v>
      </c>
      <c r="T138">
        <f t="shared" si="41"/>
        <v>4.927999999999999E-2</v>
      </c>
      <c r="U138">
        <f t="shared" si="51"/>
        <v>1.144981412639405E-4</v>
      </c>
      <c r="V138">
        <f t="shared" si="50"/>
        <v>1.144981412639405E-4</v>
      </c>
    </row>
    <row r="139" spans="1:22" x14ac:dyDescent="0.75">
      <c r="A139">
        <v>204802</v>
      </c>
      <c r="B139" t="s">
        <v>37</v>
      </c>
      <c r="C139" t="str">
        <f t="shared" si="44"/>
        <v>48</v>
      </c>
      <c r="D139" t="s">
        <v>34</v>
      </c>
      <c r="E139">
        <v>2</v>
      </c>
      <c r="F139">
        <v>757.2</v>
      </c>
      <c r="G139">
        <v>1000</v>
      </c>
      <c r="H139">
        <v>750</v>
      </c>
      <c r="I139">
        <f t="shared" si="46"/>
        <v>875</v>
      </c>
      <c r="J139">
        <v>5000</v>
      </c>
      <c r="K139" t="s">
        <v>43</v>
      </c>
      <c r="L139">
        <v>2238</v>
      </c>
      <c r="M139">
        <v>0.29225000000000001</v>
      </c>
      <c r="N139">
        <v>0.16492999999999999</v>
      </c>
      <c r="O139">
        <v>0.14029</v>
      </c>
      <c r="P139">
        <f t="shared" si="47"/>
        <v>0.15196000000000001</v>
      </c>
      <c r="Q139">
        <f t="shared" si="48"/>
        <v>2.4639999999999995E-2</v>
      </c>
      <c r="R139">
        <v>2</v>
      </c>
      <c r="S139">
        <f t="shared" si="49"/>
        <v>0.30392000000000002</v>
      </c>
      <c r="T139">
        <f t="shared" si="41"/>
        <v>0.11382000000000003</v>
      </c>
      <c r="U139">
        <f t="shared" si="51"/>
        <v>1.5031695721077657E-4</v>
      </c>
      <c r="V139">
        <f t="shared" si="50"/>
        <v>1.5031695721077657E-4</v>
      </c>
    </row>
    <row r="140" spans="1:22" x14ac:dyDescent="0.75">
      <c r="A140">
        <f>A139</f>
        <v>204802</v>
      </c>
      <c r="B140" t="s">
        <v>37</v>
      </c>
      <c r="C140" t="str">
        <f t="shared" si="44"/>
        <v>48</v>
      </c>
      <c r="D140" t="s">
        <v>34</v>
      </c>
      <c r="E140">
        <f t="shared" ref="E140:H143" si="53">E139</f>
        <v>2</v>
      </c>
      <c r="F140">
        <f t="shared" si="53"/>
        <v>757.2</v>
      </c>
      <c r="G140">
        <f t="shared" si="53"/>
        <v>1000</v>
      </c>
      <c r="H140">
        <f t="shared" si="53"/>
        <v>750</v>
      </c>
      <c r="I140">
        <f t="shared" si="46"/>
        <v>875</v>
      </c>
      <c r="J140">
        <v>200</v>
      </c>
      <c r="K140" t="s">
        <v>39</v>
      </c>
      <c r="L140">
        <v>2247</v>
      </c>
      <c r="M140">
        <v>0.53693999999999997</v>
      </c>
      <c r="N140">
        <v>0.20141000000000001</v>
      </c>
      <c r="O140">
        <v>0.14449999999999999</v>
      </c>
      <c r="P140">
        <f t="shared" si="47"/>
        <v>0.39244000000000001</v>
      </c>
      <c r="Q140">
        <f t="shared" si="48"/>
        <v>5.6910000000000016E-2</v>
      </c>
      <c r="R140">
        <v>2</v>
      </c>
      <c r="S140">
        <f t="shared" si="49"/>
        <v>0.78488000000000002</v>
      </c>
      <c r="T140">
        <f t="shared" si="41"/>
        <v>0.24641999999999997</v>
      </c>
      <c r="U140">
        <f t="shared" si="51"/>
        <v>3.254358161648177E-4</v>
      </c>
      <c r="V140">
        <f t="shared" si="50"/>
        <v>3.254358161648177E-4</v>
      </c>
    </row>
    <row r="141" spans="1:22" x14ac:dyDescent="0.75">
      <c r="A141">
        <f>A140</f>
        <v>204802</v>
      </c>
      <c r="B141" t="s">
        <v>37</v>
      </c>
      <c r="C141" t="str">
        <f t="shared" si="44"/>
        <v>48</v>
      </c>
      <c r="D141" t="s">
        <v>34</v>
      </c>
      <c r="E141">
        <f t="shared" si="53"/>
        <v>2</v>
      </c>
      <c r="F141">
        <f t="shared" si="53"/>
        <v>757.2</v>
      </c>
      <c r="G141">
        <f t="shared" si="53"/>
        <v>1000</v>
      </c>
      <c r="H141">
        <f t="shared" si="53"/>
        <v>750</v>
      </c>
      <c r="I141">
        <f t="shared" si="46"/>
        <v>875</v>
      </c>
      <c r="J141">
        <v>500</v>
      </c>
      <c r="K141" t="s">
        <v>40</v>
      </c>
      <c r="L141">
        <v>2246</v>
      </c>
      <c r="M141">
        <v>1.0882400000000001</v>
      </c>
      <c r="N141">
        <v>0.26264999999999999</v>
      </c>
      <c r="O141">
        <v>0.13944000000000001</v>
      </c>
      <c r="P141">
        <f t="shared" si="47"/>
        <v>0.94880000000000009</v>
      </c>
      <c r="Q141">
        <f t="shared" si="48"/>
        <v>0.12320999999999999</v>
      </c>
      <c r="R141">
        <v>2</v>
      </c>
      <c r="S141">
        <f t="shared" si="49"/>
        <v>1.8976000000000002</v>
      </c>
      <c r="T141">
        <f t="shared" si="41"/>
        <v>0.45020000000000004</v>
      </c>
      <c r="U141">
        <f t="shared" si="51"/>
        <v>5.9455890121500271E-4</v>
      </c>
      <c r="V141">
        <f t="shared" si="50"/>
        <v>5.9455890121500271E-4</v>
      </c>
    </row>
    <row r="142" spans="1:22" x14ac:dyDescent="0.75">
      <c r="A142">
        <f>A141</f>
        <v>204802</v>
      </c>
      <c r="B142" t="s">
        <v>37</v>
      </c>
      <c r="C142" t="str">
        <f t="shared" si="44"/>
        <v>48</v>
      </c>
      <c r="D142" t="s">
        <v>34</v>
      </c>
      <c r="E142">
        <f t="shared" si="53"/>
        <v>2</v>
      </c>
      <c r="F142">
        <f t="shared" si="53"/>
        <v>757.2</v>
      </c>
      <c r="G142">
        <f t="shared" si="53"/>
        <v>1000</v>
      </c>
      <c r="H142">
        <f t="shared" si="53"/>
        <v>750</v>
      </c>
      <c r="I142">
        <f t="shared" si="46"/>
        <v>875</v>
      </c>
      <c r="J142">
        <v>1000</v>
      </c>
      <c r="K142" t="s">
        <v>41</v>
      </c>
      <c r="L142">
        <v>2245</v>
      </c>
      <c r="M142">
        <v>1.6715</v>
      </c>
      <c r="N142">
        <v>0.36358000000000001</v>
      </c>
      <c r="O142">
        <v>0.13847999999999999</v>
      </c>
      <c r="P142">
        <f t="shared" si="47"/>
        <v>1.53302</v>
      </c>
      <c r="Q142">
        <f t="shared" si="48"/>
        <v>0.22510000000000002</v>
      </c>
      <c r="R142">
        <v>2</v>
      </c>
      <c r="S142">
        <f t="shared" si="49"/>
        <v>3.0660400000000001</v>
      </c>
      <c r="T142">
        <f t="shared" si="41"/>
        <v>0.32901999999999998</v>
      </c>
      <c r="U142">
        <f t="shared" si="51"/>
        <v>4.345219228737453E-4</v>
      </c>
      <c r="V142">
        <f t="shared" si="50"/>
        <v>4.345219228737453E-4</v>
      </c>
    </row>
    <row r="143" spans="1:22" x14ac:dyDescent="0.75">
      <c r="A143">
        <f>A142</f>
        <v>204802</v>
      </c>
      <c r="B143" t="s">
        <v>37</v>
      </c>
      <c r="C143" t="str">
        <f t="shared" si="44"/>
        <v>48</v>
      </c>
      <c r="D143" t="s">
        <v>34</v>
      </c>
      <c r="E143">
        <f t="shared" si="53"/>
        <v>2</v>
      </c>
      <c r="F143">
        <f t="shared" si="53"/>
        <v>757.2</v>
      </c>
      <c r="G143">
        <f t="shared" si="53"/>
        <v>1000</v>
      </c>
      <c r="H143">
        <f t="shared" si="53"/>
        <v>750</v>
      </c>
      <c r="I143">
        <f t="shared" si="46"/>
        <v>875</v>
      </c>
      <c r="J143">
        <v>2000</v>
      </c>
      <c r="K143" t="s">
        <v>42</v>
      </c>
      <c r="L143">
        <v>2244</v>
      </c>
      <c r="M143">
        <v>1.04864</v>
      </c>
      <c r="N143">
        <v>0.30470999999999998</v>
      </c>
      <c r="O143">
        <v>0.14019999999999999</v>
      </c>
      <c r="P143">
        <f t="shared" si="47"/>
        <v>0.90844000000000003</v>
      </c>
      <c r="Q143">
        <f t="shared" si="48"/>
        <v>0.16450999999999999</v>
      </c>
      <c r="R143">
        <v>2</v>
      </c>
      <c r="S143">
        <f t="shared" si="49"/>
        <v>1.8168800000000001</v>
      </c>
      <c r="T143">
        <f t="shared" si="41"/>
        <v>0.27410000000000001</v>
      </c>
      <c r="U143">
        <f t="shared" si="51"/>
        <v>3.6199154780771264E-4</v>
      </c>
      <c r="V143">
        <f t="shared" si="50"/>
        <v>3.6199154780771264E-4</v>
      </c>
    </row>
    <row r="144" spans="1:22" x14ac:dyDescent="0.75">
      <c r="A144">
        <v>204803</v>
      </c>
      <c r="B144" t="s">
        <v>37</v>
      </c>
      <c r="C144" t="str">
        <f t="shared" si="44"/>
        <v>48</v>
      </c>
      <c r="D144" t="s">
        <v>34</v>
      </c>
      <c r="E144">
        <v>3</v>
      </c>
      <c r="F144">
        <v>752.9</v>
      </c>
      <c r="G144">
        <v>750</v>
      </c>
      <c r="H144">
        <v>500</v>
      </c>
      <c r="I144">
        <f t="shared" si="46"/>
        <v>625</v>
      </c>
      <c r="J144">
        <v>5000</v>
      </c>
      <c r="K144" t="s">
        <v>43</v>
      </c>
      <c r="L144">
        <v>2243</v>
      </c>
      <c r="M144">
        <v>0.89136000000000004</v>
      </c>
      <c r="N144">
        <v>0.27577000000000002</v>
      </c>
      <c r="O144">
        <v>0.13872000000000001</v>
      </c>
      <c r="P144">
        <f t="shared" si="47"/>
        <v>0.75263999999999998</v>
      </c>
      <c r="Q144">
        <f t="shared" si="48"/>
        <v>0.13705000000000001</v>
      </c>
      <c r="R144">
        <v>2</v>
      </c>
      <c r="S144">
        <f t="shared" si="49"/>
        <v>1.50528</v>
      </c>
      <c r="T144">
        <f t="shared" si="41"/>
        <v>0.19212000000000001</v>
      </c>
      <c r="U144">
        <f t="shared" si="51"/>
        <v>2.5517332979147297E-4</v>
      </c>
      <c r="V144">
        <f t="shared" si="50"/>
        <v>2.5517332979147297E-4</v>
      </c>
    </row>
    <row r="145" spans="1:22" x14ac:dyDescent="0.75">
      <c r="A145">
        <f>A144</f>
        <v>204803</v>
      </c>
      <c r="B145" t="s">
        <v>37</v>
      </c>
      <c r="C145" t="str">
        <f t="shared" si="44"/>
        <v>48</v>
      </c>
      <c r="D145" t="s">
        <v>34</v>
      </c>
      <c r="E145">
        <f t="shared" ref="E145:H148" si="54">E144</f>
        <v>3</v>
      </c>
      <c r="F145">
        <f t="shared" si="54"/>
        <v>752.9</v>
      </c>
      <c r="G145">
        <f t="shared" si="54"/>
        <v>750</v>
      </c>
      <c r="H145">
        <f t="shared" si="54"/>
        <v>500</v>
      </c>
      <c r="I145">
        <f t="shared" si="46"/>
        <v>625</v>
      </c>
      <c r="J145">
        <v>200</v>
      </c>
      <c r="K145" t="s">
        <v>39</v>
      </c>
      <c r="L145">
        <v>2266</v>
      </c>
      <c r="M145">
        <v>0.91183000000000003</v>
      </c>
      <c r="N145">
        <v>0.23466000000000001</v>
      </c>
      <c r="O145">
        <v>0.1386</v>
      </c>
      <c r="P145">
        <f t="shared" si="47"/>
        <v>0.77323000000000008</v>
      </c>
      <c r="Q145">
        <f t="shared" si="48"/>
        <v>9.6060000000000006E-2</v>
      </c>
      <c r="R145">
        <v>2</v>
      </c>
      <c r="S145">
        <f t="shared" si="49"/>
        <v>1.5464600000000002</v>
      </c>
      <c r="T145">
        <f t="shared" si="41"/>
        <v>0.36580000000000001</v>
      </c>
      <c r="U145">
        <f t="shared" si="51"/>
        <v>4.858546951786426E-4</v>
      </c>
      <c r="V145">
        <f t="shared" si="50"/>
        <v>4.858546951786426E-4</v>
      </c>
    </row>
    <row r="146" spans="1:22" x14ac:dyDescent="0.75">
      <c r="A146">
        <f>A145</f>
        <v>204803</v>
      </c>
      <c r="B146" t="s">
        <v>37</v>
      </c>
      <c r="C146" t="str">
        <f t="shared" si="44"/>
        <v>48</v>
      </c>
      <c r="D146" t="s">
        <v>34</v>
      </c>
      <c r="E146">
        <f t="shared" si="54"/>
        <v>3</v>
      </c>
      <c r="F146">
        <f t="shared" si="54"/>
        <v>752.9</v>
      </c>
      <c r="G146">
        <f t="shared" si="54"/>
        <v>750</v>
      </c>
      <c r="H146">
        <f t="shared" si="54"/>
        <v>500</v>
      </c>
      <c r="I146">
        <f t="shared" si="46"/>
        <v>625</v>
      </c>
      <c r="J146">
        <v>500</v>
      </c>
      <c r="K146" t="s">
        <v>40</v>
      </c>
      <c r="L146">
        <v>2267</v>
      </c>
      <c r="M146">
        <v>1.49136</v>
      </c>
      <c r="N146">
        <v>0.32227</v>
      </c>
      <c r="O146">
        <v>0.13936999999999999</v>
      </c>
      <c r="P146">
        <f t="shared" si="47"/>
        <v>1.35199</v>
      </c>
      <c r="Q146">
        <f t="shared" si="48"/>
        <v>0.18290000000000001</v>
      </c>
      <c r="R146">
        <v>2</v>
      </c>
      <c r="S146">
        <f t="shared" si="49"/>
        <v>2.7039800000000001</v>
      </c>
      <c r="T146">
        <f t="shared" si="41"/>
        <v>0.43575999999999998</v>
      </c>
      <c r="U146">
        <f t="shared" si="51"/>
        <v>5.787754017797848E-4</v>
      </c>
      <c r="V146">
        <f t="shared" si="50"/>
        <v>5.787754017797848E-4</v>
      </c>
    </row>
    <row r="147" spans="1:22" x14ac:dyDescent="0.75">
      <c r="A147">
        <f>A146</f>
        <v>204803</v>
      </c>
      <c r="B147" t="s">
        <v>37</v>
      </c>
      <c r="C147" t="str">
        <f t="shared" si="44"/>
        <v>48</v>
      </c>
      <c r="D147" t="s">
        <v>34</v>
      </c>
      <c r="E147">
        <f t="shared" si="54"/>
        <v>3</v>
      </c>
      <c r="F147">
        <f t="shared" si="54"/>
        <v>752.9</v>
      </c>
      <c r="G147">
        <f t="shared" si="54"/>
        <v>750</v>
      </c>
      <c r="H147">
        <f t="shared" si="54"/>
        <v>500</v>
      </c>
      <c r="I147">
        <f t="shared" si="46"/>
        <v>625</v>
      </c>
      <c r="J147">
        <v>1000</v>
      </c>
      <c r="K147" t="s">
        <v>41</v>
      </c>
      <c r="L147">
        <v>2268</v>
      </c>
      <c r="M147">
        <v>1.6853800000000001</v>
      </c>
      <c r="N147">
        <v>0.35355999999999999</v>
      </c>
      <c r="O147">
        <v>0.13568</v>
      </c>
      <c r="P147">
        <f t="shared" si="47"/>
        <v>1.5497000000000001</v>
      </c>
      <c r="Q147">
        <f t="shared" si="48"/>
        <v>0.21787999999999999</v>
      </c>
      <c r="R147">
        <v>2</v>
      </c>
      <c r="S147">
        <f t="shared" si="49"/>
        <v>3.0994000000000002</v>
      </c>
      <c r="T147">
        <f t="shared" si="41"/>
        <v>0.23139999999999999</v>
      </c>
      <c r="U147">
        <f t="shared" si="51"/>
        <v>3.073449329260194E-4</v>
      </c>
      <c r="V147">
        <f t="shared" si="50"/>
        <v>3.073449329260194E-4</v>
      </c>
    </row>
    <row r="148" spans="1:22" x14ac:dyDescent="0.75">
      <c r="A148">
        <f>A147</f>
        <v>204803</v>
      </c>
      <c r="B148" t="s">
        <v>37</v>
      </c>
      <c r="C148" t="str">
        <f t="shared" si="44"/>
        <v>48</v>
      </c>
      <c r="D148" t="s">
        <v>34</v>
      </c>
      <c r="E148">
        <f t="shared" si="54"/>
        <v>3</v>
      </c>
      <c r="F148">
        <f t="shared" si="54"/>
        <v>752.9</v>
      </c>
      <c r="G148">
        <f t="shared" si="54"/>
        <v>750</v>
      </c>
      <c r="H148">
        <f t="shared" si="54"/>
        <v>500</v>
      </c>
      <c r="I148">
        <f t="shared" si="46"/>
        <v>625</v>
      </c>
      <c r="J148">
        <v>2000</v>
      </c>
      <c r="K148" t="s">
        <v>42</v>
      </c>
      <c r="L148">
        <v>2269</v>
      </c>
      <c r="M148">
        <v>0.9657</v>
      </c>
      <c r="N148">
        <v>0.25559999999999999</v>
      </c>
      <c r="O148">
        <v>0.1399</v>
      </c>
      <c r="P148">
        <f t="shared" si="47"/>
        <v>0.82579999999999998</v>
      </c>
      <c r="Q148">
        <f t="shared" si="48"/>
        <v>0.1157</v>
      </c>
      <c r="R148">
        <v>2</v>
      </c>
      <c r="S148">
        <f t="shared" si="49"/>
        <v>1.6516</v>
      </c>
      <c r="T148">
        <f t="shared" si="41"/>
        <v>0.26352000000000003</v>
      </c>
      <c r="U148">
        <f t="shared" si="51"/>
        <v>3.5000664098817908E-4</v>
      </c>
      <c r="V148">
        <f t="shared" si="50"/>
        <v>3.5000664098817908E-4</v>
      </c>
    </row>
    <row r="149" spans="1:22" x14ac:dyDescent="0.75">
      <c r="A149">
        <v>204804</v>
      </c>
      <c r="B149" t="s">
        <v>37</v>
      </c>
      <c r="C149" t="str">
        <f t="shared" si="44"/>
        <v>48</v>
      </c>
      <c r="D149" t="s">
        <v>34</v>
      </c>
      <c r="E149">
        <v>4</v>
      </c>
      <c r="F149">
        <v>725.3</v>
      </c>
      <c r="G149">
        <v>500</v>
      </c>
      <c r="H149">
        <v>400</v>
      </c>
      <c r="I149">
        <f t="shared" si="46"/>
        <v>450</v>
      </c>
      <c r="J149">
        <v>5000</v>
      </c>
      <c r="K149" t="s">
        <v>43</v>
      </c>
      <c r="L149">
        <v>2270</v>
      </c>
      <c r="M149">
        <v>1.18401</v>
      </c>
      <c r="N149">
        <v>0.26917000000000002</v>
      </c>
      <c r="O149">
        <v>0.13741</v>
      </c>
      <c r="P149">
        <f t="shared" si="47"/>
        <v>1.0466</v>
      </c>
      <c r="Q149">
        <f t="shared" si="48"/>
        <v>0.13176000000000002</v>
      </c>
      <c r="R149">
        <v>2</v>
      </c>
      <c r="S149">
        <f t="shared" si="49"/>
        <v>2.0931999999999999</v>
      </c>
      <c r="T149">
        <f t="shared" ref="T149:T180" si="55">Q150*R150</f>
        <v>0.21995999999999999</v>
      </c>
      <c r="U149">
        <f t="shared" si="51"/>
        <v>3.0326761340135117E-4</v>
      </c>
      <c r="V149">
        <f t="shared" si="50"/>
        <v>3.0326761340135117E-4</v>
      </c>
    </row>
    <row r="150" spans="1:22" x14ac:dyDescent="0.75">
      <c r="A150">
        <f>A149</f>
        <v>204804</v>
      </c>
      <c r="B150" t="s">
        <v>37</v>
      </c>
      <c r="C150" t="str">
        <f t="shared" si="44"/>
        <v>48</v>
      </c>
      <c r="D150" t="s">
        <v>34</v>
      </c>
      <c r="E150">
        <f t="shared" ref="E150:H153" si="56">E149</f>
        <v>4</v>
      </c>
      <c r="F150">
        <f t="shared" si="56"/>
        <v>725.3</v>
      </c>
      <c r="G150">
        <f t="shared" si="56"/>
        <v>500</v>
      </c>
      <c r="H150">
        <f t="shared" si="56"/>
        <v>400</v>
      </c>
      <c r="I150">
        <f t="shared" si="46"/>
        <v>450</v>
      </c>
      <c r="J150">
        <v>200</v>
      </c>
      <c r="K150" t="s">
        <v>39</v>
      </c>
      <c r="L150">
        <v>2306</v>
      </c>
      <c r="M150">
        <v>1.0100100000000001</v>
      </c>
      <c r="N150">
        <v>0.25125999999999998</v>
      </c>
      <c r="O150">
        <v>0.14127999999999999</v>
      </c>
      <c r="P150">
        <f t="shared" si="47"/>
        <v>0.86873000000000011</v>
      </c>
      <c r="Q150">
        <f t="shared" si="48"/>
        <v>0.10997999999999999</v>
      </c>
      <c r="R150">
        <v>2</v>
      </c>
      <c r="S150">
        <f t="shared" si="49"/>
        <v>1.7374600000000002</v>
      </c>
      <c r="T150">
        <f t="shared" si="55"/>
        <v>0.32933999999999997</v>
      </c>
      <c r="U150">
        <f t="shared" si="51"/>
        <v>4.5407417620295051E-4</v>
      </c>
      <c r="V150">
        <f t="shared" si="50"/>
        <v>4.5407417620295051E-4</v>
      </c>
    </row>
    <row r="151" spans="1:22" x14ac:dyDescent="0.75">
      <c r="A151">
        <f>A150</f>
        <v>204804</v>
      </c>
      <c r="B151" t="s">
        <v>37</v>
      </c>
      <c r="C151" t="str">
        <f t="shared" si="44"/>
        <v>48</v>
      </c>
      <c r="D151" t="s">
        <v>34</v>
      </c>
      <c r="E151">
        <f t="shared" si="56"/>
        <v>4</v>
      </c>
      <c r="F151">
        <f t="shared" si="56"/>
        <v>725.3</v>
      </c>
      <c r="G151">
        <f t="shared" si="56"/>
        <v>500</v>
      </c>
      <c r="H151">
        <f t="shared" si="56"/>
        <v>400</v>
      </c>
      <c r="I151">
        <f t="shared" si="46"/>
        <v>450</v>
      </c>
      <c r="J151">
        <v>500</v>
      </c>
      <c r="K151" t="s">
        <v>40</v>
      </c>
      <c r="L151">
        <v>2307</v>
      </c>
      <c r="M151">
        <v>1.22719</v>
      </c>
      <c r="N151">
        <v>0.30248999999999998</v>
      </c>
      <c r="O151">
        <v>0.13782</v>
      </c>
      <c r="P151">
        <f t="shared" si="47"/>
        <v>1.0893699999999999</v>
      </c>
      <c r="Q151">
        <f t="shared" si="48"/>
        <v>0.16466999999999998</v>
      </c>
      <c r="R151">
        <v>2</v>
      </c>
      <c r="S151">
        <f t="shared" si="49"/>
        <v>2.1787399999999999</v>
      </c>
      <c r="T151">
        <f t="shared" si="55"/>
        <v>0.20167999999999997</v>
      </c>
      <c r="U151">
        <f t="shared" si="51"/>
        <v>2.7806424927616157E-4</v>
      </c>
      <c r="V151">
        <f t="shared" si="50"/>
        <v>2.7806424927616157E-4</v>
      </c>
    </row>
    <row r="152" spans="1:22" x14ac:dyDescent="0.75">
      <c r="A152">
        <f>A151</f>
        <v>204804</v>
      </c>
      <c r="B152" t="s">
        <v>37</v>
      </c>
      <c r="C152" t="str">
        <f t="shared" si="44"/>
        <v>48</v>
      </c>
      <c r="D152" t="s">
        <v>34</v>
      </c>
      <c r="E152">
        <f t="shared" si="56"/>
        <v>4</v>
      </c>
      <c r="F152">
        <f t="shared" si="56"/>
        <v>725.3</v>
      </c>
      <c r="G152">
        <f t="shared" si="56"/>
        <v>500</v>
      </c>
      <c r="H152">
        <f t="shared" si="56"/>
        <v>400</v>
      </c>
      <c r="I152">
        <f t="shared" si="46"/>
        <v>450</v>
      </c>
      <c r="J152">
        <v>1000</v>
      </c>
      <c r="K152" t="s">
        <v>41</v>
      </c>
      <c r="L152">
        <v>2308</v>
      </c>
      <c r="M152">
        <v>0.64971000000000001</v>
      </c>
      <c r="N152">
        <v>0.24024999999999999</v>
      </c>
      <c r="O152">
        <v>0.13941000000000001</v>
      </c>
      <c r="P152">
        <f t="shared" si="47"/>
        <v>0.51029999999999998</v>
      </c>
      <c r="Q152">
        <f t="shared" si="48"/>
        <v>0.10083999999999999</v>
      </c>
      <c r="R152">
        <v>2</v>
      </c>
      <c r="S152">
        <f t="shared" si="49"/>
        <v>1.0206</v>
      </c>
      <c r="T152">
        <f t="shared" si="55"/>
        <v>0.16842000000000001</v>
      </c>
      <c r="U152">
        <f t="shared" si="51"/>
        <v>2.3220736247070182E-4</v>
      </c>
      <c r="V152">
        <f t="shared" si="50"/>
        <v>2.3220736247070182E-4</v>
      </c>
    </row>
    <row r="153" spans="1:22" x14ac:dyDescent="0.75">
      <c r="A153">
        <f>A152</f>
        <v>204804</v>
      </c>
      <c r="B153" t="s">
        <v>37</v>
      </c>
      <c r="C153" t="str">
        <f t="shared" si="44"/>
        <v>48</v>
      </c>
      <c r="D153" t="s">
        <v>34</v>
      </c>
      <c r="E153">
        <f t="shared" si="56"/>
        <v>4</v>
      </c>
      <c r="F153">
        <f t="shared" si="56"/>
        <v>725.3</v>
      </c>
      <c r="G153">
        <f t="shared" si="56"/>
        <v>500</v>
      </c>
      <c r="H153">
        <f t="shared" si="56"/>
        <v>400</v>
      </c>
      <c r="I153">
        <f t="shared" si="46"/>
        <v>450</v>
      </c>
      <c r="J153">
        <v>2000</v>
      </c>
      <c r="K153" t="s">
        <v>42</v>
      </c>
      <c r="L153">
        <v>2309</v>
      </c>
      <c r="M153">
        <v>0.57698000000000005</v>
      </c>
      <c r="N153">
        <v>0.22126000000000001</v>
      </c>
      <c r="O153">
        <v>0.13705000000000001</v>
      </c>
      <c r="P153">
        <f t="shared" si="47"/>
        <v>0.43993000000000004</v>
      </c>
      <c r="Q153">
        <f t="shared" si="48"/>
        <v>8.4210000000000007E-2</v>
      </c>
      <c r="R153">
        <v>2</v>
      </c>
      <c r="S153">
        <f t="shared" si="49"/>
        <v>0.87986000000000009</v>
      </c>
      <c r="T153">
        <f t="shared" si="55"/>
        <v>0.13188</v>
      </c>
      <c r="U153">
        <f t="shared" si="51"/>
        <v>1.8182820901695851E-4</v>
      </c>
      <c r="V153">
        <f t="shared" si="50"/>
        <v>1.8182820901695851E-4</v>
      </c>
    </row>
    <row r="154" spans="1:22" x14ac:dyDescent="0.75">
      <c r="A154">
        <v>204805</v>
      </c>
      <c r="B154" t="s">
        <v>37</v>
      </c>
      <c r="C154" t="str">
        <f t="shared" si="44"/>
        <v>48</v>
      </c>
      <c r="D154" t="s">
        <v>34</v>
      </c>
      <c r="E154">
        <v>5</v>
      </c>
      <c r="F154">
        <v>471.3</v>
      </c>
      <c r="G154">
        <v>400</v>
      </c>
      <c r="H154">
        <v>300</v>
      </c>
      <c r="I154">
        <f t="shared" si="46"/>
        <v>350</v>
      </c>
      <c r="J154">
        <v>5000</v>
      </c>
      <c r="K154" t="s">
        <v>43</v>
      </c>
      <c r="L154">
        <v>2310</v>
      </c>
      <c r="M154">
        <v>0.54656000000000005</v>
      </c>
      <c r="N154">
        <v>0.20704</v>
      </c>
      <c r="O154">
        <v>0.1411</v>
      </c>
      <c r="P154">
        <f t="shared" si="47"/>
        <v>0.40546000000000004</v>
      </c>
      <c r="Q154">
        <f t="shared" si="48"/>
        <v>6.5939999999999999E-2</v>
      </c>
      <c r="R154">
        <v>2</v>
      </c>
      <c r="S154">
        <f t="shared" si="49"/>
        <v>0.81092000000000009</v>
      </c>
      <c r="T154">
        <f t="shared" si="55"/>
        <v>0.16132000000000002</v>
      </c>
      <c r="U154">
        <f t="shared" si="51"/>
        <v>3.422872904731594E-4</v>
      </c>
      <c r="V154">
        <f t="shared" si="50"/>
        <v>3.422872904731594E-4</v>
      </c>
    </row>
    <row r="155" spans="1:22" x14ac:dyDescent="0.75">
      <c r="A155">
        <f>A154</f>
        <v>204805</v>
      </c>
      <c r="B155" t="s">
        <v>37</v>
      </c>
      <c r="C155" t="str">
        <f t="shared" si="44"/>
        <v>48</v>
      </c>
      <c r="D155" t="s">
        <v>34</v>
      </c>
      <c r="E155">
        <f t="shared" ref="E155:H158" si="57">E154</f>
        <v>5</v>
      </c>
      <c r="F155">
        <f t="shared" si="57"/>
        <v>471.3</v>
      </c>
      <c r="G155">
        <f t="shared" si="57"/>
        <v>400</v>
      </c>
      <c r="H155">
        <f t="shared" si="57"/>
        <v>300</v>
      </c>
      <c r="I155">
        <f t="shared" si="46"/>
        <v>350</v>
      </c>
      <c r="J155">
        <v>200</v>
      </c>
      <c r="K155" t="s">
        <v>39</v>
      </c>
      <c r="L155">
        <v>2248</v>
      </c>
      <c r="M155">
        <v>0.66166000000000003</v>
      </c>
      <c r="N155">
        <v>0.21845000000000001</v>
      </c>
      <c r="O155">
        <v>0.13779</v>
      </c>
      <c r="P155">
        <f t="shared" si="47"/>
        <v>0.52387000000000006</v>
      </c>
      <c r="Q155">
        <f t="shared" si="48"/>
        <v>8.0660000000000009E-2</v>
      </c>
      <c r="R155">
        <v>2</v>
      </c>
      <c r="S155">
        <f t="shared" si="49"/>
        <v>1.0477400000000001</v>
      </c>
      <c r="T155">
        <f t="shared" si="55"/>
        <v>0.18836000000000003</v>
      </c>
      <c r="U155">
        <f t="shared" si="51"/>
        <v>3.9966051347337155E-4</v>
      </c>
      <c r="V155">
        <f t="shared" si="50"/>
        <v>3.9966051347337155E-4</v>
      </c>
    </row>
    <row r="156" spans="1:22" x14ac:dyDescent="0.75">
      <c r="A156">
        <f>A155</f>
        <v>204805</v>
      </c>
      <c r="B156" t="s">
        <v>37</v>
      </c>
      <c r="C156" t="str">
        <f t="shared" si="44"/>
        <v>48</v>
      </c>
      <c r="D156" t="s">
        <v>34</v>
      </c>
      <c r="E156">
        <f t="shared" si="57"/>
        <v>5</v>
      </c>
      <c r="F156">
        <f t="shared" si="57"/>
        <v>471.3</v>
      </c>
      <c r="G156">
        <f t="shared" si="57"/>
        <v>400</v>
      </c>
      <c r="H156">
        <f t="shared" si="57"/>
        <v>300</v>
      </c>
      <c r="I156">
        <f t="shared" si="46"/>
        <v>350</v>
      </c>
      <c r="J156">
        <v>500</v>
      </c>
      <c r="K156" t="s">
        <v>40</v>
      </c>
      <c r="L156">
        <v>2249</v>
      </c>
      <c r="M156">
        <v>0.77883000000000002</v>
      </c>
      <c r="N156">
        <v>0.23119000000000001</v>
      </c>
      <c r="O156">
        <v>0.13700999999999999</v>
      </c>
      <c r="P156">
        <f t="shared" si="47"/>
        <v>0.64182000000000006</v>
      </c>
      <c r="Q156">
        <f t="shared" si="48"/>
        <v>9.4180000000000014E-2</v>
      </c>
      <c r="R156">
        <v>2</v>
      </c>
      <c r="S156">
        <f t="shared" si="49"/>
        <v>1.2836400000000001</v>
      </c>
      <c r="T156">
        <f t="shared" si="55"/>
        <v>0.17696000000000001</v>
      </c>
      <c r="U156">
        <f t="shared" si="51"/>
        <v>3.7547209845109272E-4</v>
      </c>
      <c r="V156">
        <f t="shared" si="50"/>
        <v>3.7547209845109272E-4</v>
      </c>
    </row>
    <row r="157" spans="1:22" x14ac:dyDescent="0.75">
      <c r="A157">
        <f>A156</f>
        <v>204805</v>
      </c>
      <c r="B157" t="s">
        <v>37</v>
      </c>
      <c r="C157" t="str">
        <f t="shared" si="44"/>
        <v>48</v>
      </c>
      <c r="D157" t="s">
        <v>34</v>
      </c>
      <c r="E157">
        <f t="shared" si="57"/>
        <v>5</v>
      </c>
      <c r="F157">
        <f t="shared" si="57"/>
        <v>471.3</v>
      </c>
      <c r="G157">
        <f t="shared" si="57"/>
        <v>400</v>
      </c>
      <c r="H157">
        <f t="shared" si="57"/>
        <v>300</v>
      </c>
      <c r="I157">
        <f t="shared" si="46"/>
        <v>350</v>
      </c>
      <c r="J157">
        <v>1000</v>
      </c>
      <c r="K157" t="s">
        <v>41</v>
      </c>
      <c r="L157">
        <v>2250</v>
      </c>
      <c r="M157">
        <v>0.61036000000000001</v>
      </c>
      <c r="N157">
        <v>0.23017000000000001</v>
      </c>
      <c r="O157">
        <v>0.14169000000000001</v>
      </c>
      <c r="P157">
        <f t="shared" si="47"/>
        <v>0.46867000000000003</v>
      </c>
      <c r="Q157">
        <f t="shared" si="48"/>
        <v>8.8480000000000003E-2</v>
      </c>
      <c r="R157">
        <v>2</v>
      </c>
      <c r="S157">
        <f t="shared" si="49"/>
        <v>0.93734000000000006</v>
      </c>
      <c r="T157">
        <f t="shared" si="55"/>
        <v>0.20666000000000001</v>
      </c>
      <c r="U157">
        <f t="shared" si="51"/>
        <v>4.3848928495650329E-4</v>
      </c>
      <c r="V157">
        <f t="shared" si="50"/>
        <v>4.3848928495650329E-4</v>
      </c>
    </row>
    <row r="158" spans="1:22" x14ac:dyDescent="0.75">
      <c r="A158">
        <f>A157</f>
        <v>204805</v>
      </c>
      <c r="B158" t="s">
        <v>37</v>
      </c>
      <c r="C158" t="str">
        <f t="shared" si="44"/>
        <v>48</v>
      </c>
      <c r="D158" t="s">
        <v>34</v>
      </c>
      <c r="E158">
        <f t="shared" si="57"/>
        <v>5</v>
      </c>
      <c r="F158">
        <f t="shared" si="57"/>
        <v>471.3</v>
      </c>
      <c r="G158">
        <f t="shared" si="57"/>
        <v>400</v>
      </c>
      <c r="H158">
        <f t="shared" si="57"/>
        <v>300</v>
      </c>
      <c r="I158">
        <f t="shared" si="46"/>
        <v>350</v>
      </c>
      <c r="J158">
        <v>2000</v>
      </c>
      <c r="K158" t="s">
        <v>42</v>
      </c>
      <c r="L158">
        <v>2251</v>
      </c>
      <c r="M158">
        <v>0.64066999999999996</v>
      </c>
      <c r="N158">
        <v>0.24004</v>
      </c>
      <c r="O158">
        <v>0.13671</v>
      </c>
      <c r="P158">
        <f t="shared" si="47"/>
        <v>0.50395999999999996</v>
      </c>
      <c r="Q158">
        <f t="shared" si="48"/>
        <v>0.10333000000000001</v>
      </c>
      <c r="R158">
        <v>2</v>
      </c>
      <c r="S158">
        <f t="shared" si="49"/>
        <v>1.0079199999999999</v>
      </c>
      <c r="T158">
        <f t="shared" si="55"/>
        <v>0.42887999999999993</v>
      </c>
      <c r="U158">
        <f t="shared" si="51"/>
        <v>9.0999363462762552E-4</v>
      </c>
      <c r="V158">
        <f t="shared" si="50"/>
        <v>9.0999363462762552E-4</v>
      </c>
    </row>
    <row r="159" spans="1:22" x14ac:dyDescent="0.75">
      <c r="A159">
        <v>204806</v>
      </c>
      <c r="B159" t="s">
        <v>37</v>
      </c>
      <c r="C159" t="str">
        <f t="shared" si="44"/>
        <v>48</v>
      </c>
      <c r="D159" t="s">
        <v>34</v>
      </c>
      <c r="E159">
        <v>6</v>
      </c>
      <c r="F159">
        <v>509.7</v>
      </c>
      <c r="G159">
        <v>300</v>
      </c>
      <c r="H159">
        <v>200</v>
      </c>
      <c r="I159">
        <f t="shared" si="46"/>
        <v>250</v>
      </c>
      <c r="J159">
        <v>5000</v>
      </c>
      <c r="K159" t="s">
        <v>43</v>
      </c>
      <c r="L159">
        <v>2252</v>
      </c>
      <c r="M159">
        <v>1.1826399999999999</v>
      </c>
      <c r="N159">
        <v>0.35354999999999998</v>
      </c>
      <c r="O159">
        <v>0.13911000000000001</v>
      </c>
      <c r="P159">
        <f t="shared" si="47"/>
        <v>1.0435299999999998</v>
      </c>
      <c r="Q159">
        <f t="shared" si="48"/>
        <v>0.21443999999999996</v>
      </c>
      <c r="R159">
        <v>2</v>
      </c>
      <c r="S159">
        <f t="shared" si="49"/>
        <v>2.0870599999999997</v>
      </c>
      <c r="T159">
        <f t="shared" si="55"/>
        <v>0.16496000000000005</v>
      </c>
      <c r="U159">
        <f t="shared" si="51"/>
        <v>3.2364135766136954E-4</v>
      </c>
      <c r="V159">
        <f t="shared" si="50"/>
        <v>3.2364135766136954E-4</v>
      </c>
    </row>
    <row r="160" spans="1:22" x14ac:dyDescent="0.75">
      <c r="A160">
        <f>A159</f>
        <v>204806</v>
      </c>
      <c r="B160" t="s">
        <v>37</v>
      </c>
      <c r="C160" t="str">
        <f t="shared" si="44"/>
        <v>48</v>
      </c>
      <c r="D160" t="s">
        <v>34</v>
      </c>
      <c r="E160">
        <f t="shared" ref="E160:H163" si="58">E159</f>
        <v>6</v>
      </c>
      <c r="F160">
        <f t="shared" si="58"/>
        <v>509.7</v>
      </c>
      <c r="G160">
        <f t="shared" si="58"/>
        <v>300</v>
      </c>
      <c r="H160">
        <f t="shared" si="58"/>
        <v>200</v>
      </c>
      <c r="I160">
        <f t="shared" si="46"/>
        <v>250</v>
      </c>
      <c r="J160">
        <v>200</v>
      </c>
      <c r="K160" t="s">
        <v>39</v>
      </c>
      <c r="L160">
        <v>2301</v>
      </c>
      <c r="M160">
        <v>0.59738000000000002</v>
      </c>
      <c r="N160">
        <v>0.22226000000000001</v>
      </c>
      <c r="O160">
        <v>0.13977999999999999</v>
      </c>
      <c r="P160">
        <f t="shared" si="47"/>
        <v>0.45760000000000001</v>
      </c>
      <c r="Q160">
        <f t="shared" si="48"/>
        <v>8.2480000000000026E-2</v>
      </c>
      <c r="R160">
        <v>2</v>
      </c>
      <c r="S160">
        <f t="shared" si="49"/>
        <v>0.91520000000000001</v>
      </c>
      <c r="T160">
        <f t="shared" si="55"/>
        <v>0.28960000000000002</v>
      </c>
      <c r="U160">
        <f t="shared" si="51"/>
        <v>5.6817735923092019E-4</v>
      </c>
      <c r="V160">
        <f t="shared" si="50"/>
        <v>5.6817735923092019E-4</v>
      </c>
    </row>
    <row r="161" spans="1:23" x14ac:dyDescent="0.75">
      <c r="A161">
        <f>A160</f>
        <v>204806</v>
      </c>
      <c r="B161" t="s">
        <v>37</v>
      </c>
      <c r="C161" t="str">
        <f t="shared" si="44"/>
        <v>48</v>
      </c>
      <c r="D161" t="s">
        <v>34</v>
      </c>
      <c r="E161">
        <f t="shared" si="58"/>
        <v>6</v>
      </c>
      <c r="F161">
        <f t="shared" si="58"/>
        <v>509.7</v>
      </c>
      <c r="G161">
        <f t="shared" si="58"/>
        <v>300</v>
      </c>
      <c r="H161">
        <f t="shared" si="58"/>
        <v>200</v>
      </c>
      <c r="I161">
        <f t="shared" si="46"/>
        <v>250</v>
      </c>
      <c r="J161">
        <v>500</v>
      </c>
      <c r="K161" t="s">
        <v>40</v>
      </c>
      <c r="L161">
        <v>2302</v>
      </c>
      <c r="M161">
        <v>0.96667999999999998</v>
      </c>
      <c r="N161">
        <v>0.28559000000000001</v>
      </c>
      <c r="O161">
        <v>0.14079</v>
      </c>
      <c r="P161">
        <f t="shared" si="47"/>
        <v>0.82589000000000001</v>
      </c>
      <c r="Q161">
        <f t="shared" si="48"/>
        <v>0.14480000000000001</v>
      </c>
      <c r="R161">
        <v>2</v>
      </c>
      <c r="S161">
        <f t="shared" si="49"/>
        <v>1.65178</v>
      </c>
      <c r="T161">
        <f t="shared" si="55"/>
        <v>0.20086000000000004</v>
      </c>
      <c r="U161">
        <f t="shared" si="51"/>
        <v>3.9407494604669423E-4</v>
      </c>
      <c r="V161">
        <f t="shared" si="50"/>
        <v>3.9407494604669423E-4</v>
      </c>
    </row>
    <row r="162" spans="1:23" x14ac:dyDescent="0.75">
      <c r="A162">
        <f>A161</f>
        <v>204806</v>
      </c>
      <c r="B162" t="s">
        <v>37</v>
      </c>
      <c r="C162" t="str">
        <f t="shared" si="44"/>
        <v>48</v>
      </c>
      <c r="D162" t="s">
        <v>34</v>
      </c>
      <c r="E162">
        <f t="shared" si="58"/>
        <v>6</v>
      </c>
      <c r="F162">
        <f t="shared" si="58"/>
        <v>509.7</v>
      </c>
      <c r="G162">
        <f t="shared" si="58"/>
        <v>300</v>
      </c>
      <c r="H162">
        <f t="shared" si="58"/>
        <v>200</v>
      </c>
      <c r="I162">
        <f t="shared" si="46"/>
        <v>250</v>
      </c>
      <c r="J162">
        <v>1000</v>
      </c>
      <c r="K162" t="s">
        <v>41</v>
      </c>
      <c r="L162">
        <v>2303</v>
      </c>
      <c r="M162">
        <v>0.64259999999999995</v>
      </c>
      <c r="N162">
        <v>0.23930000000000001</v>
      </c>
      <c r="O162">
        <v>0.13886999999999999</v>
      </c>
      <c r="P162">
        <f t="shared" si="47"/>
        <v>0.50373000000000001</v>
      </c>
      <c r="Q162">
        <f t="shared" si="48"/>
        <v>0.10043000000000002</v>
      </c>
      <c r="R162">
        <v>2</v>
      </c>
      <c r="S162">
        <f t="shared" si="49"/>
        <v>1.00746</v>
      </c>
      <c r="T162">
        <f t="shared" si="55"/>
        <v>0.23712000000000005</v>
      </c>
      <c r="U162">
        <f t="shared" si="51"/>
        <v>4.6521483225426733E-4</v>
      </c>
      <c r="V162">
        <f t="shared" si="50"/>
        <v>4.6521483225426733E-4</v>
      </c>
    </row>
    <row r="163" spans="1:23" x14ac:dyDescent="0.75">
      <c r="A163">
        <f>A162</f>
        <v>204806</v>
      </c>
      <c r="B163" t="s">
        <v>37</v>
      </c>
      <c r="C163" t="str">
        <f t="shared" si="44"/>
        <v>48</v>
      </c>
      <c r="D163" t="s">
        <v>34</v>
      </c>
      <c r="E163">
        <f t="shared" si="58"/>
        <v>6</v>
      </c>
      <c r="F163">
        <f t="shared" si="58"/>
        <v>509.7</v>
      </c>
      <c r="G163">
        <f t="shared" si="58"/>
        <v>300</v>
      </c>
      <c r="H163">
        <f t="shared" si="58"/>
        <v>200</v>
      </c>
      <c r="I163">
        <f t="shared" si="46"/>
        <v>250</v>
      </c>
      <c r="J163">
        <v>2000</v>
      </c>
      <c r="K163" t="s">
        <v>42</v>
      </c>
      <c r="L163">
        <v>2304</v>
      </c>
      <c r="M163">
        <v>0.66363000000000005</v>
      </c>
      <c r="N163">
        <v>0.25741000000000003</v>
      </c>
      <c r="O163">
        <v>0.13885</v>
      </c>
      <c r="P163">
        <f t="shared" si="47"/>
        <v>0.52478000000000002</v>
      </c>
      <c r="Q163">
        <f t="shared" si="48"/>
        <v>0.11856000000000003</v>
      </c>
      <c r="R163">
        <v>2</v>
      </c>
      <c r="S163">
        <f t="shared" si="49"/>
        <v>1.04956</v>
      </c>
      <c r="T163">
        <f t="shared" si="55"/>
        <v>0.47183999999999998</v>
      </c>
      <c r="U163">
        <f t="shared" si="51"/>
        <v>9.2572101236021182E-4</v>
      </c>
      <c r="V163">
        <f t="shared" si="50"/>
        <v>9.2572101236021182E-4</v>
      </c>
    </row>
    <row r="164" spans="1:23" x14ac:dyDescent="0.75">
      <c r="A164">
        <v>204807</v>
      </c>
      <c r="B164" t="s">
        <v>37</v>
      </c>
      <c r="C164" t="str">
        <f t="shared" si="44"/>
        <v>48</v>
      </c>
      <c r="D164" t="s">
        <v>34</v>
      </c>
      <c r="E164">
        <v>7</v>
      </c>
      <c r="F164">
        <v>233</v>
      </c>
      <c r="G164">
        <v>200</v>
      </c>
      <c r="H164">
        <v>150</v>
      </c>
      <c r="I164">
        <f t="shared" si="46"/>
        <v>175</v>
      </c>
      <c r="J164">
        <v>5000</v>
      </c>
      <c r="K164" t="s">
        <v>43</v>
      </c>
      <c r="L164">
        <v>2305</v>
      </c>
      <c r="M164">
        <v>1.08314</v>
      </c>
      <c r="N164">
        <v>0.37433</v>
      </c>
      <c r="O164">
        <v>0.13841000000000001</v>
      </c>
      <c r="P164">
        <f t="shared" si="47"/>
        <v>0.94472999999999996</v>
      </c>
      <c r="Q164">
        <f t="shared" si="48"/>
        <v>0.23591999999999999</v>
      </c>
      <c r="R164">
        <v>2</v>
      </c>
      <c r="S164">
        <f t="shared" si="49"/>
        <v>1.8894599999999999</v>
      </c>
      <c r="T164">
        <f t="shared" si="55"/>
        <v>0.21592</v>
      </c>
      <c r="U164">
        <f t="shared" si="51"/>
        <v>9.2669527896995711E-4</v>
      </c>
      <c r="V164">
        <f t="shared" si="50"/>
        <v>9.2669527896995711E-4</v>
      </c>
    </row>
    <row r="165" spans="1:23" x14ac:dyDescent="0.75">
      <c r="A165">
        <f>A164</f>
        <v>204807</v>
      </c>
      <c r="B165" t="s">
        <v>37</v>
      </c>
      <c r="C165" t="str">
        <f t="shared" si="44"/>
        <v>48</v>
      </c>
      <c r="D165" t="s">
        <v>34</v>
      </c>
      <c r="E165">
        <f t="shared" ref="E165:H168" si="59">E164</f>
        <v>7</v>
      </c>
      <c r="F165">
        <f t="shared" si="59"/>
        <v>233</v>
      </c>
      <c r="G165">
        <f t="shared" si="59"/>
        <v>200</v>
      </c>
      <c r="H165">
        <f t="shared" si="59"/>
        <v>150</v>
      </c>
      <c r="I165">
        <f t="shared" si="46"/>
        <v>175</v>
      </c>
      <c r="J165">
        <v>200</v>
      </c>
      <c r="K165" t="s">
        <v>39</v>
      </c>
      <c r="L165">
        <v>2253</v>
      </c>
      <c r="M165">
        <v>0.79866000000000004</v>
      </c>
      <c r="N165">
        <v>0.24565000000000001</v>
      </c>
      <c r="O165">
        <v>0.13769000000000001</v>
      </c>
      <c r="P165">
        <f t="shared" si="47"/>
        <v>0.66097000000000006</v>
      </c>
      <c r="Q165">
        <f t="shared" si="48"/>
        <v>0.10796</v>
      </c>
      <c r="R165">
        <v>2</v>
      </c>
      <c r="S165">
        <f t="shared" si="49"/>
        <v>1.3219400000000001</v>
      </c>
      <c r="T165">
        <f t="shared" si="55"/>
        <v>0.49159999999999998</v>
      </c>
      <c r="U165">
        <f t="shared" si="51"/>
        <v>2.1098712446351929E-3</v>
      </c>
      <c r="V165">
        <f t="shared" si="50"/>
        <v>2.1098712446351929E-3</v>
      </c>
    </row>
    <row r="166" spans="1:23" x14ac:dyDescent="0.75">
      <c r="A166">
        <f>A165</f>
        <v>204807</v>
      </c>
      <c r="B166" t="s">
        <v>37</v>
      </c>
      <c r="C166" t="str">
        <f t="shared" si="44"/>
        <v>48</v>
      </c>
      <c r="D166" t="s">
        <v>34</v>
      </c>
      <c r="E166">
        <f t="shared" si="59"/>
        <v>7</v>
      </c>
      <c r="F166">
        <f t="shared" si="59"/>
        <v>233</v>
      </c>
      <c r="G166">
        <f t="shared" si="59"/>
        <v>200</v>
      </c>
      <c r="H166">
        <f t="shared" si="59"/>
        <v>150</v>
      </c>
      <c r="I166">
        <f t="shared" si="46"/>
        <v>175</v>
      </c>
      <c r="J166">
        <v>500</v>
      </c>
      <c r="K166" t="s">
        <v>40</v>
      </c>
      <c r="L166">
        <v>2254</v>
      </c>
      <c r="M166">
        <v>1.96756</v>
      </c>
      <c r="N166">
        <v>0.38580999999999999</v>
      </c>
      <c r="O166">
        <v>0.14001</v>
      </c>
      <c r="P166">
        <f t="shared" si="47"/>
        <v>1.82755</v>
      </c>
      <c r="Q166">
        <f t="shared" si="48"/>
        <v>0.24579999999999999</v>
      </c>
      <c r="R166">
        <v>2</v>
      </c>
      <c r="S166">
        <f t="shared" si="49"/>
        <v>3.6551</v>
      </c>
      <c r="T166">
        <f t="shared" si="55"/>
        <v>0.61037999999999992</v>
      </c>
      <c r="U166">
        <f t="shared" si="51"/>
        <v>2.6196566523605147E-3</v>
      </c>
      <c r="V166">
        <f t="shared" si="50"/>
        <v>2.6196566523605147E-3</v>
      </c>
    </row>
    <row r="167" spans="1:23" x14ac:dyDescent="0.75">
      <c r="A167">
        <f>A166</f>
        <v>204807</v>
      </c>
      <c r="B167" t="s">
        <v>37</v>
      </c>
      <c r="C167" t="str">
        <f t="shared" si="44"/>
        <v>48</v>
      </c>
      <c r="D167" t="s">
        <v>34</v>
      </c>
      <c r="E167">
        <f t="shared" si="59"/>
        <v>7</v>
      </c>
      <c r="F167">
        <f t="shared" si="59"/>
        <v>233</v>
      </c>
      <c r="G167">
        <f t="shared" si="59"/>
        <v>200</v>
      </c>
      <c r="H167">
        <f t="shared" si="59"/>
        <v>150</v>
      </c>
      <c r="I167">
        <f t="shared" si="46"/>
        <v>175</v>
      </c>
      <c r="J167">
        <v>1000</v>
      </c>
      <c r="K167" t="s">
        <v>41</v>
      </c>
      <c r="L167">
        <v>2255</v>
      </c>
      <c r="M167">
        <v>2.2194500000000001</v>
      </c>
      <c r="N167">
        <v>0.44505</v>
      </c>
      <c r="O167">
        <v>0.13986000000000001</v>
      </c>
      <c r="P167">
        <f t="shared" si="47"/>
        <v>2.07959</v>
      </c>
      <c r="Q167">
        <f t="shared" si="48"/>
        <v>0.30518999999999996</v>
      </c>
      <c r="R167">
        <v>2</v>
      </c>
      <c r="S167">
        <f t="shared" si="49"/>
        <v>4.1591800000000001</v>
      </c>
      <c r="T167">
        <f t="shared" si="55"/>
        <v>0.76960000000000006</v>
      </c>
      <c r="U167">
        <f t="shared" si="51"/>
        <v>3.303004291845494E-3</v>
      </c>
      <c r="V167">
        <f t="shared" si="50"/>
        <v>3.303004291845494E-3</v>
      </c>
    </row>
    <row r="168" spans="1:23" x14ac:dyDescent="0.75">
      <c r="A168">
        <f>A167</f>
        <v>204807</v>
      </c>
      <c r="B168" t="s">
        <v>37</v>
      </c>
      <c r="C168" t="str">
        <f t="shared" si="44"/>
        <v>48</v>
      </c>
      <c r="D168" t="s">
        <v>34</v>
      </c>
      <c r="E168">
        <f t="shared" si="59"/>
        <v>7</v>
      </c>
      <c r="F168">
        <f t="shared" si="59"/>
        <v>233</v>
      </c>
      <c r="G168">
        <f t="shared" si="59"/>
        <v>200</v>
      </c>
      <c r="H168">
        <f t="shared" si="59"/>
        <v>150</v>
      </c>
      <c r="I168">
        <f t="shared" si="46"/>
        <v>175</v>
      </c>
      <c r="J168">
        <v>2000</v>
      </c>
      <c r="K168" t="s">
        <v>42</v>
      </c>
      <c r="L168">
        <v>2256</v>
      </c>
      <c r="M168">
        <v>2.3263600000000002</v>
      </c>
      <c r="N168">
        <v>0.52397000000000005</v>
      </c>
      <c r="O168">
        <v>0.13916999999999999</v>
      </c>
      <c r="P168">
        <f t="shared" si="47"/>
        <v>2.1871900000000002</v>
      </c>
      <c r="Q168">
        <f t="shared" si="48"/>
        <v>0.38480000000000003</v>
      </c>
      <c r="R168">
        <v>2</v>
      </c>
      <c r="S168">
        <f t="shared" si="49"/>
        <v>4.3743800000000004</v>
      </c>
      <c r="T168">
        <f t="shared" si="55"/>
        <v>2.0829199999999997</v>
      </c>
      <c r="U168">
        <f t="shared" si="51"/>
        <v>8.9395708154506419E-3</v>
      </c>
      <c r="V168">
        <f t="shared" si="50"/>
        <v>8.9395708154506419E-3</v>
      </c>
    </row>
    <row r="169" spans="1:23" x14ac:dyDescent="0.75">
      <c r="A169">
        <v>204808</v>
      </c>
      <c r="B169" t="s">
        <v>37</v>
      </c>
      <c r="C169" t="str">
        <f t="shared" si="44"/>
        <v>48</v>
      </c>
      <c r="D169" t="s">
        <v>34</v>
      </c>
      <c r="E169">
        <v>8</v>
      </c>
      <c r="F169">
        <v>383.9</v>
      </c>
      <c r="G169">
        <v>150</v>
      </c>
      <c r="H169">
        <v>100</v>
      </c>
      <c r="I169">
        <f t="shared" si="46"/>
        <v>125</v>
      </c>
      <c r="J169">
        <v>5000</v>
      </c>
      <c r="K169" t="s">
        <v>43</v>
      </c>
      <c r="L169">
        <v>2257</v>
      </c>
      <c r="M169">
        <v>5.4453800000000001</v>
      </c>
      <c r="N169">
        <v>1.1806099999999999</v>
      </c>
      <c r="O169">
        <v>0.13915</v>
      </c>
      <c r="P169">
        <f t="shared" si="47"/>
        <v>5.3062300000000002</v>
      </c>
      <c r="Q169">
        <f t="shared" si="48"/>
        <v>1.0414599999999998</v>
      </c>
      <c r="R169">
        <v>2</v>
      </c>
      <c r="S169">
        <f t="shared" si="49"/>
        <v>10.61246</v>
      </c>
      <c r="T169">
        <f t="shared" si="55"/>
        <v>0.40374000000000004</v>
      </c>
      <c r="U169">
        <f t="shared" si="51"/>
        <v>1.0516801250325608E-3</v>
      </c>
      <c r="V169">
        <f t="shared" si="50"/>
        <v>1.0516801250325608E-3</v>
      </c>
    </row>
    <row r="170" spans="1:23" x14ac:dyDescent="0.75">
      <c r="A170">
        <f>A169</f>
        <v>204808</v>
      </c>
      <c r="B170" t="s">
        <v>37</v>
      </c>
      <c r="C170" t="str">
        <f t="shared" si="44"/>
        <v>48</v>
      </c>
      <c r="D170" t="s">
        <v>34</v>
      </c>
      <c r="E170">
        <f t="shared" ref="E170:H173" si="60">E169</f>
        <v>8</v>
      </c>
      <c r="F170">
        <f t="shared" si="60"/>
        <v>383.9</v>
      </c>
      <c r="G170">
        <f t="shared" si="60"/>
        <v>150</v>
      </c>
      <c r="H170">
        <f t="shared" si="60"/>
        <v>100</v>
      </c>
      <c r="I170">
        <f t="shared" si="46"/>
        <v>125</v>
      </c>
      <c r="J170">
        <v>200</v>
      </c>
      <c r="K170" t="s">
        <v>39</v>
      </c>
      <c r="L170">
        <v>2258</v>
      </c>
      <c r="M170">
        <v>1.72346</v>
      </c>
      <c r="N170">
        <v>0.33943000000000001</v>
      </c>
      <c r="O170">
        <v>0.13755999999999999</v>
      </c>
      <c r="P170">
        <f t="shared" si="47"/>
        <v>1.5859000000000001</v>
      </c>
      <c r="Q170">
        <f t="shared" si="48"/>
        <v>0.20187000000000002</v>
      </c>
      <c r="R170">
        <v>2</v>
      </c>
      <c r="S170">
        <f t="shared" si="49"/>
        <v>3.1718000000000002</v>
      </c>
      <c r="T170">
        <f t="shared" si="55"/>
        <v>0.64851999999999999</v>
      </c>
      <c r="U170">
        <f t="shared" si="51"/>
        <v>1.6892940870018235E-3</v>
      </c>
      <c r="V170">
        <f t="shared" si="50"/>
        <v>1.6892940870018235E-3</v>
      </c>
    </row>
    <row r="171" spans="1:23" x14ac:dyDescent="0.75">
      <c r="A171">
        <f>A170</f>
        <v>204808</v>
      </c>
      <c r="B171" t="s">
        <v>37</v>
      </c>
      <c r="C171" t="str">
        <f t="shared" si="44"/>
        <v>48</v>
      </c>
      <c r="D171" t="s">
        <v>34</v>
      </c>
      <c r="E171">
        <f t="shared" si="60"/>
        <v>8</v>
      </c>
      <c r="F171">
        <f t="shared" si="60"/>
        <v>383.9</v>
      </c>
      <c r="G171">
        <f t="shared" si="60"/>
        <v>150</v>
      </c>
      <c r="H171">
        <f t="shared" si="60"/>
        <v>100</v>
      </c>
      <c r="I171">
        <f t="shared" si="46"/>
        <v>125</v>
      </c>
      <c r="J171">
        <v>500</v>
      </c>
      <c r="K171" t="s">
        <v>40</v>
      </c>
      <c r="L171">
        <v>2259</v>
      </c>
      <c r="M171">
        <v>2.7410100000000002</v>
      </c>
      <c r="N171">
        <v>0.46376000000000001</v>
      </c>
      <c r="O171">
        <v>0.13950000000000001</v>
      </c>
      <c r="P171">
        <f t="shared" si="47"/>
        <v>2.6015100000000002</v>
      </c>
      <c r="Q171">
        <f t="shared" si="48"/>
        <v>0.32425999999999999</v>
      </c>
      <c r="R171">
        <v>2</v>
      </c>
      <c r="S171">
        <f t="shared" si="49"/>
        <v>5.2030200000000004</v>
      </c>
      <c r="T171">
        <f t="shared" si="55"/>
        <v>0.66637999999999997</v>
      </c>
      <c r="U171">
        <f t="shared" si="51"/>
        <v>1.7358166189111747E-3</v>
      </c>
      <c r="V171">
        <f t="shared" si="50"/>
        <v>1.7358166189111747E-3</v>
      </c>
    </row>
    <row r="172" spans="1:23" x14ac:dyDescent="0.75">
      <c r="A172">
        <f>A171</f>
        <v>204808</v>
      </c>
      <c r="B172" t="s">
        <v>37</v>
      </c>
      <c r="C172" t="str">
        <f t="shared" si="44"/>
        <v>48</v>
      </c>
      <c r="D172" t="s">
        <v>34</v>
      </c>
      <c r="E172">
        <f t="shared" si="60"/>
        <v>8</v>
      </c>
      <c r="F172">
        <f t="shared" si="60"/>
        <v>383.9</v>
      </c>
      <c r="G172">
        <f t="shared" si="60"/>
        <v>150</v>
      </c>
      <c r="H172">
        <f t="shared" si="60"/>
        <v>100</v>
      </c>
      <c r="I172">
        <f t="shared" si="46"/>
        <v>125</v>
      </c>
      <c r="J172">
        <v>1000</v>
      </c>
      <c r="K172" t="s">
        <v>41</v>
      </c>
      <c r="L172">
        <v>2260</v>
      </c>
      <c r="M172">
        <v>2.6142699999999999</v>
      </c>
      <c r="N172">
        <v>0.47010000000000002</v>
      </c>
      <c r="O172">
        <v>0.13691</v>
      </c>
      <c r="P172">
        <f t="shared" si="47"/>
        <v>2.47736</v>
      </c>
      <c r="Q172">
        <f t="shared" si="48"/>
        <v>0.33318999999999999</v>
      </c>
      <c r="R172">
        <v>2</v>
      </c>
      <c r="S172">
        <f t="shared" si="49"/>
        <v>4.95472</v>
      </c>
      <c r="T172">
        <f t="shared" si="55"/>
        <v>2.0874600000000001</v>
      </c>
      <c r="U172">
        <f t="shared" si="51"/>
        <v>5.4375097681687943E-3</v>
      </c>
      <c r="V172">
        <f t="shared" si="50"/>
        <v>5.4375097681687943E-3</v>
      </c>
    </row>
    <row r="173" spans="1:23" x14ac:dyDescent="0.75">
      <c r="A173">
        <f>A172</f>
        <v>204808</v>
      </c>
      <c r="B173" t="s">
        <v>37</v>
      </c>
      <c r="C173" t="str">
        <f t="shared" si="44"/>
        <v>48</v>
      </c>
      <c r="D173" t="s">
        <v>34</v>
      </c>
      <c r="E173">
        <f t="shared" si="60"/>
        <v>8</v>
      </c>
      <c r="F173">
        <f t="shared" si="60"/>
        <v>383.9</v>
      </c>
      <c r="G173">
        <f t="shared" si="60"/>
        <v>150</v>
      </c>
      <c r="H173">
        <f t="shared" si="60"/>
        <v>100</v>
      </c>
      <c r="I173">
        <f t="shared" si="46"/>
        <v>125</v>
      </c>
      <c r="J173">
        <v>2000</v>
      </c>
      <c r="K173" t="s">
        <v>42</v>
      </c>
      <c r="L173">
        <v>2261</v>
      </c>
      <c r="M173">
        <v>6.4933399999999999</v>
      </c>
      <c r="N173">
        <v>1.1837</v>
      </c>
      <c r="O173">
        <v>0.13997000000000001</v>
      </c>
      <c r="P173">
        <f t="shared" si="47"/>
        <v>6.35337</v>
      </c>
      <c r="Q173">
        <f t="shared" si="48"/>
        <v>1.04373</v>
      </c>
      <c r="R173">
        <v>2</v>
      </c>
      <c r="S173">
        <f t="shared" si="49"/>
        <v>12.70674</v>
      </c>
      <c r="T173">
        <f t="shared" si="55"/>
        <v>2.3093400000000002</v>
      </c>
      <c r="U173">
        <f t="shared" si="51"/>
        <v>6.0154727793696287E-3</v>
      </c>
      <c r="V173">
        <f t="shared" si="50"/>
        <v>6.0154727793696287E-3</v>
      </c>
    </row>
    <row r="174" spans="1:23" x14ac:dyDescent="0.75">
      <c r="A174">
        <v>204809</v>
      </c>
      <c r="B174" t="s">
        <v>37</v>
      </c>
      <c r="C174" t="str">
        <f t="shared" si="44"/>
        <v>48</v>
      </c>
      <c r="D174" t="s">
        <v>34</v>
      </c>
      <c r="E174">
        <v>9</v>
      </c>
      <c r="F174">
        <v>327</v>
      </c>
      <c r="G174">
        <v>100</v>
      </c>
      <c r="H174">
        <v>50</v>
      </c>
      <c r="I174">
        <f t="shared" si="46"/>
        <v>75</v>
      </c>
      <c r="J174">
        <v>5000</v>
      </c>
      <c r="K174" t="s">
        <v>43</v>
      </c>
      <c r="L174">
        <v>2262</v>
      </c>
      <c r="M174">
        <v>8.5331600000000005</v>
      </c>
      <c r="N174">
        <v>1.29284</v>
      </c>
      <c r="O174">
        <v>0.13816999999999999</v>
      </c>
      <c r="P174">
        <f t="shared" si="47"/>
        <v>8.39499</v>
      </c>
      <c r="Q174">
        <f t="shared" si="48"/>
        <v>1.1546700000000001</v>
      </c>
      <c r="R174">
        <v>2</v>
      </c>
      <c r="S174">
        <f t="shared" si="49"/>
        <v>16.78998</v>
      </c>
      <c r="T174">
        <f t="shared" si="55"/>
        <v>1.5985399999999998</v>
      </c>
      <c r="U174">
        <f t="shared" si="51"/>
        <v>4.8885015290519871E-3</v>
      </c>
      <c r="V174">
        <f t="shared" si="50"/>
        <v>4.8885015290519871E-3</v>
      </c>
    </row>
    <row r="175" spans="1:23" x14ac:dyDescent="0.75">
      <c r="A175">
        <f>A174</f>
        <v>204809</v>
      </c>
      <c r="B175" t="s">
        <v>37</v>
      </c>
      <c r="C175" t="str">
        <f t="shared" si="44"/>
        <v>48</v>
      </c>
      <c r="D175" t="s">
        <v>34</v>
      </c>
      <c r="E175">
        <f t="shared" ref="E175:H179" si="61">E174</f>
        <v>9</v>
      </c>
      <c r="F175">
        <f t="shared" si="61"/>
        <v>327</v>
      </c>
      <c r="G175">
        <f t="shared" si="61"/>
        <v>100</v>
      </c>
      <c r="H175">
        <f t="shared" si="61"/>
        <v>50</v>
      </c>
      <c r="I175">
        <f t="shared" si="46"/>
        <v>75</v>
      </c>
      <c r="J175">
        <v>200</v>
      </c>
      <c r="K175" t="s">
        <v>39</v>
      </c>
      <c r="L175">
        <v>2264</v>
      </c>
      <c r="M175">
        <v>3.2643399999999998</v>
      </c>
      <c r="N175">
        <v>0.93689999999999996</v>
      </c>
      <c r="O175">
        <v>0.13763</v>
      </c>
      <c r="P175">
        <f t="shared" si="47"/>
        <v>3.1267099999999997</v>
      </c>
      <c r="Q175">
        <f t="shared" si="48"/>
        <v>0.79926999999999992</v>
      </c>
      <c r="R175">
        <v>2</v>
      </c>
      <c r="S175">
        <f t="shared" si="49"/>
        <v>6.2534199999999993</v>
      </c>
      <c r="T175">
        <f t="shared" si="55"/>
        <v>1.59924</v>
      </c>
      <c r="U175">
        <f t="shared" si="51"/>
        <v>4.8906422018348628E-3</v>
      </c>
      <c r="V175">
        <f t="shared" si="50"/>
        <v>4.8906422018348628E-3</v>
      </c>
    </row>
    <row r="176" spans="1:23" x14ac:dyDescent="0.75">
      <c r="A176">
        <f>A175</f>
        <v>204809</v>
      </c>
      <c r="B176" t="s">
        <v>37</v>
      </c>
      <c r="C176" t="str">
        <f t="shared" si="44"/>
        <v>48</v>
      </c>
      <c r="D176" t="s">
        <v>34</v>
      </c>
      <c r="E176">
        <f t="shared" si="61"/>
        <v>9</v>
      </c>
      <c r="F176">
        <f t="shared" si="61"/>
        <v>327</v>
      </c>
      <c r="G176">
        <f t="shared" si="61"/>
        <v>100</v>
      </c>
      <c r="H176">
        <f t="shared" si="61"/>
        <v>50</v>
      </c>
      <c r="I176">
        <f t="shared" si="46"/>
        <v>75</v>
      </c>
      <c r="J176">
        <v>500</v>
      </c>
      <c r="K176" t="s">
        <v>40</v>
      </c>
      <c r="L176">
        <v>2274</v>
      </c>
      <c r="N176">
        <v>0.93689999999999996</v>
      </c>
      <c r="O176">
        <v>0.13728000000000001</v>
      </c>
      <c r="P176">
        <f t="shared" si="47"/>
        <v>-0.13728000000000001</v>
      </c>
      <c r="Q176">
        <f t="shared" si="48"/>
        <v>0.79962</v>
      </c>
      <c r="R176">
        <v>2</v>
      </c>
      <c r="S176">
        <f t="shared" si="49"/>
        <v>-0.27456000000000003</v>
      </c>
      <c r="T176">
        <f t="shared" si="55"/>
        <v>1.8401800000000001</v>
      </c>
      <c r="U176">
        <f t="shared" si="51"/>
        <v>5.6274617737003063E-3</v>
      </c>
      <c r="V176">
        <f t="shared" si="50"/>
        <v>5.6274617737003063E-3</v>
      </c>
      <c r="W176" t="s">
        <v>15</v>
      </c>
    </row>
    <row r="177" spans="1:23" x14ac:dyDescent="0.75">
      <c r="A177">
        <f>A176</f>
        <v>204809</v>
      </c>
      <c r="B177" t="s">
        <v>37</v>
      </c>
      <c r="C177" t="str">
        <f t="shared" si="44"/>
        <v>48</v>
      </c>
      <c r="D177" t="s">
        <v>34</v>
      </c>
      <c r="E177">
        <f t="shared" si="61"/>
        <v>9</v>
      </c>
      <c r="F177">
        <f t="shared" si="61"/>
        <v>327</v>
      </c>
      <c r="G177">
        <f t="shared" si="61"/>
        <v>100</v>
      </c>
      <c r="H177">
        <f t="shared" si="61"/>
        <v>50</v>
      </c>
      <c r="I177">
        <f t="shared" si="46"/>
        <v>75</v>
      </c>
      <c r="J177">
        <v>500</v>
      </c>
      <c r="K177" t="s">
        <v>40</v>
      </c>
      <c r="L177">
        <v>2278</v>
      </c>
      <c r="N177">
        <v>1.0570200000000001</v>
      </c>
      <c r="O177">
        <v>0.13693</v>
      </c>
      <c r="P177">
        <f t="shared" si="47"/>
        <v>-0.13693</v>
      </c>
      <c r="Q177">
        <f t="shared" si="48"/>
        <v>0.92009000000000007</v>
      </c>
      <c r="R177">
        <v>2</v>
      </c>
      <c r="S177">
        <f t="shared" si="49"/>
        <v>-0.27385999999999999</v>
      </c>
      <c r="T177">
        <f t="shared" si="55"/>
        <v>4.2650199999999998</v>
      </c>
      <c r="U177">
        <f t="shared" si="51"/>
        <v>1.3042874617737002E-2</v>
      </c>
      <c r="V177">
        <f t="shared" si="50"/>
        <v>1.3042874617737002E-2</v>
      </c>
      <c r="W177" t="s">
        <v>15</v>
      </c>
    </row>
    <row r="178" spans="1:23" x14ac:dyDescent="0.75">
      <c r="A178">
        <f>A177</f>
        <v>204809</v>
      </c>
      <c r="B178" t="s">
        <v>37</v>
      </c>
      <c r="C178" t="str">
        <f t="shared" si="44"/>
        <v>48</v>
      </c>
      <c r="D178" t="s">
        <v>34</v>
      </c>
      <c r="E178">
        <f t="shared" si="61"/>
        <v>9</v>
      </c>
      <c r="F178">
        <f t="shared" si="61"/>
        <v>327</v>
      </c>
      <c r="G178">
        <f t="shared" si="61"/>
        <v>100</v>
      </c>
      <c r="H178">
        <f t="shared" si="61"/>
        <v>50</v>
      </c>
      <c r="I178">
        <f t="shared" si="46"/>
        <v>75</v>
      </c>
      <c r="J178">
        <v>1000</v>
      </c>
      <c r="K178" t="s">
        <v>41</v>
      </c>
      <c r="L178">
        <v>2912</v>
      </c>
      <c r="M178">
        <v>15.13334</v>
      </c>
      <c r="N178">
        <v>2.4102899999999998</v>
      </c>
      <c r="O178">
        <v>0.27778000000000003</v>
      </c>
      <c r="P178">
        <f t="shared" si="47"/>
        <v>14.855560000000001</v>
      </c>
      <c r="Q178">
        <f t="shared" si="48"/>
        <v>2.1325099999999999</v>
      </c>
      <c r="R178">
        <v>2</v>
      </c>
      <c r="S178">
        <f t="shared" si="49"/>
        <v>29.711120000000001</v>
      </c>
      <c r="T178">
        <f t="shared" si="55"/>
        <v>1.4353199999999999</v>
      </c>
      <c r="U178">
        <f t="shared" si="51"/>
        <v>4.3893577981651373E-3</v>
      </c>
      <c r="V178">
        <f t="shared" si="50"/>
        <v>4.3893577981651373E-3</v>
      </c>
      <c r="W178" t="s">
        <v>11</v>
      </c>
    </row>
    <row r="179" spans="1:23" x14ac:dyDescent="0.75">
      <c r="A179">
        <f>A178</f>
        <v>204809</v>
      </c>
      <c r="B179" t="s">
        <v>37</v>
      </c>
      <c r="C179" t="str">
        <f t="shared" si="44"/>
        <v>48</v>
      </c>
      <c r="D179" t="s">
        <v>34</v>
      </c>
      <c r="E179">
        <f t="shared" si="61"/>
        <v>9</v>
      </c>
      <c r="F179">
        <f t="shared" si="61"/>
        <v>327</v>
      </c>
      <c r="G179">
        <f t="shared" si="61"/>
        <v>100</v>
      </c>
      <c r="H179">
        <f t="shared" si="61"/>
        <v>50</v>
      </c>
      <c r="I179">
        <f t="shared" si="46"/>
        <v>75</v>
      </c>
      <c r="J179">
        <v>2000</v>
      </c>
      <c r="K179" t="s">
        <v>42</v>
      </c>
      <c r="L179">
        <v>2276</v>
      </c>
      <c r="N179">
        <v>0.85565000000000002</v>
      </c>
      <c r="O179">
        <v>0.13799</v>
      </c>
      <c r="P179">
        <f t="shared" si="47"/>
        <v>-0.13799</v>
      </c>
      <c r="Q179">
        <f t="shared" si="48"/>
        <v>0.71765999999999996</v>
      </c>
      <c r="R179">
        <v>2</v>
      </c>
      <c r="S179">
        <f t="shared" si="49"/>
        <v>-0.27598</v>
      </c>
      <c r="T179">
        <f t="shared" si="55"/>
        <v>0.55168000000000006</v>
      </c>
      <c r="U179">
        <f t="shared" si="51"/>
        <v>1.6870948012232417E-3</v>
      </c>
      <c r="V179">
        <f t="shared" si="50"/>
        <v>1.6870948012232417E-3</v>
      </c>
      <c r="W179" t="s">
        <v>15</v>
      </c>
    </row>
    <row r="180" spans="1:23" x14ac:dyDescent="0.75">
      <c r="A180">
        <v>204810</v>
      </c>
      <c r="B180" t="s">
        <v>37</v>
      </c>
      <c r="C180" t="str">
        <f t="shared" si="44"/>
        <v>48</v>
      </c>
      <c r="D180" t="s">
        <v>34</v>
      </c>
      <c r="E180">
        <v>10</v>
      </c>
      <c r="F180">
        <v>336.5</v>
      </c>
      <c r="G180">
        <v>50</v>
      </c>
      <c r="H180">
        <v>0</v>
      </c>
      <c r="I180">
        <f t="shared" si="46"/>
        <v>25</v>
      </c>
      <c r="J180">
        <v>5000</v>
      </c>
      <c r="K180" t="s">
        <v>43</v>
      </c>
      <c r="L180">
        <v>2277</v>
      </c>
      <c r="M180">
        <v>1.69119</v>
      </c>
      <c r="N180">
        <v>0.41093000000000002</v>
      </c>
      <c r="O180">
        <v>0.13508999999999999</v>
      </c>
      <c r="P180">
        <f t="shared" si="47"/>
        <v>1.5561</v>
      </c>
      <c r="Q180">
        <f t="shared" si="48"/>
        <v>0.27584000000000003</v>
      </c>
      <c r="R180">
        <v>2</v>
      </c>
      <c r="S180">
        <f t="shared" si="49"/>
        <v>3.1122000000000001</v>
      </c>
      <c r="T180">
        <f t="shared" si="55"/>
        <v>4.827999999999999E-2</v>
      </c>
      <c r="U180">
        <f t="shared" si="51"/>
        <v>1.4347696879643386E-4</v>
      </c>
      <c r="V180">
        <f t="shared" si="50"/>
        <v>1.4347696879643386E-4</v>
      </c>
    </row>
    <row r="181" spans="1:23" x14ac:dyDescent="0.75">
      <c r="A181">
        <f>A180</f>
        <v>204810</v>
      </c>
      <c r="B181" t="s">
        <v>38</v>
      </c>
      <c r="C181" t="str">
        <f t="shared" si="44"/>
        <v>48</v>
      </c>
      <c r="D181" t="s">
        <v>33</v>
      </c>
      <c r="E181">
        <f t="shared" ref="E181:H184" si="62">E180</f>
        <v>10</v>
      </c>
      <c r="F181">
        <f t="shared" si="62"/>
        <v>336.5</v>
      </c>
      <c r="G181">
        <f t="shared" si="62"/>
        <v>50</v>
      </c>
      <c r="H181">
        <f t="shared" si="62"/>
        <v>0</v>
      </c>
      <c r="I181">
        <f t="shared" si="46"/>
        <v>25</v>
      </c>
      <c r="J181">
        <v>200</v>
      </c>
      <c r="K181" t="s">
        <v>39</v>
      </c>
      <c r="L181">
        <v>2491</v>
      </c>
      <c r="M181">
        <v>0.24764</v>
      </c>
      <c r="N181">
        <v>0.15151000000000001</v>
      </c>
      <c r="O181">
        <v>0.13944000000000001</v>
      </c>
      <c r="P181">
        <f t="shared" si="47"/>
        <v>0.10819999999999999</v>
      </c>
      <c r="Q181">
        <f t="shared" si="48"/>
        <v>1.2069999999999997E-2</v>
      </c>
      <c r="R181">
        <v>4</v>
      </c>
      <c r="S181">
        <f t="shared" si="49"/>
        <v>0.43279999999999996</v>
      </c>
      <c r="T181">
        <f t="shared" ref="T181:T212" si="63">Q182*R182</f>
        <v>8.0400000000000027E-2</v>
      </c>
      <c r="U181">
        <f t="shared" si="51"/>
        <v>2.3893016344725119E-4</v>
      </c>
      <c r="V181">
        <f t="shared" si="50"/>
        <v>2.3893016344725119E-4</v>
      </c>
    </row>
    <row r="182" spans="1:23" x14ac:dyDescent="0.75">
      <c r="A182">
        <f>A181</f>
        <v>204810</v>
      </c>
      <c r="B182" t="s">
        <v>38</v>
      </c>
      <c r="C182" t="str">
        <f t="shared" si="44"/>
        <v>48</v>
      </c>
      <c r="D182" t="s">
        <v>33</v>
      </c>
      <c r="E182">
        <f t="shared" si="62"/>
        <v>10</v>
      </c>
      <c r="F182">
        <f t="shared" si="62"/>
        <v>336.5</v>
      </c>
      <c r="G182">
        <f t="shared" si="62"/>
        <v>50</v>
      </c>
      <c r="H182">
        <f t="shared" si="62"/>
        <v>0</v>
      </c>
      <c r="I182">
        <f t="shared" si="46"/>
        <v>25</v>
      </c>
      <c r="J182">
        <v>500</v>
      </c>
      <c r="K182" t="s">
        <v>40</v>
      </c>
      <c r="L182">
        <v>2492</v>
      </c>
      <c r="M182">
        <v>0.33451999999999998</v>
      </c>
      <c r="N182">
        <v>0.15998000000000001</v>
      </c>
      <c r="O182">
        <v>0.13988</v>
      </c>
      <c r="P182">
        <f t="shared" si="47"/>
        <v>0.19463999999999998</v>
      </c>
      <c r="Q182">
        <f t="shared" si="48"/>
        <v>2.0100000000000007E-2</v>
      </c>
      <c r="R182">
        <v>4</v>
      </c>
      <c r="S182">
        <f t="shared" si="49"/>
        <v>0.77855999999999992</v>
      </c>
      <c r="T182">
        <f t="shared" si="63"/>
        <v>0.17812000000000006</v>
      </c>
      <c r="U182">
        <f t="shared" si="51"/>
        <v>5.2933135215453206E-4</v>
      </c>
      <c r="V182">
        <f t="shared" si="50"/>
        <v>5.2933135215453206E-4</v>
      </c>
    </row>
    <row r="183" spans="1:23" x14ac:dyDescent="0.75">
      <c r="A183">
        <f>A182</f>
        <v>204810</v>
      </c>
      <c r="B183" t="s">
        <v>38</v>
      </c>
      <c r="C183" t="str">
        <f t="shared" si="44"/>
        <v>48</v>
      </c>
      <c r="D183" t="s">
        <v>33</v>
      </c>
      <c r="E183">
        <f t="shared" si="62"/>
        <v>10</v>
      </c>
      <c r="F183">
        <f t="shared" si="62"/>
        <v>336.5</v>
      </c>
      <c r="G183">
        <f t="shared" si="62"/>
        <v>50</v>
      </c>
      <c r="H183">
        <f t="shared" si="62"/>
        <v>0</v>
      </c>
      <c r="I183">
        <f t="shared" si="46"/>
        <v>25</v>
      </c>
      <c r="J183">
        <v>1000</v>
      </c>
      <c r="K183" t="s">
        <v>41</v>
      </c>
      <c r="L183">
        <v>2493</v>
      </c>
      <c r="M183">
        <v>0.39698</v>
      </c>
      <c r="N183">
        <v>0.18598000000000001</v>
      </c>
      <c r="O183">
        <v>0.14144999999999999</v>
      </c>
      <c r="P183">
        <f t="shared" si="47"/>
        <v>0.25553000000000003</v>
      </c>
      <c r="Q183">
        <f t="shared" si="48"/>
        <v>4.4530000000000014E-2</v>
      </c>
      <c r="R183">
        <v>4</v>
      </c>
      <c r="S183">
        <f t="shared" si="49"/>
        <v>1.0221200000000001</v>
      </c>
      <c r="T183">
        <f t="shared" si="63"/>
        <v>0.12027999999999994</v>
      </c>
      <c r="U183">
        <f t="shared" si="51"/>
        <v>3.5744427934621082E-4</v>
      </c>
      <c r="V183">
        <f t="shared" si="50"/>
        <v>3.5744427934621082E-4</v>
      </c>
    </row>
    <row r="184" spans="1:23" x14ac:dyDescent="0.75">
      <c r="A184">
        <f>A183</f>
        <v>204810</v>
      </c>
      <c r="B184" t="s">
        <v>38</v>
      </c>
      <c r="C184" t="str">
        <f t="shared" si="44"/>
        <v>48</v>
      </c>
      <c r="D184" t="s">
        <v>33</v>
      </c>
      <c r="E184">
        <f t="shared" si="62"/>
        <v>10</v>
      </c>
      <c r="F184">
        <f t="shared" si="62"/>
        <v>336.5</v>
      </c>
      <c r="G184">
        <f t="shared" si="62"/>
        <v>50</v>
      </c>
      <c r="H184">
        <f t="shared" si="62"/>
        <v>0</v>
      </c>
      <c r="I184">
        <f t="shared" si="46"/>
        <v>25</v>
      </c>
      <c r="J184">
        <v>2000</v>
      </c>
      <c r="K184" t="s">
        <v>42</v>
      </c>
      <c r="L184">
        <v>2494</v>
      </c>
      <c r="M184">
        <v>0.30038999999999999</v>
      </c>
      <c r="N184">
        <v>0.17165</v>
      </c>
      <c r="O184">
        <v>0.14158000000000001</v>
      </c>
      <c r="P184">
        <f t="shared" si="47"/>
        <v>0.15880999999999998</v>
      </c>
      <c r="Q184">
        <f t="shared" si="48"/>
        <v>3.0069999999999986E-2</v>
      </c>
      <c r="R184">
        <v>4</v>
      </c>
      <c r="S184">
        <f t="shared" si="49"/>
        <v>0.63523999999999992</v>
      </c>
      <c r="T184">
        <f t="shared" si="63"/>
        <v>0.46468000000000009</v>
      </c>
      <c r="U184">
        <f t="shared" si="51"/>
        <v>1.3809212481426451E-3</v>
      </c>
      <c r="V184">
        <f t="shared" si="50"/>
        <v>1.3809212481426451E-3</v>
      </c>
    </row>
    <row r="185" spans="1:23" x14ac:dyDescent="0.75">
      <c r="A185">
        <v>208902</v>
      </c>
      <c r="B185" t="s">
        <v>38</v>
      </c>
      <c r="C185" t="str">
        <f t="shared" si="44"/>
        <v>89</v>
      </c>
      <c r="D185" t="s">
        <v>33</v>
      </c>
      <c r="E185">
        <v>2</v>
      </c>
      <c r="F185">
        <v>965.6</v>
      </c>
      <c r="G185">
        <v>1000</v>
      </c>
      <c r="H185">
        <v>750</v>
      </c>
      <c r="I185">
        <f t="shared" si="46"/>
        <v>875</v>
      </c>
      <c r="J185">
        <v>5000</v>
      </c>
      <c r="K185" t="s">
        <v>43</v>
      </c>
      <c r="L185">
        <v>2495</v>
      </c>
      <c r="M185">
        <v>0.84955999999999998</v>
      </c>
      <c r="N185">
        <v>0.25502000000000002</v>
      </c>
      <c r="O185">
        <v>0.13885</v>
      </c>
      <c r="P185">
        <f t="shared" si="47"/>
        <v>0.71070999999999995</v>
      </c>
      <c r="Q185">
        <f t="shared" si="48"/>
        <v>0.11617000000000002</v>
      </c>
      <c r="R185">
        <v>4</v>
      </c>
      <c r="S185">
        <f t="shared" si="49"/>
        <v>2.8428399999999998</v>
      </c>
      <c r="T185">
        <f t="shared" si="63"/>
        <v>9.4679999999999986E-2</v>
      </c>
      <c r="U185">
        <f t="shared" si="51"/>
        <v>9.8053024026511999E-5</v>
      </c>
      <c r="V185">
        <f t="shared" si="50"/>
        <v>9.8053024026511999E-5</v>
      </c>
    </row>
    <row r="186" spans="1:23" x14ac:dyDescent="0.75">
      <c r="A186">
        <f>A185</f>
        <v>208902</v>
      </c>
      <c r="B186" t="s">
        <v>38</v>
      </c>
      <c r="C186" t="str">
        <f t="shared" si="44"/>
        <v>89</v>
      </c>
      <c r="D186" t="s">
        <v>33</v>
      </c>
      <c r="E186">
        <f t="shared" ref="E186:H189" si="64">E185</f>
        <v>2</v>
      </c>
      <c r="F186">
        <f t="shared" si="64"/>
        <v>965.6</v>
      </c>
      <c r="G186">
        <f t="shared" si="64"/>
        <v>1000</v>
      </c>
      <c r="H186">
        <f t="shared" si="64"/>
        <v>750</v>
      </c>
      <c r="I186">
        <f t="shared" si="46"/>
        <v>875</v>
      </c>
      <c r="J186">
        <v>200</v>
      </c>
      <c r="K186" t="s">
        <v>39</v>
      </c>
      <c r="L186">
        <v>2451</v>
      </c>
      <c r="M186">
        <v>0.36276999999999998</v>
      </c>
      <c r="N186">
        <v>0.16691</v>
      </c>
      <c r="O186">
        <v>0.14324000000000001</v>
      </c>
      <c r="P186">
        <f t="shared" si="47"/>
        <v>0.21952999999999998</v>
      </c>
      <c r="Q186">
        <f t="shared" si="48"/>
        <v>2.3669999999999997E-2</v>
      </c>
      <c r="R186">
        <v>4</v>
      </c>
      <c r="S186">
        <f t="shared" si="49"/>
        <v>0.8781199999999999</v>
      </c>
      <c r="T186">
        <f t="shared" si="63"/>
        <v>0.22072000000000003</v>
      </c>
      <c r="U186">
        <f t="shared" si="51"/>
        <v>2.2858326429163218E-4</v>
      </c>
      <c r="V186">
        <f t="shared" si="50"/>
        <v>2.2858326429163218E-4</v>
      </c>
    </row>
    <row r="187" spans="1:23" x14ac:dyDescent="0.75">
      <c r="A187">
        <f>A186</f>
        <v>208902</v>
      </c>
      <c r="B187" t="s">
        <v>38</v>
      </c>
      <c r="C187" t="str">
        <f t="shared" si="44"/>
        <v>89</v>
      </c>
      <c r="D187" t="s">
        <v>33</v>
      </c>
      <c r="E187">
        <f t="shared" si="64"/>
        <v>2</v>
      </c>
      <c r="F187">
        <f t="shared" si="64"/>
        <v>965.6</v>
      </c>
      <c r="G187">
        <f t="shared" si="64"/>
        <v>1000</v>
      </c>
      <c r="H187">
        <f t="shared" si="64"/>
        <v>750</v>
      </c>
      <c r="I187">
        <f t="shared" si="46"/>
        <v>875</v>
      </c>
      <c r="J187">
        <v>500</v>
      </c>
      <c r="K187" t="s">
        <v>40</v>
      </c>
      <c r="L187">
        <v>2452</v>
      </c>
      <c r="M187">
        <v>0.68198999999999999</v>
      </c>
      <c r="N187">
        <v>0.19988</v>
      </c>
      <c r="O187">
        <v>0.1447</v>
      </c>
      <c r="P187">
        <f t="shared" si="47"/>
        <v>0.53729000000000005</v>
      </c>
      <c r="Q187">
        <f t="shared" si="48"/>
        <v>5.5180000000000007E-2</v>
      </c>
      <c r="R187">
        <v>4</v>
      </c>
      <c r="S187">
        <f t="shared" si="49"/>
        <v>2.1491600000000002</v>
      </c>
      <c r="T187">
        <f t="shared" si="63"/>
        <v>1.1646000000000001</v>
      </c>
      <c r="U187">
        <f t="shared" si="51"/>
        <v>1.206089478044739E-3</v>
      </c>
      <c r="V187">
        <f t="shared" si="50"/>
        <v>1.206089478044739E-3</v>
      </c>
    </row>
    <row r="188" spans="1:23" x14ac:dyDescent="0.75">
      <c r="A188">
        <f>A187</f>
        <v>208902</v>
      </c>
      <c r="B188" t="s">
        <v>38</v>
      </c>
      <c r="C188" t="str">
        <f t="shared" si="44"/>
        <v>89</v>
      </c>
      <c r="D188" t="s">
        <v>33</v>
      </c>
      <c r="E188">
        <f t="shared" si="64"/>
        <v>2</v>
      </c>
      <c r="F188">
        <f t="shared" si="64"/>
        <v>965.6</v>
      </c>
      <c r="G188">
        <f t="shared" si="64"/>
        <v>1000</v>
      </c>
      <c r="H188">
        <f t="shared" si="64"/>
        <v>750</v>
      </c>
      <c r="I188">
        <f t="shared" si="46"/>
        <v>875</v>
      </c>
      <c r="J188">
        <v>1000</v>
      </c>
      <c r="K188" t="s">
        <v>41</v>
      </c>
      <c r="L188">
        <v>2453</v>
      </c>
      <c r="M188">
        <v>2.28233</v>
      </c>
      <c r="N188">
        <v>0.43630000000000002</v>
      </c>
      <c r="O188">
        <v>0.14515</v>
      </c>
      <c r="P188">
        <f t="shared" si="47"/>
        <v>2.1371799999999999</v>
      </c>
      <c r="Q188">
        <f t="shared" si="48"/>
        <v>0.29115000000000002</v>
      </c>
      <c r="R188">
        <v>4</v>
      </c>
      <c r="S188">
        <f t="shared" si="49"/>
        <v>8.5487199999999994</v>
      </c>
      <c r="T188">
        <f t="shared" si="63"/>
        <v>1.0159600000000002</v>
      </c>
      <c r="U188">
        <f t="shared" si="51"/>
        <v>1.0521541010770506E-3</v>
      </c>
      <c r="V188">
        <f t="shared" si="50"/>
        <v>1.0521541010770506E-3</v>
      </c>
    </row>
    <row r="189" spans="1:23" x14ac:dyDescent="0.75">
      <c r="A189">
        <f>A188</f>
        <v>208902</v>
      </c>
      <c r="B189" t="s">
        <v>38</v>
      </c>
      <c r="C189" t="str">
        <f t="shared" si="44"/>
        <v>89</v>
      </c>
      <c r="D189" t="s">
        <v>33</v>
      </c>
      <c r="E189">
        <f t="shared" si="64"/>
        <v>2</v>
      </c>
      <c r="F189">
        <f t="shared" si="64"/>
        <v>965.6</v>
      </c>
      <c r="G189">
        <f t="shared" si="64"/>
        <v>1000</v>
      </c>
      <c r="H189">
        <f t="shared" si="64"/>
        <v>750</v>
      </c>
      <c r="I189">
        <f t="shared" si="46"/>
        <v>875</v>
      </c>
      <c r="J189">
        <v>2000</v>
      </c>
      <c r="K189" t="s">
        <v>42</v>
      </c>
      <c r="L189">
        <v>2454</v>
      </c>
      <c r="M189">
        <v>1.5432900000000001</v>
      </c>
      <c r="N189">
        <v>0.39484000000000002</v>
      </c>
      <c r="O189">
        <v>0.14085</v>
      </c>
      <c r="P189">
        <f t="shared" si="47"/>
        <v>1.4024400000000001</v>
      </c>
      <c r="Q189">
        <f t="shared" si="48"/>
        <v>0.25399000000000005</v>
      </c>
      <c r="R189">
        <v>4</v>
      </c>
      <c r="S189">
        <f t="shared" si="49"/>
        <v>5.6097600000000005</v>
      </c>
      <c r="T189">
        <f t="shared" si="63"/>
        <v>0.33708000000000005</v>
      </c>
      <c r="U189">
        <f t="shared" si="51"/>
        <v>3.490886495443248E-4</v>
      </c>
      <c r="V189">
        <f t="shared" si="50"/>
        <v>3.490886495443248E-4</v>
      </c>
    </row>
    <row r="190" spans="1:23" x14ac:dyDescent="0.75">
      <c r="A190">
        <v>208903</v>
      </c>
      <c r="B190" t="s">
        <v>38</v>
      </c>
      <c r="C190" t="str">
        <f t="shared" si="44"/>
        <v>89</v>
      </c>
      <c r="D190" t="s">
        <v>33</v>
      </c>
      <c r="E190">
        <v>3</v>
      </c>
      <c r="F190">
        <v>828.9</v>
      </c>
      <c r="G190">
        <v>750</v>
      </c>
      <c r="H190">
        <v>500</v>
      </c>
      <c r="I190">
        <f t="shared" si="46"/>
        <v>625</v>
      </c>
      <c r="J190">
        <v>5000</v>
      </c>
      <c r="K190" t="s">
        <v>43</v>
      </c>
      <c r="L190">
        <v>2455</v>
      </c>
      <c r="M190">
        <v>0.61004000000000003</v>
      </c>
      <c r="N190">
        <v>0.22935</v>
      </c>
      <c r="O190">
        <v>0.14507999999999999</v>
      </c>
      <c r="P190">
        <f t="shared" si="47"/>
        <v>0.46496000000000004</v>
      </c>
      <c r="Q190">
        <f t="shared" si="48"/>
        <v>8.4270000000000012E-2</v>
      </c>
      <c r="R190">
        <v>4</v>
      </c>
      <c r="S190">
        <f t="shared" si="49"/>
        <v>1.8598400000000002</v>
      </c>
      <c r="T190">
        <f t="shared" si="63"/>
        <v>0.16656000000000004</v>
      </c>
      <c r="U190">
        <f t="shared" si="51"/>
        <v>2.0094100615273259E-4</v>
      </c>
      <c r="V190">
        <f t="shared" si="50"/>
        <v>2.0094100615273259E-4</v>
      </c>
    </row>
    <row r="191" spans="1:23" x14ac:dyDescent="0.75">
      <c r="A191">
        <f>A190</f>
        <v>208903</v>
      </c>
      <c r="B191" t="s">
        <v>38</v>
      </c>
      <c r="C191" t="str">
        <f t="shared" si="44"/>
        <v>89</v>
      </c>
      <c r="D191" t="s">
        <v>33</v>
      </c>
      <c r="E191">
        <f t="shared" ref="E191:H194" si="65">E190</f>
        <v>3</v>
      </c>
      <c r="F191">
        <f t="shared" si="65"/>
        <v>828.9</v>
      </c>
      <c r="G191">
        <f t="shared" si="65"/>
        <v>750</v>
      </c>
      <c r="H191">
        <f t="shared" si="65"/>
        <v>500</v>
      </c>
      <c r="I191">
        <f t="shared" si="46"/>
        <v>625</v>
      </c>
      <c r="J191">
        <v>200</v>
      </c>
      <c r="K191" t="s">
        <v>39</v>
      </c>
      <c r="L191">
        <v>2500</v>
      </c>
      <c r="M191">
        <v>0.42879</v>
      </c>
      <c r="N191">
        <v>0.18521000000000001</v>
      </c>
      <c r="O191">
        <v>0.14357</v>
      </c>
      <c r="P191">
        <f t="shared" si="47"/>
        <v>0.28522000000000003</v>
      </c>
      <c r="Q191">
        <f t="shared" si="48"/>
        <v>4.164000000000001E-2</v>
      </c>
      <c r="R191">
        <v>4</v>
      </c>
      <c r="S191">
        <f t="shared" si="49"/>
        <v>1.1408800000000001</v>
      </c>
      <c r="T191">
        <f t="shared" si="63"/>
        <v>0.26635999999999993</v>
      </c>
      <c r="U191">
        <f t="shared" si="51"/>
        <v>3.2134153697671607E-4</v>
      </c>
      <c r="V191">
        <f t="shared" si="50"/>
        <v>3.2134153697671607E-4</v>
      </c>
    </row>
    <row r="192" spans="1:23" x14ac:dyDescent="0.75">
      <c r="A192">
        <f>A191</f>
        <v>208903</v>
      </c>
      <c r="B192" t="s">
        <v>38</v>
      </c>
      <c r="C192" t="str">
        <f t="shared" si="44"/>
        <v>89</v>
      </c>
      <c r="D192" t="s">
        <v>33</v>
      </c>
      <c r="E192">
        <f t="shared" si="65"/>
        <v>3</v>
      </c>
      <c r="F192">
        <f t="shared" si="65"/>
        <v>828.9</v>
      </c>
      <c r="G192">
        <f t="shared" si="65"/>
        <v>750</v>
      </c>
      <c r="H192">
        <f t="shared" si="65"/>
        <v>500</v>
      </c>
      <c r="I192">
        <f t="shared" si="46"/>
        <v>625</v>
      </c>
      <c r="J192">
        <v>500</v>
      </c>
      <c r="K192" t="s">
        <v>40</v>
      </c>
      <c r="L192">
        <v>2499</v>
      </c>
      <c r="M192">
        <v>0.55740999999999996</v>
      </c>
      <c r="N192">
        <v>0.20691999999999999</v>
      </c>
      <c r="O192">
        <v>0.14033000000000001</v>
      </c>
      <c r="P192">
        <f t="shared" si="47"/>
        <v>0.41707999999999995</v>
      </c>
      <c r="Q192">
        <f t="shared" si="48"/>
        <v>6.6589999999999983E-2</v>
      </c>
      <c r="R192">
        <v>4</v>
      </c>
      <c r="S192">
        <f t="shared" si="49"/>
        <v>1.6683199999999998</v>
      </c>
      <c r="T192">
        <f t="shared" si="63"/>
        <v>3.3300399999999999</v>
      </c>
      <c r="U192">
        <f t="shared" si="51"/>
        <v>4.0174206780069976E-3</v>
      </c>
      <c r="V192">
        <f t="shared" si="50"/>
        <v>4.0174206780069976E-3</v>
      </c>
    </row>
    <row r="193" spans="1:23" x14ac:dyDescent="0.75">
      <c r="A193">
        <f>A192</f>
        <v>208903</v>
      </c>
      <c r="B193" t="s">
        <v>38</v>
      </c>
      <c r="C193" t="str">
        <f t="shared" si="44"/>
        <v>89</v>
      </c>
      <c r="D193" t="s">
        <v>33</v>
      </c>
      <c r="E193">
        <f t="shared" si="65"/>
        <v>3</v>
      </c>
      <c r="F193">
        <f t="shared" si="65"/>
        <v>828.9</v>
      </c>
      <c r="G193">
        <f t="shared" si="65"/>
        <v>750</v>
      </c>
      <c r="H193">
        <f t="shared" si="65"/>
        <v>500</v>
      </c>
      <c r="I193">
        <f t="shared" si="46"/>
        <v>625</v>
      </c>
      <c r="J193">
        <v>1000</v>
      </c>
      <c r="K193" t="s">
        <v>41</v>
      </c>
      <c r="L193">
        <v>2498</v>
      </c>
      <c r="M193">
        <v>5.1943099999999998</v>
      </c>
      <c r="N193">
        <v>0.97465999999999997</v>
      </c>
      <c r="O193">
        <v>0.14215</v>
      </c>
      <c r="P193">
        <f t="shared" si="47"/>
        <v>5.0521599999999998</v>
      </c>
      <c r="Q193">
        <f t="shared" si="48"/>
        <v>0.83250999999999997</v>
      </c>
      <c r="R193">
        <v>4</v>
      </c>
      <c r="S193">
        <f t="shared" si="49"/>
        <v>20.208639999999999</v>
      </c>
      <c r="T193">
        <f t="shared" si="63"/>
        <v>2.8549199999999999</v>
      </c>
      <c r="U193">
        <f t="shared" si="51"/>
        <v>3.4442272891784293E-3</v>
      </c>
      <c r="V193">
        <f t="shared" si="50"/>
        <v>3.4442272891784293E-3</v>
      </c>
    </row>
    <row r="194" spans="1:23" x14ac:dyDescent="0.75">
      <c r="A194">
        <f>A193</f>
        <v>208903</v>
      </c>
      <c r="B194" t="s">
        <v>38</v>
      </c>
      <c r="C194" t="str">
        <f t="shared" ref="C194:C257" si="66">MID(A194,3,2)</f>
        <v>89</v>
      </c>
      <c r="D194" t="s">
        <v>33</v>
      </c>
      <c r="E194">
        <f t="shared" si="65"/>
        <v>3</v>
      </c>
      <c r="F194">
        <f t="shared" si="65"/>
        <v>828.9</v>
      </c>
      <c r="G194">
        <f t="shared" si="65"/>
        <v>750</v>
      </c>
      <c r="H194">
        <f t="shared" si="65"/>
        <v>500</v>
      </c>
      <c r="I194">
        <f t="shared" ref="I194:I257" si="67">(G194-H194)/2+H194</f>
        <v>625</v>
      </c>
      <c r="J194">
        <v>2000</v>
      </c>
      <c r="K194" t="s">
        <v>42</v>
      </c>
      <c r="L194">
        <v>2497</v>
      </c>
      <c r="M194">
        <v>4.4968199999999996</v>
      </c>
      <c r="N194">
        <v>0.86041000000000001</v>
      </c>
      <c r="O194">
        <v>0.14668</v>
      </c>
      <c r="P194">
        <f t="shared" ref="P194:P257" si="68">M194-$O194</f>
        <v>4.3501399999999997</v>
      </c>
      <c r="Q194">
        <f t="shared" ref="Q194:Q257" si="69">N194-$O194</f>
        <v>0.71372999999999998</v>
      </c>
      <c r="R194">
        <v>4</v>
      </c>
      <c r="S194">
        <f t="shared" ref="S194:S257" si="70">P194*R194</f>
        <v>17.400559999999999</v>
      </c>
      <c r="T194">
        <f t="shared" si="63"/>
        <v>1.0967199999999999</v>
      </c>
      <c r="U194">
        <f t="shared" si="51"/>
        <v>1.3231029074677282E-3</v>
      </c>
      <c r="V194">
        <f t="shared" ref="V194:V257" si="71">T194/F194</f>
        <v>1.3231029074677282E-3</v>
      </c>
    </row>
    <row r="195" spans="1:23" x14ac:dyDescent="0.75">
      <c r="A195">
        <v>208904</v>
      </c>
      <c r="B195" t="s">
        <v>38</v>
      </c>
      <c r="C195" t="str">
        <f t="shared" si="66"/>
        <v>89</v>
      </c>
      <c r="D195" t="s">
        <v>33</v>
      </c>
      <c r="E195">
        <v>4</v>
      </c>
      <c r="F195">
        <v>533.6</v>
      </c>
      <c r="G195">
        <v>500</v>
      </c>
      <c r="H195">
        <v>400</v>
      </c>
      <c r="I195">
        <f t="shared" si="67"/>
        <v>450</v>
      </c>
      <c r="J195">
        <v>5000</v>
      </c>
      <c r="K195" t="s">
        <v>43</v>
      </c>
      <c r="L195">
        <v>2496</v>
      </c>
      <c r="M195">
        <v>2.4134000000000002</v>
      </c>
      <c r="N195">
        <v>0.42069000000000001</v>
      </c>
      <c r="O195">
        <v>0.14651</v>
      </c>
      <c r="P195">
        <f t="shared" si="68"/>
        <v>2.2668900000000001</v>
      </c>
      <c r="Q195">
        <f t="shared" si="69"/>
        <v>0.27417999999999998</v>
      </c>
      <c r="R195">
        <v>4</v>
      </c>
      <c r="S195">
        <f t="shared" si="70"/>
        <v>9.0675600000000003</v>
      </c>
      <c r="T195">
        <f t="shared" si="63"/>
        <v>0.24612000000000001</v>
      </c>
      <c r="U195">
        <f t="shared" ref="U195:U258" si="72">T195/F195</f>
        <v>4.6124437781109445E-4</v>
      </c>
      <c r="V195">
        <f t="shared" si="71"/>
        <v>4.6124437781109445E-4</v>
      </c>
    </row>
    <row r="196" spans="1:23" x14ac:dyDescent="0.75">
      <c r="A196">
        <f>A195</f>
        <v>208904</v>
      </c>
      <c r="B196" t="s">
        <v>38</v>
      </c>
      <c r="C196" t="str">
        <f t="shared" si="66"/>
        <v>89</v>
      </c>
      <c r="D196" t="s">
        <v>33</v>
      </c>
      <c r="E196">
        <f t="shared" ref="E196:H199" si="73">E195</f>
        <v>4</v>
      </c>
      <c r="F196">
        <f t="shared" si="73"/>
        <v>533.6</v>
      </c>
      <c r="G196">
        <f t="shared" si="73"/>
        <v>500</v>
      </c>
      <c r="H196">
        <f t="shared" si="73"/>
        <v>400</v>
      </c>
      <c r="I196">
        <f t="shared" si="67"/>
        <v>450</v>
      </c>
      <c r="J196">
        <v>200</v>
      </c>
      <c r="K196" t="s">
        <v>39</v>
      </c>
      <c r="L196">
        <v>2298</v>
      </c>
      <c r="M196">
        <v>0.58311999999999997</v>
      </c>
      <c r="N196">
        <v>0.19907</v>
      </c>
      <c r="O196">
        <v>0.13754</v>
      </c>
      <c r="P196">
        <f t="shared" si="68"/>
        <v>0.44557999999999998</v>
      </c>
      <c r="Q196">
        <f t="shared" si="69"/>
        <v>6.1530000000000001E-2</v>
      </c>
      <c r="R196">
        <v>4</v>
      </c>
      <c r="S196">
        <f t="shared" si="70"/>
        <v>1.7823199999999999</v>
      </c>
      <c r="T196">
        <f t="shared" si="63"/>
        <v>0.54671999999999987</v>
      </c>
      <c r="U196">
        <f t="shared" si="72"/>
        <v>1.0245877061469263E-3</v>
      </c>
      <c r="V196">
        <f t="shared" si="71"/>
        <v>1.0245877061469263E-3</v>
      </c>
    </row>
    <row r="197" spans="1:23" x14ac:dyDescent="0.75">
      <c r="A197">
        <f>A196</f>
        <v>208904</v>
      </c>
      <c r="B197" t="s">
        <v>38</v>
      </c>
      <c r="C197" t="str">
        <f t="shared" si="66"/>
        <v>89</v>
      </c>
      <c r="D197" t="s">
        <v>33</v>
      </c>
      <c r="E197">
        <f t="shared" si="73"/>
        <v>4</v>
      </c>
      <c r="F197">
        <f t="shared" si="73"/>
        <v>533.6</v>
      </c>
      <c r="G197">
        <f t="shared" si="73"/>
        <v>500</v>
      </c>
      <c r="H197">
        <f t="shared" si="73"/>
        <v>400</v>
      </c>
      <c r="I197">
        <f t="shared" si="67"/>
        <v>450</v>
      </c>
      <c r="J197">
        <v>500</v>
      </c>
      <c r="K197" t="s">
        <v>40</v>
      </c>
      <c r="L197">
        <v>2299</v>
      </c>
      <c r="M197">
        <v>1.0170399999999999</v>
      </c>
      <c r="N197">
        <v>0.27772999999999998</v>
      </c>
      <c r="O197">
        <v>0.14105000000000001</v>
      </c>
      <c r="P197">
        <f t="shared" si="68"/>
        <v>0.87598999999999994</v>
      </c>
      <c r="Q197">
        <f t="shared" si="69"/>
        <v>0.13667999999999997</v>
      </c>
      <c r="R197">
        <v>4</v>
      </c>
      <c r="S197">
        <f t="shared" si="70"/>
        <v>3.5039599999999997</v>
      </c>
      <c r="T197">
        <f t="shared" si="63"/>
        <v>0.3468</v>
      </c>
      <c r="U197">
        <f t="shared" si="72"/>
        <v>6.4992503748125929E-4</v>
      </c>
      <c r="V197">
        <f t="shared" si="71"/>
        <v>6.4992503748125929E-4</v>
      </c>
    </row>
    <row r="198" spans="1:23" x14ac:dyDescent="0.75">
      <c r="A198">
        <f>A197</f>
        <v>208904</v>
      </c>
      <c r="B198" t="s">
        <v>38</v>
      </c>
      <c r="C198" t="str">
        <f t="shared" si="66"/>
        <v>89</v>
      </c>
      <c r="D198" t="s">
        <v>33</v>
      </c>
      <c r="E198">
        <f t="shared" si="73"/>
        <v>4</v>
      </c>
      <c r="F198">
        <f t="shared" si="73"/>
        <v>533.6</v>
      </c>
      <c r="G198">
        <f t="shared" si="73"/>
        <v>500</v>
      </c>
      <c r="H198">
        <f t="shared" si="73"/>
        <v>400</v>
      </c>
      <c r="I198">
        <f t="shared" si="67"/>
        <v>450</v>
      </c>
      <c r="J198">
        <v>1000</v>
      </c>
      <c r="K198" t="s">
        <v>41</v>
      </c>
      <c r="L198">
        <v>2300</v>
      </c>
      <c r="M198">
        <v>0.57650000000000001</v>
      </c>
      <c r="N198">
        <v>0.22614999999999999</v>
      </c>
      <c r="O198">
        <v>0.13944999999999999</v>
      </c>
      <c r="P198">
        <f t="shared" si="68"/>
        <v>0.43705000000000005</v>
      </c>
      <c r="Q198">
        <f t="shared" si="69"/>
        <v>8.6699999999999999E-2</v>
      </c>
      <c r="R198">
        <v>4</v>
      </c>
      <c r="S198">
        <f t="shared" si="70"/>
        <v>1.7482000000000002</v>
      </c>
      <c r="T198">
        <f t="shared" si="63"/>
        <v>0.20731999999999995</v>
      </c>
      <c r="U198">
        <f t="shared" si="72"/>
        <v>3.8853073463268357E-4</v>
      </c>
      <c r="V198">
        <f t="shared" si="71"/>
        <v>3.8853073463268357E-4</v>
      </c>
    </row>
    <row r="199" spans="1:23" x14ac:dyDescent="0.75">
      <c r="A199">
        <f>A198</f>
        <v>208904</v>
      </c>
      <c r="B199" t="s">
        <v>38</v>
      </c>
      <c r="C199" t="str">
        <f t="shared" si="66"/>
        <v>89</v>
      </c>
      <c r="D199" t="s">
        <v>33</v>
      </c>
      <c r="E199">
        <f t="shared" si="73"/>
        <v>4</v>
      </c>
      <c r="F199">
        <f t="shared" si="73"/>
        <v>533.6</v>
      </c>
      <c r="G199">
        <f t="shared" si="73"/>
        <v>500</v>
      </c>
      <c r="H199">
        <f t="shared" si="73"/>
        <v>400</v>
      </c>
      <c r="I199">
        <f t="shared" si="67"/>
        <v>450</v>
      </c>
      <c r="J199">
        <v>2000</v>
      </c>
      <c r="K199" t="s">
        <v>42</v>
      </c>
      <c r="L199">
        <v>2323</v>
      </c>
      <c r="M199">
        <v>0.39044000000000001</v>
      </c>
      <c r="N199">
        <v>0.18861</v>
      </c>
      <c r="O199">
        <v>0.13678000000000001</v>
      </c>
      <c r="P199">
        <f t="shared" si="68"/>
        <v>0.25366</v>
      </c>
      <c r="Q199">
        <f t="shared" si="69"/>
        <v>5.1829999999999987E-2</v>
      </c>
      <c r="R199">
        <v>4</v>
      </c>
      <c r="S199">
        <f t="shared" si="70"/>
        <v>1.01464</v>
      </c>
      <c r="T199">
        <f t="shared" si="63"/>
        <v>6.8066399999999998</v>
      </c>
      <c r="U199">
        <f t="shared" si="72"/>
        <v>1.2756071964017989E-2</v>
      </c>
      <c r="V199">
        <f t="shared" si="71"/>
        <v>1.2756071964017989E-2</v>
      </c>
    </row>
    <row r="200" spans="1:23" x14ac:dyDescent="0.75">
      <c r="A200">
        <v>208905</v>
      </c>
      <c r="B200" t="s">
        <v>38</v>
      </c>
      <c r="C200" t="str">
        <f t="shared" si="66"/>
        <v>89</v>
      </c>
      <c r="D200" t="s">
        <v>33</v>
      </c>
      <c r="E200">
        <v>5</v>
      </c>
      <c r="F200">
        <v>611.79999999999995</v>
      </c>
      <c r="G200">
        <v>400</v>
      </c>
      <c r="H200">
        <v>300</v>
      </c>
      <c r="I200">
        <f t="shared" si="67"/>
        <v>350</v>
      </c>
      <c r="J200">
        <v>5000</v>
      </c>
      <c r="K200" t="s">
        <v>43</v>
      </c>
      <c r="L200">
        <v>2324</v>
      </c>
      <c r="M200">
        <v>12.89752</v>
      </c>
      <c r="N200">
        <v>1.83416</v>
      </c>
      <c r="O200">
        <v>0.13250000000000001</v>
      </c>
      <c r="P200">
        <f t="shared" si="68"/>
        <v>12.76502</v>
      </c>
      <c r="Q200">
        <f t="shared" si="69"/>
        <v>1.70166</v>
      </c>
      <c r="R200">
        <v>4</v>
      </c>
      <c r="S200">
        <f t="shared" si="70"/>
        <v>51.060079999999999</v>
      </c>
      <c r="T200">
        <f t="shared" si="63"/>
        <v>0.28939999999999999</v>
      </c>
      <c r="U200">
        <f t="shared" si="72"/>
        <v>4.7303040209218701E-4</v>
      </c>
      <c r="V200">
        <f t="shared" si="71"/>
        <v>4.7303040209218701E-4</v>
      </c>
      <c r="W200" t="s">
        <v>16</v>
      </c>
    </row>
    <row r="201" spans="1:23" x14ac:dyDescent="0.75">
      <c r="A201">
        <f>A200</f>
        <v>208905</v>
      </c>
      <c r="B201" t="s">
        <v>38</v>
      </c>
      <c r="C201" t="str">
        <f t="shared" si="66"/>
        <v>89</v>
      </c>
      <c r="D201" t="s">
        <v>33</v>
      </c>
      <c r="E201">
        <f t="shared" ref="E201:H204" si="74">E200</f>
        <v>5</v>
      </c>
      <c r="F201">
        <f t="shared" si="74"/>
        <v>611.79999999999995</v>
      </c>
      <c r="G201">
        <f t="shared" si="74"/>
        <v>400</v>
      </c>
      <c r="H201">
        <f t="shared" si="74"/>
        <v>300</v>
      </c>
      <c r="I201">
        <f t="shared" si="67"/>
        <v>350</v>
      </c>
      <c r="J201">
        <v>200</v>
      </c>
      <c r="K201" t="s">
        <v>39</v>
      </c>
      <c r="L201">
        <v>2290</v>
      </c>
      <c r="M201">
        <v>0.57443</v>
      </c>
      <c r="N201">
        <v>0.21221999999999999</v>
      </c>
      <c r="O201">
        <v>0.13986999999999999</v>
      </c>
      <c r="P201">
        <f t="shared" si="68"/>
        <v>0.43456</v>
      </c>
      <c r="Q201">
        <f t="shared" si="69"/>
        <v>7.2349999999999998E-2</v>
      </c>
      <c r="R201">
        <v>4</v>
      </c>
      <c r="S201">
        <f t="shared" si="70"/>
        <v>1.73824</v>
      </c>
      <c r="T201">
        <f t="shared" si="63"/>
        <v>1.2421199999999999</v>
      </c>
      <c r="U201">
        <f t="shared" si="72"/>
        <v>2.0302713305001634E-3</v>
      </c>
      <c r="V201">
        <f t="shared" si="71"/>
        <v>2.0302713305001634E-3</v>
      </c>
    </row>
    <row r="202" spans="1:23" x14ac:dyDescent="0.75">
      <c r="A202">
        <f>A201</f>
        <v>208905</v>
      </c>
      <c r="B202" t="s">
        <v>38</v>
      </c>
      <c r="C202" t="str">
        <f t="shared" si="66"/>
        <v>89</v>
      </c>
      <c r="D202" t="s">
        <v>33</v>
      </c>
      <c r="E202">
        <f t="shared" si="74"/>
        <v>5</v>
      </c>
      <c r="F202">
        <f t="shared" si="74"/>
        <v>611.79999999999995</v>
      </c>
      <c r="G202">
        <f t="shared" si="74"/>
        <v>400</v>
      </c>
      <c r="H202">
        <f t="shared" si="74"/>
        <v>300</v>
      </c>
      <c r="I202">
        <f t="shared" si="67"/>
        <v>350</v>
      </c>
      <c r="J202">
        <v>500</v>
      </c>
      <c r="K202" t="s">
        <v>40</v>
      </c>
      <c r="L202">
        <v>2289</v>
      </c>
      <c r="M202">
        <v>1.89594</v>
      </c>
      <c r="N202">
        <v>0.44902999999999998</v>
      </c>
      <c r="O202">
        <v>0.13850000000000001</v>
      </c>
      <c r="P202">
        <f t="shared" si="68"/>
        <v>1.7574399999999999</v>
      </c>
      <c r="Q202">
        <f t="shared" si="69"/>
        <v>0.31052999999999997</v>
      </c>
      <c r="R202">
        <v>4</v>
      </c>
      <c r="S202">
        <f t="shared" si="70"/>
        <v>7.0297599999999996</v>
      </c>
      <c r="T202">
        <f t="shared" si="63"/>
        <v>0.84564000000000006</v>
      </c>
      <c r="U202">
        <f t="shared" si="72"/>
        <v>1.3822164105916968E-3</v>
      </c>
      <c r="V202">
        <f t="shared" si="71"/>
        <v>1.3822164105916968E-3</v>
      </c>
    </row>
    <row r="203" spans="1:23" x14ac:dyDescent="0.75">
      <c r="A203">
        <f>A202</f>
        <v>208905</v>
      </c>
      <c r="B203" t="s">
        <v>38</v>
      </c>
      <c r="C203" t="str">
        <f t="shared" si="66"/>
        <v>89</v>
      </c>
      <c r="D203" t="s">
        <v>33</v>
      </c>
      <c r="E203">
        <f t="shared" si="74"/>
        <v>5</v>
      </c>
      <c r="F203">
        <f t="shared" si="74"/>
        <v>611.79999999999995</v>
      </c>
      <c r="G203">
        <f t="shared" si="74"/>
        <v>400</v>
      </c>
      <c r="H203">
        <f t="shared" si="74"/>
        <v>300</v>
      </c>
      <c r="I203">
        <f t="shared" si="67"/>
        <v>350</v>
      </c>
      <c r="J203">
        <v>1000</v>
      </c>
      <c r="K203" t="s">
        <v>41</v>
      </c>
      <c r="L203">
        <v>2288</v>
      </c>
      <c r="M203">
        <v>1.218</v>
      </c>
      <c r="N203">
        <v>0.35016000000000003</v>
      </c>
      <c r="O203">
        <v>0.13875000000000001</v>
      </c>
      <c r="P203">
        <f t="shared" si="68"/>
        <v>1.07925</v>
      </c>
      <c r="Q203">
        <f t="shared" si="69"/>
        <v>0.21141000000000001</v>
      </c>
      <c r="R203">
        <v>4</v>
      </c>
      <c r="S203">
        <f t="shared" si="70"/>
        <v>4.3170000000000002</v>
      </c>
      <c r="T203">
        <f t="shared" si="63"/>
        <v>0.29868000000000006</v>
      </c>
      <c r="U203">
        <f t="shared" si="72"/>
        <v>4.8819875776397528E-4</v>
      </c>
      <c r="V203">
        <f t="shared" si="71"/>
        <v>4.8819875776397528E-4</v>
      </c>
    </row>
    <row r="204" spans="1:23" x14ac:dyDescent="0.75">
      <c r="A204">
        <f>A203</f>
        <v>208905</v>
      </c>
      <c r="B204" t="s">
        <v>38</v>
      </c>
      <c r="C204" t="str">
        <f t="shared" si="66"/>
        <v>89</v>
      </c>
      <c r="D204" t="s">
        <v>33</v>
      </c>
      <c r="E204">
        <f t="shared" si="74"/>
        <v>5</v>
      </c>
      <c r="F204">
        <f t="shared" si="74"/>
        <v>611.79999999999995</v>
      </c>
      <c r="G204">
        <f t="shared" si="74"/>
        <v>400</v>
      </c>
      <c r="H204">
        <f t="shared" si="74"/>
        <v>300</v>
      </c>
      <c r="I204">
        <f t="shared" si="67"/>
        <v>350</v>
      </c>
      <c r="J204">
        <v>2000</v>
      </c>
      <c r="K204" t="s">
        <v>42</v>
      </c>
      <c r="L204">
        <v>2287</v>
      </c>
      <c r="M204">
        <v>0.48659000000000002</v>
      </c>
      <c r="N204">
        <v>0.20979</v>
      </c>
      <c r="O204">
        <v>0.13511999999999999</v>
      </c>
      <c r="P204">
        <f t="shared" si="68"/>
        <v>0.35147000000000006</v>
      </c>
      <c r="Q204">
        <f t="shared" si="69"/>
        <v>7.4670000000000014E-2</v>
      </c>
      <c r="R204">
        <v>4</v>
      </c>
      <c r="S204">
        <f t="shared" si="70"/>
        <v>1.4058800000000002</v>
      </c>
      <c r="T204">
        <f t="shared" si="63"/>
        <v>0.27659999999999996</v>
      </c>
      <c r="U204">
        <f t="shared" si="72"/>
        <v>4.5210853220006532E-4</v>
      </c>
      <c r="V204">
        <f t="shared" si="71"/>
        <v>4.5210853220006532E-4</v>
      </c>
    </row>
    <row r="205" spans="1:23" x14ac:dyDescent="0.75">
      <c r="A205">
        <v>208906</v>
      </c>
      <c r="B205" t="s">
        <v>38</v>
      </c>
      <c r="C205" t="str">
        <f t="shared" si="66"/>
        <v>89</v>
      </c>
      <c r="D205" t="s">
        <v>33</v>
      </c>
      <c r="E205">
        <v>6</v>
      </c>
      <c r="F205">
        <v>628.1</v>
      </c>
      <c r="G205">
        <v>300</v>
      </c>
      <c r="H205">
        <v>200</v>
      </c>
      <c r="I205">
        <f t="shared" si="67"/>
        <v>250</v>
      </c>
      <c r="J205">
        <v>5000</v>
      </c>
      <c r="K205" t="s">
        <v>43</v>
      </c>
      <c r="L205">
        <v>2265</v>
      </c>
      <c r="M205">
        <v>0.62222999999999995</v>
      </c>
      <c r="N205">
        <v>0.20782999999999999</v>
      </c>
      <c r="O205">
        <v>0.13868</v>
      </c>
      <c r="P205">
        <f t="shared" si="68"/>
        <v>0.48354999999999992</v>
      </c>
      <c r="Q205">
        <f t="shared" si="69"/>
        <v>6.9149999999999989E-2</v>
      </c>
      <c r="R205">
        <v>4</v>
      </c>
      <c r="S205">
        <f t="shared" si="70"/>
        <v>1.9341999999999997</v>
      </c>
      <c r="T205">
        <f t="shared" si="63"/>
        <v>0.12112000000000001</v>
      </c>
      <c r="U205">
        <f t="shared" si="72"/>
        <v>1.9283553574271612E-4</v>
      </c>
      <c r="V205">
        <f t="shared" si="71"/>
        <v>1.9283553574271612E-4</v>
      </c>
    </row>
    <row r="206" spans="1:23" x14ac:dyDescent="0.75">
      <c r="A206">
        <f>A205</f>
        <v>208906</v>
      </c>
      <c r="B206" t="s">
        <v>38</v>
      </c>
      <c r="C206" t="str">
        <f t="shared" si="66"/>
        <v>89</v>
      </c>
      <c r="D206" t="s">
        <v>33</v>
      </c>
      <c r="E206">
        <f t="shared" ref="E206:H209" si="75">E205</f>
        <v>6</v>
      </c>
      <c r="F206">
        <f t="shared" si="75"/>
        <v>628.1</v>
      </c>
      <c r="G206">
        <f t="shared" si="75"/>
        <v>300</v>
      </c>
      <c r="H206">
        <f t="shared" si="75"/>
        <v>200</v>
      </c>
      <c r="I206">
        <f t="shared" si="67"/>
        <v>250</v>
      </c>
      <c r="J206">
        <v>200</v>
      </c>
      <c r="K206" t="s">
        <v>39</v>
      </c>
      <c r="L206">
        <v>2286</v>
      </c>
      <c r="M206">
        <v>0.26840999999999998</v>
      </c>
      <c r="N206">
        <v>0.16783999999999999</v>
      </c>
      <c r="O206">
        <v>0.13755999999999999</v>
      </c>
      <c r="P206">
        <f t="shared" si="68"/>
        <v>0.13084999999999999</v>
      </c>
      <c r="Q206">
        <f t="shared" si="69"/>
        <v>3.0280000000000001E-2</v>
      </c>
      <c r="R206">
        <v>4</v>
      </c>
      <c r="S206">
        <f t="shared" si="70"/>
        <v>0.52339999999999998</v>
      </c>
      <c r="T206">
        <f t="shared" si="63"/>
        <v>0.50099999999999989</v>
      </c>
      <c r="U206">
        <f t="shared" si="72"/>
        <v>7.9764368731093755E-4</v>
      </c>
      <c r="V206">
        <f t="shared" si="71"/>
        <v>7.9764368731093755E-4</v>
      </c>
    </row>
    <row r="207" spans="1:23" x14ac:dyDescent="0.75">
      <c r="A207">
        <f>A206</f>
        <v>208906</v>
      </c>
      <c r="B207" t="s">
        <v>38</v>
      </c>
      <c r="C207" t="str">
        <f t="shared" si="66"/>
        <v>89</v>
      </c>
      <c r="D207" t="s">
        <v>33</v>
      </c>
      <c r="E207">
        <f t="shared" si="75"/>
        <v>6</v>
      </c>
      <c r="F207">
        <f t="shared" si="75"/>
        <v>628.1</v>
      </c>
      <c r="G207">
        <f t="shared" si="75"/>
        <v>300</v>
      </c>
      <c r="H207">
        <f t="shared" si="75"/>
        <v>200</v>
      </c>
      <c r="I207">
        <f t="shared" si="67"/>
        <v>250</v>
      </c>
      <c r="J207">
        <v>500</v>
      </c>
      <c r="K207" t="s">
        <v>40</v>
      </c>
      <c r="L207">
        <v>2285</v>
      </c>
      <c r="M207">
        <v>0.71135999999999999</v>
      </c>
      <c r="N207">
        <v>0.26157999999999998</v>
      </c>
      <c r="O207">
        <v>0.13633000000000001</v>
      </c>
      <c r="P207">
        <f t="shared" si="68"/>
        <v>0.57502999999999993</v>
      </c>
      <c r="Q207">
        <f t="shared" si="69"/>
        <v>0.12524999999999997</v>
      </c>
      <c r="R207">
        <v>4</v>
      </c>
      <c r="S207">
        <f t="shared" si="70"/>
        <v>2.3001199999999997</v>
      </c>
      <c r="T207">
        <f t="shared" si="63"/>
        <v>0.99355999999999989</v>
      </c>
      <c r="U207">
        <f t="shared" si="72"/>
        <v>1.5818500238815472E-3</v>
      </c>
      <c r="V207">
        <f t="shared" si="71"/>
        <v>1.5818500238815472E-3</v>
      </c>
    </row>
    <row r="208" spans="1:23" x14ac:dyDescent="0.75">
      <c r="A208">
        <f>A207</f>
        <v>208906</v>
      </c>
      <c r="B208" t="s">
        <v>38</v>
      </c>
      <c r="C208" t="str">
        <f t="shared" si="66"/>
        <v>89</v>
      </c>
      <c r="D208" t="s">
        <v>33</v>
      </c>
      <c r="E208">
        <f t="shared" si="75"/>
        <v>6</v>
      </c>
      <c r="F208">
        <f t="shared" si="75"/>
        <v>628.1</v>
      </c>
      <c r="G208">
        <f t="shared" si="75"/>
        <v>300</v>
      </c>
      <c r="H208">
        <f t="shared" si="75"/>
        <v>200</v>
      </c>
      <c r="I208">
        <f t="shared" si="67"/>
        <v>250</v>
      </c>
      <c r="J208">
        <v>1000</v>
      </c>
      <c r="K208" t="s">
        <v>41</v>
      </c>
      <c r="L208">
        <v>2284</v>
      </c>
      <c r="M208">
        <v>1.2599899999999999</v>
      </c>
      <c r="N208">
        <v>0.38790999999999998</v>
      </c>
      <c r="O208">
        <v>0.13952000000000001</v>
      </c>
      <c r="P208">
        <f t="shared" si="68"/>
        <v>1.1204699999999999</v>
      </c>
      <c r="Q208">
        <f t="shared" si="69"/>
        <v>0.24838999999999997</v>
      </c>
      <c r="R208">
        <v>4</v>
      </c>
      <c r="S208">
        <f t="shared" si="70"/>
        <v>4.4818799999999994</v>
      </c>
      <c r="T208">
        <f t="shared" si="63"/>
        <v>0.26900000000000002</v>
      </c>
      <c r="U208">
        <f t="shared" si="72"/>
        <v>4.2827575226874701E-4</v>
      </c>
      <c r="V208">
        <f t="shared" si="71"/>
        <v>4.2827575226874701E-4</v>
      </c>
    </row>
    <row r="209" spans="1:23" x14ac:dyDescent="0.75">
      <c r="A209">
        <f>A208</f>
        <v>208906</v>
      </c>
      <c r="B209" t="s">
        <v>38</v>
      </c>
      <c r="C209" t="str">
        <f t="shared" si="66"/>
        <v>89</v>
      </c>
      <c r="D209" t="s">
        <v>33</v>
      </c>
      <c r="E209">
        <f t="shared" si="75"/>
        <v>6</v>
      </c>
      <c r="F209">
        <f t="shared" si="75"/>
        <v>628.1</v>
      </c>
      <c r="G209">
        <f t="shared" si="75"/>
        <v>300</v>
      </c>
      <c r="H209">
        <f t="shared" si="75"/>
        <v>200</v>
      </c>
      <c r="I209">
        <f t="shared" si="67"/>
        <v>250</v>
      </c>
      <c r="J209">
        <v>2000</v>
      </c>
      <c r="K209" t="s">
        <v>42</v>
      </c>
      <c r="L209">
        <v>2273</v>
      </c>
      <c r="M209">
        <v>0.44506000000000001</v>
      </c>
      <c r="N209">
        <v>0.20563000000000001</v>
      </c>
      <c r="O209">
        <v>0.13838</v>
      </c>
      <c r="P209">
        <f t="shared" si="68"/>
        <v>0.30668000000000001</v>
      </c>
      <c r="Q209">
        <f t="shared" si="69"/>
        <v>6.7250000000000004E-2</v>
      </c>
      <c r="R209">
        <v>4</v>
      </c>
      <c r="S209">
        <f t="shared" si="70"/>
        <v>1.22672</v>
      </c>
      <c r="T209">
        <f t="shared" si="63"/>
        <v>0.11871999999999994</v>
      </c>
      <c r="U209">
        <f t="shared" si="72"/>
        <v>1.8901448813883129E-4</v>
      </c>
      <c r="V209">
        <f t="shared" si="71"/>
        <v>1.8901448813883129E-4</v>
      </c>
    </row>
    <row r="210" spans="1:23" x14ac:dyDescent="0.75">
      <c r="A210">
        <v>208907</v>
      </c>
      <c r="B210" t="s">
        <v>38</v>
      </c>
      <c r="C210" t="str">
        <f t="shared" si="66"/>
        <v>89</v>
      </c>
      <c r="D210" t="s">
        <v>33</v>
      </c>
      <c r="E210">
        <v>7</v>
      </c>
      <c r="F210">
        <v>257.60000000000002</v>
      </c>
      <c r="G210">
        <v>200</v>
      </c>
      <c r="H210">
        <v>150</v>
      </c>
      <c r="I210">
        <f t="shared" si="67"/>
        <v>175</v>
      </c>
      <c r="J210">
        <v>5000</v>
      </c>
      <c r="K210" t="s">
        <v>43</v>
      </c>
      <c r="L210">
        <v>2271</v>
      </c>
      <c r="M210">
        <v>0.32688</v>
      </c>
      <c r="N210">
        <v>0.16807</v>
      </c>
      <c r="O210">
        <v>0.13839000000000001</v>
      </c>
      <c r="P210">
        <f t="shared" si="68"/>
        <v>0.18848999999999999</v>
      </c>
      <c r="Q210">
        <f t="shared" si="69"/>
        <v>2.9679999999999984E-2</v>
      </c>
      <c r="R210">
        <v>4</v>
      </c>
      <c r="S210">
        <f t="shared" si="70"/>
        <v>0.75395999999999996</v>
      </c>
      <c r="T210">
        <f t="shared" si="63"/>
        <v>0.4630399999999999</v>
      </c>
      <c r="U210">
        <f t="shared" si="72"/>
        <v>1.79751552795031E-3</v>
      </c>
      <c r="V210">
        <f t="shared" si="71"/>
        <v>1.79751552795031E-3</v>
      </c>
    </row>
    <row r="211" spans="1:23" x14ac:dyDescent="0.75">
      <c r="A211">
        <f>A210</f>
        <v>208907</v>
      </c>
      <c r="B211" t="s">
        <v>38</v>
      </c>
      <c r="C211" t="str">
        <f t="shared" si="66"/>
        <v>89</v>
      </c>
      <c r="D211" t="s">
        <v>33</v>
      </c>
      <c r="E211">
        <f t="shared" ref="E211:H214" si="76">E210</f>
        <v>7</v>
      </c>
      <c r="F211">
        <f t="shared" si="76"/>
        <v>257.60000000000002</v>
      </c>
      <c r="G211">
        <f t="shared" si="76"/>
        <v>200</v>
      </c>
      <c r="H211">
        <f t="shared" si="76"/>
        <v>150</v>
      </c>
      <c r="I211">
        <f t="shared" si="67"/>
        <v>175</v>
      </c>
      <c r="J211">
        <v>200</v>
      </c>
      <c r="K211" t="s">
        <v>39</v>
      </c>
      <c r="L211">
        <v>2281</v>
      </c>
      <c r="M211">
        <v>0.89349000000000001</v>
      </c>
      <c r="N211">
        <v>0.25363999999999998</v>
      </c>
      <c r="O211">
        <v>0.13788</v>
      </c>
      <c r="P211">
        <f t="shared" si="68"/>
        <v>0.75561</v>
      </c>
      <c r="Q211">
        <f t="shared" si="69"/>
        <v>0.11575999999999997</v>
      </c>
      <c r="R211">
        <v>4</v>
      </c>
      <c r="S211">
        <f t="shared" si="70"/>
        <v>3.02244</v>
      </c>
      <c r="T211">
        <f t="shared" si="63"/>
        <v>0.91015999999999986</v>
      </c>
      <c r="U211">
        <f t="shared" si="72"/>
        <v>3.5332298136645955E-3</v>
      </c>
      <c r="V211">
        <f t="shared" si="71"/>
        <v>3.5332298136645955E-3</v>
      </c>
    </row>
    <row r="212" spans="1:23" x14ac:dyDescent="0.75">
      <c r="A212">
        <f>A211</f>
        <v>208907</v>
      </c>
      <c r="B212" t="s">
        <v>38</v>
      </c>
      <c r="C212" t="str">
        <f t="shared" si="66"/>
        <v>89</v>
      </c>
      <c r="D212" t="s">
        <v>33</v>
      </c>
      <c r="E212">
        <f t="shared" si="76"/>
        <v>7</v>
      </c>
      <c r="F212">
        <f t="shared" si="76"/>
        <v>257.60000000000002</v>
      </c>
      <c r="G212">
        <f t="shared" si="76"/>
        <v>200</v>
      </c>
      <c r="H212">
        <f t="shared" si="76"/>
        <v>150</v>
      </c>
      <c r="I212">
        <f t="shared" si="67"/>
        <v>175</v>
      </c>
      <c r="J212">
        <v>500</v>
      </c>
      <c r="K212" t="s">
        <v>40</v>
      </c>
      <c r="L212">
        <v>2282</v>
      </c>
      <c r="M212">
        <v>1.5740700000000001</v>
      </c>
      <c r="N212">
        <v>0.36575999999999997</v>
      </c>
      <c r="O212">
        <v>0.13822000000000001</v>
      </c>
      <c r="P212">
        <f t="shared" si="68"/>
        <v>1.4358500000000001</v>
      </c>
      <c r="Q212">
        <f t="shared" si="69"/>
        <v>0.22753999999999996</v>
      </c>
      <c r="R212">
        <v>4</v>
      </c>
      <c r="S212">
        <f t="shared" si="70"/>
        <v>5.7434000000000003</v>
      </c>
      <c r="T212">
        <f t="shared" si="63"/>
        <v>0.68624000000000007</v>
      </c>
      <c r="U212">
        <f t="shared" si="72"/>
        <v>2.6639751552795031E-3</v>
      </c>
      <c r="V212">
        <f t="shared" si="71"/>
        <v>2.6639751552795031E-3</v>
      </c>
    </row>
    <row r="213" spans="1:23" x14ac:dyDescent="0.75">
      <c r="A213">
        <f>A212</f>
        <v>208907</v>
      </c>
      <c r="B213" t="s">
        <v>38</v>
      </c>
      <c r="C213" t="str">
        <f t="shared" si="66"/>
        <v>89</v>
      </c>
      <c r="D213" t="s">
        <v>33</v>
      </c>
      <c r="E213">
        <f t="shared" si="76"/>
        <v>7</v>
      </c>
      <c r="F213">
        <f t="shared" si="76"/>
        <v>257.60000000000002</v>
      </c>
      <c r="G213">
        <f t="shared" si="76"/>
        <v>200</v>
      </c>
      <c r="H213">
        <f t="shared" si="76"/>
        <v>150</v>
      </c>
      <c r="I213">
        <f t="shared" si="67"/>
        <v>175</v>
      </c>
      <c r="J213">
        <v>1000</v>
      </c>
      <c r="K213" t="s">
        <v>41</v>
      </c>
      <c r="L213">
        <v>2283</v>
      </c>
      <c r="M213">
        <v>1.0116000000000001</v>
      </c>
      <c r="N213">
        <v>0.30946000000000001</v>
      </c>
      <c r="O213">
        <v>0.13789999999999999</v>
      </c>
      <c r="P213">
        <f t="shared" si="68"/>
        <v>0.87370000000000003</v>
      </c>
      <c r="Q213">
        <f t="shared" si="69"/>
        <v>0.17156000000000002</v>
      </c>
      <c r="R213">
        <v>4</v>
      </c>
      <c r="S213">
        <f t="shared" si="70"/>
        <v>3.4948000000000001</v>
      </c>
      <c r="T213">
        <f t="shared" ref="T213:T244" si="77">Q214*R214</f>
        <v>0.26424000000000003</v>
      </c>
      <c r="U213">
        <f t="shared" si="72"/>
        <v>1.025776397515528E-3</v>
      </c>
      <c r="V213">
        <f t="shared" si="71"/>
        <v>1.025776397515528E-3</v>
      </c>
    </row>
    <row r="214" spans="1:23" x14ac:dyDescent="0.75">
      <c r="A214">
        <f>A213</f>
        <v>208907</v>
      </c>
      <c r="B214" t="s">
        <v>38</v>
      </c>
      <c r="C214" t="str">
        <f t="shared" si="66"/>
        <v>89</v>
      </c>
      <c r="D214" t="s">
        <v>33</v>
      </c>
      <c r="E214">
        <f t="shared" si="76"/>
        <v>7</v>
      </c>
      <c r="F214">
        <f t="shared" si="76"/>
        <v>257.60000000000002</v>
      </c>
      <c r="G214">
        <f t="shared" si="76"/>
        <v>200</v>
      </c>
      <c r="H214">
        <f t="shared" si="76"/>
        <v>150</v>
      </c>
      <c r="I214">
        <f t="shared" si="67"/>
        <v>175</v>
      </c>
      <c r="J214">
        <v>2000</v>
      </c>
      <c r="K214" t="s">
        <v>42</v>
      </c>
      <c r="L214">
        <v>2272</v>
      </c>
      <c r="M214">
        <v>0.41448000000000002</v>
      </c>
      <c r="N214">
        <v>0.20322000000000001</v>
      </c>
      <c r="O214">
        <v>0.13716</v>
      </c>
      <c r="P214">
        <f t="shared" si="68"/>
        <v>0.27732000000000001</v>
      </c>
      <c r="Q214">
        <f t="shared" si="69"/>
        <v>6.6060000000000008E-2</v>
      </c>
      <c r="R214">
        <v>4</v>
      </c>
      <c r="S214">
        <f t="shared" si="70"/>
        <v>1.10928</v>
      </c>
      <c r="T214">
        <f t="shared" si="77"/>
        <v>9.6160000000000023E-2</v>
      </c>
      <c r="U214">
        <f t="shared" si="72"/>
        <v>3.7329192546583855E-4</v>
      </c>
      <c r="V214">
        <f t="shared" si="71"/>
        <v>3.7329192546583855E-4</v>
      </c>
    </row>
    <row r="215" spans="1:23" x14ac:dyDescent="0.75">
      <c r="A215">
        <v>208908</v>
      </c>
      <c r="B215" t="s">
        <v>38</v>
      </c>
      <c r="C215" t="str">
        <f t="shared" si="66"/>
        <v>89</v>
      </c>
      <c r="D215" t="s">
        <v>33</v>
      </c>
      <c r="E215">
        <v>8</v>
      </c>
      <c r="F215">
        <v>256.8</v>
      </c>
      <c r="G215">
        <v>150</v>
      </c>
      <c r="H215">
        <v>100</v>
      </c>
      <c r="I215">
        <f t="shared" si="67"/>
        <v>125</v>
      </c>
      <c r="J215">
        <v>5000</v>
      </c>
      <c r="K215" t="s">
        <v>43</v>
      </c>
      <c r="L215">
        <v>2227</v>
      </c>
      <c r="M215">
        <v>0.25497999999999998</v>
      </c>
      <c r="N215">
        <v>0.16891</v>
      </c>
      <c r="O215">
        <v>0.14487</v>
      </c>
      <c r="P215">
        <f t="shared" si="68"/>
        <v>0.11010999999999999</v>
      </c>
      <c r="Q215">
        <f t="shared" si="69"/>
        <v>2.4040000000000006E-2</v>
      </c>
      <c r="R215">
        <v>4</v>
      </c>
      <c r="S215">
        <f t="shared" si="70"/>
        <v>0.44043999999999994</v>
      </c>
      <c r="T215">
        <f t="shared" si="77"/>
        <v>0.41271999999999998</v>
      </c>
      <c r="U215">
        <f t="shared" si="72"/>
        <v>1.6071651090342678E-3</v>
      </c>
      <c r="V215">
        <f t="shared" si="71"/>
        <v>1.6071651090342678E-3</v>
      </c>
    </row>
    <row r="216" spans="1:23" x14ac:dyDescent="0.75">
      <c r="A216">
        <f>A215</f>
        <v>208908</v>
      </c>
      <c r="B216" t="s">
        <v>38</v>
      </c>
      <c r="C216" t="str">
        <f t="shared" si="66"/>
        <v>89</v>
      </c>
      <c r="D216" t="s">
        <v>33</v>
      </c>
      <c r="E216">
        <f t="shared" ref="E216:H219" si="78">E215</f>
        <v>8</v>
      </c>
      <c r="F216">
        <f t="shared" si="78"/>
        <v>256.8</v>
      </c>
      <c r="G216">
        <f t="shared" si="78"/>
        <v>150</v>
      </c>
      <c r="H216">
        <f t="shared" si="78"/>
        <v>100</v>
      </c>
      <c r="I216">
        <f t="shared" si="67"/>
        <v>125</v>
      </c>
      <c r="J216">
        <v>200</v>
      </c>
      <c r="K216" t="s">
        <v>39</v>
      </c>
      <c r="L216">
        <v>2296</v>
      </c>
      <c r="M216">
        <v>0.53481000000000001</v>
      </c>
      <c r="N216">
        <v>0.23810999999999999</v>
      </c>
      <c r="O216">
        <v>0.13492999999999999</v>
      </c>
      <c r="P216">
        <f t="shared" si="68"/>
        <v>0.39988000000000001</v>
      </c>
      <c r="Q216">
        <f t="shared" si="69"/>
        <v>0.10317999999999999</v>
      </c>
      <c r="R216">
        <v>4</v>
      </c>
      <c r="S216">
        <f t="shared" si="70"/>
        <v>1.5995200000000001</v>
      </c>
      <c r="T216">
        <f t="shared" si="77"/>
        <v>1.1528799999999999</v>
      </c>
      <c r="U216">
        <f t="shared" si="72"/>
        <v>4.489408099688473E-3</v>
      </c>
      <c r="V216">
        <f t="shared" si="71"/>
        <v>4.489408099688473E-3</v>
      </c>
    </row>
    <row r="217" spans="1:23" x14ac:dyDescent="0.75">
      <c r="A217">
        <f>A216</f>
        <v>208908</v>
      </c>
      <c r="B217" t="s">
        <v>38</v>
      </c>
      <c r="C217" t="str">
        <f t="shared" si="66"/>
        <v>89</v>
      </c>
      <c r="D217" t="s">
        <v>33</v>
      </c>
      <c r="E217">
        <f t="shared" si="78"/>
        <v>8</v>
      </c>
      <c r="F217">
        <f t="shared" si="78"/>
        <v>256.8</v>
      </c>
      <c r="G217">
        <f t="shared" si="78"/>
        <v>150</v>
      </c>
      <c r="H217">
        <f t="shared" si="78"/>
        <v>100</v>
      </c>
      <c r="I217">
        <f t="shared" si="67"/>
        <v>125</v>
      </c>
      <c r="J217">
        <v>500</v>
      </c>
      <c r="K217" t="s">
        <v>40</v>
      </c>
      <c r="L217">
        <v>2297</v>
      </c>
      <c r="M217">
        <v>1.41625</v>
      </c>
      <c r="N217">
        <v>0.42626999999999998</v>
      </c>
      <c r="O217">
        <v>0.13805000000000001</v>
      </c>
      <c r="P217">
        <f t="shared" si="68"/>
        <v>1.2782</v>
      </c>
      <c r="Q217">
        <f t="shared" si="69"/>
        <v>0.28821999999999998</v>
      </c>
      <c r="R217">
        <v>4</v>
      </c>
      <c r="S217">
        <f t="shared" si="70"/>
        <v>5.1128</v>
      </c>
      <c r="T217">
        <f t="shared" si="77"/>
        <v>0.75583999999999996</v>
      </c>
      <c r="U217">
        <f t="shared" si="72"/>
        <v>2.9433021806853578E-3</v>
      </c>
      <c r="V217">
        <f t="shared" si="71"/>
        <v>2.9433021806853578E-3</v>
      </c>
    </row>
    <row r="218" spans="1:23" x14ac:dyDescent="0.75">
      <c r="A218">
        <f>A217</f>
        <v>208908</v>
      </c>
      <c r="B218" t="s">
        <v>38</v>
      </c>
      <c r="C218" t="str">
        <f t="shared" si="66"/>
        <v>89</v>
      </c>
      <c r="D218" t="s">
        <v>33</v>
      </c>
      <c r="E218">
        <f t="shared" si="78"/>
        <v>8</v>
      </c>
      <c r="F218">
        <f t="shared" si="78"/>
        <v>256.8</v>
      </c>
      <c r="G218">
        <f t="shared" si="78"/>
        <v>150</v>
      </c>
      <c r="H218">
        <f t="shared" si="78"/>
        <v>100</v>
      </c>
      <c r="I218">
        <f t="shared" si="67"/>
        <v>125</v>
      </c>
      <c r="J218">
        <v>1000</v>
      </c>
      <c r="K218" t="s">
        <v>41</v>
      </c>
      <c r="L218">
        <v>2279</v>
      </c>
      <c r="M218">
        <v>0.81952000000000003</v>
      </c>
      <c r="N218">
        <v>0.32585999999999998</v>
      </c>
      <c r="O218">
        <v>0.13689999999999999</v>
      </c>
      <c r="P218">
        <f t="shared" si="68"/>
        <v>0.68262</v>
      </c>
      <c r="Q218">
        <f t="shared" si="69"/>
        <v>0.18895999999999999</v>
      </c>
      <c r="R218">
        <v>4</v>
      </c>
      <c r="S218">
        <f t="shared" si="70"/>
        <v>2.73048</v>
      </c>
      <c r="T218">
        <f t="shared" si="77"/>
        <v>7.3119999999999963E-2</v>
      </c>
      <c r="U218">
        <f t="shared" si="72"/>
        <v>2.8473520249221168E-4</v>
      </c>
      <c r="V218">
        <f t="shared" si="71"/>
        <v>2.8473520249221168E-4</v>
      </c>
    </row>
    <row r="219" spans="1:23" x14ac:dyDescent="0.75">
      <c r="A219">
        <f>A218</f>
        <v>208908</v>
      </c>
      <c r="B219" t="s">
        <v>38</v>
      </c>
      <c r="C219" t="str">
        <f t="shared" si="66"/>
        <v>89</v>
      </c>
      <c r="D219" t="s">
        <v>33</v>
      </c>
      <c r="E219">
        <f t="shared" si="78"/>
        <v>8</v>
      </c>
      <c r="F219">
        <f t="shared" si="78"/>
        <v>256.8</v>
      </c>
      <c r="G219">
        <f t="shared" si="78"/>
        <v>150</v>
      </c>
      <c r="H219">
        <f t="shared" si="78"/>
        <v>100</v>
      </c>
      <c r="I219">
        <f t="shared" si="67"/>
        <v>125</v>
      </c>
      <c r="J219">
        <v>2000</v>
      </c>
      <c r="K219" t="s">
        <v>42</v>
      </c>
      <c r="L219">
        <v>2280</v>
      </c>
      <c r="M219">
        <v>0.24926000000000001</v>
      </c>
      <c r="N219">
        <v>0.15797</v>
      </c>
      <c r="O219">
        <v>0.13969000000000001</v>
      </c>
      <c r="P219">
        <f t="shared" si="68"/>
        <v>0.10957</v>
      </c>
      <c r="Q219">
        <f t="shared" si="69"/>
        <v>1.8279999999999991E-2</v>
      </c>
      <c r="R219">
        <v>4</v>
      </c>
      <c r="S219">
        <f t="shared" si="70"/>
        <v>0.43828</v>
      </c>
      <c r="T219">
        <f t="shared" si="77"/>
        <v>0</v>
      </c>
      <c r="U219">
        <f t="shared" si="72"/>
        <v>0</v>
      </c>
      <c r="V219">
        <f t="shared" si="71"/>
        <v>0</v>
      </c>
    </row>
    <row r="220" spans="1:23" x14ac:dyDescent="0.75">
      <c r="A220">
        <v>208909</v>
      </c>
      <c r="B220" t="s">
        <v>38</v>
      </c>
      <c r="C220" t="str">
        <f t="shared" si="66"/>
        <v>89</v>
      </c>
      <c r="D220" t="s">
        <v>33</v>
      </c>
      <c r="E220">
        <v>9</v>
      </c>
      <c r="F220">
        <v>331.1</v>
      </c>
      <c r="G220">
        <v>100</v>
      </c>
      <c r="H220">
        <v>50</v>
      </c>
      <c r="I220">
        <f t="shared" si="67"/>
        <v>75</v>
      </c>
      <c r="J220">
        <v>5000</v>
      </c>
      <c r="K220" t="s">
        <v>43</v>
      </c>
      <c r="L220">
        <v>2805</v>
      </c>
      <c r="M220">
        <v>0</v>
      </c>
      <c r="N220">
        <v>0</v>
      </c>
      <c r="O220">
        <v>0</v>
      </c>
      <c r="P220">
        <f t="shared" si="68"/>
        <v>0</v>
      </c>
      <c r="Q220">
        <f t="shared" si="69"/>
        <v>0</v>
      </c>
      <c r="R220">
        <v>4</v>
      </c>
      <c r="S220">
        <f t="shared" si="70"/>
        <v>0</v>
      </c>
      <c r="T220">
        <f t="shared" si="77"/>
        <v>0.85095999999999994</v>
      </c>
      <c r="U220">
        <f t="shared" si="72"/>
        <v>2.5700996677740862E-3</v>
      </c>
      <c r="V220">
        <f t="shared" si="71"/>
        <v>2.5700996677740862E-3</v>
      </c>
      <c r="W220" t="s">
        <v>17</v>
      </c>
    </row>
    <row r="221" spans="1:23" x14ac:dyDescent="0.75">
      <c r="A221">
        <f>A220</f>
        <v>208909</v>
      </c>
      <c r="B221" t="s">
        <v>38</v>
      </c>
      <c r="C221" t="str">
        <f t="shared" si="66"/>
        <v>89</v>
      </c>
      <c r="D221" t="s">
        <v>33</v>
      </c>
      <c r="E221">
        <f t="shared" ref="E221:H224" si="79">E220</f>
        <v>9</v>
      </c>
      <c r="F221">
        <f t="shared" si="79"/>
        <v>331.1</v>
      </c>
      <c r="G221">
        <f t="shared" si="79"/>
        <v>100</v>
      </c>
      <c r="H221">
        <f t="shared" si="79"/>
        <v>50</v>
      </c>
      <c r="I221">
        <f t="shared" si="67"/>
        <v>75</v>
      </c>
      <c r="J221">
        <v>200</v>
      </c>
      <c r="K221" t="s">
        <v>39</v>
      </c>
      <c r="L221">
        <v>2291</v>
      </c>
      <c r="M221">
        <v>1.2337</v>
      </c>
      <c r="N221">
        <v>0.34917999999999999</v>
      </c>
      <c r="O221">
        <v>0.13644000000000001</v>
      </c>
      <c r="P221">
        <f t="shared" si="68"/>
        <v>1.0972599999999999</v>
      </c>
      <c r="Q221">
        <f t="shared" si="69"/>
        <v>0.21273999999999998</v>
      </c>
      <c r="R221">
        <v>4</v>
      </c>
      <c r="S221">
        <f t="shared" si="70"/>
        <v>4.3890399999999996</v>
      </c>
      <c r="T221">
        <f t="shared" si="77"/>
        <v>1.9248400000000001</v>
      </c>
      <c r="U221">
        <f t="shared" si="72"/>
        <v>5.8134702506795529E-3</v>
      </c>
      <c r="V221">
        <f t="shared" si="71"/>
        <v>5.8134702506795529E-3</v>
      </c>
    </row>
    <row r="222" spans="1:23" x14ac:dyDescent="0.75">
      <c r="A222">
        <f>A221</f>
        <v>208909</v>
      </c>
      <c r="B222" t="s">
        <v>38</v>
      </c>
      <c r="C222" t="str">
        <f t="shared" si="66"/>
        <v>89</v>
      </c>
      <c r="D222" t="s">
        <v>33</v>
      </c>
      <c r="E222">
        <f t="shared" si="79"/>
        <v>9</v>
      </c>
      <c r="F222">
        <f t="shared" si="79"/>
        <v>331.1</v>
      </c>
      <c r="G222">
        <f t="shared" si="79"/>
        <v>100</v>
      </c>
      <c r="H222">
        <f t="shared" si="79"/>
        <v>50</v>
      </c>
      <c r="I222">
        <f t="shared" si="67"/>
        <v>75</v>
      </c>
      <c r="J222">
        <v>500</v>
      </c>
      <c r="K222" t="s">
        <v>40</v>
      </c>
      <c r="L222">
        <v>2292</v>
      </c>
      <c r="M222">
        <v>2.7538800000000001</v>
      </c>
      <c r="N222">
        <v>0.61792000000000002</v>
      </c>
      <c r="O222">
        <v>0.13671</v>
      </c>
      <c r="P222">
        <f t="shared" si="68"/>
        <v>2.6171700000000002</v>
      </c>
      <c r="Q222">
        <f t="shared" si="69"/>
        <v>0.48121000000000003</v>
      </c>
      <c r="R222">
        <v>4</v>
      </c>
      <c r="S222">
        <f t="shared" si="70"/>
        <v>10.468680000000001</v>
      </c>
      <c r="T222">
        <f t="shared" si="77"/>
        <v>0.31840000000000002</v>
      </c>
      <c r="U222">
        <f t="shared" si="72"/>
        <v>9.6164300815463602E-4</v>
      </c>
      <c r="V222">
        <f t="shared" si="71"/>
        <v>9.6164300815463602E-4</v>
      </c>
    </row>
    <row r="223" spans="1:23" x14ac:dyDescent="0.75">
      <c r="A223">
        <f>A222</f>
        <v>208909</v>
      </c>
      <c r="B223" t="s">
        <v>38</v>
      </c>
      <c r="C223" t="str">
        <f t="shared" si="66"/>
        <v>89</v>
      </c>
      <c r="D223" t="s">
        <v>33</v>
      </c>
      <c r="E223">
        <f t="shared" si="79"/>
        <v>9</v>
      </c>
      <c r="F223">
        <f t="shared" si="79"/>
        <v>331.1</v>
      </c>
      <c r="G223">
        <f t="shared" si="79"/>
        <v>100</v>
      </c>
      <c r="H223">
        <f t="shared" si="79"/>
        <v>50</v>
      </c>
      <c r="I223">
        <f t="shared" si="67"/>
        <v>75</v>
      </c>
      <c r="J223">
        <v>1000</v>
      </c>
      <c r="K223" t="s">
        <v>41</v>
      </c>
      <c r="L223">
        <v>2293</v>
      </c>
      <c r="M223">
        <v>0.46488000000000002</v>
      </c>
      <c r="N223">
        <v>0.21790000000000001</v>
      </c>
      <c r="O223">
        <v>0.13830000000000001</v>
      </c>
      <c r="P223">
        <f t="shared" si="68"/>
        <v>0.32657999999999998</v>
      </c>
      <c r="Q223">
        <f t="shared" si="69"/>
        <v>7.9600000000000004E-2</v>
      </c>
      <c r="R223">
        <v>4</v>
      </c>
      <c r="S223">
        <f t="shared" si="70"/>
        <v>1.3063199999999999</v>
      </c>
      <c r="T223">
        <f t="shared" si="77"/>
        <v>0.14256000000000002</v>
      </c>
      <c r="U223">
        <f t="shared" si="72"/>
        <v>4.305647840531562E-4</v>
      </c>
      <c r="V223">
        <f t="shared" si="71"/>
        <v>4.305647840531562E-4</v>
      </c>
    </row>
    <row r="224" spans="1:23" x14ac:dyDescent="0.75">
      <c r="A224">
        <f>A223</f>
        <v>208909</v>
      </c>
      <c r="B224" t="s">
        <v>38</v>
      </c>
      <c r="C224" t="str">
        <f t="shared" si="66"/>
        <v>89</v>
      </c>
      <c r="D224" t="s">
        <v>33</v>
      </c>
      <c r="E224">
        <f t="shared" si="79"/>
        <v>9</v>
      </c>
      <c r="F224">
        <f t="shared" si="79"/>
        <v>331.1</v>
      </c>
      <c r="G224">
        <f t="shared" si="79"/>
        <v>100</v>
      </c>
      <c r="H224">
        <f t="shared" si="79"/>
        <v>50</v>
      </c>
      <c r="I224">
        <f t="shared" si="67"/>
        <v>75</v>
      </c>
      <c r="J224">
        <v>2000</v>
      </c>
      <c r="K224" t="s">
        <v>42</v>
      </c>
      <c r="L224">
        <v>2294</v>
      </c>
      <c r="M224">
        <v>0.25122</v>
      </c>
      <c r="N224">
        <v>0.17427000000000001</v>
      </c>
      <c r="O224">
        <v>0.13863</v>
      </c>
      <c r="P224">
        <f t="shared" si="68"/>
        <v>0.11259</v>
      </c>
      <c r="Q224">
        <f t="shared" si="69"/>
        <v>3.5640000000000005E-2</v>
      </c>
      <c r="R224">
        <v>4</v>
      </c>
      <c r="S224">
        <f t="shared" si="70"/>
        <v>0.45035999999999998</v>
      </c>
      <c r="T224">
        <f t="shared" si="77"/>
        <v>0.15620000000000001</v>
      </c>
      <c r="U224">
        <f t="shared" si="72"/>
        <v>4.717607973421927E-4</v>
      </c>
      <c r="V224">
        <f t="shared" si="71"/>
        <v>4.717607973421927E-4</v>
      </c>
    </row>
    <row r="225" spans="1:22" x14ac:dyDescent="0.75">
      <c r="A225">
        <v>208910</v>
      </c>
      <c r="B225" t="s">
        <v>38</v>
      </c>
      <c r="C225" t="str">
        <f t="shared" si="66"/>
        <v>89</v>
      </c>
      <c r="D225" t="s">
        <v>33</v>
      </c>
      <c r="E225">
        <v>10</v>
      </c>
      <c r="F225">
        <v>360.6</v>
      </c>
      <c r="G225">
        <v>50</v>
      </c>
      <c r="H225">
        <v>0</v>
      </c>
      <c r="I225">
        <f t="shared" si="67"/>
        <v>25</v>
      </c>
      <c r="J225">
        <v>5000</v>
      </c>
      <c r="K225" t="s">
        <v>43</v>
      </c>
      <c r="L225">
        <v>2295</v>
      </c>
      <c r="M225">
        <v>0.27459</v>
      </c>
      <c r="N225">
        <v>0.17626</v>
      </c>
      <c r="O225">
        <v>0.13721</v>
      </c>
      <c r="P225">
        <f t="shared" si="68"/>
        <v>0.13738</v>
      </c>
      <c r="Q225">
        <f t="shared" si="69"/>
        <v>3.9050000000000001E-2</v>
      </c>
      <c r="R225">
        <v>4</v>
      </c>
      <c r="S225">
        <f t="shared" si="70"/>
        <v>0.54952000000000001</v>
      </c>
      <c r="T225">
        <f t="shared" si="77"/>
        <v>5.3680000000000061E-2</v>
      </c>
      <c r="U225">
        <f t="shared" si="72"/>
        <v>1.4886300610094302E-4</v>
      </c>
      <c r="V225">
        <f t="shared" si="71"/>
        <v>1.4886300610094302E-4</v>
      </c>
    </row>
    <row r="226" spans="1:22" x14ac:dyDescent="0.75">
      <c r="A226">
        <f>A225</f>
        <v>208910</v>
      </c>
      <c r="B226" t="s">
        <v>38</v>
      </c>
      <c r="C226" t="str">
        <f t="shared" si="66"/>
        <v>89</v>
      </c>
      <c r="D226" t="s">
        <v>34</v>
      </c>
      <c r="E226">
        <f t="shared" ref="E226:H229" si="80">E225</f>
        <v>10</v>
      </c>
      <c r="F226">
        <f t="shared" si="80"/>
        <v>360.6</v>
      </c>
      <c r="G226">
        <f t="shared" si="80"/>
        <v>50</v>
      </c>
      <c r="H226">
        <f t="shared" si="80"/>
        <v>0</v>
      </c>
      <c r="I226">
        <f t="shared" si="67"/>
        <v>25</v>
      </c>
      <c r="J226">
        <v>200</v>
      </c>
      <c r="K226" t="s">
        <v>39</v>
      </c>
      <c r="L226">
        <v>2445</v>
      </c>
      <c r="M226">
        <v>0.26085000000000003</v>
      </c>
      <c r="N226">
        <v>0.15887000000000001</v>
      </c>
      <c r="O226">
        <v>0.14545</v>
      </c>
      <c r="P226">
        <f t="shared" si="68"/>
        <v>0.11540000000000003</v>
      </c>
      <c r="Q226">
        <f t="shared" si="69"/>
        <v>1.3420000000000015E-2</v>
      </c>
      <c r="R226">
        <v>4</v>
      </c>
      <c r="S226">
        <f t="shared" si="70"/>
        <v>0.46160000000000012</v>
      </c>
      <c r="T226">
        <f t="shared" si="77"/>
        <v>0.11080000000000001</v>
      </c>
      <c r="U226">
        <f t="shared" si="72"/>
        <v>3.072656683305602E-4</v>
      </c>
      <c r="V226">
        <f t="shared" si="71"/>
        <v>3.072656683305602E-4</v>
      </c>
    </row>
    <row r="227" spans="1:22" x14ac:dyDescent="0.75">
      <c r="A227">
        <f>A226</f>
        <v>208910</v>
      </c>
      <c r="B227" t="s">
        <v>38</v>
      </c>
      <c r="C227" t="str">
        <f t="shared" si="66"/>
        <v>89</v>
      </c>
      <c r="D227" t="s">
        <v>34</v>
      </c>
      <c r="E227">
        <f t="shared" si="80"/>
        <v>10</v>
      </c>
      <c r="F227">
        <f t="shared" si="80"/>
        <v>360.6</v>
      </c>
      <c r="G227">
        <f t="shared" si="80"/>
        <v>50</v>
      </c>
      <c r="H227">
        <f t="shared" si="80"/>
        <v>0</v>
      </c>
      <c r="I227">
        <f t="shared" si="67"/>
        <v>25</v>
      </c>
      <c r="J227">
        <v>500</v>
      </c>
      <c r="K227" t="s">
        <v>40</v>
      </c>
      <c r="L227">
        <v>2449</v>
      </c>
      <c r="M227">
        <v>0.42307</v>
      </c>
      <c r="N227">
        <v>0.17276</v>
      </c>
      <c r="O227">
        <v>0.14505999999999999</v>
      </c>
      <c r="P227">
        <f t="shared" si="68"/>
        <v>0.27800999999999998</v>
      </c>
      <c r="Q227">
        <f t="shared" si="69"/>
        <v>2.7700000000000002E-2</v>
      </c>
      <c r="R227">
        <v>4</v>
      </c>
      <c r="S227">
        <f t="shared" si="70"/>
        <v>1.1120399999999999</v>
      </c>
      <c r="T227">
        <f t="shared" si="77"/>
        <v>0.26380000000000003</v>
      </c>
      <c r="U227">
        <f t="shared" si="72"/>
        <v>7.3155851358846374E-4</v>
      </c>
      <c r="V227">
        <f t="shared" si="71"/>
        <v>7.3155851358846374E-4</v>
      </c>
    </row>
    <row r="228" spans="1:22" x14ac:dyDescent="0.75">
      <c r="A228">
        <f>A227</f>
        <v>208910</v>
      </c>
      <c r="B228" t="s">
        <v>38</v>
      </c>
      <c r="C228" t="str">
        <f t="shared" si="66"/>
        <v>89</v>
      </c>
      <c r="D228" t="s">
        <v>34</v>
      </c>
      <c r="E228">
        <f t="shared" si="80"/>
        <v>10</v>
      </c>
      <c r="F228">
        <f t="shared" si="80"/>
        <v>360.6</v>
      </c>
      <c r="G228">
        <f t="shared" si="80"/>
        <v>50</v>
      </c>
      <c r="H228">
        <f t="shared" si="80"/>
        <v>0</v>
      </c>
      <c r="I228">
        <f t="shared" si="67"/>
        <v>25</v>
      </c>
      <c r="J228">
        <v>1000</v>
      </c>
      <c r="K228" t="s">
        <v>41</v>
      </c>
      <c r="L228">
        <v>2448</v>
      </c>
      <c r="M228">
        <v>0.62231999999999998</v>
      </c>
      <c r="N228">
        <v>0.21232000000000001</v>
      </c>
      <c r="O228">
        <v>0.14637</v>
      </c>
      <c r="P228">
        <f t="shared" si="68"/>
        <v>0.47594999999999998</v>
      </c>
      <c r="Q228">
        <f t="shared" si="69"/>
        <v>6.5950000000000009E-2</v>
      </c>
      <c r="R228">
        <v>4</v>
      </c>
      <c r="S228">
        <f t="shared" si="70"/>
        <v>1.9037999999999999</v>
      </c>
      <c r="T228">
        <f t="shared" si="77"/>
        <v>0.34899999999999998</v>
      </c>
      <c r="U228">
        <f t="shared" si="72"/>
        <v>9.6783139212423721E-4</v>
      </c>
      <c r="V228">
        <f t="shared" si="71"/>
        <v>9.6783139212423721E-4</v>
      </c>
    </row>
    <row r="229" spans="1:22" x14ac:dyDescent="0.75">
      <c r="A229">
        <f>A228</f>
        <v>208910</v>
      </c>
      <c r="B229" t="s">
        <v>38</v>
      </c>
      <c r="C229" t="str">
        <f t="shared" si="66"/>
        <v>89</v>
      </c>
      <c r="D229" t="s">
        <v>34</v>
      </c>
      <c r="E229">
        <f t="shared" si="80"/>
        <v>10</v>
      </c>
      <c r="F229">
        <f t="shared" si="80"/>
        <v>360.6</v>
      </c>
      <c r="G229">
        <f t="shared" si="80"/>
        <v>50</v>
      </c>
      <c r="H229">
        <f t="shared" si="80"/>
        <v>0</v>
      </c>
      <c r="I229">
        <f t="shared" si="67"/>
        <v>25</v>
      </c>
      <c r="J229">
        <v>2000</v>
      </c>
      <c r="K229" t="s">
        <v>42</v>
      </c>
      <c r="L229">
        <v>2447</v>
      </c>
      <c r="M229">
        <v>0.65175000000000005</v>
      </c>
      <c r="N229">
        <v>0.23333999999999999</v>
      </c>
      <c r="O229">
        <v>0.14609</v>
      </c>
      <c r="P229">
        <f t="shared" si="68"/>
        <v>0.50566</v>
      </c>
      <c r="Q229">
        <f t="shared" si="69"/>
        <v>8.7249999999999994E-2</v>
      </c>
      <c r="R229">
        <v>4</v>
      </c>
      <c r="S229">
        <f t="shared" si="70"/>
        <v>2.02264</v>
      </c>
      <c r="T229">
        <f t="shared" si="77"/>
        <v>0.17835999999999996</v>
      </c>
      <c r="U229">
        <f t="shared" si="72"/>
        <v>4.9462007764836374E-4</v>
      </c>
      <c r="V229">
        <f t="shared" si="71"/>
        <v>4.9462007764836374E-4</v>
      </c>
    </row>
    <row r="230" spans="1:22" x14ac:dyDescent="0.75">
      <c r="A230">
        <v>209002</v>
      </c>
      <c r="B230" t="s">
        <v>38</v>
      </c>
      <c r="C230" t="str">
        <f t="shared" si="66"/>
        <v>90</v>
      </c>
      <c r="D230" t="s">
        <v>34</v>
      </c>
      <c r="E230">
        <v>2</v>
      </c>
      <c r="F230">
        <v>755.5</v>
      </c>
      <c r="G230">
        <v>1000</v>
      </c>
      <c r="H230">
        <v>750</v>
      </c>
      <c r="I230">
        <f t="shared" si="67"/>
        <v>875</v>
      </c>
      <c r="J230">
        <v>5000</v>
      </c>
      <c r="K230" t="s">
        <v>43</v>
      </c>
      <c r="L230">
        <v>2446</v>
      </c>
      <c r="M230">
        <v>0.40011999999999998</v>
      </c>
      <c r="N230">
        <v>0.19167999999999999</v>
      </c>
      <c r="O230">
        <v>0.14709</v>
      </c>
      <c r="P230">
        <f t="shared" si="68"/>
        <v>0.25302999999999998</v>
      </c>
      <c r="Q230">
        <f t="shared" si="69"/>
        <v>4.4589999999999991E-2</v>
      </c>
      <c r="R230">
        <v>4</v>
      </c>
      <c r="S230">
        <f t="shared" si="70"/>
        <v>1.0121199999999999</v>
      </c>
      <c r="T230">
        <f t="shared" si="77"/>
        <v>8.6119999999999974E-2</v>
      </c>
      <c r="U230">
        <f t="shared" si="72"/>
        <v>1.1399073461283914E-4</v>
      </c>
      <c r="V230">
        <f t="shared" si="71"/>
        <v>1.1399073461283914E-4</v>
      </c>
    </row>
    <row r="231" spans="1:22" x14ac:dyDescent="0.75">
      <c r="A231">
        <f>A230</f>
        <v>209002</v>
      </c>
      <c r="B231" t="s">
        <v>38</v>
      </c>
      <c r="C231" t="str">
        <f t="shared" si="66"/>
        <v>90</v>
      </c>
      <c r="D231" t="s">
        <v>34</v>
      </c>
      <c r="E231">
        <f t="shared" ref="E231:H234" si="81">E230</f>
        <v>2</v>
      </c>
      <c r="F231">
        <f t="shared" si="81"/>
        <v>755.5</v>
      </c>
      <c r="G231">
        <f t="shared" si="81"/>
        <v>1000</v>
      </c>
      <c r="H231">
        <f t="shared" si="81"/>
        <v>750</v>
      </c>
      <c r="I231">
        <f t="shared" si="67"/>
        <v>875</v>
      </c>
      <c r="J231">
        <v>200</v>
      </c>
      <c r="K231" t="s">
        <v>39</v>
      </c>
      <c r="L231">
        <v>2444</v>
      </c>
      <c r="M231">
        <v>0.29182000000000002</v>
      </c>
      <c r="N231">
        <v>0.16827</v>
      </c>
      <c r="O231">
        <v>0.14674000000000001</v>
      </c>
      <c r="P231">
        <f t="shared" si="68"/>
        <v>0.14508000000000001</v>
      </c>
      <c r="Q231">
        <f t="shared" si="69"/>
        <v>2.1529999999999994E-2</v>
      </c>
      <c r="R231">
        <v>4</v>
      </c>
      <c r="S231">
        <f t="shared" si="70"/>
        <v>0.58032000000000006</v>
      </c>
      <c r="T231">
        <f t="shared" si="77"/>
        <v>0.16759999999999997</v>
      </c>
      <c r="U231">
        <f t="shared" si="72"/>
        <v>2.2183984116479148E-4</v>
      </c>
      <c r="V231">
        <f t="shared" si="71"/>
        <v>2.2183984116479148E-4</v>
      </c>
    </row>
    <row r="232" spans="1:22" x14ac:dyDescent="0.75">
      <c r="A232">
        <f>A231</f>
        <v>209002</v>
      </c>
      <c r="B232" t="s">
        <v>38</v>
      </c>
      <c r="C232" t="str">
        <f t="shared" si="66"/>
        <v>90</v>
      </c>
      <c r="D232" t="s">
        <v>34</v>
      </c>
      <c r="E232">
        <f t="shared" si="81"/>
        <v>2</v>
      </c>
      <c r="F232">
        <f t="shared" si="81"/>
        <v>755.5</v>
      </c>
      <c r="G232">
        <f t="shared" si="81"/>
        <v>1000</v>
      </c>
      <c r="H232">
        <f t="shared" si="81"/>
        <v>750</v>
      </c>
      <c r="I232">
        <f t="shared" si="67"/>
        <v>875</v>
      </c>
      <c r="J232">
        <v>500</v>
      </c>
      <c r="K232" t="s">
        <v>40</v>
      </c>
      <c r="L232">
        <v>2443</v>
      </c>
      <c r="M232">
        <v>0.50595999999999997</v>
      </c>
      <c r="N232">
        <v>0.19208</v>
      </c>
      <c r="O232">
        <v>0.15018000000000001</v>
      </c>
      <c r="P232">
        <f t="shared" si="68"/>
        <v>0.35577999999999999</v>
      </c>
      <c r="Q232">
        <f t="shared" si="69"/>
        <v>4.1899999999999993E-2</v>
      </c>
      <c r="R232">
        <v>4</v>
      </c>
      <c r="S232">
        <f t="shared" si="70"/>
        <v>1.4231199999999999</v>
      </c>
      <c r="T232">
        <f t="shared" si="77"/>
        <v>0.45476000000000005</v>
      </c>
      <c r="U232">
        <f t="shared" si="72"/>
        <v>6.0193249503639979E-4</v>
      </c>
      <c r="V232">
        <f t="shared" si="71"/>
        <v>6.0193249503639979E-4</v>
      </c>
    </row>
    <row r="233" spans="1:22" x14ac:dyDescent="0.75">
      <c r="A233">
        <f>A232</f>
        <v>209002</v>
      </c>
      <c r="B233" t="s">
        <v>38</v>
      </c>
      <c r="C233" t="str">
        <f t="shared" si="66"/>
        <v>90</v>
      </c>
      <c r="D233" t="s">
        <v>34</v>
      </c>
      <c r="E233">
        <f t="shared" si="81"/>
        <v>2</v>
      </c>
      <c r="F233">
        <f t="shared" si="81"/>
        <v>755.5</v>
      </c>
      <c r="G233">
        <f t="shared" si="81"/>
        <v>1000</v>
      </c>
      <c r="H233">
        <f t="shared" si="81"/>
        <v>750</v>
      </c>
      <c r="I233">
        <f t="shared" si="67"/>
        <v>875</v>
      </c>
      <c r="J233">
        <v>1000</v>
      </c>
      <c r="K233" t="s">
        <v>41</v>
      </c>
      <c r="L233">
        <v>2442</v>
      </c>
      <c r="M233">
        <v>0.78059999999999996</v>
      </c>
      <c r="N233">
        <v>0.25912000000000002</v>
      </c>
      <c r="O233">
        <v>0.14543</v>
      </c>
      <c r="P233">
        <f t="shared" si="68"/>
        <v>0.63517000000000001</v>
      </c>
      <c r="Q233">
        <f t="shared" si="69"/>
        <v>0.11369000000000001</v>
      </c>
      <c r="R233">
        <v>4</v>
      </c>
      <c r="S233">
        <f t="shared" si="70"/>
        <v>2.54068</v>
      </c>
      <c r="T233">
        <f t="shared" si="77"/>
        <v>0.21848000000000001</v>
      </c>
      <c r="U233">
        <f t="shared" si="72"/>
        <v>2.8918596955658505E-4</v>
      </c>
      <c r="V233">
        <f t="shared" si="71"/>
        <v>2.8918596955658505E-4</v>
      </c>
    </row>
    <row r="234" spans="1:22" x14ac:dyDescent="0.75">
      <c r="A234">
        <f>A233</f>
        <v>209002</v>
      </c>
      <c r="B234" t="s">
        <v>38</v>
      </c>
      <c r="C234" t="str">
        <f t="shared" si="66"/>
        <v>90</v>
      </c>
      <c r="D234" t="s">
        <v>34</v>
      </c>
      <c r="E234">
        <f t="shared" si="81"/>
        <v>2</v>
      </c>
      <c r="F234">
        <f t="shared" si="81"/>
        <v>755.5</v>
      </c>
      <c r="G234">
        <f t="shared" si="81"/>
        <v>1000</v>
      </c>
      <c r="H234">
        <f t="shared" si="81"/>
        <v>750</v>
      </c>
      <c r="I234">
        <f t="shared" si="67"/>
        <v>875</v>
      </c>
      <c r="J234">
        <v>2000</v>
      </c>
      <c r="K234" t="s">
        <v>42</v>
      </c>
      <c r="L234">
        <v>2441</v>
      </c>
      <c r="M234">
        <v>0.45255000000000001</v>
      </c>
      <c r="N234">
        <v>0.19919999999999999</v>
      </c>
      <c r="O234">
        <v>0.14457999999999999</v>
      </c>
      <c r="P234">
        <f t="shared" si="68"/>
        <v>0.30797000000000002</v>
      </c>
      <c r="Q234">
        <f t="shared" si="69"/>
        <v>5.4620000000000002E-2</v>
      </c>
      <c r="R234">
        <v>4</v>
      </c>
      <c r="S234">
        <f t="shared" si="70"/>
        <v>1.2318800000000001</v>
      </c>
      <c r="T234">
        <f t="shared" si="77"/>
        <v>0.24760000000000004</v>
      </c>
      <c r="U234">
        <f t="shared" si="72"/>
        <v>3.2772998014559898E-4</v>
      </c>
      <c r="V234">
        <f t="shared" si="71"/>
        <v>3.2772998014559898E-4</v>
      </c>
    </row>
    <row r="235" spans="1:22" x14ac:dyDescent="0.75">
      <c r="A235">
        <v>209003</v>
      </c>
      <c r="B235" t="s">
        <v>38</v>
      </c>
      <c r="C235" t="str">
        <f t="shared" si="66"/>
        <v>90</v>
      </c>
      <c r="D235" t="s">
        <v>34</v>
      </c>
      <c r="E235">
        <v>3</v>
      </c>
      <c r="F235">
        <v>840.9</v>
      </c>
      <c r="G235">
        <v>750</v>
      </c>
      <c r="H235">
        <v>500</v>
      </c>
      <c r="I235">
        <f t="shared" si="67"/>
        <v>625</v>
      </c>
      <c r="J235">
        <v>5000</v>
      </c>
      <c r="K235" t="s">
        <v>43</v>
      </c>
      <c r="L235">
        <v>2440</v>
      </c>
      <c r="M235">
        <v>0.64661000000000002</v>
      </c>
      <c r="N235">
        <v>0.21102000000000001</v>
      </c>
      <c r="O235">
        <v>0.14912</v>
      </c>
      <c r="P235">
        <f t="shared" si="68"/>
        <v>0.49748999999999999</v>
      </c>
      <c r="Q235">
        <f t="shared" si="69"/>
        <v>6.1900000000000011E-2</v>
      </c>
      <c r="R235">
        <v>4</v>
      </c>
      <c r="S235">
        <f t="shared" si="70"/>
        <v>1.98996</v>
      </c>
      <c r="T235">
        <f t="shared" si="77"/>
        <v>0.24568000000000001</v>
      </c>
      <c r="U235">
        <f t="shared" si="72"/>
        <v>2.9216315852063267E-4</v>
      </c>
      <c r="V235">
        <f t="shared" si="71"/>
        <v>2.9216315852063267E-4</v>
      </c>
    </row>
    <row r="236" spans="1:22" x14ac:dyDescent="0.75">
      <c r="A236">
        <f>A235</f>
        <v>209003</v>
      </c>
      <c r="B236" t="s">
        <v>38</v>
      </c>
      <c r="C236" t="str">
        <f t="shared" si="66"/>
        <v>90</v>
      </c>
      <c r="D236" t="s">
        <v>34</v>
      </c>
      <c r="E236">
        <f t="shared" ref="E236:H239" si="82">E235</f>
        <v>3</v>
      </c>
      <c r="F236">
        <f t="shared" si="82"/>
        <v>840.9</v>
      </c>
      <c r="G236">
        <f t="shared" si="82"/>
        <v>750</v>
      </c>
      <c r="H236">
        <f t="shared" si="82"/>
        <v>500</v>
      </c>
      <c r="I236">
        <f t="shared" si="67"/>
        <v>625</v>
      </c>
      <c r="J236">
        <v>200</v>
      </c>
      <c r="K236" t="s">
        <v>39</v>
      </c>
      <c r="L236">
        <v>2435</v>
      </c>
      <c r="M236">
        <v>0.67369000000000001</v>
      </c>
      <c r="N236">
        <v>0.20676</v>
      </c>
      <c r="O236">
        <v>0.14534</v>
      </c>
      <c r="P236">
        <f t="shared" si="68"/>
        <v>0.52834999999999999</v>
      </c>
      <c r="Q236">
        <f t="shared" si="69"/>
        <v>6.1420000000000002E-2</v>
      </c>
      <c r="R236">
        <v>4</v>
      </c>
      <c r="S236">
        <f t="shared" si="70"/>
        <v>2.1133999999999999</v>
      </c>
      <c r="T236">
        <f t="shared" si="77"/>
        <v>0.20328000000000002</v>
      </c>
      <c r="U236">
        <f t="shared" si="72"/>
        <v>2.4174099179450592E-4</v>
      </c>
      <c r="V236">
        <f t="shared" si="71"/>
        <v>2.4174099179450592E-4</v>
      </c>
    </row>
    <row r="237" spans="1:22" x14ac:dyDescent="0.75">
      <c r="A237">
        <f>A236</f>
        <v>209003</v>
      </c>
      <c r="B237" t="s">
        <v>38</v>
      </c>
      <c r="C237" t="str">
        <f t="shared" si="66"/>
        <v>90</v>
      </c>
      <c r="D237" t="s">
        <v>34</v>
      </c>
      <c r="E237">
        <f t="shared" si="82"/>
        <v>3</v>
      </c>
      <c r="F237">
        <f t="shared" si="82"/>
        <v>840.9</v>
      </c>
      <c r="G237">
        <f t="shared" si="82"/>
        <v>750</v>
      </c>
      <c r="H237">
        <f t="shared" si="82"/>
        <v>500</v>
      </c>
      <c r="I237">
        <f t="shared" si="67"/>
        <v>625</v>
      </c>
      <c r="J237">
        <v>500</v>
      </c>
      <c r="K237" t="s">
        <v>40</v>
      </c>
      <c r="L237">
        <v>2436</v>
      </c>
      <c r="M237">
        <v>0.72492999999999996</v>
      </c>
      <c r="N237">
        <v>0.20133999999999999</v>
      </c>
      <c r="O237">
        <v>0.15051999999999999</v>
      </c>
      <c r="P237">
        <f t="shared" si="68"/>
        <v>0.57440999999999998</v>
      </c>
      <c r="Q237">
        <f t="shared" si="69"/>
        <v>5.0820000000000004E-2</v>
      </c>
      <c r="R237">
        <v>4</v>
      </c>
      <c r="S237">
        <f t="shared" si="70"/>
        <v>2.2976399999999999</v>
      </c>
      <c r="T237">
        <f t="shared" si="77"/>
        <v>0.15532000000000001</v>
      </c>
      <c r="U237">
        <f t="shared" si="72"/>
        <v>1.8470686169580215E-4</v>
      </c>
      <c r="V237">
        <f t="shared" si="71"/>
        <v>1.8470686169580215E-4</v>
      </c>
    </row>
    <row r="238" spans="1:22" x14ac:dyDescent="0.75">
      <c r="A238">
        <f>A237</f>
        <v>209003</v>
      </c>
      <c r="B238" t="s">
        <v>38</v>
      </c>
      <c r="C238" t="str">
        <f t="shared" si="66"/>
        <v>90</v>
      </c>
      <c r="D238" t="s">
        <v>34</v>
      </c>
      <c r="E238">
        <f t="shared" si="82"/>
        <v>3</v>
      </c>
      <c r="F238">
        <f t="shared" si="82"/>
        <v>840.9</v>
      </c>
      <c r="G238">
        <f t="shared" si="82"/>
        <v>750</v>
      </c>
      <c r="H238">
        <f t="shared" si="82"/>
        <v>500</v>
      </c>
      <c r="I238">
        <f t="shared" si="67"/>
        <v>625</v>
      </c>
      <c r="J238">
        <v>1000</v>
      </c>
      <c r="K238" t="s">
        <v>41</v>
      </c>
      <c r="L238">
        <v>2437</v>
      </c>
      <c r="M238">
        <v>0.3634</v>
      </c>
      <c r="N238">
        <v>0.18643999999999999</v>
      </c>
      <c r="O238">
        <v>0.14760999999999999</v>
      </c>
      <c r="P238">
        <f t="shared" si="68"/>
        <v>0.21579000000000001</v>
      </c>
      <c r="Q238">
        <f t="shared" si="69"/>
        <v>3.8830000000000003E-2</v>
      </c>
      <c r="R238">
        <v>4</v>
      </c>
      <c r="S238">
        <f t="shared" si="70"/>
        <v>0.86316000000000004</v>
      </c>
      <c r="T238">
        <f t="shared" si="77"/>
        <v>0.18611999999999995</v>
      </c>
      <c r="U238">
        <f t="shared" si="72"/>
        <v>2.2133428469496962E-4</v>
      </c>
      <c r="V238">
        <f t="shared" si="71"/>
        <v>2.2133428469496962E-4</v>
      </c>
    </row>
    <row r="239" spans="1:22" x14ac:dyDescent="0.75">
      <c r="A239">
        <f>A238</f>
        <v>209003</v>
      </c>
      <c r="B239" t="s">
        <v>38</v>
      </c>
      <c r="C239" t="str">
        <f t="shared" si="66"/>
        <v>90</v>
      </c>
      <c r="D239" t="s">
        <v>34</v>
      </c>
      <c r="E239">
        <f t="shared" si="82"/>
        <v>3</v>
      </c>
      <c r="F239">
        <f t="shared" si="82"/>
        <v>840.9</v>
      </c>
      <c r="G239">
        <f t="shared" si="82"/>
        <v>750</v>
      </c>
      <c r="H239">
        <f t="shared" si="82"/>
        <v>500</v>
      </c>
      <c r="I239">
        <f t="shared" si="67"/>
        <v>625</v>
      </c>
      <c r="J239">
        <v>2000</v>
      </c>
      <c r="K239" t="s">
        <v>42</v>
      </c>
      <c r="L239">
        <v>2438</v>
      </c>
      <c r="M239">
        <v>0.39462000000000003</v>
      </c>
      <c r="N239">
        <v>0.19677</v>
      </c>
      <c r="O239">
        <v>0.15024000000000001</v>
      </c>
      <c r="P239">
        <f t="shared" si="68"/>
        <v>0.24438000000000001</v>
      </c>
      <c r="Q239">
        <f t="shared" si="69"/>
        <v>4.6529999999999988E-2</v>
      </c>
      <c r="R239">
        <v>4</v>
      </c>
      <c r="S239">
        <f t="shared" si="70"/>
        <v>0.97752000000000006</v>
      </c>
      <c r="T239">
        <f t="shared" si="77"/>
        <v>0.21479999999999999</v>
      </c>
      <c r="U239">
        <f t="shared" si="72"/>
        <v>2.554405993578309E-4</v>
      </c>
      <c r="V239">
        <f t="shared" si="71"/>
        <v>2.554405993578309E-4</v>
      </c>
    </row>
    <row r="240" spans="1:22" x14ac:dyDescent="0.75">
      <c r="A240">
        <v>209004</v>
      </c>
      <c r="B240" t="s">
        <v>38</v>
      </c>
      <c r="C240" t="str">
        <f t="shared" si="66"/>
        <v>90</v>
      </c>
      <c r="D240" t="s">
        <v>34</v>
      </c>
      <c r="E240">
        <v>4</v>
      </c>
      <c r="F240">
        <v>672</v>
      </c>
      <c r="G240">
        <v>500</v>
      </c>
      <c r="H240">
        <v>400</v>
      </c>
      <c r="I240">
        <f t="shared" si="67"/>
        <v>450</v>
      </c>
      <c r="J240">
        <v>5000</v>
      </c>
      <c r="K240" t="s">
        <v>43</v>
      </c>
      <c r="L240">
        <v>2439</v>
      </c>
      <c r="M240">
        <v>0.43601000000000001</v>
      </c>
      <c r="N240">
        <v>0.19946</v>
      </c>
      <c r="O240">
        <v>0.14576</v>
      </c>
      <c r="P240">
        <f t="shared" si="68"/>
        <v>0.29025000000000001</v>
      </c>
      <c r="Q240">
        <f t="shared" si="69"/>
        <v>5.3699999999999998E-2</v>
      </c>
      <c r="R240">
        <v>4</v>
      </c>
      <c r="S240">
        <f t="shared" si="70"/>
        <v>1.161</v>
      </c>
      <c r="T240">
        <f t="shared" si="77"/>
        <v>0.25392000000000003</v>
      </c>
      <c r="U240">
        <f t="shared" si="72"/>
        <v>3.7785714285714289E-4</v>
      </c>
      <c r="V240">
        <f t="shared" si="71"/>
        <v>3.7785714285714289E-4</v>
      </c>
    </row>
    <row r="241" spans="1:22" x14ac:dyDescent="0.75">
      <c r="A241">
        <f>A240</f>
        <v>209004</v>
      </c>
      <c r="B241" t="s">
        <v>38</v>
      </c>
      <c r="C241" t="str">
        <f t="shared" si="66"/>
        <v>90</v>
      </c>
      <c r="D241" t="s">
        <v>34</v>
      </c>
      <c r="E241">
        <f t="shared" ref="E241:H244" si="83">E240</f>
        <v>4</v>
      </c>
      <c r="F241">
        <f t="shared" si="83"/>
        <v>672</v>
      </c>
      <c r="G241">
        <f t="shared" si="83"/>
        <v>500</v>
      </c>
      <c r="H241">
        <f t="shared" si="83"/>
        <v>400</v>
      </c>
      <c r="I241">
        <f t="shared" si="67"/>
        <v>450</v>
      </c>
      <c r="J241">
        <v>200</v>
      </c>
      <c r="K241" t="s">
        <v>39</v>
      </c>
      <c r="L241">
        <v>2429</v>
      </c>
      <c r="M241">
        <v>0.64685999999999999</v>
      </c>
      <c r="N241">
        <v>0.21339</v>
      </c>
      <c r="O241">
        <v>0.14990999999999999</v>
      </c>
      <c r="P241">
        <f t="shared" si="68"/>
        <v>0.49695</v>
      </c>
      <c r="Q241">
        <f t="shared" si="69"/>
        <v>6.3480000000000009E-2</v>
      </c>
      <c r="R241">
        <v>4</v>
      </c>
      <c r="S241">
        <f t="shared" si="70"/>
        <v>1.9878</v>
      </c>
      <c r="T241">
        <f t="shared" si="77"/>
        <v>0.41671999999999998</v>
      </c>
      <c r="U241">
        <f t="shared" si="72"/>
        <v>6.2011904761904762E-4</v>
      </c>
      <c r="V241">
        <f t="shared" si="71"/>
        <v>6.2011904761904762E-4</v>
      </c>
    </row>
    <row r="242" spans="1:22" x14ac:dyDescent="0.75">
      <c r="A242">
        <f>A241</f>
        <v>209004</v>
      </c>
      <c r="B242" t="s">
        <v>38</v>
      </c>
      <c r="C242" t="str">
        <f t="shared" si="66"/>
        <v>90</v>
      </c>
      <c r="D242" t="s">
        <v>34</v>
      </c>
      <c r="E242">
        <f t="shared" si="83"/>
        <v>4</v>
      </c>
      <c r="F242">
        <f t="shared" si="83"/>
        <v>672</v>
      </c>
      <c r="G242">
        <f t="shared" si="83"/>
        <v>500</v>
      </c>
      <c r="H242">
        <f t="shared" si="83"/>
        <v>400</v>
      </c>
      <c r="I242">
        <f t="shared" si="67"/>
        <v>450</v>
      </c>
      <c r="J242">
        <v>500</v>
      </c>
      <c r="K242" t="s">
        <v>40</v>
      </c>
      <c r="L242">
        <v>2428</v>
      </c>
      <c r="M242">
        <v>1.03949</v>
      </c>
      <c r="N242">
        <v>0.25525999999999999</v>
      </c>
      <c r="O242">
        <v>0.15107999999999999</v>
      </c>
      <c r="P242">
        <f t="shared" si="68"/>
        <v>0.88841000000000003</v>
      </c>
      <c r="Q242">
        <f t="shared" si="69"/>
        <v>0.10417999999999999</v>
      </c>
      <c r="R242">
        <v>4</v>
      </c>
      <c r="S242">
        <f t="shared" si="70"/>
        <v>3.5536400000000001</v>
      </c>
      <c r="T242">
        <f t="shared" si="77"/>
        <v>0.46796000000000004</v>
      </c>
      <c r="U242">
        <f t="shared" si="72"/>
        <v>6.9636904761904766E-4</v>
      </c>
      <c r="V242">
        <f t="shared" si="71"/>
        <v>6.9636904761904766E-4</v>
      </c>
    </row>
    <row r="243" spans="1:22" x14ac:dyDescent="0.75">
      <c r="A243">
        <f>A242</f>
        <v>209004</v>
      </c>
      <c r="B243" t="s">
        <v>38</v>
      </c>
      <c r="C243" t="str">
        <f t="shared" si="66"/>
        <v>90</v>
      </c>
      <c r="D243" t="s">
        <v>34</v>
      </c>
      <c r="E243">
        <f t="shared" si="83"/>
        <v>4</v>
      </c>
      <c r="F243">
        <f t="shared" si="83"/>
        <v>672</v>
      </c>
      <c r="G243">
        <f t="shared" si="83"/>
        <v>500</v>
      </c>
      <c r="H243">
        <f t="shared" si="83"/>
        <v>400</v>
      </c>
      <c r="I243">
        <f t="shared" si="67"/>
        <v>450</v>
      </c>
      <c r="J243">
        <v>1000</v>
      </c>
      <c r="K243" t="s">
        <v>41</v>
      </c>
      <c r="L243">
        <v>2427</v>
      </c>
      <c r="M243">
        <v>0.87194000000000005</v>
      </c>
      <c r="N243">
        <v>0.26571</v>
      </c>
      <c r="O243">
        <v>0.14871999999999999</v>
      </c>
      <c r="P243">
        <f t="shared" si="68"/>
        <v>0.72322000000000009</v>
      </c>
      <c r="Q243">
        <f t="shared" si="69"/>
        <v>0.11699000000000001</v>
      </c>
      <c r="R243">
        <v>4</v>
      </c>
      <c r="S243">
        <f t="shared" si="70"/>
        <v>2.8928800000000003</v>
      </c>
      <c r="T243">
        <f t="shared" si="77"/>
        <v>0.31120000000000003</v>
      </c>
      <c r="U243">
        <f t="shared" si="72"/>
        <v>4.6309523809523814E-4</v>
      </c>
      <c r="V243">
        <f t="shared" si="71"/>
        <v>4.6309523809523814E-4</v>
      </c>
    </row>
    <row r="244" spans="1:22" x14ac:dyDescent="0.75">
      <c r="A244">
        <f>A243</f>
        <v>209004</v>
      </c>
      <c r="B244" t="s">
        <v>38</v>
      </c>
      <c r="C244" t="str">
        <f t="shared" si="66"/>
        <v>90</v>
      </c>
      <c r="D244" t="s">
        <v>34</v>
      </c>
      <c r="E244">
        <f t="shared" si="83"/>
        <v>4</v>
      </c>
      <c r="F244">
        <f t="shared" si="83"/>
        <v>672</v>
      </c>
      <c r="G244">
        <f t="shared" si="83"/>
        <v>500</v>
      </c>
      <c r="H244">
        <f t="shared" si="83"/>
        <v>400</v>
      </c>
      <c r="I244">
        <f t="shared" si="67"/>
        <v>450</v>
      </c>
      <c r="J244">
        <v>2000</v>
      </c>
      <c r="K244" t="s">
        <v>42</v>
      </c>
      <c r="L244">
        <v>2426</v>
      </c>
      <c r="M244">
        <v>0.51680999999999999</v>
      </c>
      <c r="N244">
        <v>0.22608</v>
      </c>
      <c r="O244">
        <v>0.14828</v>
      </c>
      <c r="P244">
        <f t="shared" si="68"/>
        <v>0.36853000000000002</v>
      </c>
      <c r="Q244">
        <f t="shared" si="69"/>
        <v>7.7800000000000008E-2</v>
      </c>
      <c r="R244">
        <v>4</v>
      </c>
      <c r="S244">
        <f t="shared" si="70"/>
        <v>1.4741200000000001</v>
      </c>
      <c r="T244">
        <f t="shared" si="77"/>
        <v>0.38783999999999996</v>
      </c>
      <c r="U244">
        <f t="shared" si="72"/>
        <v>5.7714285714285712E-4</v>
      </c>
      <c r="V244">
        <f t="shared" si="71"/>
        <v>5.7714285714285712E-4</v>
      </c>
    </row>
    <row r="245" spans="1:22" x14ac:dyDescent="0.75">
      <c r="A245">
        <v>209005</v>
      </c>
      <c r="B245" t="s">
        <v>38</v>
      </c>
      <c r="C245" t="str">
        <f t="shared" si="66"/>
        <v>90</v>
      </c>
      <c r="D245" t="s">
        <v>34</v>
      </c>
      <c r="E245">
        <v>5</v>
      </c>
      <c r="F245">
        <v>663.5</v>
      </c>
      <c r="G245">
        <v>400</v>
      </c>
      <c r="H245">
        <v>300</v>
      </c>
      <c r="I245">
        <f t="shared" si="67"/>
        <v>350</v>
      </c>
      <c r="J245">
        <v>5000</v>
      </c>
      <c r="K245" t="s">
        <v>43</v>
      </c>
      <c r="L245">
        <v>2425</v>
      </c>
      <c r="M245">
        <v>0.84996000000000005</v>
      </c>
      <c r="N245">
        <v>0.24443999999999999</v>
      </c>
      <c r="O245">
        <v>0.14748</v>
      </c>
      <c r="P245">
        <f t="shared" si="68"/>
        <v>0.70247999999999999</v>
      </c>
      <c r="Q245">
        <f t="shared" si="69"/>
        <v>9.6959999999999991E-2</v>
      </c>
      <c r="R245">
        <v>4</v>
      </c>
      <c r="S245">
        <f t="shared" si="70"/>
        <v>2.80992</v>
      </c>
      <c r="T245">
        <f t="shared" ref="T245:T270" si="84">Q246*R246</f>
        <v>0.2278</v>
      </c>
      <c r="U245">
        <f t="shared" si="72"/>
        <v>3.4333082140165788E-4</v>
      </c>
      <c r="V245">
        <f t="shared" si="71"/>
        <v>3.4333082140165788E-4</v>
      </c>
    </row>
    <row r="246" spans="1:22" x14ac:dyDescent="0.75">
      <c r="A246">
        <f>A245</f>
        <v>209005</v>
      </c>
      <c r="B246" t="s">
        <v>38</v>
      </c>
      <c r="C246" t="str">
        <f t="shared" si="66"/>
        <v>90</v>
      </c>
      <c r="D246" t="s">
        <v>34</v>
      </c>
      <c r="E246">
        <f t="shared" ref="E246:H249" si="85">E245</f>
        <v>5</v>
      </c>
      <c r="F246">
        <f t="shared" si="85"/>
        <v>663.5</v>
      </c>
      <c r="G246">
        <f t="shared" si="85"/>
        <v>400</v>
      </c>
      <c r="H246">
        <f t="shared" si="85"/>
        <v>300</v>
      </c>
      <c r="I246">
        <f t="shared" si="67"/>
        <v>350</v>
      </c>
      <c r="J246">
        <v>200</v>
      </c>
      <c r="K246" t="s">
        <v>39</v>
      </c>
      <c r="L246">
        <v>2420</v>
      </c>
      <c r="M246">
        <v>0.53058000000000005</v>
      </c>
      <c r="N246">
        <v>0.20638000000000001</v>
      </c>
      <c r="O246">
        <v>0.14943000000000001</v>
      </c>
      <c r="P246">
        <f t="shared" si="68"/>
        <v>0.38115000000000004</v>
      </c>
      <c r="Q246">
        <f t="shared" si="69"/>
        <v>5.6950000000000001E-2</v>
      </c>
      <c r="R246">
        <v>4</v>
      </c>
      <c r="S246">
        <f t="shared" si="70"/>
        <v>1.5246000000000002</v>
      </c>
      <c r="T246">
        <f t="shared" si="84"/>
        <v>0.31076000000000004</v>
      </c>
      <c r="U246">
        <f t="shared" si="72"/>
        <v>4.6836473247927665E-4</v>
      </c>
      <c r="V246">
        <f t="shared" si="71"/>
        <v>4.6836473247927665E-4</v>
      </c>
    </row>
    <row r="247" spans="1:22" x14ac:dyDescent="0.75">
      <c r="A247">
        <f>A246</f>
        <v>209005</v>
      </c>
      <c r="B247" t="s">
        <v>38</v>
      </c>
      <c r="C247" t="str">
        <f t="shared" si="66"/>
        <v>90</v>
      </c>
      <c r="D247" t="s">
        <v>34</v>
      </c>
      <c r="E247">
        <f t="shared" si="85"/>
        <v>5</v>
      </c>
      <c r="F247">
        <f t="shared" si="85"/>
        <v>663.5</v>
      </c>
      <c r="G247">
        <f t="shared" si="85"/>
        <v>400</v>
      </c>
      <c r="H247">
        <f t="shared" si="85"/>
        <v>300</v>
      </c>
      <c r="I247">
        <f t="shared" si="67"/>
        <v>350</v>
      </c>
      <c r="J247">
        <v>500</v>
      </c>
      <c r="K247" t="s">
        <v>40</v>
      </c>
      <c r="L247">
        <v>2421</v>
      </c>
      <c r="M247">
        <v>0.52303999999999995</v>
      </c>
      <c r="N247">
        <v>0.22264</v>
      </c>
      <c r="O247">
        <v>0.14495</v>
      </c>
      <c r="P247">
        <f t="shared" si="68"/>
        <v>0.37808999999999993</v>
      </c>
      <c r="Q247">
        <f t="shared" si="69"/>
        <v>7.7690000000000009E-2</v>
      </c>
      <c r="R247">
        <v>4</v>
      </c>
      <c r="S247">
        <f t="shared" si="70"/>
        <v>1.5123599999999997</v>
      </c>
      <c r="T247">
        <f t="shared" si="84"/>
        <v>0.30776000000000003</v>
      </c>
      <c r="U247">
        <f t="shared" si="72"/>
        <v>4.6384325546345147E-4</v>
      </c>
      <c r="V247">
        <f t="shared" si="71"/>
        <v>4.6384325546345147E-4</v>
      </c>
    </row>
    <row r="248" spans="1:22" x14ac:dyDescent="0.75">
      <c r="A248">
        <f>A247</f>
        <v>209005</v>
      </c>
      <c r="B248" t="s">
        <v>38</v>
      </c>
      <c r="C248" t="str">
        <f t="shared" si="66"/>
        <v>90</v>
      </c>
      <c r="D248" t="s">
        <v>34</v>
      </c>
      <c r="E248">
        <f t="shared" si="85"/>
        <v>5</v>
      </c>
      <c r="F248">
        <f t="shared" si="85"/>
        <v>663.5</v>
      </c>
      <c r="G248">
        <f t="shared" si="85"/>
        <v>400</v>
      </c>
      <c r="H248">
        <f t="shared" si="85"/>
        <v>300</v>
      </c>
      <c r="I248">
        <f t="shared" si="67"/>
        <v>350</v>
      </c>
      <c r="J248">
        <v>1000</v>
      </c>
      <c r="K248" t="s">
        <v>41</v>
      </c>
      <c r="L248">
        <v>2422</v>
      </c>
      <c r="M248">
        <v>0.50597999999999999</v>
      </c>
      <c r="N248">
        <v>0.22423000000000001</v>
      </c>
      <c r="O248">
        <v>0.14729</v>
      </c>
      <c r="P248">
        <f t="shared" si="68"/>
        <v>0.35868999999999995</v>
      </c>
      <c r="Q248">
        <f t="shared" si="69"/>
        <v>7.6940000000000008E-2</v>
      </c>
      <c r="R248">
        <v>4</v>
      </c>
      <c r="S248">
        <f t="shared" si="70"/>
        <v>1.4347599999999998</v>
      </c>
      <c r="T248">
        <f t="shared" si="84"/>
        <v>0.33755999999999997</v>
      </c>
      <c r="U248">
        <f t="shared" si="72"/>
        <v>5.08756593820648E-4</v>
      </c>
      <c r="V248">
        <f t="shared" si="71"/>
        <v>5.08756593820648E-4</v>
      </c>
    </row>
    <row r="249" spans="1:22" x14ac:dyDescent="0.75">
      <c r="A249">
        <f>A248</f>
        <v>209005</v>
      </c>
      <c r="B249" t="s">
        <v>38</v>
      </c>
      <c r="C249" t="str">
        <f t="shared" si="66"/>
        <v>90</v>
      </c>
      <c r="D249" t="s">
        <v>34</v>
      </c>
      <c r="E249">
        <f t="shared" si="85"/>
        <v>5</v>
      </c>
      <c r="F249">
        <f t="shared" si="85"/>
        <v>663.5</v>
      </c>
      <c r="G249">
        <f t="shared" si="85"/>
        <v>400</v>
      </c>
      <c r="H249">
        <f t="shared" si="85"/>
        <v>300</v>
      </c>
      <c r="I249">
        <f t="shared" si="67"/>
        <v>350</v>
      </c>
      <c r="J249">
        <v>2000</v>
      </c>
      <c r="K249" t="s">
        <v>42</v>
      </c>
      <c r="L249">
        <v>2423</v>
      </c>
      <c r="M249">
        <v>0.57169000000000003</v>
      </c>
      <c r="N249">
        <v>0.23158999999999999</v>
      </c>
      <c r="O249">
        <v>0.1472</v>
      </c>
      <c r="P249">
        <f t="shared" si="68"/>
        <v>0.42449000000000003</v>
      </c>
      <c r="Q249">
        <f t="shared" si="69"/>
        <v>8.4389999999999993E-2</v>
      </c>
      <c r="R249">
        <v>4</v>
      </c>
      <c r="S249">
        <f t="shared" si="70"/>
        <v>1.6979600000000001</v>
      </c>
      <c r="T249">
        <f t="shared" si="84"/>
        <v>0.24459999999999993</v>
      </c>
      <c r="U249">
        <f t="shared" si="72"/>
        <v>3.6865109269027874E-4</v>
      </c>
      <c r="V249">
        <f t="shared" si="71"/>
        <v>3.6865109269027874E-4</v>
      </c>
    </row>
    <row r="250" spans="1:22" x14ac:dyDescent="0.75">
      <c r="A250">
        <v>209006</v>
      </c>
      <c r="B250" t="s">
        <v>38</v>
      </c>
      <c r="C250" t="str">
        <f t="shared" si="66"/>
        <v>90</v>
      </c>
      <c r="D250" t="s">
        <v>34</v>
      </c>
      <c r="E250">
        <v>6</v>
      </c>
      <c r="F250">
        <v>656.1</v>
      </c>
      <c r="G250">
        <v>300</v>
      </c>
      <c r="H250">
        <v>200</v>
      </c>
      <c r="I250">
        <f t="shared" si="67"/>
        <v>250</v>
      </c>
      <c r="J250">
        <v>5000</v>
      </c>
      <c r="K250" t="s">
        <v>43</v>
      </c>
      <c r="L250">
        <v>2424</v>
      </c>
      <c r="M250">
        <v>0.49042000000000002</v>
      </c>
      <c r="N250">
        <v>0.21074999999999999</v>
      </c>
      <c r="O250">
        <v>0.14960000000000001</v>
      </c>
      <c r="P250">
        <f t="shared" si="68"/>
        <v>0.34082000000000001</v>
      </c>
      <c r="Q250">
        <f t="shared" si="69"/>
        <v>6.1149999999999982E-2</v>
      </c>
      <c r="R250">
        <v>4</v>
      </c>
      <c r="S250">
        <f t="shared" si="70"/>
        <v>1.36328</v>
      </c>
      <c r="T250">
        <f t="shared" si="84"/>
        <v>0.21016000000000001</v>
      </c>
      <c r="U250">
        <f t="shared" si="72"/>
        <v>3.2031702484377382E-4</v>
      </c>
      <c r="V250">
        <f t="shared" si="71"/>
        <v>3.2031702484377382E-4</v>
      </c>
    </row>
    <row r="251" spans="1:22" x14ac:dyDescent="0.75">
      <c r="A251">
        <f>A250</f>
        <v>209006</v>
      </c>
      <c r="B251" t="s">
        <v>38</v>
      </c>
      <c r="C251" t="str">
        <f t="shared" si="66"/>
        <v>90</v>
      </c>
      <c r="D251" t="s">
        <v>34</v>
      </c>
      <c r="E251">
        <f t="shared" ref="E251:H254" si="86">E250</f>
        <v>6</v>
      </c>
      <c r="F251">
        <f t="shared" si="86"/>
        <v>656.1</v>
      </c>
      <c r="G251">
        <f t="shared" si="86"/>
        <v>300</v>
      </c>
      <c r="H251">
        <f t="shared" si="86"/>
        <v>200</v>
      </c>
      <c r="I251">
        <f t="shared" si="67"/>
        <v>250</v>
      </c>
      <c r="J251">
        <v>200</v>
      </c>
      <c r="K251" t="s">
        <v>39</v>
      </c>
      <c r="L251">
        <v>2419</v>
      </c>
      <c r="M251">
        <v>0.45485999999999999</v>
      </c>
      <c r="N251">
        <v>0.19983000000000001</v>
      </c>
      <c r="O251">
        <v>0.14729</v>
      </c>
      <c r="P251">
        <f t="shared" si="68"/>
        <v>0.30757000000000001</v>
      </c>
      <c r="Q251">
        <f t="shared" si="69"/>
        <v>5.2540000000000003E-2</v>
      </c>
      <c r="R251">
        <v>4</v>
      </c>
      <c r="S251">
        <f t="shared" si="70"/>
        <v>1.23028</v>
      </c>
      <c r="T251">
        <f t="shared" si="84"/>
        <v>0.25168000000000001</v>
      </c>
      <c r="U251">
        <f t="shared" si="72"/>
        <v>3.8360006096631614E-4</v>
      </c>
      <c r="V251">
        <f t="shared" si="71"/>
        <v>3.8360006096631614E-4</v>
      </c>
    </row>
    <row r="252" spans="1:22" x14ac:dyDescent="0.75">
      <c r="A252">
        <f>A251</f>
        <v>209006</v>
      </c>
      <c r="B252" t="s">
        <v>38</v>
      </c>
      <c r="C252" t="str">
        <f t="shared" si="66"/>
        <v>90</v>
      </c>
      <c r="D252" t="s">
        <v>34</v>
      </c>
      <c r="E252">
        <f t="shared" si="86"/>
        <v>6</v>
      </c>
      <c r="F252">
        <f t="shared" si="86"/>
        <v>656.1</v>
      </c>
      <c r="G252">
        <f t="shared" si="86"/>
        <v>300</v>
      </c>
      <c r="H252">
        <f t="shared" si="86"/>
        <v>200</v>
      </c>
      <c r="I252">
        <f t="shared" si="67"/>
        <v>250</v>
      </c>
      <c r="J252">
        <v>500</v>
      </c>
      <c r="K252" t="s">
        <v>40</v>
      </c>
      <c r="L252">
        <v>2418</v>
      </c>
      <c r="M252">
        <v>0.53529000000000004</v>
      </c>
      <c r="N252">
        <v>0.21046000000000001</v>
      </c>
      <c r="O252">
        <v>0.14754</v>
      </c>
      <c r="P252">
        <f t="shared" si="68"/>
        <v>0.38775000000000004</v>
      </c>
      <c r="Q252">
        <f t="shared" si="69"/>
        <v>6.2920000000000004E-2</v>
      </c>
      <c r="R252">
        <v>4</v>
      </c>
      <c r="S252">
        <f t="shared" si="70"/>
        <v>1.5510000000000002</v>
      </c>
      <c r="T252">
        <f t="shared" si="84"/>
        <v>0.25296000000000007</v>
      </c>
      <c r="U252">
        <f t="shared" si="72"/>
        <v>3.8555098308184739E-4</v>
      </c>
      <c r="V252">
        <f t="shared" si="71"/>
        <v>3.8555098308184739E-4</v>
      </c>
    </row>
    <row r="253" spans="1:22" x14ac:dyDescent="0.75">
      <c r="A253">
        <f>A252</f>
        <v>209006</v>
      </c>
      <c r="B253" t="s">
        <v>38</v>
      </c>
      <c r="C253" t="str">
        <f t="shared" si="66"/>
        <v>90</v>
      </c>
      <c r="D253" t="s">
        <v>34</v>
      </c>
      <c r="E253">
        <f t="shared" si="86"/>
        <v>6</v>
      </c>
      <c r="F253">
        <f t="shared" si="86"/>
        <v>656.1</v>
      </c>
      <c r="G253">
        <f t="shared" si="86"/>
        <v>300</v>
      </c>
      <c r="H253">
        <f t="shared" si="86"/>
        <v>200</v>
      </c>
      <c r="I253">
        <f t="shared" si="67"/>
        <v>250</v>
      </c>
      <c r="J253">
        <v>1000</v>
      </c>
      <c r="K253" t="s">
        <v>41</v>
      </c>
      <c r="L253">
        <v>2417</v>
      </c>
      <c r="M253">
        <v>0.51354999999999995</v>
      </c>
      <c r="N253">
        <v>0.21371000000000001</v>
      </c>
      <c r="O253">
        <v>0.15046999999999999</v>
      </c>
      <c r="P253">
        <f t="shared" si="68"/>
        <v>0.36307999999999996</v>
      </c>
      <c r="Q253">
        <f t="shared" si="69"/>
        <v>6.3240000000000018E-2</v>
      </c>
      <c r="R253">
        <v>4</v>
      </c>
      <c r="S253">
        <f t="shared" si="70"/>
        <v>1.4523199999999998</v>
      </c>
      <c r="T253">
        <f t="shared" si="84"/>
        <v>0.11360000000000003</v>
      </c>
      <c r="U253">
        <f t="shared" si="72"/>
        <v>1.731443377533913E-4</v>
      </c>
      <c r="V253">
        <f t="shared" si="71"/>
        <v>1.731443377533913E-4</v>
      </c>
    </row>
    <row r="254" spans="1:22" x14ac:dyDescent="0.75">
      <c r="A254">
        <f>A253</f>
        <v>209006</v>
      </c>
      <c r="B254" t="s">
        <v>38</v>
      </c>
      <c r="C254" t="str">
        <f t="shared" si="66"/>
        <v>90</v>
      </c>
      <c r="D254" t="s">
        <v>34</v>
      </c>
      <c r="E254">
        <f t="shared" si="86"/>
        <v>6</v>
      </c>
      <c r="F254">
        <f t="shared" si="86"/>
        <v>656.1</v>
      </c>
      <c r="G254">
        <f t="shared" si="86"/>
        <v>300</v>
      </c>
      <c r="H254">
        <f t="shared" si="86"/>
        <v>200</v>
      </c>
      <c r="I254">
        <f t="shared" si="67"/>
        <v>250</v>
      </c>
      <c r="J254">
        <v>2000</v>
      </c>
      <c r="K254" t="s">
        <v>42</v>
      </c>
      <c r="L254">
        <v>2416</v>
      </c>
      <c r="M254">
        <v>0.31372</v>
      </c>
      <c r="N254">
        <v>0.17731</v>
      </c>
      <c r="O254">
        <v>0.14890999999999999</v>
      </c>
      <c r="P254">
        <f t="shared" si="68"/>
        <v>0.16481000000000001</v>
      </c>
      <c r="Q254">
        <f t="shared" si="69"/>
        <v>2.8400000000000009E-2</v>
      </c>
      <c r="R254">
        <v>4</v>
      </c>
      <c r="S254">
        <f t="shared" si="70"/>
        <v>0.65924000000000005</v>
      </c>
      <c r="T254">
        <f t="shared" si="84"/>
        <v>0.89056000000000002</v>
      </c>
      <c r="U254">
        <f t="shared" si="72"/>
        <v>1.3573540618808109E-3</v>
      </c>
      <c r="V254">
        <f t="shared" si="71"/>
        <v>1.3573540618808109E-3</v>
      </c>
    </row>
    <row r="255" spans="1:22" x14ac:dyDescent="0.75">
      <c r="A255">
        <v>209007</v>
      </c>
      <c r="B255" t="s">
        <v>38</v>
      </c>
      <c r="C255" t="str">
        <f t="shared" si="66"/>
        <v>90</v>
      </c>
      <c r="D255" t="s">
        <v>34</v>
      </c>
      <c r="E255">
        <v>7</v>
      </c>
      <c r="F255">
        <v>237.4</v>
      </c>
      <c r="G255">
        <v>200</v>
      </c>
      <c r="H255">
        <v>150</v>
      </c>
      <c r="I255">
        <f t="shared" si="67"/>
        <v>175</v>
      </c>
      <c r="J255">
        <v>5000</v>
      </c>
      <c r="K255" t="s">
        <v>43</v>
      </c>
      <c r="L255">
        <v>2415</v>
      </c>
      <c r="M255">
        <v>1.4701900000000001</v>
      </c>
      <c r="N255">
        <v>0.37060999999999999</v>
      </c>
      <c r="O255">
        <v>0.14796999999999999</v>
      </c>
      <c r="P255">
        <f t="shared" si="68"/>
        <v>1.3222200000000002</v>
      </c>
      <c r="Q255">
        <f t="shared" si="69"/>
        <v>0.22264</v>
      </c>
      <c r="R255">
        <v>4</v>
      </c>
      <c r="S255">
        <f t="shared" si="70"/>
        <v>5.2888800000000007</v>
      </c>
      <c r="T255">
        <f t="shared" si="84"/>
        <v>0.94223999999999997</v>
      </c>
      <c r="U255">
        <f t="shared" si="72"/>
        <v>3.96899747262005E-3</v>
      </c>
      <c r="V255">
        <f t="shared" si="71"/>
        <v>3.96899747262005E-3</v>
      </c>
    </row>
    <row r="256" spans="1:22" x14ac:dyDescent="0.75">
      <c r="A256">
        <f>A255</f>
        <v>209007</v>
      </c>
      <c r="B256" t="s">
        <v>38</v>
      </c>
      <c r="C256" t="str">
        <f t="shared" si="66"/>
        <v>90</v>
      </c>
      <c r="D256" t="s">
        <v>34</v>
      </c>
      <c r="E256">
        <f t="shared" ref="E256:H259" si="87">E255</f>
        <v>7</v>
      </c>
      <c r="F256">
        <f t="shared" si="87"/>
        <v>237.4</v>
      </c>
      <c r="G256">
        <f t="shared" si="87"/>
        <v>200</v>
      </c>
      <c r="H256">
        <f t="shared" si="87"/>
        <v>150</v>
      </c>
      <c r="I256">
        <f t="shared" si="67"/>
        <v>175</v>
      </c>
      <c r="J256">
        <v>200</v>
      </c>
      <c r="K256" t="s">
        <v>39</v>
      </c>
      <c r="L256">
        <v>2414</v>
      </c>
      <c r="M256">
        <v>1.7546200000000001</v>
      </c>
      <c r="N256">
        <v>0.38321</v>
      </c>
      <c r="O256">
        <v>0.14765</v>
      </c>
      <c r="P256">
        <f t="shared" si="68"/>
        <v>1.60697</v>
      </c>
      <c r="Q256">
        <f t="shared" si="69"/>
        <v>0.23555999999999999</v>
      </c>
      <c r="R256">
        <v>4</v>
      </c>
      <c r="S256">
        <f t="shared" si="70"/>
        <v>6.42788</v>
      </c>
      <c r="T256">
        <f t="shared" si="84"/>
        <v>0.48331999999999997</v>
      </c>
      <c r="U256">
        <f t="shared" si="72"/>
        <v>2.0358887952822238E-3</v>
      </c>
      <c r="V256">
        <f t="shared" si="71"/>
        <v>2.0358887952822238E-3</v>
      </c>
    </row>
    <row r="257" spans="1:23" x14ac:dyDescent="0.75">
      <c r="A257">
        <f>A256</f>
        <v>209007</v>
      </c>
      <c r="B257" t="s">
        <v>38</v>
      </c>
      <c r="C257" t="str">
        <f t="shared" si="66"/>
        <v>90</v>
      </c>
      <c r="D257" t="s">
        <v>34</v>
      </c>
      <c r="E257">
        <f t="shared" si="87"/>
        <v>7</v>
      </c>
      <c r="F257">
        <f t="shared" si="87"/>
        <v>237.4</v>
      </c>
      <c r="G257">
        <f t="shared" si="87"/>
        <v>200</v>
      </c>
      <c r="H257">
        <f t="shared" si="87"/>
        <v>150</v>
      </c>
      <c r="I257">
        <f t="shared" si="67"/>
        <v>175</v>
      </c>
      <c r="J257">
        <v>500</v>
      </c>
      <c r="K257" t="s">
        <v>40</v>
      </c>
      <c r="L257">
        <v>2413</v>
      </c>
      <c r="M257">
        <v>0.86607999999999996</v>
      </c>
      <c r="N257">
        <v>0.26496999999999998</v>
      </c>
      <c r="O257">
        <v>0.14413999999999999</v>
      </c>
      <c r="P257">
        <f t="shared" si="68"/>
        <v>0.72194000000000003</v>
      </c>
      <c r="Q257">
        <f t="shared" si="69"/>
        <v>0.12082999999999999</v>
      </c>
      <c r="R257">
        <v>4</v>
      </c>
      <c r="S257">
        <f t="shared" si="70"/>
        <v>2.8877600000000001</v>
      </c>
      <c r="T257">
        <f t="shared" si="84"/>
        <v>0.72539999999999993</v>
      </c>
      <c r="U257">
        <f t="shared" si="72"/>
        <v>3.0556023588879525E-3</v>
      </c>
      <c r="V257">
        <f t="shared" si="71"/>
        <v>3.0556023588879525E-3</v>
      </c>
    </row>
    <row r="258" spans="1:23" x14ac:dyDescent="0.75">
      <c r="A258">
        <f>A257</f>
        <v>209007</v>
      </c>
      <c r="B258" t="s">
        <v>38</v>
      </c>
      <c r="C258" t="str">
        <f t="shared" ref="C258:C270" si="88">MID(A258,3,2)</f>
        <v>90</v>
      </c>
      <c r="D258" t="s">
        <v>34</v>
      </c>
      <c r="E258">
        <f t="shared" si="87"/>
        <v>7</v>
      </c>
      <c r="F258">
        <f t="shared" si="87"/>
        <v>237.4</v>
      </c>
      <c r="G258">
        <f t="shared" si="87"/>
        <v>200</v>
      </c>
      <c r="H258">
        <f t="shared" si="87"/>
        <v>150</v>
      </c>
      <c r="I258">
        <f t="shared" ref="I258:I270" si="89">(G258-H258)/2+H258</f>
        <v>175</v>
      </c>
      <c r="J258">
        <v>1000</v>
      </c>
      <c r="K258" t="s">
        <v>41</v>
      </c>
      <c r="L258">
        <v>2412</v>
      </c>
      <c r="M258">
        <v>1.33612</v>
      </c>
      <c r="N258">
        <v>0.32680999999999999</v>
      </c>
      <c r="O258">
        <v>0.14546000000000001</v>
      </c>
      <c r="P258">
        <f t="shared" ref="P258:P270" si="90">M258-$O258</f>
        <v>1.1906600000000001</v>
      </c>
      <c r="Q258">
        <f t="shared" ref="Q258:Q270" si="91">N258-$O258</f>
        <v>0.18134999999999998</v>
      </c>
      <c r="R258">
        <v>4</v>
      </c>
      <c r="S258">
        <f t="shared" ref="S258:S270" si="92">P258*R258</f>
        <v>4.7626400000000002</v>
      </c>
      <c r="T258">
        <f t="shared" si="84"/>
        <v>1.38436</v>
      </c>
      <c r="U258">
        <f t="shared" si="72"/>
        <v>5.8313395113732099E-3</v>
      </c>
      <c r="V258">
        <f t="shared" ref="V258:V270" si="93">T258/F258</f>
        <v>5.8313395113732099E-3</v>
      </c>
    </row>
    <row r="259" spans="1:23" x14ac:dyDescent="0.75">
      <c r="A259">
        <f>A258</f>
        <v>209007</v>
      </c>
      <c r="B259" t="s">
        <v>38</v>
      </c>
      <c r="C259" t="str">
        <f t="shared" si="88"/>
        <v>90</v>
      </c>
      <c r="D259" t="s">
        <v>34</v>
      </c>
      <c r="E259">
        <f t="shared" si="87"/>
        <v>7</v>
      </c>
      <c r="F259">
        <f t="shared" si="87"/>
        <v>237.4</v>
      </c>
      <c r="G259">
        <f t="shared" si="87"/>
        <v>200</v>
      </c>
      <c r="H259">
        <f t="shared" si="87"/>
        <v>150</v>
      </c>
      <c r="I259">
        <f t="shared" si="89"/>
        <v>175</v>
      </c>
      <c r="J259">
        <v>2000</v>
      </c>
      <c r="K259" t="s">
        <v>42</v>
      </c>
      <c r="L259">
        <v>2411</v>
      </c>
      <c r="M259">
        <v>1.6976599999999999</v>
      </c>
      <c r="N259">
        <v>0.49654999999999999</v>
      </c>
      <c r="O259">
        <v>0.15046000000000001</v>
      </c>
      <c r="P259">
        <f t="shared" si="90"/>
        <v>1.5471999999999999</v>
      </c>
      <c r="Q259">
        <f t="shared" si="91"/>
        <v>0.34609000000000001</v>
      </c>
      <c r="R259">
        <v>4</v>
      </c>
      <c r="S259">
        <f t="shared" si="92"/>
        <v>6.1887999999999996</v>
      </c>
      <c r="T259">
        <f t="shared" si="84"/>
        <v>9.0193200000000004</v>
      </c>
      <c r="U259">
        <f t="shared" ref="U259:U270" si="94">T259/F259</f>
        <v>3.7992080876158386E-2</v>
      </c>
      <c r="V259">
        <f t="shared" si="93"/>
        <v>3.7992080876158386E-2</v>
      </c>
    </row>
    <row r="260" spans="1:23" x14ac:dyDescent="0.75">
      <c r="A260">
        <v>209008</v>
      </c>
      <c r="B260" t="s">
        <v>38</v>
      </c>
      <c r="C260" t="str">
        <f t="shared" si="88"/>
        <v>90</v>
      </c>
      <c r="D260" t="s">
        <v>34</v>
      </c>
      <c r="E260">
        <v>8</v>
      </c>
      <c r="F260">
        <v>280.3</v>
      </c>
      <c r="G260">
        <v>150</v>
      </c>
      <c r="H260">
        <v>100</v>
      </c>
      <c r="I260">
        <f t="shared" si="89"/>
        <v>125</v>
      </c>
      <c r="J260">
        <v>5000</v>
      </c>
      <c r="K260" t="s">
        <v>43</v>
      </c>
      <c r="L260">
        <v>2410</v>
      </c>
      <c r="M260">
        <v>14.924469999999999</v>
      </c>
      <c r="N260">
        <v>2.4020800000000002</v>
      </c>
      <c r="O260">
        <v>0.14724999999999999</v>
      </c>
      <c r="P260">
        <f t="shared" si="90"/>
        <v>14.77722</v>
      </c>
      <c r="Q260">
        <f t="shared" si="91"/>
        <v>2.2548300000000001</v>
      </c>
      <c r="R260">
        <v>4</v>
      </c>
      <c r="S260">
        <f t="shared" si="92"/>
        <v>59.108879999999999</v>
      </c>
      <c r="T260">
        <f t="shared" si="84"/>
        <v>1.6577200000000001</v>
      </c>
      <c r="U260">
        <f t="shared" si="94"/>
        <v>5.9140920442383163E-3</v>
      </c>
      <c r="V260">
        <f t="shared" si="93"/>
        <v>5.9140920442383163E-3</v>
      </c>
      <c r="W260" t="s">
        <v>18</v>
      </c>
    </row>
    <row r="261" spans="1:23" x14ac:dyDescent="0.75">
      <c r="A261">
        <f>A260</f>
        <v>209008</v>
      </c>
      <c r="B261" t="s">
        <v>38</v>
      </c>
      <c r="C261" t="str">
        <f t="shared" si="88"/>
        <v>90</v>
      </c>
      <c r="D261" t="s">
        <v>34</v>
      </c>
      <c r="E261">
        <f t="shared" ref="E261:H264" si="95">E260</f>
        <v>8</v>
      </c>
      <c r="F261">
        <f t="shared" si="95"/>
        <v>280.3</v>
      </c>
      <c r="G261">
        <f t="shared" si="95"/>
        <v>150</v>
      </c>
      <c r="H261">
        <f t="shared" si="95"/>
        <v>100</v>
      </c>
      <c r="I261">
        <f t="shared" si="89"/>
        <v>125</v>
      </c>
      <c r="J261">
        <v>200</v>
      </c>
      <c r="K261" t="s">
        <v>39</v>
      </c>
      <c r="L261">
        <v>2490</v>
      </c>
      <c r="M261">
        <v>2.8751799999999998</v>
      </c>
      <c r="N261">
        <v>0.55376000000000003</v>
      </c>
      <c r="O261">
        <v>0.13933000000000001</v>
      </c>
      <c r="P261">
        <f t="shared" si="90"/>
        <v>2.7358499999999997</v>
      </c>
      <c r="Q261">
        <f t="shared" si="91"/>
        <v>0.41443000000000002</v>
      </c>
      <c r="R261">
        <v>4</v>
      </c>
      <c r="S261">
        <f t="shared" si="92"/>
        <v>10.943399999999999</v>
      </c>
      <c r="T261">
        <f t="shared" si="84"/>
        <v>0.43991999999999998</v>
      </c>
      <c r="U261">
        <f t="shared" si="94"/>
        <v>1.5694612914734212E-3</v>
      </c>
      <c r="V261">
        <f t="shared" si="93"/>
        <v>1.5694612914734212E-3</v>
      </c>
    </row>
    <row r="262" spans="1:23" x14ac:dyDescent="0.75">
      <c r="A262">
        <f>A261</f>
        <v>209008</v>
      </c>
      <c r="B262" t="s">
        <v>38</v>
      </c>
      <c r="C262" t="str">
        <f t="shared" si="88"/>
        <v>90</v>
      </c>
      <c r="D262" t="s">
        <v>34</v>
      </c>
      <c r="E262">
        <f t="shared" si="95"/>
        <v>8</v>
      </c>
      <c r="F262">
        <f t="shared" si="95"/>
        <v>280.3</v>
      </c>
      <c r="G262">
        <f t="shared" si="95"/>
        <v>150</v>
      </c>
      <c r="H262">
        <f t="shared" si="95"/>
        <v>100</v>
      </c>
      <c r="I262">
        <f t="shared" si="89"/>
        <v>125</v>
      </c>
      <c r="J262">
        <v>500</v>
      </c>
      <c r="K262" t="s">
        <v>40</v>
      </c>
      <c r="L262">
        <v>2489</v>
      </c>
      <c r="M262">
        <v>0.72489999999999999</v>
      </c>
      <c r="N262">
        <v>0.25333</v>
      </c>
      <c r="O262">
        <v>0.14335000000000001</v>
      </c>
      <c r="P262">
        <f t="shared" si="90"/>
        <v>0.58155000000000001</v>
      </c>
      <c r="Q262">
        <f t="shared" si="91"/>
        <v>0.10997999999999999</v>
      </c>
      <c r="R262">
        <v>4</v>
      </c>
      <c r="S262">
        <f t="shared" si="92"/>
        <v>2.3262</v>
      </c>
      <c r="T262">
        <f t="shared" si="84"/>
        <v>0.81703999999999988</v>
      </c>
      <c r="U262">
        <f t="shared" si="94"/>
        <v>2.9148769175882977E-3</v>
      </c>
      <c r="V262">
        <f t="shared" si="93"/>
        <v>2.9148769175882977E-3</v>
      </c>
    </row>
    <row r="263" spans="1:23" x14ac:dyDescent="0.75">
      <c r="A263">
        <f>A262</f>
        <v>209008</v>
      </c>
      <c r="B263" t="s">
        <v>38</v>
      </c>
      <c r="C263" t="str">
        <f t="shared" si="88"/>
        <v>90</v>
      </c>
      <c r="D263" t="s">
        <v>34</v>
      </c>
      <c r="E263">
        <f t="shared" si="95"/>
        <v>8</v>
      </c>
      <c r="F263">
        <f t="shared" si="95"/>
        <v>280.3</v>
      </c>
      <c r="G263">
        <f t="shared" si="95"/>
        <v>150</v>
      </c>
      <c r="H263">
        <f t="shared" si="95"/>
        <v>100</v>
      </c>
      <c r="I263">
        <f t="shared" si="89"/>
        <v>125</v>
      </c>
      <c r="J263">
        <v>1000</v>
      </c>
      <c r="K263" t="s">
        <v>41</v>
      </c>
      <c r="L263">
        <v>2488</v>
      </c>
      <c r="M263">
        <v>1.1982200000000001</v>
      </c>
      <c r="N263">
        <v>0.34860999999999998</v>
      </c>
      <c r="O263">
        <v>0.14435000000000001</v>
      </c>
      <c r="P263">
        <f t="shared" si="90"/>
        <v>1.0538700000000001</v>
      </c>
      <c r="Q263">
        <f t="shared" si="91"/>
        <v>0.20425999999999997</v>
      </c>
      <c r="R263">
        <v>4</v>
      </c>
      <c r="S263">
        <f t="shared" si="92"/>
        <v>4.2154800000000003</v>
      </c>
      <c r="T263">
        <f t="shared" si="84"/>
        <v>0.96628000000000014</v>
      </c>
      <c r="U263">
        <f t="shared" si="94"/>
        <v>3.4473064573671071E-3</v>
      </c>
      <c r="V263">
        <f t="shared" si="93"/>
        <v>3.4473064573671071E-3</v>
      </c>
    </row>
    <row r="264" spans="1:23" x14ac:dyDescent="0.75">
      <c r="A264">
        <f>A263</f>
        <v>209008</v>
      </c>
      <c r="B264" t="s">
        <v>38</v>
      </c>
      <c r="C264" t="str">
        <f t="shared" si="88"/>
        <v>90</v>
      </c>
      <c r="D264" t="s">
        <v>34</v>
      </c>
      <c r="E264">
        <f t="shared" si="95"/>
        <v>8</v>
      </c>
      <c r="F264">
        <f t="shared" si="95"/>
        <v>280.3</v>
      </c>
      <c r="G264">
        <f t="shared" si="95"/>
        <v>150</v>
      </c>
      <c r="H264">
        <f t="shared" si="95"/>
        <v>100</v>
      </c>
      <c r="I264">
        <f t="shared" si="89"/>
        <v>125</v>
      </c>
      <c r="J264">
        <v>2000</v>
      </c>
      <c r="K264" t="s">
        <v>42</v>
      </c>
      <c r="L264">
        <v>2487</v>
      </c>
      <c r="M264">
        <v>1.1716299999999999</v>
      </c>
      <c r="N264">
        <v>0.38185000000000002</v>
      </c>
      <c r="O264">
        <v>0.14027999999999999</v>
      </c>
      <c r="P264">
        <f t="shared" si="90"/>
        <v>1.03135</v>
      </c>
      <c r="Q264">
        <f t="shared" si="91"/>
        <v>0.24157000000000003</v>
      </c>
      <c r="R264">
        <v>4</v>
      </c>
      <c r="S264">
        <f t="shared" si="92"/>
        <v>4.1254</v>
      </c>
      <c r="T264">
        <f t="shared" si="84"/>
        <v>0.50192000000000003</v>
      </c>
      <c r="U264">
        <f t="shared" si="94"/>
        <v>1.7906528719229397E-3</v>
      </c>
      <c r="V264">
        <f t="shared" si="93"/>
        <v>1.7906528719229397E-3</v>
      </c>
    </row>
    <row r="265" spans="1:23" x14ac:dyDescent="0.75">
      <c r="A265">
        <v>209009</v>
      </c>
      <c r="B265" t="s">
        <v>38</v>
      </c>
      <c r="C265" t="str">
        <f t="shared" si="88"/>
        <v>90</v>
      </c>
      <c r="D265" t="s">
        <v>34</v>
      </c>
      <c r="E265">
        <v>9</v>
      </c>
      <c r="F265">
        <v>286.7</v>
      </c>
      <c r="G265">
        <v>100</v>
      </c>
      <c r="H265">
        <v>50</v>
      </c>
      <c r="I265">
        <f t="shared" si="89"/>
        <v>75</v>
      </c>
      <c r="J265">
        <v>5000</v>
      </c>
      <c r="K265" t="s">
        <v>43</v>
      </c>
      <c r="L265">
        <v>2486</v>
      </c>
      <c r="M265">
        <v>0.73697000000000001</v>
      </c>
      <c r="N265">
        <v>0.26666000000000001</v>
      </c>
      <c r="O265">
        <v>0.14118</v>
      </c>
      <c r="P265">
        <f t="shared" si="90"/>
        <v>0.59579000000000004</v>
      </c>
      <c r="Q265">
        <f t="shared" si="91"/>
        <v>0.12548000000000001</v>
      </c>
      <c r="R265">
        <v>4</v>
      </c>
      <c r="S265">
        <f t="shared" si="92"/>
        <v>2.3831600000000002</v>
      </c>
      <c r="T265">
        <f t="shared" si="84"/>
        <v>4.6456</v>
      </c>
      <c r="U265">
        <f t="shared" si="94"/>
        <v>1.6203697244506453E-2</v>
      </c>
      <c r="V265">
        <f t="shared" si="93"/>
        <v>1.6203697244506453E-2</v>
      </c>
    </row>
    <row r="266" spans="1:23" x14ac:dyDescent="0.75">
      <c r="A266">
        <f>A265</f>
        <v>209009</v>
      </c>
      <c r="B266" t="s">
        <v>38</v>
      </c>
      <c r="C266" t="str">
        <f t="shared" si="88"/>
        <v>90</v>
      </c>
      <c r="D266" t="s">
        <v>34</v>
      </c>
      <c r="E266">
        <f t="shared" ref="E266:H269" si="96">E265</f>
        <v>9</v>
      </c>
      <c r="F266">
        <f t="shared" si="96"/>
        <v>286.7</v>
      </c>
      <c r="G266">
        <f t="shared" si="96"/>
        <v>100</v>
      </c>
      <c r="H266">
        <f t="shared" si="96"/>
        <v>50</v>
      </c>
      <c r="I266">
        <f t="shared" si="89"/>
        <v>75</v>
      </c>
      <c r="J266">
        <v>200</v>
      </c>
      <c r="K266" t="s">
        <v>39</v>
      </c>
      <c r="L266">
        <v>2434</v>
      </c>
      <c r="M266">
        <v>7.1369999999999996</v>
      </c>
      <c r="N266">
        <v>1.30891</v>
      </c>
      <c r="O266">
        <v>0.14751</v>
      </c>
      <c r="P266">
        <f t="shared" si="90"/>
        <v>6.98949</v>
      </c>
      <c r="Q266">
        <f t="shared" si="91"/>
        <v>1.1614</v>
      </c>
      <c r="R266">
        <v>4</v>
      </c>
      <c r="S266">
        <f t="shared" si="92"/>
        <v>27.95796</v>
      </c>
      <c r="T266">
        <f t="shared" si="84"/>
        <v>1.6402399999999999</v>
      </c>
      <c r="U266">
        <f t="shared" si="94"/>
        <v>5.7211021974189046E-3</v>
      </c>
      <c r="V266">
        <f t="shared" si="93"/>
        <v>5.7211021974189046E-3</v>
      </c>
    </row>
    <row r="267" spans="1:23" x14ac:dyDescent="0.75">
      <c r="A267">
        <f>A266</f>
        <v>209009</v>
      </c>
      <c r="B267" t="s">
        <v>38</v>
      </c>
      <c r="C267" t="str">
        <f t="shared" si="88"/>
        <v>90</v>
      </c>
      <c r="D267" t="s">
        <v>34</v>
      </c>
      <c r="E267">
        <f t="shared" si="96"/>
        <v>9</v>
      </c>
      <c r="F267">
        <f t="shared" si="96"/>
        <v>286.7</v>
      </c>
      <c r="G267">
        <f t="shared" si="96"/>
        <v>100</v>
      </c>
      <c r="H267">
        <f t="shared" si="96"/>
        <v>50</v>
      </c>
      <c r="I267">
        <f t="shared" si="89"/>
        <v>75</v>
      </c>
      <c r="J267">
        <v>500</v>
      </c>
      <c r="K267" t="s">
        <v>40</v>
      </c>
      <c r="L267">
        <v>2433</v>
      </c>
      <c r="M267">
        <v>2.7112099999999999</v>
      </c>
      <c r="N267">
        <v>0.55842999999999998</v>
      </c>
      <c r="O267">
        <v>0.14837</v>
      </c>
      <c r="P267">
        <f t="shared" si="90"/>
        <v>2.56284</v>
      </c>
      <c r="Q267">
        <f t="shared" si="91"/>
        <v>0.41005999999999998</v>
      </c>
      <c r="R267">
        <v>4</v>
      </c>
      <c r="S267">
        <f t="shared" si="92"/>
        <v>10.25136</v>
      </c>
      <c r="T267">
        <f t="shared" si="84"/>
        <v>0.92204000000000008</v>
      </c>
      <c r="U267">
        <f t="shared" si="94"/>
        <v>3.2160446459713991E-3</v>
      </c>
      <c r="V267">
        <f t="shared" si="93"/>
        <v>3.2160446459713991E-3</v>
      </c>
    </row>
    <row r="268" spans="1:23" x14ac:dyDescent="0.75">
      <c r="A268">
        <f>A267</f>
        <v>209009</v>
      </c>
      <c r="B268" t="s">
        <v>38</v>
      </c>
      <c r="C268" t="str">
        <f t="shared" si="88"/>
        <v>90</v>
      </c>
      <c r="D268" t="s">
        <v>34</v>
      </c>
      <c r="E268">
        <f t="shared" si="96"/>
        <v>9</v>
      </c>
      <c r="F268">
        <f t="shared" si="96"/>
        <v>286.7</v>
      </c>
      <c r="G268">
        <f t="shared" si="96"/>
        <v>100</v>
      </c>
      <c r="H268">
        <f t="shared" si="96"/>
        <v>50</v>
      </c>
      <c r="I268">
        <f t="shared" si="89"/>
        <v>75</v>
      </c>
      <c r="J268">
        <v>1000</v>
      </c>
      <c r="K268" t="s">
        <v>41</v>
      </c>
      <c r="L268">
        <v>2432</v>
      </c>
      <c r="M268">
        <v>1.3815599999999999</v>
      </c>
      <c r="N268">
        <v>0.37624000000000002</v>
      </c>
      <c r="O268">
        <v>0.14573</v>
      </c>
      <c r="P268">
        <f t="shared" si="90"/>
        <v>1.23583</v>
      </c>
      <c r="Q268">
        <f t="shared" si="91"/>
        <v>0.23051000000000002</v>
      </c>
      <c r="R268">
        <v>4</v>
      </c>
      <c r="S268">
        <f t="shared" si="92"/>
        <v>4.9433199999999999</v>
      </c>
      <c r="T268">
        <f t="shared" si="84"/>
        <v>0.43692000000000009</v>
      </c>
      <c r="U268">
        <f t="shared" si="94"/>
        <v>1.5239623299616327E-3</v>
      </c>
      <c r="V268">
        <f t="shared" si="93"/>
        <v>1.5239623299616327E-3</v>
      </c>
    </row>
    <row r="269" spans="1:23" x14ac:dyDescent="0.75">
      <c r="A269">
        <f>A268</f>
        <v>209009</v>
      </c>
      <c r="B269" t="s">
        <v>38</v>
      </c>
      <c r="C269" t="str">
        <f t="shared" si="88"/>
        <v>90</v>
      </c>
      <c r="D269" t="s">
        <v>34</v>
      </c>
      <c r="E269">
        <f t="shared" si="96"/>
        <v>9</v>
      </c>
      <c r="F269">
        <f t="shared" si="96"/>
        <v>286.7</v>
      </c>
      <c r="G269">
        <f t="shared" si="96"/>
        <v>100</v>
      </c>
      <c r="H269">
        <f t="shared" si="96"/>
        <v>50</v>
      </c>
      <c r="I269">
        <f t="shared" si="89"/>
        <v>75</v>
      </c>
      <c r="J269">
        <v>2000</v>
      </c>
      <c r="K269" t="s">
        <v>42</v>
      </c>
      <c r="L269">
        <v>2431</v>
      </c>
      <c r="M269">
        <v>0.65795000000000003</v>
      </c>
      <c r="N269">
        <v>0.25762000000000002</v>
      </c>
      <c r="O269">
        <v>0.14838999999999999</v>
      </c>
      <c r="P269">
        <f t="shared" si="90"/>
        <v>0.50956000000000001</v>
      </c>
      <c r="Q269">
        <f t="shared" si="91"/>
        <v>0.10923000000000002</v>
      </c>
      <c r="R269">
        <v>4</v>
      </c>
      <c r="S269">
        <f t="shared" si="92"/>
        <v>2.0382400000000001</v>
      </c>
      <c r="T269">
        <f t="shared" si="84"/>
        <v>0.60475999999999996</v>
      </c>
      <c r="U269">
        <f t="shared" si="94"/>
        <v>2.1093826299267526E-3</v>
      </c>
      <c r="V269">
        <f t="shared" si="93"/>
        <v>2.1093826299267526E-3</v>
      </c>
    </row>
    <row r="270" spans="1:23" x14ac:dyDescent="0.75">
      <c r="A270">
        <v>209010</v>
      </c>
      <c r="B270" t="s">
        <v>38</v>
      </c>
      <c r="C270" t="str">
        <f t="shared" si="88"/>
        <v>90</v>
      </c>
      <c r="D270" t="s">
        <v>34</v>
      </c>
      <c r="E270">
        <v>10</v>
      </c>
      <c r="F270">
        <v>365.8</v>
      </c>
      <c r="G270">
        <v>50</v>
      </c>
      <c r="H270">
        <v>0</v>
      </c>
      <c r="I270">
        <f t="shared" si="89"/>
        <v>25</v>
      </c>
      <c r="J270">
        <v>5000</v>
      </c>
      <c r="K270" t="s">
        <v>43</v>
      </c>
      <c r="L270">
        <v>2430</v>
      </c>
      <c r="M270">
        <v>0.96489999999999998</v>
      </c>
      <c r="N270">
        <v>0.3009</v>
      </c>
      <c r="O270">
        <v>0.14971000000000001</v>
      </c>
      <c r="P270">
        <f t="shared" si="90"/>
        <v>0.81518999999999997</v>
      </c>
      <c r="Q270">
        <f t="shared" si="91"/>
        <v>0.15118999999999999</v>
      </c>
      <c r="R270">
        <v>4</v>
      </c>
      <c r="S270">
        <f t="shared" si="92"/>
        <v>3.2607599999999999</v>
      </c>
      <c r="T270">
        <f t="shared" si="84"/>
        <v>0</v>
      </c>
      <c r="U270">
        <f t="shared" si="94"/>
        <v>0</v>
      </c>
      <c r="V270">
        <f t="shared" si="93"/>
        <v>0</v>
      </c>
    </row>
  </sheetData>
  <sortState xmlns:xlrd2="http://schemas.microsoft.com/office/spreadsheetml/2017/richdata2" ref="A2:W270">
    <sortCondition ref="C2:C270"/>
    <sortCondition ref="E2:E270"/>
    <sortCondition ref="K2:K270" customList="0.2-0.5 mm,0.5-1.0 mm,1-2 mm,2-5 mm,&gt;5 mm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76732-0927-4AD5-8412-620223DD4704}">
  <dimension ref="A1:AN94"/>
  <sheetViews>
    <sheetView tabSelected="1" zoomScale="70" zoomScaleNormal="70" workbookViewId="0">
      <pane xSplit="12" ySplit="1" topLeftCell="M2" activePane="bottomRight" state="frozen"/>
      <selection pane="topRight" activeCell="J1" sqref="J1"/>
      <selection pane="bottomLeft" activeCell="A2" sqref="A2"/>
      <selection pane="bottomRight" activeCell="AA3" sqref="AA3"/>
    </sheetView>
  </sheetViews>
  <sheetFormatPr defaultRowHeight="14.75" x14ac:dyDescent="0.75"/>
  <cols>
    <col min="1" max="2" width="9.54296875" bestFit="1" customWidth="1"/>
    <col min="3" max="3" width="7.7265625" bestFit="1" customWidth="1"/>
    <col min="4" max="4" width="9.40625" bestFit="1" customWidth="1"/>
    <col min="5" max="5" width="6.86328125" bestFit="1" customWidth="1"/>
    <col min="6" max="6" width="9.08984375" bestFit="1" customWidth="1"/>
    <col min="7" max="7" width="10.953125" bestFit="1" customWidth="1"/>
    <col min="8" max="8" width="30.1796875" bestFit="1" customWidth="1"/>
    <col min="9" max="9" width="30.1796875" customWidth="1"/>
    <col min="10" max="10" width="11.1328125" bestFit="1" customWidth="1"/>
    <col min="11" max="11" width="11.453125" bestFit="1" customWidth="1"/>
    <col min="12" max="12" width="18.6796875" bestFit="1" customWidth="1"/>
    <col min="13" max="40" width="9.58984375" customWidth="1"/>
  </cols>
  <sheetData>
    <row r="1" spans="1:40" x14ac:dyDescent="0.75">
      <c r="A1" s="1" t="s">
        <v>102</v>
      </c>
      <c r="B1" s="1" t="s">
        <v>35</v>
      </c>
      <c r="C1" s="1" t="s">
        <v>0</v>
      </c>
      <c r="D1" s="1" t="s">
        <v>32</v>
      </c>
      <c r="E1" s="1" t="s">
        <v>2</v>
      </c>
      <c r="F1" s="1" t="s">
        <v>4</v>
      </c>
      <c r="G1" s="1" t="s">
        <v>45</v>
      </c>
      <c r="H1" s="1" t="s">
        <v>7</v>
      </c>
      <c r="I1" s="1" t="s">
        <v>107</v>
      </c>
      <c r="J1" s="1" t="s">
        <v>79</v>
      </c>
      <c r="K1" s="1" t="s">
        <v>74</v>
      </c>
      <c r="L1" s="1" t="s">
        <v>30</v>
      </c>
      <c r="M1" s="3" t="s">
        <v>108</v>
      </c>
      <c r="N1" s="3" t="s">
        <v>109</v>
      </c>
      <c r="O1" s="4" t="s">
        <v>110</v>
      </c>
      <c r="P1" s="3" t="s">
        <v>111</v>
      </c>
      <c r="Q1" s="4" t="s">
        <v>112</v>
      </c>
      <c r="R1" s="4" t="s">
        <v>113</v>
      </c>
      <c r="S1" s="4" t="s">
        <v>114</v>
      </c>
      <c r="T1" s="3" t="s">
        <v>115</v>
      </c>
      <c r="U1" s="3" t="s">
        <v>116</v>
      </c>
      <c r="V1" s="5" t="s">
        <v>117</v>
      </c>
      <c r="W1" s="3" t="s">
        <v>118</v>
      </c>
      <c r="X1" s="4" t="s">
        <v>119</v>
      </c>
      <c r="Y1" s="3" t="s">
        <v>120</v>
      </c>
      <c r="Z1" s="4" t="s">
        <v>121</v>
      </c>
      <c r="AA1" s="3" t="s">
        <v>122</v>
      </c>
      <c r="AB1" s="3" t="s">
        <v>123</v>
      </c>
      <c r="AC1" s="4" t="s">
        <v>124</v>
      </c>
      <c r="AD1" s="3" t="s">
        <v>125</v>
      </c>
      <c r="AE1" s="4" t="s">
        <v>126</v>
      </c>
      <c r="AF1" s="4" t="s">
        <v>127</v>
      </c>
      <c r="AG1" s="4" t="s">
        <v>128</v>
      </c>
      <c r="AH1" s="3" t="s">
        <v>129</v>
      </c>
      <c r="AI1" s="3" t="s">
        <v>130</v>
      </c>
      <c r="AJ1" s="5" t="s">
        <v>131</v>
      </c>
      <c r="AK1" s="3" t="s">
        <v>132</v>
      </c>
      <c r="AL1" s="4" t="s">
        <v>133</v>
      </c>
      <c r="AM1" s="3" t="s">
        <v>134</v>
      </c>
      <c r="AN1" s="4" t="s">
        <v>135</v>
      </c>
    </row>
    <row r="2" spans="1:40" x14ac:dyDescent="0.75">
      <c r="A2" t="s">
        <v>103</v>
      </c>
      <c r="B2" s="6" t="s">
        <v>92</v>
      </c>
      <c r="D2" t="s">
        <v>93</v>
      </c>
      <c r="F2" s="9">
        <v>25</v>
      </c>
      <c r="G2" t="s">
        <v>95</v>
      </c>
      <c r="H2" s="11" t="s">
        <v>98</v>
      </c>
      <c r="I2" t="s">
        <v>76</v>
      </c>
      <c r="J2" t="s">
        <v>81</v>
      </c>
      <c r="K2" t="s">
        <v>105</v>
      </c>
      <c r="M2" s="12">
        <v>2.5062000000000002</v>
      </c>
      <c r="N2" s="13">
        <v>-3.9391999999999996</v>
      </c>
      <c r="O2" s="13">
        <v>-2.0720000000000001</v>
      </c>
      <c r="P2" s="13">
        <v>-3.7296</v>
      </c>
      <c r="Q2" s="13">
        <v>0.77279999999999993</v>
      </c>
      <c r="R2" s="13">
        <v>-2.4790000000000001</v>
      </c>
      <c r="S2" s="13">
        <v>-2.1383999999999999</v>
      </c>
      <c r="T2" s="13">
        <v>1.2578</v>
      </c>
      <c r="U2" s="13">
        <v>0.34239999999999998</v>
      </c>
      <c r="V2" s="13">
        <v>-0.24559999999999998</v>
      </c>
      <c r="W2" s="13"/>
      <c r="X2" s="13">
        <v>-1.671</v>
      </c>
      <c r="Y2" s="13">
        <v>-0.62480000000000002</v>
      </c>
      <c r="Z2" s="13">
        <v>-1.3994</v>
      </c>
      <c r="AA2" s="16">
        <v>0.29563693950519548</v>
      </c>
      <c r="AB2" s="17">
        <v>0.83280081652217464</v>
      </c>
      <c r="AC2" s="17">
        <v>0.33099471294871191</v>
      </c>
      <c r="AD2" s="17">
        <v>0.68427720990837948</v>
      </c>
      <c r="AE2" s="17">
        <v>0.96615381798138111</v>
      </c>
      <c r="AF2" s="17">
        <v>0.59324320476512837</v>
      </c>
      <c r="AG2" s="17">
        <v>0.4903613973387389</v>
      </c>
      <c r="AH2" s="13">
        <v>0.9152790284934974</v>
      </c>
      <c r="AI2" s="13">
        <v>0.72474636942864368</v>
      </c>
      <c r="AJ2" s="13">
        <v>0.32993226577587104</v>
      </c>
      <c r="AK2" s="13"/>
      <c r="AL2" s="13">
        <v>0.29538110975483794</v>
      </c>
      <c r="AM2" s="13">
        <v>0.91098282091376459</v>
      </c>
      <c r="AN2" s="13">
        <v>0.59635668856817581</v>
      </c>
    </row>
    <row r="3" spans="1:40" x14ac:dyDescent="0.75">
      <c r="A3" t="s">
        <v>103</v>
      </c>
      <c r="B3" s="6" t="s">
        <v>92</v>
      </c>
      <c r="D3" t="s">
        <v>93</v>
      </c>
      <c r="F3" s="9">
        <v>150</v>
      </c>
      <c r="G3" t="s">
        <v>95</v>
      </c>
      <c r="H3" s="11" t="s">
        <v>98</v>
      </c>
      <c r="I3" t="s">
        <v>76</v>
      </c>
      <c r="J3" t="s">
        <v>81</v>
      </c>
      <c r="K3" t="s">
        <v>76</v>
      </c>
      <c r="M3" s="12">
        <v>11.766333333333334</v>
      </c>
      <c r="N3" s="13">
        <v>-0.68800000000000006</v>
      </c>
      <c r="O3" s="13">
        <v>3.0286666666666666</v>
      </c>
      <c r="P3" s="13">
        <v>0.97900000000000009</v>
      </c>
      <c r="Q3" s="13">
        <v>7.6573333333333338</v>
      </c>
      <c r="R3" s="13">
        <v>3.3796666666666666</v>
      </c>
      <c r="S3" s="13">
        <v>4.5493333333333332</v>
      </c>
      <c r="T3" s="13">
        <v>6.4089999999999998</v>
      </c>
      <c r="U3" s="13">
        <v>7.1276666666666664</v>
      </c>
      <c r="V3" s="13">
        <v>3.8659999999999997</v>
      </c>
      <c r="W3" s="13">
        <v>9.5850000000000009</v>
      </c>
      <c r="X3" s="13">
        <v>4.0789999999999997</v>
      </c>
      <c r="Y3" s="13">
        <v>5.4560000000000004</v>
      </c>
      <c r="Z3" s="13">
        <v>3.5463333333333331</v>
      </c>
      <c r="AA3" s="16">
        <v>0.31803354120805116</v>
      </c>
      <c r="AB3" s="17">
        <v>0.27838282993029589</v>
      </c>
      <c r="AC3" s="17">
        <v>0.17559422921421236</v>
      </c>
      <c r="AD3" s="17">
        <v>0.27654475225539882</v>
      </c>
      <c r="AE3" s="17">
        <v>0.28958130694734674</v>
      </c>
      <c r="AF3" s="17">
        <v>0.12466889481074789</v>
      </c>
      <c r="AG3" s="17">
        <v>3.2393414968683878E-2</v>
      </c>
      <c r="AH3" s="13">
        <v>0.31783486278254647</v>
      </c>
      <c r="AI3" s="13">
        <v>8.3769525087189892E-2</v>
      </c>
      <c r="AJ3" s="13">
        <v>4.403407771260804E-2</v>
      </c>
      <c r="AK3" s="13">
        <v>0.58548441482246216</v>
      </c>
      <c r="AL3" s="13">
        <v>5.4442630355264629E-2</v>
      </c>
      <c r="AM3" s="13">
        <v>0.44139211592415173</v>
      </c>
      <c r="AN3" s="13">
        <v>0.14386567809360684</v>
      </c>
    </row>
    <row r="4" spans="1:40" x14ac:dyDescent="0.75">
      <c r="A4" t="s">
        <v>103</v>
      </c>
      <c r="B4" s="6" t="s">
        <v>92</v>
      </c>
      <c r="D4" t="s">
        <v>93</v>
      </c>
      <c r="F4" s="10">
        <v>247.5</v>
      </c>
      <c r="G4" t="s">
        <v>95</v>
      </c>
      <c r="H4" s="11" t="s">
        <v>98</v>
      </c>
      <c r="I4" t="s">
        <v>76</v>
      </c>
      <c r="J4" t="s">
        <v>81</v>
      </c>
      <c r="K4" t="s">
        <v>76</v>
      </c>
      <c r="M4" s="12">
        <v>15.719313934341098</v>
      </c>
      <c r="N4" s="13">
        <v>3.2595068815584378</v>
      </c>
      <c r="O4" s="13">
        <v>5.5365767044347285</v>
      </c>
      <c r="P4" s="13">
        <v>5.9238118502648671</v>
      </c>
      <c r="Q4" s="13">
        <v>13.145573940478609</v>
      </c>
      <c r="R4" s="13">
        <v>8.5077391291878435</v>
      </c>
      <c r="S4" s="13">
        <v>8.7397762605329508</v>
      </c>
      <c r="T4" s="13">
        <v>10.541697763047843</v>
      </c>
      <c r="U4" s="13">
        <v>10.617373801662751</v>
      </c>
      <c r="V4" s="13">
        <v>7.4069160121486393</v>
      </c>
      <c r="W4" s="13">
        <v>15.012776115237315</v>
      </c>
      <c r="X4" s="13">
        <v>6.7249529173860321</v>
      </c>
      <c r="Y4" s="13">
        <v>9.5951395393376568</v>
      </c>
      <c r="Z4" s="13">
        <v>7.01533359922011</v>
      </c>
      <c r="AA4" s="12">
        <v>0.22707170347324412</v>
      </c>
      <c r="AB4" s="13">
        <v>0.23034668293677418</v>
      </c>
      <c r="AC4" s="13">
        <v>0.14481824916280472</v>
      </c>
      <c r="AD4" s="13">
        <v>0.2500165055509152</v>
      </c>
      <c r="AE4" s="13">
        <v>0.4002173252691571</v>
      </c>
      <c r="AF4" s="13">
        <v>0.35592936689554583</v>
      </c>
      <c r="AG4" s="13">
        <v>2.2958137399353738E-2</v>
      </c>
      <c r="AH4" s="13">
        <v>0.42202704762200949</v>
      </c>
      <c r="AI4" s="13">
        <v>5.3327776285486288E-2</v>
      </c>
      <c r="AJ4" s="13">
        <v>0.50014669226997199</v>
      </c>
      <c r="AK4" s="13">
        <v>0.39281990813266249</v>
      </c>
      <c r="AL4" s="13">
        <v>4.9600051978576941E-2</v>
      </c>
      <c r="AM4" s="13">
        <v>0.2774817109945707</v>
      </c>
      <c r="AN4" s="13">
        <v>0.19446573914644133</v>
      </c>
    </row>
    <row r="5" spans="1:40" x14ac:dyDescent="0.75">
      <c r="A5" t="s">
        <v>103</v>
      </c>
      <c r="B5" s="6" t="s">
        <v>92</v>
      </c>
      <c r="D5" t="s">
        <v>93</v>
      </c>
      <c r="F5" s="10">
        <v>400</v>
      </c>
      <c r="G5" t="s">
        <v>95</v>
      </c>
      <c r="H5" s="11" t="s">
        <v>98</v>
      </c>
      <c r="I5" t="s">
        <v>76</v>
      </c>
      <c r="J5" t="s">
        <v>81</v>
      </c>
      <c r="K5" t="s">
        <v>76</v>
      </c>
      <c r="M5" s="12">
        <v>18.006009844878918</v>
      </c>
      <c r="N5" s="13">
        <v>6.3564204107950735</v>
      </c>
      <c r="O5" s="13">
        <v>8.8036854237557165</v>
      </c>
      <c r="P5" s="13">
        <v>7.4643121174291922</v>
      </c>
      <c r="Q5" s="13">
        <v>15.583309671310385</v>
      </c>
      <c r="R5" s="13">
        <v>9.7694112480864579</v>
      </c>
      <c r="S5" s="13">
        <v>11.150858813305724</v>
      </c>
      <c r="T5" s="13">
        <v>12.069304351246879</v>
      </c>
      <c r="U5" s="13">
        <v>12.576871220309256</v>
      </c>
      <c r="V5" s="13">
        <v>9.2429535615650433</v>
      </c>
      <c r="W5" s="13">
        <v>14.782871009303312</v>
      </c>
      <c r="X5" s="13">
        <v>8.2036405830896086</v>
      </c>
      <c r="Y5" s="13">
        <v>12.190431215490927</v>
      </c>
      <c r="Z5" s="13">
        <v>7.5570833756036873</v>
      </c>
      <c r="AA5" s="16">
        <v>0.75309179637747503</v>
      </c>
      <c r="AB5" s="17">
        <v>0.45103844686874772</v>
      </c>
      <c r="AC5" s="17">
        <v>0.33855037143338984</v>
      </c>
      <c r="AD5" s="17">
        <v>0.4669960302835548</v>
      </c>
      <c r="AE5" s="17">
        <v>0.23912932600702311</v>
      </c>
      <c r="AF5" s="17">
        <v>0.51570747777545611</v>
      </c>
      <c r="AG5" s="17">
        <v>0.27558444092641127</v>
      </c>
      <c r="AH5" s="13">
        <v>0.22697034545476258</v>
      </c>
      <c r="AI5" s="13">
        <v>0.37681495081696609</v>
      </c>
      <c r="AJ5" s="13">
        <v>1.3787085479985177</v>
      </c>
      <c r="AK5" s="13">
        <v>0.76055034259364718</v>
      </c>
      <c r="AL5" s="13">
        <v>0.40112468916167165</v>
      </c>
      <c r="AM5" s="13">
        <v>0.92263979906290883</v>
      </c>
      <c r="AN5" s="13">
        <v>0.45013224384089573</v>
      </c>
    </row>
    <row r="6" spans="1:40" x14ac:dyDescent="0.75">
      <c r="A6" t="s">
        <v>103</v>
      </c>
      <c r="B6" s="6" t="s">
        <v>92</v>
      </c>
      <c r="D6" t="s">
        <v>93</v>
      </c>
      <c r="F6" s="10">
        <v>25</v>
      </c>
      <c r="G6" t="s">
        <v>96</v>
      </c>
      <c r="H6" s="11" t="s">
        <v>99</v>
      </c>
      <c r="I6" t="s">
        <v>77</v>
      </c>
      <c r="J6" t="s">
        <v>81</v>
      </c>
      <c r="K6" t="s">
        <v>105</v>
      </c>
      <c r="M6" s="14">
        <v>0.26215664809918843</v>
      </c>
      <c r="N6" s="15">
        <v>-2.7768154136177325</v>
      </c>
      <c r="O6" s="15">
        <v>-3.2925740767082989</v>
      </c>
      <c r="P6" s="15">
        <v>-3.5679724163796225</v>
      </c>
      <c r="Q6" s="15">
        <v>0.55039198683269952</v>
      </c>
      <c r="R6" s="15">
        <v>-0.8689297061539456</v>
      </c>
      <c r="S6" s="15">
        <v>0.32825879933673541</v>
      </c>
      <c r="T6" s="15">
        <v>1.360108637447172</v>
      </c>
      <c r="U6" s="15">
        <v>0.63119927769216988</v>
      </c>
      <c r="V6" s="15">
        <v>0.59195403085961151</v>
      </c>
      <c r="W6" s="15">
        <v>1.4848293578809517</v>
      </c>
      <c r="X6" s="15">
        <v>-1.7010684403049976</v>
      </c>
      <c r="Y6" s="15">
        <v>0.27363356590710847</v>
      </c>
      <c r="Z6" s="15">
        <v>-3.324172442640644</v>
      </c>
      <c r="AA6" s="14">
        <v>0.21568674039534239</v>
      </c>
      <c r="AB6" s="15">
        <v>0.33234878506568666</v>
      </c>
      <c r="AC6" s="15">
        <v>0.11285636594860381</v>
      </c>
      <c r="AD6" s="15">
        <v>0.13456011857342307</v>
      </c>
      <c r="AE6" s="15">
        <v>0.1359077044823295</v>
      </c>
      <c r="AF6" s="15">
        <v>6.9413171087111744E-2</v>
      </c>
      <c r="AG6" s="15">
        <v>0.167533406076432</v>
      </c>
      <c r="AH6" s="15">
        <v>0.19197546361761841</v>
      </c>
      <c r="AI6" s="15">
        <v>6.9417517530169545E-2</v>
      </c>
      <c r="AJ6" s="15">
        <v>0.22107691651062542</v>
      </c>
      <c r="AK6" s="15">
        <v>8.1804032133949448E-2</v>
      </c>
      <c r="AL6" s="15">
        <v>0.27347302348686259</v>
      </c>
      <c r="AM6" s="15">
        <v>0.1970659413818639</v>
      </c>
      <c r="AN6" s="15">
        <v>6.6998881490409931E-2</v>
      </c>
    </row>
    <row r="7" spans="1:40" x14ac:dyDescent="0.75">
      <c r="A7" t="s">
        <v>103</v>
      </c>
      <c r="B7" s="6" t="s">
        <v>92</v>
      </c>
      <c r="D7" t="s">
        <v>93</v>
      </c>
      <c r="F7" s="9">
        <v>50</v>
      </c>
      <c r="G7" t="s">
        <v>96</v>
      </c>
      <c r="H7" s="11" t="s">
        <v>100</v>
      </c>
      <c r="I7" t="s">
        <v>77</v>
      </c>
      <c r="J7" t="s">
        <v>81</v>
      </c>
      <c r="K7" t="s">
        <v>105</v>
      </c>
      <c r="M7" s="14">
        <v>3.4539394319520054</v>
      </c>
      <c r="N7" s="15">
        <v>-1.6631337041672223</v>
      </c>
      <c r="O7" s="15">
        <v>-3.1572708854861098</v>
      </c>
      <c r="P7" s="15">
        <v>-3.9616378487559749</v>
      </c>
      <c r="Q7" s="15">
        <v>2.0269544835013829</v>
      </c>
      <c r="R7" s="15">
        <v>-0.99562591114517895</v>
      </c>
      <c r="S7" s="15">
        <v>1.7623600876889276</v>
      </c>
      <c r="T7" s="15">
        <v>0.80690060046546697</v>
      </c>
      <c r="U7" s="15">
        <v>1.0298898085225849</v>
      </c>
      <c r="V7" s="15">
        <v>-1.7967082543290964</v>
      </c>
      <c r="W7" s="15">
        <v>2.0444724572931041</v>
      </c>
      <c r="X7" s="15">
        <v>-2.9171286614245981</v>
      </c>
      <c r="Y7" s="15">
        <v>-3.6547083496135255</v>
      </c>
      <c r="Z7" s="15">
        <v>-3.9014198138469331</v>
      </c>
      <c r="AA7" s="14">
        <v>0.33835366172292886</v>
      </c>
      <c r="AB7" s="15">
        <v>0.23893421487248551</v>
      </c>
      <c r="AC7" s="15">
        <v>0.30438070216390944</v>
      </c>
      <c r="AD7" s="15">
        <v>0.3420920095174444</v>
      </c>
      <c r="AE7" s="15">
        <v>0.14142102486104838</v>
      </c>
      <c r="AF7" s="15">
        <v>0.18193465994418395</v>
      </c>
      <c r="AG7" s="15">
        <v>0.57241287557023779</v>
      </c>
      <c r="AH7" s="15">
        <v>6.8727472214166058E-2</v>
      </c>
      <c r="AI7" s="15">
        <v>6.155032288705977E-2</v>
      </c>
      <c r="AJ7" s="15">
        <v>0.67866017746733853</v>
      </c>
      <c r="AK7" s="15">
        <v>0.17455248423189657</v>
      </c>
      <c r="AL7" s="15">
        <v>0.21953325775424448</v>
      </c>
      <c r="AM7" s="15">
        <v>0.69141260033225316</v>
      </c>
      <c r="AN7" s="15">
        <v>0.38084022730456324</v>
      </c>
    </row>
    <row r="8" spans="1:40" x14ac:dyDescent="0.75">
      <c r="A8" t="s">
        <v>103</v>
      </c>
      <c r="B8" s="6" t="s">
        <v>92</v>
      </c>
      <c r="D8" t="s">
        <v>93</v>
      </c>
      <c r="F8" s="9">
        <v>75</v>
      </c>
      <c r="G8" t="s">
        <v>96</v>
      </c>
      <c r="H8" s="11" t="s">
        <v>100</v>
      </c>
      <c r="I8" t="s">
        <v>77</v>
      </c>
      <c r="J8" t="s">
        <v>81</v>
      </c>
      <c r="K8" t="s">
        <v>105</v>
      </c>
      <c r="M8" s="14">
        <v>3.6536666666666666</v>
      </c>
      <c r="N8" s="15">
        <v>-0.17500000000000002</v>
      </c>
      <c r="O8" s="15">
        <v>-2.2276666666666665</v>
      </c>
      <c r="P8" s="15">
        <v>-1.9240000000000002</v>
      </c>
      <c r="Q8" s="15">
        <v>3.65</v>
      </c>
      <c r="R8" s="15">
        <v>0.39599999999999996</v>
      </c>
      <c r="S8" s="15">
        <v>1.5026666666666666</v>
      </c>
      <c r="T8" s="15">
        <v>0.89233333333333331</v>
      </c>
      <c r="U8" s="15">
        <v>2.0230000000000001</v>
      </c>
      <c r="V8" s="15">
        <v>1.5493333333333332</v>
      </c>
      <c r="W8" s="15">
        <v>3.250666666666667</v>
      </c>
      <c r="X8" s="15">
        <v>-0.71366666666666667</v>
      </c>
      <c r="Y8" s="15">
        <v>1.6600000000000001</v>
      </c>
      <c r="Z8" s="15">
        <v>-1.091</v>
      </c>
      <c r="AA8" s="14">
        <v>4.9003401242498731E-2</v>
      </c>
      <c r="AB8" s="15">
        <v>0.14870440477672481</v>
      </c>
      <c r="AC8" s="15">
        <v>0.43472443378919046</v>
      </c>
      <c r="AD8" s="15">
        <v>0.19918835307316535</v>
      </c>
      <c r="AE8" s="15">
        <v>0.18599999999999994</v>
      </c>
      <c r="AF8" s="15">
        <v>0.17400000000000007</v>
      </c>
      <c r="AG8" s="15">
        <v>0.42316230140849448</v>
      </c>
      <c r="AH8" s="15">
        <v>0.49212837078686444</v>
      </c>
      <c r="AI8" s="15">
        <v>0.32129892623536788</v>
      </c>
      <c r="AJ8" s="15">
        <v>0.80048068891968505</v>
      </c>
      <c r="AK8" s="15">
        <v>0.34103567750798924</v>
      </c>
      <c r="AL8" s="15">
        <v>7.8767590627956477E-2</v>
      </c>
      <c r="AM8" s="15">
        <v>0.193628510297425</v>
      </c>
      <c r="AN8" s="15">
        <v>0.36378427673553976</v>
      </c>
    </row>
    <row r="9" spans="1:40" x14ac:dyDescent="0.75">
      <c r="A9" t="s">
        <v>103</v>
      </c>
      <c r="B9" s="6" t="s">
        <v>92</v>
      </c>
      <c r="D9" t="s">
        <v>93</v>
      </c>
      <c r="F9" s="9">
        <v>100</v>
      </c>
      <c r="G9" t="s">
        <v>96</v>
      </c>
      <c r="H9" s="11" t="s">
        <v>100</v>
      </c>
      <c r="I9" t="s">
        <v>77</v>
      </c>
      <c r="J9" t="s">
        <v>81</v>
      </c>
      <c r="K9" t="s">
        <v>77</v>
      </c>
      <c r="M9" s="14">
        <v>7.7491070822181998</v>
      </c>
      <c r="N9" s="15">
        <v>1.9791086255271704</v>
      </c>
      <c r="O9" s="15">
        <v>-2.9431666260915077</v>
      </c>
      <c r="P9" s="15">
        <v>-1.7456063468856042</v>
      </c>
      <c r="Q9" s="15">
        <v>6.2469073976630378</v>
      </c>
      <c r="R9" s="15">
        <v>1.9830233842407707</v>
      </c>
      <c r="S9" s="15">
        <v>2.8620646590219248</v>
      </c>
      <c r="T9" s="15">
        <v>2.5670342068787764</v>
      </c>
      <c r="U9" s="15">
        <v>4.6635654415896166</v>
      </c>
      <c r="V9" s="15">
        <v>1.0534461333385954</v>
      </c>
      <c r="W9" s="15">
        <v>4.8333236148975551</v>
      </c>
      <c r="X9" s="15">
        <v>-1.3822455608323418</v>
      </c>
      <c r="Y9" s="15">
        <v>1.4577339423067694</v>
      </c>
      <c r="Z9" s="15">
        <v>-1.8242574083133916</v>
      </c>
      <c r="AA9" s="14">
        <v>0.81123936575524758</v>
      </c>
      <c r="AB9" s="15">
        <v>0.65903892280104603</v>
      </c>
      <c r="AC9" s="15">
        <v>0.27123714914898117</v>
      </c>
      <c r="AD9" s="15">
        <v>0.1911442050803567</v>
      </c>
      <c r="AE9" s="15">
        <v>0.39627503438999379</v>
      </c>
      <c r="AF9" s="15">
        <v>0.25278637368609119</v>
      </c>
      <c r="AG9" s="15">
        <v>5.4464689405509352E-2</v>
      </c>
      <c r="AH9" s="15">
        <v>0.51460212100029645</v>
      </c>
      <c r="AI9" s="15">
        <v>8.436552553788608E-2</v>
      </c>
      <c r="AJ9" s="15">
        <v>0.54819642678272185</v>
      </c>
      <c r="AK9" s="15">
        <v>0.19782876771843852</v>
      </c>
      <c r="AL9" s="15">
        <v>8.7602474614653994E-2</v>
      </c>
      <c r="AM9" s="15">
        <v>0.14631377554177688</v>
      </c>
      <c r="AN9" s="15">
        <v>8.9239724421695463E-2</v>
      </c>
    </row>
    <row r="10" spans="1:40" x14ac:dyDescent="0.75">
      <c r="A10" t="s">
        <v>103</v>
      </c>
      <c r="B10" s="6" t="s">
        <v>92</v>
      </c>
      <c r="D10" t="s">
        <v>93</v>
      </c>
      <c r="F10" s="9">
        <v>125</v>
      </c>
      <c r="G10" t="s">
        <v>96</v>
      </c>
      <c r="H10" s="11" t="s">
        <v>100</v>
      </c>
      <c r="I10" t="s">
        <v>77</v>
      </c>
      <c r="J10" t="s">
        <v>81</v>
      </c>
      <c r="K10" t="s">
        <v>77</v>
      </c>
      <c r="M10" s="14">
        <v>8.1719999999999988</v>
      </c>
      <c r="N10" s="15">
        <v>2.1903333333333332</v>
      </c>
      <c r="O10" s="15">
        <v>-1.4466666666666665</v>
      </c>
      <c r="P10" s="15">
        <v>0.156</v>
      </c>
      <c r="Q10" s="15">
        <v>5.4710000000000001</v>
      </c>
      <c r="R10" s="15">
        <v>3.1843333333333335</v>
      </c>
      <c r="S10" s="15">
        <v>4.2876666666666665</v>
      </c>
      <c r="T10" s="15">
        <v>3.2846666666666664</v>
      </c>
      <c r="U10" s="15">
        <v>5.8180000000000005</v>
      </c>
      <c r="V10" s="15">
        <v>1.2373333333333334</v>
      </c>
      <c r="W10" s="15">
        <v>6.5273333333333339</v>
      </c>
      <c r="X10" s="15">
        <v>0.48033333333333333</v>
      </c>
      <c r="Y10" s="15">
        <v>2.4889999999999994</v>
      </c>
      <c r="Z10" s="15">
        <v>-0.42833333333333329</v>
      </c>
      <c r="AA10" s="14">
        <v>0.5440248156104649</v>
      </c>
      <c r="AB10" s="15">
        <v>0.68614964354237984</v>
      </c>
      <c r="AC10" s="15">
        <v>0.15271651296874653</v>
      </c>
      <c r="AD10" s="15">
        <v>0.27541423347387112</v>
      </c>
      <c r="AE10" s="15">
        <v>0.27126370933097538</v>
      </c>
      <c r="AF10" s="15">
        <v>0.20014328200899814</v>
      </c>
      <c r="AG10" s="15">
        <v>0.32508665511419144</v>
      </c>
      <c r="AH10" s="15">
        <v>0.24469845388423145</v>
      </c>
      <c r="AI10" s="15">
        <v>0.15214795430764075</v>
      </c>
      <c r="AJ10" s="15">
        <v>0.85403766505543166</v>
      </c>
      <c r="AK10" s="15">
        <v>7.537461995481827E-2</v>
      </c>
      <c r="AL10" s="15">
        <v>0.14251432676518266</v>
      </c>
      <c r="AM10" s="15">
        <v>0.43395506679839724</v>
      </c>
      <c r="AN10" s="15">
        <v>8.6858121861650761E-2</v>
      </c>
    </row>
    <row r="11" spans="1:40" x14ac:dyDescent="0.75">
      <c r="A11" t="s">
        <v>103</v>
      </c>
      <c r="B11" s="6" t="s">
        <v>92</v>
      </c>
      <c r="D11" t="s">
        <v>93</v>
      </c>
      <c r="F11" s="9">
        <v>150</v>
      </c>
      <c r="G11" t="s">
        <v>96</v>
      </c>
      <c r="H11" s="11" t="s">
        <v>99</v>
      </c>
      <c r="I11" t="s">
        <v>77</v>
      </c>
      <c r="J11" t="s">
        <v>81</v>
      </c>
      <c r="K11" t="s">
        <v>77</v>
      </c>
      <c r="L11" s="8"/>
      <c r="M11" s="14">
        <v>6.7303743025266982</v>
      </c>
      <c r="N11" s="15">
        <v>0.42978964117951757</v>
      </c>
      <c r="O11" s="15">
        <v>0.1156942491093827</v>
      </c>
      <c r="P11" s="15">
        <v>1.5016849924896836</v>
      </c>
      <c r="Q11" s="15">
        <v>5.6622853426973903</v>
      </c>
      <c r="R11" s="15">
        <v>3.7625404192465299</v>
      </c>
      <c r="S11" s="15">
        <v>5.3751268580811864</v>
      </c>
      <c r="T11" s="15">
        <v>4.3511870953445166</v>
      </c>
      <c r="U11" s="15">
        <v>7.3869503371492709</v>
      </c>
      <c r="V11" s="15"/>
      <c r="W11" s="15">
        <v>9.5190779354475925</v>
      </c>
      <c r="X11" s="15">
        <v>2.0601843376867421</v>
      </c>
      <c r="Y11" s="15">
        <v>4.3186908968776923</v>
      </c>
      <c r="Z11" s="15">
        <v>1.1562325518222409</v>
      </c>
      <c r="AA11" s="14">
        <v>0.26387486288158263</v>
      </c>
      <c r="AB11" s="15">
        <v>0.65348388699763904</v>
      </c>
      <c r="AC11" s="15">
        <v>0.13837010958173188</v>
      </c>
      <c r="AD11" s="15">
        <v>0.3624599031335321</v>
      </c>
      <c r="AE11" s="15">
        <v>0.17348986951425416</v>
      </c>
      <c r="AF11" s="15">
        <v>8.1165011664303191E-2</v>
      </c>
      <c r="AG11" s="15">
        <v>6.9819940606304101E-2</v>
      </c>
      <c r="AH11" s="15">
        <v>0.25776951927479125</v>
      </c>
      <c r="AI11" s="15">
        <v>0.20836425586752841</v>
      </c>
      <c r="AJ11" s="15"/>
      <c r="AK11" s="15">
        <v>2.9385572925507104E-2</v>
      </c>
      <c r="AL11" s="15">
        <v>0.11446331738585729</v>
      </c>
      <c r="AM11" s="15">
        <v>0.32502759152828403</v>
      </c>
      <c r="AN11" s="15">
        <v>0.24577620073604695</v>
      </c>
    </row>
    <row r="12" spans="1:40" x14ac:dyDescent="0.75">
      <c r="A12" t="s">
        <v>103</v>
      </c>
      <c r="B12" s="6" t="s">
        <v>92</v>
      </c>
      <c r="D12" t="s">
        <v>93</v>
      </c>
      <c r="F12" s="9">
        <v>200</v>
      </c>
      <c r="G12" t="s">
        <v>96</v>
      </c>
      <c r="H12" s="11" t="s">
        <v>100</v>
      </c>
      <c r="I12" t="s">
        <v>77</v>
      </c>
      <c r="J12" t="s">
        <v>81</v>
      </c>
      <c r="K12" t="s">
        <v>77</v>
      </c>
      <c r="L12" s="8"/>
      <c r="M12" s="14">
        <v>14.148950219652138</v>
      </c>
      <c r="N12" s="15">
        <v>6.0175356533302251</v>
      </c>
      <c r="O12" s="15">
        <v>0.30385181029549058</v>
      </c>
      <c r="P12" s="15">
        <v>4.5728580048542575</v>
      </c>
      <c r="Q12" s="15">
        <v>6.2563283329107753</v>
      </c>
      <c r="R12" s="15">
        <v>9.3201720780282269</v>
      </c>
      <c r="S12" s="15">
        <v>9.4036230749769505</v>
      </c>
      <c r="T12" s="15">
        <v>9.9939214689778826</v>
      </c>
      <c r="U12" s="15">
        <v>10.824457581467568</v>
      </c>
      <c r="V12" s="15">
        <v>5.9918862127096224</v>
      </c>
      <c r="W12" s="15">
        <v>13.880353612589902</v>
      </c>
      <c r="X12" s="15">
        <v>4.8152632817053149</v>
      </c>
      <c r="Y12" s="15">
        <v>7.1282286841477713</v>
      </c>
      <c r="Z12" s="15">
        <v>3.7900081763352733</v>
      </c>
      <c r="AA12" s="14">
        <v>2.5496384928193159</v>
      </c>
      <c r="AB12" s="15">
        <v>0.90431377406689961</v>
      </c>
      <c r="AC12" s="15">
        <v>0.77042090494673332</v>
      </c>
      <c r="AD12" s="15">
        <v>0.80910437066374774</v>
      </c>
      <c r="AE12" s="15">
        <v>2</v>
      </c>
      <c r="AF12" s="15">
        <v>0.41656191647239976</v>
      </c>
      <c r="AG12" s="15">
        <v>2</v>
      </c>
      <c r="AH12" s="15">
        <v>0.47787206741581006</v>
      </c>
      <c r="AI12" s="15">
        <v>0.12948780309434266</v>
      </c>
      <c r="AJ12" s="15">
        <v>2</v>
      </c>
      <c r="AK12" s="15">
        <v>0.28510671673806809</v>
      </c>
      <c r="AL12" s="15">
        <v>0.69235452607984294</v>
      </c>
      <c r="AM12" s="15">
        <v>0.38087476132587961</v>
      </c>
      <c r="AN12" s="15">
        <v>0.25391290964900071</v>
      </c>
    </row>
    <row r="13" spans="1:40" x14ac:dyDescent="0.75">
      <c r="A13" t="s">
        <v>103</v>
      </c>
      <c r="B13" s="6" t="s">
        <v>92</v>
      </c>
      <c r="D13" t="s">
        <v>93</v>
      </c>
      <c r="F13" s="9">
        <v>247.5</v>
      </c>
      <c r="G13" t="s">
        <v>97</v>
      </c>
      <c r="H13" s="11" t="s">
        <v>99</v>
      </c>
      <c r="I13" t="s">
        <v>77</v>
      </c>
      <c r="J13" t="s">
        <v>81</v>
      </c>
      <c r="K13" t="s">
        <v>77</v>
      </c>
      <c r="M13" s="14">
        <v>14.266301869864016</v>
      </c>
      <c r="N13" s="15">
        <v>4.5618275919131648</v>
      </c>
      <c r="O13" s="15">
        <v>1.2524864236349704</v>
      </c>
      <c r="P13" s="15">
        <v>5.9833180127178949</v>
      </c>
      <c r="Q13" s="15">
        <v>11.621275013079888</v>
      </c>
      <c r="R13" s="15">
        <v>9.4458805328554423</v>
      </c>
      <c r="S13" s="15">
        <v>11.184342898129604</v>
      </c>
      <c r="T13" s="15">
        <v>10.353687020305307</v>
      </c>
      <c r="U13" s="15">
        <v>10.923501830952041</v>
      </c>
      <c r="V13" s="15">
        <v>6.7953984468399957</v>
      </c>
      <c r="W13" s="15">
        <v>14.698999775456027</v>
      </c>
      <c r="X13" s="15">
        <v>6.3369334054480939</v>
      </c>
      <c r="Y13" s="15">
        <v>9.7690530350594003</v>
      </c>
      <c r="Z13" s="15">
        <v>5.8408147137671715</v>
      </c>
      <c r="AA13" s="14">
        <v>7.9780683313098039E-2</v>
      </c>
      <c r="AB13" s="15">
        <v>0.17536430357848684</v>
      </c>
      <c r="AC13" s="15">
        <v>0.26738888569865588</v>
      </c>
      <c r="AD13" s="15">
        <v>0.18243311708388463</v>
      </c>
      <c r="AE13" s="15">
        <v>0.19042578685220057</v>
      </c>
      <c r="AF13" s="15">
        <v>0.22279284873309665</v>
      </c>
      <c r="AG13" s="15">
        <v>0.30591685136978392</v>
      </c>
      <c r="AH13" s="15">
        <v>0.1757850559901335</v>
      </c>
      <c r="AI13" s="15">
        <v>0.14267256429745778</v>
      </c>
      <c r="AJ13" s="15">
        <v>0.27574225250081358</v>
      </c>
      <c r="AK13" s="15">
        <v>0.32660560851875065</v>
      </c>
      <c r="AL13" s="15">
        <v>8.8249972543202312E-2</v>
      </c>
      <c r="AM13" s="15">
        <v>0.3423845363137718</v>
      </c>
      <c r="AN13" s="15">
        <v>0.13733649909706763</v>
      </c>
    </row>
    <row r="14" spans="1:40" x14ac:dyDescent="0.75">
      <c r="A14" t="s">
        <v>103</v>
      </c>
      <c r="B14" s="6" t="s">
        <v>92</v>
      </c>
      <c r="D14" t="s">
        <v>93</v>
      </c>
      <c r="F14" s="9">
        <v>402.5</v>
      </c>
      <c r="G14" t="s">
        <v>96</v>
      </c>
      <c r="H14" s="11" t="s">
        <v>99</v>
      </c>
      <c r="I14" t="s">
        <v>77</v>
      </c>
      <c r="J14" t="s">
        <v>81</v>
      </c>
      <c r="K14" t="s">
        <v>77</v>
      </c>
      <c r="M14" s="14">
        <v>15.146950228647254</v>
      </c>
      <c r="N14" s="15">
        <v>7.2411040040460346</v>
      </c>
      <c r="O14" s="15">
        <v>1.5328476636357939</v>
      </c>
      <c r="P14" s="15">
        <v>4.6910556988039174</v>
      </c>
      <c r="Q14" s="15">
        <v>8.9069478901275421</v>
      </c>
      <c r="R14" s="15">
        <v>9.4906657002756667</v>
      </c>
      <c r="S14" s="15">
        <v>11.599434878304345</v>
      </c>
      <c r="T14" s="15">
        <v>10.170678647892634</v>
      </c>
      <c r="U14" s="15">
        <v>12.584285162749586</v>
      </c>
      <c r="V14" s="15">
        <v>7.8676437687908454</v>
      </c>
      <c r="W14" s="15">
        <v>16.041232280879139</v>
      </c>
      <c r="X14" s="15">
        <v>7.5999217645421338</v>
      </c>
      <c r="Y14" s="15">
        <v>9.3021285218261109</v>
      </c>
      <c r="Z14" s="15">
        <v>5.7922404925668056</v>
      </c>
      <c r="AA14" s="14">
        <v>0.36392012810877128</v>
      </c>
      <c r="AB14" s="15">
        <v>0.14399420782116115</v>
      </c>
      <c r="AC14" s="15">
        <v>0.23731180584257461</v>
      </c>
      <c r="AD14" s="15">
        <v>9.3308764851527337E-2</v>
      </c>
      <c r="AE14" s="15">
        <v>0.20196163245890766</v>
      </c>
      <c r="AF14" s="15">
        <v>0.10639465325387512</v>
      </c>
      <c r="AG14" s="15">
        <v>0.10834081252361141</v>
      </c>
      <c r="AH14" s="15">
        <v>9.2265758024058217E-2</v>
      </c>
      <c r="AI14" s="15">
        <v>0.15618560604205273</v>
      </c>
      <c r="AJ14" s="15">
        <v>0.90633866658976836</v>
      </c>
      <c r="AK14" s="15">
        <v>0.14474672511393591</v>
      </c>
      <c r="AL14" s="15">
        <v>0.40246472790362192</v>
      </c>
      <c r="AM14" s="15">
        <v>0.19900948243003652</v>
      </c>
      <c r="AN14" s="15">
        <v>9.4180810306708579E-2</v>
      </c>
    </row>
    <row r="15" spans="1:40" x14ac:dyDescent="0.75">
      <c r="A15" t="s">
        <v>103</v>
      </c>
      <c r="B15" s="6" t="s">
        <v>92</v>
      </c>
      <c r="D15" t="s">
        <v>93</v>
      </c>
      <c r="F15" s="9">
        <v>600</v>
      </c>
      <c r="G15" t="s">
        <v>97</v>
      </c>
      <c r="H15" s="11" t="s">
        <v>99</v>
      </c>
      <c r="I15" t="s">
        <v>77</v>
      </c>
      <c r="J15" t="s">
        <v>81</v>
      </c>
      <c r="K15" t="s">
        <v>77</v>
      </c>
      <c r="L15" s="8"/>
      <c r="M15" s="14">
        <v>15.828605650766194</v>
      </c>
      <c r="N15" s="15">
        <v>6.0129584514039109</v>
      </c>
      <c r="O15" s="15">
        <v>2.4</v>
      </c>
      <c r="P15" s="15">
        <v>7.1154815211728417</v>
      </c>
      <c r="Q15" s="15">
        <v>14.578310582724383</v>
      </c>
      <c r="R15" s="15">
        <v>10.349048623316607</v>
      </c>
      <c r="S15" s="15">
        <v>13.42556729702167</v>
      </c>
      <c r="T15" s="15">
        <v>10.66240843155334</v>
      </c>
      <c r="U15" s="15">
        <v>12.122568014189042</v>
      </c>
      <c r="V15" s="15">
        <v>8.0405469125768807</v>
      </c>
      <c r="W15" s="15">
        <v>16.084200360540521</v>
      </c>
      <c r="X15" s="15">
        <v>7.5178318423478894</v>
      </c>
      <c r="Y15" s="15">
        <v>10.811607508708059</v>
      </c>
      <c r="Z15" s="15">
        <v>7.5881735231763257</v>
      </c>
      <c r="AA15" s="14">
        <v>0.3430993795445752</v>
      </c>
      <c r="AB15" s="15">
        <v>0.14759961628233068</v>
      </c>
      <c r="AC15" s="15">
        <v>0.31070360548623549</v>
      </c>
      <c r="AD15" s="15">
        <v>0.40311434830520648</v>
      </c>
      <c r="AE15" s="15">
        <v>0.28105323419996359</v>
      </c>
      <c r="AF15" s="15">
        <v>0.34831315457702322</v>
      </c>
      <c r="AG15" s="15">
        <v>0.46262515787295255</v>
      </c>
      <c r="AH15" s="15">
        <v>0.55342861727047599</v>
      </c>
      <c r="AI15" s="15">
        <v>0.23469656054380969</v>
      </c>
      <c r="AJ15" s="15">
        <v>0.19891794521688513</v>
      </c>
      <c r="AK15" s="15">
        <v>0.3106666704264664</v>
      </c>
      <c r="AL15" s="15">
        <v>0.40032823232600129</v>
      </c>
      <c r="AM15" s="15">
        <v>0.60114114006224428</v>
      </c>
      <c r="AN15" s="15">
        <v>0.36035341741614751</v>
      </c>
    </row>
    <row r="16" spans="1:40" x14ac:dyDescent="0.75">
      <c r="A16" t="s">
        <v>103</v>
      </c>
      <c r="B16" s="6" t="s">
        <v>92</v>
      </c>
      <c r="D16" t="s">
        <v>93</v>
      </c>
      <c r="F16" s="9">
        <v>850</v>
      </c>
      <c r="G16" t="s">
        <v>97</v>
      </c>
      <c r="H16" s="11" t="s">
        <v>99</v>
      </c>
      <c r="I16" t="s">
        <v>77</v>
      </c>
      <c r="J16" t="s">
        <v>81</v>
      </c>
      <c r="K16" t="s">
        <v>77</v>
      </c>
      <c r="L16" s="8"/>
      <c r="M16" s="14">
        <v>15.567333333333332</v>
      </c>
      <c r="N16" s="15">
        <v>6.0143333333333331</v>
      </c>
      <c r="O16" s="15">
        <v>2.403</v>
      </c>
      <c r="P16" s="15">
        <v>7.487333333333333</v>
      </c>
      <c r="Q16" s="15">
        <v>12.975333333333333</v>
      </c>
      <c r="R16" s="15">
        <v>10.588666666666667</v>
      </c>
      <c r="S16" s="15">
        <v>10.902333333333333</v>
      </c>
      <c r="T16" s="15">
        <v>11.222666666666667</v>
      </c>
      <c r="U16" s="15">
        <v>12.395666666666665</v>
      </c>
      <c r="V16" s="15">
        <v>8.9256666666666664</v>
      </c>
      <c r="W16" s="15">
        <v>15.462666666666665</v>
      </c>
      <c r="X16" s="15">
        <v>7.4163333333333332</v>
      </c>
      <c r="Y16" s="15">
        <v>11.053333333333333</v>
      </c>
      <c r="Z16" s="15">
        <v>6.8369999999999997</v>
      </c>
      <c r="AA16" s="14">
        <v>0.25985444643757982</v>
      </c>
      <c r="AB16" s="15">
        <v>0.12343554323343853</v>
      </c>
      <c r="AC16" s="15">
        <v>0.20525350179716798</v>
      </c>
      <c r="AD16" s="15">
        <v>0.40034027193541805</v>
      </c>
      <c r="AE16" s="15">
        <v>0.17679460776078246</v>
      </c>
      <c r="AF16" s="15">
        <v>0.26817966614443056</v>
      </c>
      <c r="AG16" s="15">
        <v>0.10587886159809975</v>
      </c>
      <c r="AH16" s="15">
        <v>0.15001444374912296</v>
      </c>
      <c r="AI16" s="15">
        <v>0.33910814400918882</v>
      </c>
      <c r="AJ16" s="15">
        <v>0.98437916136687387</v>
      </c>
      <c r="AK16" s="15">
        <v>0.45307210610818549</v>
      </c>
      <c r="AL16" s="15">
        <v>5.7933870346571485E-2</v>
      </c>
      <c r="AM16" s="15">
        <v>0.80529766753251353</v>
      </c>
      <c r="AN16" s="15">
        <v>0.19277966697766236</v>
      </c>
    </row>
    <row r="17" spans="1:40" x14ac:dyDescent="0.75">
      <c r="A17" t="s">
        <v>103</v>
      </c>
      <c r="B17" s="6" t="s">
        <v>92</v>
      </c>
      <c r="D17" t="s">
        <v>93</v>
      </c>
      <c r="F17" s="9">
        <v>1200</v>
      </c>
      <c r="G17" t="s">
        <v>97</v>
      </c>
      <c r="H17" s="11" t="s">
        <v>99</v>
      </c>
      <c r="I17" t="s">
        <v>77</v>
      </c>
      <c r="J17" t="s">
        <v>81</v>
      </c>
      <c r="K17" t="s">
        <v>77</v>
      </c>
      <c r="L17" s="8"/>
      <c r="M17" s="14">
        <v>16.345604863524581</v>
      </c>
      <c r="N17" s="15">
        <v>6.3851386636186902</v>
      </c>
      <c r="O17" s="15">
        <v>3.4594235636974524</v>
      </c>
      <c r="P17" s="15">
        <v>6.8556156480125674</v>
      </c>
      <c r="Q17" s="15">
        <v>14.386302443667823</v>
      </c>
      <c r="R17" s="15">
        <v>9.7894775355423569</v>
      </c>
      <c r="S17" s="15">
        <v>12.166642269821091</v>
      </c>
      <c r="T17" s="15">
        <v>10.741293887808183</v>
      </c>
      <c r="U17" s="15">
        <v>12.594348619270074</v>
      </c>
      <c r="V17" s="15">
        <v>7.1220834927089562</v>
      </c>
      <c r="W17" s="15">
        <v>15.833715042120565</v>
      </c>
      <c r="X17" s="15">
        <v>7.0300926826290562</v>
      </c>
      <c r="Y17" s="15">
        <v>11.268798385461926</v>
      </c>
      <c r="Z17" s="15">
        <v>6.6023863331800756</v>
      </c>
      <c r="AA17" s="14">
        <v>8.0835317223810377E-2</v>
      </c>
      <c r="AB17" s="15">
        <v>0.16363753772904688</v>
      </c>
      <c r="AC17" s="15">
        <v>0.58135032700661793</v>
      </c>
      <c r="AD17" s="15">
        <v>5.8667831147149498E-2</v>
      </c>
      <c r="AE17" s="15">
        <v>0.24649712730710499</v>
      </c>
      <c r="AF17" s="15">
        <v>0.16531468661946583</v>
      </c>
      <c r="AG17" s="15">
        <v>0.21926991573845864</v>
      </c>
      <c r="AH17" s="15">
        <v>0.25567104364134591</v>
      </c>
      <c r="AI17" s="15">
        <v>0.115097404283783</v>
      </c>
      <c r="AJ17" s="15">
        <v>0.65840329243250395</v>
      </c>
      <c r="AK17" s="15">
        <v>0.12498887687756192</v>
      </c>
      <c r="AL17" s="15">
        <v>0.30811113667135159</v>
      </c>
      <c r="AM17" s="15">
        <v>0.73278102514555643</v>
      </c>
      <c r="AN17" s="15">
        <v>0.40761975407223783</v>
      </c>
    </row>
    <row r="18" spans="1:40" x14ac:dyDescent="0.75">
      <c r="A18" t="s">
        <v>103</v>
      </c>
      <c r="B18" s="6" t="s">
        <v>92</v>
      </c>
      <c r="D18" t="s">
        <v>93</v>
      </c>
      <c r="F18" s="9">
        <v>25</v>
      </c>
      <c r="G18">
        <v>5300</v>
      </c>
      <c r="H18" s="11" t="s">
        <v>101</v>
      </c>
      <c r="I18" t="s">
        <v>75</v>
      </c>
      <c r="J18" t="s">
        <v>81</v>
      </c>
      <c r="K18" t="s">
        <v>105</v>
      </c>
      <c r="M18" s="14">
        <v>3.1290724923146946</v>
      </c>
      <c r="N18" s="13">
        <v>0.69745984655160909</v>
      </c>
      <c r="O18" s="15">
        <v>0.57537774387000329</v>
      </c>
      <c r="P18" s="15">
        <v>-4.1415565294286347</v>
      </c>
      <c r="Q18" s="15">
        <v>1.7367140067732094</v>
      </c>
      <c r="R18" s="15">
        <v>0.94715751832531792</v>
      </c>
      <c r="S18" s="15">
        <v>0.29317095693462036</v>
      </c>
      <c r="T18" s="15">
        <v>-0.23112498546003746</v>
      </c>
      <c r="U18" s="15">
        <v>-2.4657520018341775E-2</v>
      </c>
      <c r="V18" s="15">
        <v>0.53214753753798993</v>
      </c>
      <c r="W18" s="15">
        <v>1.167458649793258</v>
      </c>
      <c r="X18" s="15">
        <v>-3.0397050304382796</v>
      </c>
      <c r="Y18" s="15">
        <v>-0.98056384243182071</v>
      </c>
      <c r="Z18" s="15">
        <v>-1.7106355669668618</v>
      </c>
      <c r="AA18" s="14">
        <v>0.25085871524980041</v>
      </c>
      <c r="AB18" s="15">
        <v>0.29381746766940586</v>
      </c>
      <c r="AC18" s="15">
        <v>0.36169365865864961</v>
      </c>
      <c r="AD18" s="15">
        <v>0.19794714482616296</v>
      </c>
      <c r="AE18" s="15">
        <v>0.78475669600666087</v>
      </c>
      <c r="AF18" s="15">
        <v>0.2532375747350627</v>
      </c>
      <c r="AG18" s="15">
        <v>0.50852730832376303</v>
      </c>
      <c r="AH18" s="15">
        <v>5.4831991268761315E-2</v>
      </c>
      <c r="AI18" s="15">
        <v>0.11066554550225317</v>
      </c>
      <c r="AJ18" s="15">
        <v>0.73124559392392574</v>
      </c>
      <c r="AK18" s="15">
        <v>4.832015581825496E-2</v>
      </c>
      <c r="AL18" s="15">
        <v>0.37576885001133481</v>
      </c>
      <c r="AM18" s="15">
        <v>0.91239529768557337</v>
      </c>
      <c r="AN18" s="15">
        <v>0.21951438921841518</v>
      </c>
    </row>
    <row r="19" spans="1:40" x14ac:dyDescent="0.75">
      <c r="A19" t="s">
        <v>103</v>
      </c>
      <c r="B19" s="6" t="s">
        <v>92</v>
      </c>
      <c r="D19" t="s">
        <v>93</v>
      </c>
      <c r="F19" s="9">
        <v>120</v>
      </c>
      <c r="G19">
        <v>5300</v>
      </c>
      <c r="H19" s="11" t="s">
        <v>101</v>
      </c>
      <c r="I19" t="s">
        <v>75</v>
      </c>
      <c r="J19" t="s">
        <v>81</v>
      </c>
      <c r="K19" t="s">
        <v>75</v>
      </c>
      <c r="M19" s="14">
        <v>7.295484987161017</v>
      </c>
      <c r="N19" s="13">
        <v>0.3211439066223008</v>
      </c>
      <c r="O19" s="15">
        <v>-2.7206268849188469</v>
      </c>
      <c r="P19" s="15">
        <v>0.29557715367415588</v>
      </c>
      <c r="Q19" s="15">
        <v>2.6433451645307877</v>
      </c>
      <c r="R19" s="15">
        <v>4.1258804308791444</v>
      </c>
      <c r="S19" s="15">
        <v>2.9173467471132106</v>
      </c>
      <c r="T19" s="15">
        <v>5.2605732952751056</v>
      </c>
      <c r="U19" s="15">
        <v>4.4649763120861197</v>
      </c>
      <c r="V19" s="15"/>
      <c r="W19" s="15">
        <v>6.5658233142067202</v>
      </c>
      <c r="X19" s="15">
        <v>1.8167989540887841</v>
      </c>
      <c r="Y19" s="15">
        <v>1.4289243994938998</v>
      </c>
      <c r="Z19" s="15">
        <v>-9.7343470581546465E-2</v>
      </c>
      <c r="AA19" s="14">
        <v>0.38708101830337938</v>
      </c>
      <c r="AB19" s="15">
        <v>0.54205875220866373</v>
      </c>
      <c r="AC19" s="15">
        <v>0.452214562614775</v>
      </c>
      <c r="AD19" s="15">
        <v>0.11335738394753732</v>
      </c>
      <c r="AE19" s="15">
        <v>0.58174158531159159</v>
      </c>
      <c r="AF19" s="15">
        <v>0.47606558480605726</v>
      </c>
      <c r="AG19" s="15">
        <v>0.47170415198165416</v>
      </c>
      <c r="AH19" s="15">
        <v>0.17436148342898547</v>
      </c>
      <c r="AI19" s="15">
        <v>0.29524984365383072</v>
      </c>
      <c r="AJ19" s="15"/>
      <c r="AK19" s="15">
        <v>0.18309469821825106</v>
      </c>
      <c r="AL19" s="15">
        <v>0.28019639388540574</v>
      </c>
      <c r="AM19" s="15">
        <v>0.1373136837082797</v>
      </c>
      <c r="AN19" s="15">
        <v>0.37177218586153316</v>
      </c>
    </row>
    <row r="20" spans="1:40" x14ac:dyDescent="0.75">
      <c r="A20" t="s">
        <v>103</v>
      </c>
      <c r="B20" s="6" t="s">
        <v>92</v>
      </c>
      <c r="D20" t="s">
        <v>93</v>
      </c>
      <c r="F20" s="9">
        <v>150</v>
      </c>
      <c r="G20">
        <v>5300</v>
      </c>
      <c r="H20" s="11" t="s">
        <v>101</v>
      </c>
      <c r="I20" t="s">
        <v>75</v>
      </c>
      <c r="J20" t="s">
        <v>81</v>
      </c>
      <c r="K20" t="s">
        <v>75</v>
      </c>
      <c r="M20" s="14">
        <v>10.394264763030524</v>
      </c>
      <c r="N20" s="13">
        <v>2.3594089852785802</v>
      </c>
      <c r="O20" s="15">
        <v>-3.3634487240159903</v>
      </c>
      <c r="P20" s="15">
        <v>0.5291026832654665</v>
      </c>
      <c r="Q20" s="15">
        <v>6.1127394555300656</v>
      </c>
      <c r="R20" s="15">
        <v>6.048864769158353</v>
      </c>
      <c r="S20" s="15">
        <v>5.6062614726849471</v>
      </c>
      <c r="T20" s="15">
        <v>4.9445878227204796</v>
      </c>
      <c r="U20" s="15">
        <v>5.556419140685116</v>
      </c>
      <c r="V20" s="15">
        <v>0.77510348452832689</v>
      </c>
      <c r="W20" s="15">
        <v>8.5332708296246391</v>
      </c>
      <c r="X20" s="15">
        <v>-0.41752105189499139</v>
      </c>
      <c r="Y20" s="15">
        <v>1.5301589395597606</v>
      </c>
      <c r="Z20" s="15">
        <v>1.2962771629400851</v>
      </c>
      <c r="AA20" s="14">
        <v>0.4434477813129637</v>
      </c>
      <c r="AB20" s="15">
        <v>0.47757204145856225</v>
      </c>
      <c r="AC20" s="15">
        <v>0.41550541475720287</v>
      </c>
      <c r="AD20" s="15">
        <v>0.16609173372911035</v>
      </c>
      <c r="AE20" s="15">
        <v>0.79162790428013408</v>
      </c>
      <c r="AF20" s="15">
        <v>0.33024708690945753</v>
      </c>
      <c r="AG20" s="15">
        <v>0.10601588345854886</v>
      </c>
      <c r="AH20" s="15">
        <v>0.72628262827581713</v>
      </c>
      <c r="AI20" s="15">
        <v>0.52634092356341167</v>
      </c>
      <c r="AJ20" s="15">
        <v>0.19169095910274539</v>
      </c>
      <c r="AK20" s="15">
        <v>0.20246642473655951</v>
      </c>
      <c r="AL20" s="15">
        <v>1.0239491432064152</v>
      </c>
      <c r="AM20" s="15">
        <v>0.21015484772434034</v>
      </c>
      <c r="AN20" s="15">
        <v>0.6891308451222582</v>
      </c>
    </row>
    <row r="21" spans="1:40" x14ac:dyDescent="0.75">
      <c r="A21" t="s">
        <v>103</v>
      </c>
      <c r="B21" s="6" t="s">
        <v>92</v>
      </c>
      <c r="D21" t="s">
        <v>93</v>
      </c>
      <c r="F21" s="10">
        <v>245</v>
      </c>
      <c r="G21">
        <v>5300</v>
      </c>
      <c r="H21" s="11" t="s">
        <v>101</v>
      </c>
      <c r="I21" t="s">
        <v>75</v>
      </c>
      <c r="J21" t="s">
        <v>81</v>
      </c>
      <c r="K21" t="s">
        <v>75</v>
      </c>
      <c r="M21" s="14">
        <v>9.4215169668296532</v>
      </c>
      <c r="N21" s="15">
        <v>3.681744977854867</v>
      </c>
      <c r="O21" s="15">
        <v>-2.9458818313964708</v>
      </c>
      <c r="P21" s="15">
        <v>0.92303474711788613</v>
      </c>
      <c r="Q21" s="15">
        <v>6.1301972632418593</v>
      </c>
      <c r="R21" s="15">
        <v>5.8033922274732053</v>
      </c>
      <c r="S21" s="15">
        <v>5.7175541959263754</v>
      </c>
      <c r="T21" s="15">
        <v>5.9414570131539506</v>
      </c>
      <c r="U21" s="15">
        <v>5.4600401012858839</v>
      </c>
      <c r="V21" s="15"/>
      <c r="W21" s="15">
        <v>8.2926951423312794</v>
      </c>
      <c r="X21" s="15">
        <v>0.38990817769148933</v>
      </c>
      <c r="Y21" s="15">
        <v>1.966535636645014</v>
      </c>
      <c r="Z21" s="15">
        <v>1.5502728933004462</v>
      </c>
      <c r="AA21" s="14">
        <v>3.5101679531837293E-2</v>
      </c>
      <c r="AB21" s="15">
        <v>0.11261788849797741</v>
      </c>
      <c r="AC21" s="15">
        <v>0.45120283898215241</v>
      </c>
      <c r="AD21" s="15">
        <v>6.5815649122197284E-3</v>
      </c>
      <c r="AE21" s="15">
        <v>3.1445254580604216E-2</v>
      </c>
      <c r="AF21" s="15">
        <v>0.26984416140099787</v>
      </c>
      <c r="AG21" s="15">
        <v>0.25521846159606554</v>
      </c>
      <c r="AH21" s="15">
        <v>5.5577659258741648E-2</v>
      </c>
      <c r="AI21" s="15">
        <v>0.20841622222028292</v>
      </c>
      <c r="AJ21" s="15"/>
      <c r="AK21" s="15">
        <v>0.21572907212274844</v>
      </c>
      <c r="AL21" s="15">
        <v>0.27642572631321766</v>
      </c>
      <c r="AM21" s="15">
        <v>6.2159224170961536E-2</v>
      </c>
      <c r="AN21" s="15">
        <v>1.755083976591849E-2</v>
      </c>
    </row>
    <row r="22" spans="1:40" x14ac:dyDescent="0.75">
      <c r="A22" t="s">
        <v>103</v>
      </c>
      <c r="B22" s="6" t="s">
        <v>92</v>
      </c>
      <c r="D22" t="s">
        <v>93</v>
      </c>
      <c r="F22" s="10">
        <v>400</v>
      </c>
      <c r="G22">
        <v>5300</v>
      </c>
      <c r="H22" s="11" t="s">
        <v>101</v>
      </c>
      <c r="I22" t="s">
        <v>75</v>
      </c>
      <c r="J22" t="s">
        <v>81</v>
      </c>
      <c r="K22" t="s">
        <v>75</v>
      </c>
      <c r="M22" s="14">
        <v>11.065151708718272</v>
      </c>
      <c r="N22" s="15">
        <v>3.9978206317886613</v>
      </c>
      <c r="O22" s="15">
        <v>-3.9677563613933926</v>
      </c>
      <c r="P22" s="15">
        <v>2.5105020649121159</v>
      </c>
      <c r="Q22" s="15">
        <v>9.3277212143317545</v>
      </c>
      <c r="R22" s="15">
        <v>8.754569446156955</v>
      </c>
      <c r="S22" s="15">
        <v>8.999545605134891</v>
      </c>
      <c r="T22" s="15">
        <v>7.934900788444601</v>
      </c>
      <c r="U22" s="15">
        <v>7.92976501991257</v>
      </c>
      <c r="V22" s="15"/>
      <c r="W22" s="15">
        <v>12.143149523591847</v>
      </c>
      <c r="X22" s="15">
        <v>1.5617544247613537</v>
      </c>
      <c r="Y22" s="15">
        <v>3.1231992507835655</v>
      </c>
      <c r="Z22" s="15">
        <v>0.8965012075787735</v>
      </c>
      <c r="AA22" s="14">
        <v>0.4917100767088492</v>
      </c>
      <c r="AB22" s="15">
        <v>0.54589233452489438</v>
      </c>
      <c r="AC22" s="15">
        <v>0.12783009379727864</v>
      </c>
      <c r="AD22" s="15">
        <v>0.65435173321482909</v>
      </c>
      <c r="AE22" s="15">
        <v>0.1147565614771015</v>
      </c>
      <c r="AF22" s="15">
        <v>0.2691201516652319</v>
      </c>
      <c r="AG22" s="15">
        <v>0.16922961281116888</v>
      </c>
      <c r="AH22" s="15">
        <v>0.43261099816492682</v>
      </c>
      <c r="AI22" s="15">
        <v>0.22111496588440857</v>
      </c>
      <c r="AJ22" s="15"/>
      <c r="AK22" s="15">
        <v>0.19353876429015446</v>
      </c>
      <c r="AL22" s="15">
        <v>0.35701583481458404</v>
      </c>
      <c r="AM22" s="15">
        <v>0.20699759506945672</v>
      </c>
      <c r="AN22" s="15">
        <v>0.37880717550617482</v>
      </c>
    </row>
    <row r="23" spans="1:40" x14ac:dyDescent="0.75">
      <c r="A23" t="s">
        <v>103</v>
      </c>
      <c r="B23" s="6" t="s">
        <v>92</v>
      </c>
      <c r="D23" t="s">
        <v>93</v>
      </c>
      <c r="F23" s="9">
        <v>600</v>
      </c>
      <c r="G23">
        <v>5300</v>
      </c>
      <c r="H23" s="11" t="s">
        <v>101</v>
      </c>
      <c r="I23" t="s">
        <v>75</v>
      </c>
      <c r="J23" t="s">
        <v>81</v>
      </c>
      <c r="K23" t="s">
        <v>75</v>
      </c>
      <c r="M23" s="14">
        <v>9.9185661763503052</v>
      </c>
      <c r="N23" s="13">
        <v>2.6139145938980692</v>
      </c>
      <c r="O23" s="15">
        <v>-4.8145504879923333</v>
      </c>
      <c r="P23" s="15">
        <v>2.273513691543001</v>
      </c>
      <c r="Q23" s="15">
        <v>8.1667258688401017</v>
      </c>
      <c r="R23" s="15">
        <v>8.4962629126093692</v>
      </c>
      <c r="S23" s="15">
        <v>8.7404410674902095</v>
      </c>
      <c r="T23" s="15">
        <v>8.5514444165372439</v>
      </c>
      <c r="U23" s="15">
        <v>8.7742397386460311</v>
      </c>
      <c r="V23" s="15"/>
      <c r="W23" s="15">
        <v>12.181352721792663</v>
      </c>
      <c r="X23" s="15">
        <v>2.8672321853669631</v>
      </c>
      <c r="Y23" s="15">
        <v>4.6080361920915935</v>
      </c>
      <c r="Z23" s="15">
        <v>2.8256736152212838</v>
      </c>
      <c r="AA23" s="14">
        <v>0.30519521852244641</v>
      </c>
      <c r="AB23" s="15">
        <v>0.69763891170679215</v>
      </c>
      <c r="AC23" s="15">
        <v>5.8528823435199029E-3</v>
      </c>
      <c r="AD23" s="15">
        <v>0.25092491058113453</v>
      </c>
      <c r="AE23" s="15">
        <v>1.0952206085313114</v>
      </c>
      <c r="AF23" s="15">
        <v>0.23287513037187696</v>
      </c>
      <c r="AG23" s="15">
        <v>0.21363020553850504</v>
      </c>
      <c r="AH23" s="15">
        <v>0.82510354507368522</v>
      </c>
      <c r="AI23" s="15">
        <v>5.5528530425230697E-2</v>
      </c>
      <c r="AJ23" s="15"/>
      <c r="AK23" s="15">
        <v>0.33396120026320686</v>
      </c>
      <c r="AL23" s="15">
        <v>0.18802384528560287</v>
      </c>
      <c r="AM23" s="15">
        <v>0.52822263150274329</v>
      </c>
      <c r="AN23" s="15">
        <v>0.28489685130611109</v>
      </c>
    </row>
    <row r="24" spans="1:40" x14ac:dyDescent="0.75">
      <c r="A24" t="s">
        <v>103</v>
      </c>
      <c r="B24" s="6" t="s">
        <v>92</v>
      </c>
      <c r="D24" t="s">
        <v>93</v>
      </c>
      <c r="F24" s="9">
        <v>1200</v>
      </c>
      <c r="G24">
        <v>5300</v>
      </c>
      <c r="H24" s="11" t="s">
        <v>101</v>
      </c>
      <c r="I24" t="s">
        <v>75</v>
      </c>
      <c r="J24" t="s">
        <v>81</v>
      </c>
      <c r="K24" t="s">
        <v>75</v>
      </c>
      <c r="M24" s="14">
        <v>10.639226793484141</v>
      </c>
      <c r="N24" s="13">
        <v>3.8087447941096411</v>
      </c>
      <c r="O24" s="15">
        <v>-3.7219955816340469</v>
      </c>
      <c r="P24" s="15">
        <v>3.3419058765301828</v>
      </c>
      <c r="Q24" s="15">
        <v>7.2719063449391541</v>
      </c>
      <c r="R24" s="15">
        <v>7.4888370119379966</v>
      </c>
      <c r="S24" s="15">
        <v>6.8627781986277956</v>
      </c>
      <c r="T24" s="15">
        <v>6.6870695111061682</v>
      </c>
      <c r="U24" s="15">
        <v>7.2430509593051031</v>
      </c>
      <c r="V24" s="15"/>
      <c r="W24" s="15">
        <v>10.343974365478591</v>
      </c>
      <c r="X24" s="15">
        <v>2.7256372833458213</v>
      </c>
      <c r="Y24" s="15">
        <v>4.0983291999370755</v>
      </c>
      <c r="Z24" s="15">
        <v>1.3385176739375408</v>
      </c>
      <c r="AA24" s="14">
        <v>0.28856857810048531</v>
      </c>
      <c r="AB24" s="15">
        <v>0.34540784348391546</v>
      </c>
      <c r="AC24" s="15">
        <v>0.23683027243095434</v>
      </c>
      <c r="AD24" s="15">
        <v>0.27982407573380419</v>
      </c>
      <c r="AE24" s="15">
        <v>6.558376775010059E-3</v>
      </c>
      <c r="AF24" s="15">
        <v>0.3148020852005306</v>
      </c>
      <c r="AG24" s="15">
        <v>0.20622451414756882</v>
      </c>
      <c r="AH24" s="15">
        <v>1.0872331275907252</v>
      </c>
      <c r="AI24" s="15">
        <v>0.16833167055861623</v>
      </c>
      <c r="AJ24" s="15"/>
      <c r="AK24" s="15">
        <v>4.0078969180622405E-2</v>
      </c>
      <c r="AL24" s="15">
        <v>0.2463034833281928</v>
      </c>
      <c r="AM24" s="15">
        <v>0.7330807817401197</v>
      </c>
      <c r="AN24" s="15">
        <v>1.6031587672248993E-2</v>
      </c>
    </row>
    <row r="25" spans="1:40" x14ac:dyDescent="0.75">
      <c r="A25" t="s">
        <v>103</v>
      </c>
      <c r="B25" s="6" t="s">
        <v>92</v>
      </c>
      <c r="D25" s="18" t="s">
        <v>33</v>
      </c>
      <c r="E25" s="18">
        <v>1</v>
      </c>
      <c r="F25" s="18">
        <v>1250</v>
      </c>
      <c r="G25" s="20">
        <v>0.06</v>
      </c>
      <c r="H25" s="20" t="s">
        <v>82</v>
      </c>
      <c r="J25" t="s">
        <v>80</v>
      </c>
      <c r="K25" t="s">
        <v>86</v>
      </c>
      <c r="M25" s="23"/>
      <c r="N25" s="23">
        <v>9.3079999999999998</v>
      </c>
      <c r="O25" s="23">
        <v>-14.028500000000001</v>
      </c>
      <c r="P25" s="23">
        <v>4.6772499999999999</v>
      </c>
      <c r="Q25" s="23"/>
      <c r="R25" s="23">
        <v>16.42925</v>
      </c>
      <c r="S25" s="23"/>
      <c r="T25" s="23">
        <v>10.818999999999999</v>
      </c>
      <c r="U25" s="23">
        <v>11.549499999999998</v>
      </c>
      <c r="V25" s="23"/>
      <c r="W25" s="23">
        <v>15.388249999999999</v>
      </c>
      <c r="X25" s="23">
        <v>0.63649999999999995</v>
      </c>
      <c r="Y25" s="23">
        <v>5.0564999999999998</v>
      </c>
      <c r="Z25" s="23">
        <v>1.5169999999999999</v>
      </c>
      <c r="AA25" s="24"/>
      <c r="AB25" s="24">
        <v>0.65196676806925224</v>
      </c>
      <c r="AC25" s="24">
        <v>0.62118730401278077</v>
      </c>
      <c r="AD25" s="24">
        <v>0.36174058384427926</v>
      </c>
      <c r="AE25" s="24"/>
      <c r="AF25" s="24">
        <v>0.69914155695872326</v>
      </c>
      <c r="AG25" s="24"/>
      <c r="AH25" s="24">
        <v>0.11024518130058994</v>
      </c>
      <c r="AI25" s="24">
        <v>0.14574978559160873</v>
      </c>
      <c r="AJ25" s="24"/>
      <c r="AK25" s="24">
        <v>0.59552742730009234</v>
      </c>
      <c r="AL25" s="24">
        <v>0.58491965260196233</v>
      </c>
      <c r="AM25" s="24">
        <v>0.26367720164372688</v>
      </c>
      <c r="AN25" s="24">
        <v>0.23016660632391309</v>
      </c>
    </row>
    <row r="26" spans="1:40" x14ac:dyDescent="0.75">
      <c r="A26" t="s">
        <v>103</v>
      </c>
      <c r="B26" s="6" t="s">
        <v>92</v>
      </c>
      <c r="D26" s="18" t="s">
        <v>33</v>
      </c>
      <c r="E26" s="19">
        <v>9</v>
      </c>
      <c r="F26" s="19">
        <v>25</v>
      </c>
      <c r="G26" s="21">
        <v>0.2</v>
      </c>
      <c r="H26" s="21" t="s">
        <v>39</v>
      </c>
      <c r="J26" t="s">
        <v>80</v>
      </c>
      <c r="K26" t="s">
        <v>86</v>
      </c>
      <c r="M26" s="23">
        <v>9.3367916666666666</v>
      </c>
      <c r="N26" s="23">
        <v>2.2975416666666666</v>
      </c>
      <c r="O26" s="23">
        <v>-9.8241249999999987</v>
      </c>
      <c r="P26" s="23">
        <v>1.9161250000000001</v>
      </c>
      <c r="Q26" s="23">
        <v>8.5657083333333333</v>
      </c>
      <c r="R26" s="23">
        <v>4.6575000000000006</v>
      </c>
      <c r="S26" s="23">
        <v>5.1099999999999994</v>
      </c>
      <c r="T26" s="23">
        <v>4.5322499999999994</v>
      </c>
      <c r="U26" s="23">
        <v>6.0867916666666666</v>
      </c>
      <c r="V26" s="23">
        <v>1.0800416666666668</v>
      </c>
      <c r="W26" s="23">
        <v>8.7176250000000017</v>
      </c>
      <c r="X26" s="23">
        <v>-3.4277916666666668</v>
      </c>
      <c r="Y26" s="23">
        <v>0.56887500000000002</v>
      </c>
      <c r="Z26" s="23">
        <v>-1.9210833333333333</v>
      </c>
      <c r="AA26" s="24">
        <v>0.4025637630653473</v>
      </c>
      <c r="AB26" s="24">
        <v>0.26589142520961451</v>
      </c>
      <c r="AC26" s="24">
        <v>0.74949043800882853</v>
      </c>
      <c r="AD26" s="24">
        <v>0.63651754361787538</v>
      </c>
      <c r="AE26" s="24">
        <v>0.94896219629656464</v>
      </c>
      <c r="AF26" s="24">
        <v>0.23473318186116504</v>
      </c>
      <c r="AG26" s="24">
        <v>0.59299297353903502</v>
      </c>
      <c r="AH26" s="24">
        <v>0.2579431461905255</v>
      </c>
      <c r="AI26" s="24">
        <v>0.22927258158503488</v>
      </c>
      <c r="AJ26" s="24">
        <v>0.53403487713818787</v>
      </c>
      <c r="AK26" s="24">
        <v>0.30428372176857121</v>
      </c>
      <c r="AL26" s="24">
        <v>0.6755567457043562</v>
      </c>
      <c r="AM26" s="24">
        <v>0.88465073145658235</v>
      </c>
      <c r="AN26" s="24">
        <v>0.58554134496777233</v>
      </c>
    </row>
    <row r="27" spans="1:40" x14ac:dyDescent="0.75">
      <c r="A27" t="s">
        <v>103</v>
      </c>
      <c r="B27" s="6" t="s">
        <v>92</v>
      </c>
      <c r="D27" s="18" t="s">
        <v>33</v>
      </c>
      <c r="E27" s="19">
        <v>7</v>
      </c>
      <c r="F27" s="19">
        <v>125</v>
      </c>
      <c r="G27" s="21">
        <v>0.2</v>
      </c>
      <c r="H27" s="21" t="s">
        <v>39</v>
      </c>
      <c r="J27" t="s">
        <v>80</v>
      </c>
      <c r="K27" t="s">
        <v>86</v>
      </c>
      <c r="M27" s="23">
        <v>11.911</v>
      </c>
      <c r="N27" s="23">
        <v>2.423</v>
      </c>
      <c r="O27" s="23">
        <v>-11.825166666666666</v>
      </c>
      <c r="P27" s="23">
        <v>3.1005000000000003</v>
      </c>
      <c r="Q27" s="23">
        <v>10.487500000000001</v>
      </c>
      <c r="R27" s="23">
        <v>8.5126666666666679</v>
      </c>
      <c r="S27" s="23">
        <v>8.3708333333333336</v>
      </c>
      <c r="T27" s="23">
        <v>7.7736666666666672</v>
      </c>
      <c r="U27" s="23">
        <v>8.4118333333333339</v>
      </c>
      <c r="V27" s="23">
        <v>3.6901666666666673</v>
      </c>
      <c r="W27" s="23">
        <v>11.419833333333335</v>
      </c>
      <c r="X27" s="23">
        <v>-2.8503333333333334</v>
      </c>
      <c r="Y27" s="23">
        <v>4.136333333333333</v>
      </c>
      <c r="Z27" s="23">
        <v>3.0500000000000027E-2</v>
      </c>
      <c r="AA27" s="24">
        <v>0.26403156376968778</v>
      </c>
      <c r="AB27" s="24">
        <v>0.22489553130286949</v>
      </c>
      <c r="AC27" s="24">
        <v>0.75840973974055359</v>
      </c>
      <c r="AD27" s="24">
        <v>0.28992412800593176</v>
      </c>
      <c r="AE27" s="24">
        <v>0.55506936503467796</v>
      </c>
      <c r="AF27" s="24">
        <v>0.4019162433476251</v>
      </c>
      <c r="AG27" s="24">
        <v>0.44238595517187662</v>
      </c>
      <c r="AH27" s="24">
        <v>0.27054266453432696</v>
      </c>
      <c r="AI27" s="24">
        <v>0.6353230149564344</v>
      </c>
      <c r="AJ27" s="24">
        <v>0.54597588469334035</v>
      </c>
      <c r="AK27" s="24">
        <v>0.42350718215082706</v>
      </c>
      <c r="AL27" s="24">
        <v>0.37836137928352759</v>
      </c>
      <c r="AM27" s="24">
        <v>0.9519467772237421</v>
      </c>
      <c r="AN27" s="24">
        <v>0.94339740654014248</v>
      </c>
    </row>
    <row r="28" spans="1:40" x14ac:dyDescent="0.75">
      <c r="A28" t="s">
        <v>103</v>
      </c>
      <c r="B28" s="6" t="s">
        <v>92</v>
      </c>
      <c r="D28" s="18" t="s">
        <v>33</v>
      </c>
      <c r="E28" s="19">
        <v>4</v>
      </c>
      <c r="F28" s="19">
        <v>400</v>
      </c>
      <c r="G28" s="21">
        <v>0.2</v>
      </c>
      <c r="H28" s="21" t="s">
        <v>39</v>
      </c>
      <c r="J28" t="s">
        <v>80</v>
      </c>
      <c r="K28" t="s">
        <v>86</v>
      </c>
      <c r="M28" s="23">
        <v>15.297833333333331</v>
      </c>
      <c r="N28" s="23">
        <v>3.6575000000000002</v>
      </c>
      <c r="O28" s="23">
        <v>-12.695333333333332</v>
      </c>
      <c r="P28" s="23">
        <v>4.7799999999999994</v>
      </c>
      <c r="Q28" s="23">
        <v>13.186499999999999</v>
      </c>
      <c r="R28" s="23">
        <v>10.426</v>
      </c>
      <c r="S28" s="23">
        <v>11.138000000000002</v>
      </c>
      <c r="T28" s="23">
        <v>8.7505000000000006</v>
      </c>
      <c r="U28" s="23">
        <v>10.630500000000001</v>
      </c>
      <c r="V28" s="23">
        <v>4.325166666666667</v>
      </c>
      <c r="W28" s="23">
        <v>13.41</v>
      </c>
      <c r="X28" s="23">
        <v>-2.2149999999999999</v>
      </c>
      <c r="Y28" s="23">
        <v>2.9363333333333337</v>
      </c>
      <c r="Z28" s="23">
        <v>-0.66633333333333333</v>
      </c>
      <c r="AA28" s="24">
        <v>0.28245117572187012</v>
      </c>
      <c r="AB28" s="24">
        <v>0.2973398728727783</v>
      </c>
      <c r="AC28" s="24">
        <v>0.5289410805247271</v>
      </c>
      <c r="AD28" s="24">
        <v>0.88485139995368556</v>
      </c>
      <c r="AE28" s="24">
        <v>0.78423062084227946</v>
      </c>
      <c r="AF28" s="24">
        <v>0.24715716996815357</v>
      </c>
      <c r="AG28" s="24">
        <v>0.47728887129983072</v>
      </c>
      <c r="AH28" s="24">
        <v>0.12876334882255899</v>
      </c>
      <c r="AI28" s="24">
        <v>0.45675157361524144</v>
      </c>
      <c r="AJ28" s="24">
        <v>0.56580355837222029</v>
      </c>
      <c r="AK28" s="24">
        <v>0.3780683359746842</v>
      </c>
      <c r="AL28" s="24">
        <v>0.72438594685429925</v>
      </c>
      <c r="AM28" s="24">
        <v>0.79191497860144833</v>
      </c>
      <c r="AN28" s="24">
        <v>1.0107594504463795</v>
      </c>
    </row>
    <row r="29" spans="1:40" x14ac:dyDescent="0.75">
      <c r="A29" t="s">
        <v>103</v>
      </c>
      <c r="B29" s="6" t="s">
        <v>92</v>
      </c>
      <c r="D29" s="18" t="s">
        <v>33</v>
      </c>
      <c r="E29" s="19">
        <v>2</v>
      </c>
      <c r="F29" s="19">
        <v>850</v>
      </c>
      <c r="G29" s="21">
        <v>0.2</v>
      </c>
      <c r="H29" s="21" t="s">
        <v>39</v>
      </c>
      <c r="J29" t="s">
        <v>80</v>
      </c>
      <c r="K29" t="s">
        <v>86</v>
      </c>
      <c r="M29" s="23">
        <v>17.252208333333336</v>
      </c>
      <c r="N29" s="23">
        <v>5.2276249999999997</v>
      </c>
      <c r="O29" s="23">
        <v>-14.212541666666667</v>
      </c>
      <c r="P29" s="23">
        <v>7.5620416666666666</v>
      </c>
      <c r="Q29" s="23">
        <v>17.354750000000003</v>
      </c>
      <c r="R29" s="23">
        <v>14.249583333333334</v>
      </c>
      <c r="S29" s="23">
        <v>13.649666666666665</v>
      </c>
      <c r="T29" s="23">
        <v>13.213583333333332</v>
      </c>
      <c r="U29" s="23">
        <v>12.310375000000001</v>
      </c>
      <c r="V29" s="23">
        <v>8.152333333333333</v>
      </c>
      <c r="W29" s="23">
        <v>14.214666666666666</v>
      </c>
      <c r="X29" s="23">
        <v>0.51570833333333344</v>
      </c>
      <c r="Y29" s="23">
        <v>7.817166666666667</v>
      </c>
      <c r="Z29" s="23">
        <v>1.9035</v>
      </c>
      <c r="AA29" s="24">
        <v>0.7241288444284848</v>
      </c>
      <c r="AB29" s="24">
        <v>0.33758542128869667</v>
      </c>
      <c r="AC29" s="24">
        <v>0.60509165972327472</v>
      </c>
      <c r="AD29" s="24">
        <v>0.94432228785162819</v>
      </c>
      <c r="AE29" s="24">
        <v>0.93776845045387647</v>
      </c>
      <c r="AF29" s="24">
        <v>0.81253389672882725</v>
      </c>
      <c r="AG29" s="24">
        <v>0.86844036448490092</v>
      </c>
      <c r="AH29" s="24">
        <v>0.31403715279140665</v>
      </c>
      <c r="AI29" s="24">
        <v>0.43550574049029489</v>
      </c>
      <c r="AJ29" s="24">
        <v>0.6682472097460137</v>
      </c>
      <c r="AK29" s="24">
        <v>0.44423304694720789</v>
      </c>
      <c r="AL29" s="24">
        <v>0.49844683768682885</v>
      </c>
      <c r="AM29" s="24">
        <v>0.68272517652908271</v>
      </c>
      <c r="AN29" s="24">
        <v>0.56740403006440987</v>
      </c>
    </row>
    <row r="30" spans="1:40" x14ac:dyDescent="0.75">
      <c r="A30" t="s">
        <v>103</v>
      </c>
      <c r="B30" s="6" t="s">
        <v>92</v>
      </c>
      <c r="D30" s="18" t="s">
        <v>33</v>
      </c>
      <c r="E30" s="19">
        <v>1</v>
      </c>
      <c r="F30" s="19">
        <v>1250</v>
      </c>
      <c r="G30" s="21">
        <v>0.2</v>
      </c>
      <c r="H30" s="21" t="s">
        <v>39</v>
      </c>
      <c r="J30" t="s">
        <v>80</v>
      </c>
      <c r="K30" t="s">
        <v>86</v>
      </c>
      <c r="M30" s="23">
        <v>20.143124999999998</v>
      </c>
      <c r="N30" s="23">
        <v>8.7416249999999991</v>
      </c>
      <c r="O30" s="23">
        <v>-17.37125</v>
      </c>
      <c r="P30" s="23">
        <v>7.4427500000000002</v>
      </c>
      <c r="Q30" s="23">
        <v>19.060999999999996</v>
      </c>
      <c r="R30" s="23">
        <v>16.488500000000002</v>
      </c>
      <c r="S30" s="23">
        <v>16.418999999999997</v>
      </c>
      <c r="T30" s="23">
        <v>13.219624999999999</v>
      </c>
      <c r="U30" s="23">
        <v>13.120749999999999</v>
      </c>
      <c r="V30" s="23">
        <v>3.2462499999999999</v>
      </c>
      <c r="W30" s="23">
        <v>14.944375000000001</v>
      </c>
      <c r="X30" s="23">
        <v>7.1124999999999994E-2</v>
      </c>
      <c r="Y30" s="23">
        <v>7.858625</v>
      </c>
      <c r="Z30" s="23">
        <v>3.0756249999999996</v>
      </c>
      <c r="AA30" s="24">
        <v>0.77458757843556136</v>
      </c>
      <c r="AB30" s="24">
        <v>0.31218677635885456</v>
      </c>
      <c r="AC30" s="24">
        <v>0.89864101100866001</v>
      </c>
      <c r="AD30" s="24">
        <v>0.68802204422048385</v>
      </c>
      <c r="AE30" s="24">
        <v>0.78903981733074435</v>
      </c>
      <c r="AF30" s="24">
        <v>0.88470635429691147</v>
      </c>
      <c r="AG30" s="24">
        <v>0.65529789663429583</v>
      </c>
      <c r="AH30" s="24">
        <v>0.30198385718445303</v>
      </c>
      <c r="AI30" s="24">
        <v>0.55716634260634712</v>
      </c>
      <c r="AJ30" s="24">
        <v>0.81537614019543159</v>
      </c>
      <c r="AK30" s="24">
        <v>0.6216769659557928</v>
      </c>
      <c r="AL30" s="24">
        <v>0.23480399627490731</v>
      </c>
      <c r="AM30" s="24">
        <v>1.0385033702400812</v>
      </c>
      <c r="AN30" s="24">
        <v>0.75625585397183381</v>
      </c>
    </row>
    <row r="31" spans="1:40" x14ac:dyDescent="0.75">
      <c r="A31" t="s">
        <v>103</v>
      </c>
      <c r="B31" s="6" t="s">
        <v>92</v>
      </c>
      <c r="D31" s="18" t="s">
        <v>34</v>
      </c>
      <c r="E31" s="19">
        <v>9</v>
      </c>
      <c r="F31" s="19">
        <v>25</v>
      </c>
      <c r="G31" s="21">
        <v>0.2</v>
      </c>
      <c r="H31" s="21" t="s">
        <v>39</v>
      </c>
      <c r="J31" t="s">
        <v>80</v>
      </c>
      <c r="K31" t="s">
        <v>86</v>
      </c>
      <c r="M31" s="23">
        <v>9.8448333333333338</v>
      </c>
      <c r="N31" s="23">
        <v>2.472</v>
      </c>
      <c r="O31" s="23">
        <v>-11.165666666666667</v>
      </c>
      <c r="P31" s="23">
        <v>1.8763333333333332</v>
      </c>
      <c r="Q31" s="23">
        <v>9.1361666666666661</v>
      </c>
      <c r="R31" s="23">
        <v>5.6404999999999994</v>
      </c>
      <c r="S31" s="23">
        <v>6.6748333333333338</v>
      </c>
      <c r="T31" s="23">
        <v>4.4108333333333336</v>
      </c>
      <c r="U31" s="23">
        <v>5.8923333333333332</v>
      </c>
      <c r="V31" s="23">
        <v>0.95683333333333342</v>
      </c>
      <c r="W31" s="23">
        <v>8.2943333333333342</v>
      </c>
      <c r="X31" s="23">
        <v>-2.7871666666666668</v>
      </c>
      <c r="Y31" s="23">
        <v>0.35616666666666669</v>
      </c>
      <c r="Z31" s="23">
        <v>-2.3426666666666667</v>
      </c>
      <c r="AA31" s="24">
        <v>0.44047550064296048</v>
      </c>
      <c r="AB31" s="24">
        <v>0.19154285856347314</v>
      </c>
      <c r="AC31" s="24">
        <v>0.74296253831087178</v>
      </c>
      <c r="AD31" s="24">
        <v>0.31606750333855349</v>
      </c>
      <c r="AE31" s="24">
        <v>0.8176445845638961</v>
      </c>
      <c r="AF31" s="24">
        <v>0.26579879608455714</v>
      </c>
      <c r="AG31" s="24">
        <v>0.39363604171027478</v>
      </c>
      <c r="AH31" s="24">
        <v>0.59210415750384182</v>
      </c>
      <c r="AI31" s="24">
        <v>0.1792688855695076</v>
      </c>
      <c r="AJ31" s="24">
        <v>0.4983837209754482</v>
      </c>
      <c r="AK31" s="24">
        <v>0.46559281208655562</v>
      </c>
      <c r="AL31" s="24">
        <v>0.82494323037002637</v>
      </c>
      <c r="AM31" s="24">
        <v>0.77260684266535795</v>
      </c>
      <c r="AN31" s="24">
        <v>0.74110885390294001</v>
      </c>
    </row>
    <row r="32" spans="1:40" x14ac:dyDescent="0.75">
      <c r="A32" t="s">
        <v>103</v>
      </c>
      <c r="B32" s="6" t="s">
        <v>92</v>
      </c>
      <c r="D32" s="18" t="s">
        <v>34</v>
      </c>
      <c r="E32" s="19">
        <v>7</v>
      </c>
      <c r="F32" s="19">
        <v>125</v>
      </c>
      <c r="G32" s="21">
        <v>0.2</v>
      </c>
      <c r="H32" s="21" t="s">
        <v>39</v>
      </c>
      <c r="J32" t="s">
        <v>80</v>
      </c>
      <c r="K32" t="s">
        <v>86</v>
      </c>
      <c r="M32" s="23">
        <v>11.640833333333333</v>
      </c>
      <c r="N32" s="23">
        <v>2.7428333333333335</v>
      </c>
      <c r="O32" s="23">
        <v>-12.053666666666668</v>
      </c>
      <c r="P32" s="23">
        <v>3.1381666666666668</v>
      </c>
      <c r="Q32" s="23">
        <v>11.915000000000003</v>
      </c>
      <c r="R32" s="23">
        <v>8.4951666666666661</v>
      </c>
      <c r="S32" s="23">
        <v>9.4058333333333337</v>
      </c>
      <c r="T32" s="23">
        <v>6.6091666666666669</v>
      </c>
      <c r="U32" s="23">
        <v>8.6355000000000004</v>
      </c>
      <c r="V32" s="23">
        <v>2.5249999999999999</v>
      </c>
      <c r="W32" s="23">
        <v>12.179833333333333</v>
      </c>
      <c r="X32" s="23">
        <v>-1.9095</v>
      </c>
      <c r="Y32" s="23">
        <v>1.6</v>
      </c>
      <c r="Z32" s="23">
        <v>-0.71966666666666657</v>
      </c>
      <c r="AA32" s="24">
        <v>0.27105288536864258</v>
      </c>
      <c r="AB32" s="24">
        <v>0.42240462434337256</v>
      </c>
      <c r="AC32" s="24">
        <v>0.69947718571325335</v>
      </c>
      <c r="AD32" s="24">
        <v>0.62035742385606218</v>
      </c>
      <c r="AE32" s="24">
        <v>0.58273893525889142</v>
      </c>
      <c r="AF32" s="24">
        <v>0.25733570810648587</v>
      </c>
      <c r="AG32" s="24">
        <v>0.83661301288787837</v>
      </c>
      <c r="AH32" s="24">
        <v>0.15827718302606572</v>
      </c>
      <c r="AI32" s="24">
        <v>6.2503333244449052E-2</v>
      </c>
      <c r="AJ32" s="24">
        <v>1.0059582496306667</v>
      </c>
      <c r="AK32" s="24">
        <v>0.38317663463908275</v>
      </c>
      <c r="AL32" s="24">
        <v>0.34014702703389865</v>
      </c>
      <c r="AM32" s="24">
        <v>0.45871450816384701</v>
      </c>
      <c r="AN32" s="24">
        <v>0.33074965356494895</v>
      </c>
    </row>
    <row r="33" spans="1:40" x14ac:dyDescent="0.75">
      <c r="A33" t="s">
        <v>103</v>
      </c>
      <c r="B33" s="6" t="s">
        <v>92</v>
      </c>
      <c r="D33" s="18" t="s">
        <v>34</v>
      </c>
      <c r="E33" s="19">
        <v>4</v>
      </c>
      <c r="F33" s="19">
        <v>400</v>
      </c>
      <c r="G33" s="21">
        <v>0.2</v>
      </c>
      <c r="H33" s="21" t="s">
        <v>39</v>
      </c>
      <c r="J33" t="s">
        <v>80</v>
      </c>
      <c r="K33" t="s">
        <v>86</v>
      </c>
      <c r="M33" s="23">
        <v>16.134875000000001</v>
      </c>
      <c r="N33" s="23">
        <v>5.4896250000000002</v>
      </c>
      <c r="O33" s="23">
        <v>-14.06025</v>
      </c>
      <c r="P33" s="23">
        <v>3.9370000000000003</v>
      </c>
      <c r="Q33" s="23">
        <v>14.364208333333332</v>
      </c>
      <c r="R33" s="23">
        <v>11.4505</v>
      </c>
      <c r="S33" s="23">
        <v>11.836041666666667</v>
      </c>
      <c r="T33" s="23">
        <v>9.3048749999999991</v>
      </c>
      <c r="U33" s="23">
        <v>9.4905000000000008</v>
      </c>
      <c r="V33" s="23">
        <v>2.8380000000000001</v>
      </c>
      <c r="W33" s="23">
        <v>13.905374999999999</v>
      </c>
      <c r="X33" s="23">
        <v>-1.69625</v>
      </c>
      <c r="Y33" s="23">
        <v>2.5970000000000004</v>
      </c>
      <c r="Z33" s="23">
        <v>-0.6180000000000001</v>
      </c>
      <c r="AA33" s="24">
        <v>0.69143347474648587</v>
      </c>
      <c r="AB33" s="24">
        <v>0.94771738930969851</v>
      </c>
      <c r="AC33" s="24">
        <v>0.30128032350841177</v>
      </c>
      <c r="AD33" s="24">
        <v>0.70637478248683983</v>
      </c>
      <c r="AE33" s="24">
        <v>1.1075543252289399</v>
      </c>
      <c r="AF33" s="24">
        <v>0.29976546387690012</v>
      </c>
      <c r="AG33" s="24">
        <v>0.90312342272065305</v>
      </c>
      <c r="AH33" s="24">
        <v>0.57631407814373836</v>
      </c>
      <c r="AI33" s="24">
        <v>0.67811061044640797</v>
      </c>
      <c r="AJ33" s="24">
        <v>0</v>
      </c>
      <c r="AK33" s="24">
        <v>0.31998164009830293</v>
      </c>
      <c r="AL33" s="24">
        <v>0.55084510829572919</v>
      </c>
      <c r="AM33" s="24">
        <v>0.88775925790723031</v>
      </c>
      <c r="AN33" s="24">
        <v>0.4542787323512586</v>
      </c>
    </row>
    <row r="34" spans="1:40" x14ac:dyDescent="0.75">
      <c r="A34" t="s">
        <v>103</v>
      </c>
      <c r="B34" s="6" t="s">
        <v>92</v>
      </c>
      <c r="D34" s="18" t="s">
        <v>34</v>
      </c>
      <c r="E34" s="19">
        <v>2</v>
      </c>
      <c r="F34" s="19">
        <v>850</v>
      </c>
      <c r="G34" s="21">
        <v>0.2</v>
      </c>
      <c r="H34" s="21" t="s">
        <v>39</v>
      </c>
      <c r="J34" t="s">
        <v>80</v>
      </c>
      <c r="K34" t="s">
        <v>86</v>
      </c>
      <c r="M34" s="23">
        <v>18.096125000000001</v>
      </c>
      <c r="N34" s="23">
        <v>6.8713750000000005</v>
      </c>
      <c r="O34" s="23">
        <v>-15.317499999999999</v>
      </c>
      <c r="P34" s="23">
        <v>7.6389999999999993</v>
      </c>
      <c r="Q34" s="23">
        <v>16.741125</v>
      </c>
      <c r="R34" s="23">
        <v>14.359749999999998</v>
      </c>
      <c r="S34" s="23">
        <v>14.056250000000002</v>
      </c>
      <c r="T34" s="23">
        <v>12.912625</v>
      </c>
      <c r="U34" s="23">
        <v>12.679875000000001</v>
      </c>
      <c r="V34" s="23">
        <v>5.57125</v>
      </c>
      <c r="W34" s="23">
        <v>15.031750000000001</v>
      </c>
      <c r="X34" s="23">
        <v>-0.23262500000000008</v>
      </c>
      <c r="Y34" s="23">
        <v>7.10975</v>
      </c>
      <c r="Z34" s="23">
        <v>2.5982500000000002</v>
      </c>
      <c r="AA34" s="24">
        <v>0.4323169169332442</v>
      </c>
      <c r="AB34" s="24">
        <v>0.31056172226038004</v>
      </c>
      <c r="AC34" s="24">
        <v>0.90660134568618467</v>
      </c>
      <c r="AD34" s="24">
        <v>0.57235594985405169</v>
      </c>
      <c r="AE34" s="24">
        <v>0.96129786400123318</v>
      </c>
      <c r="AF34" s="24">
        <v>0.29766480029276771</v>
      </c>
      <c r="AG34" s="24">
        <v>0.70465499832660461</v>
      </c>
      <c r="AH34" s="24">
        <v>0.64737025727167874</v>
      </c>
      <c r="AI34" s="24">
        <v>0.26783685954949016</v>
      </c>
      <c r="AJ34" s="24">
        <v>0.64314060152763897</v>
      </c>
      <c r="AK34" s="24">
        <v>0.66258458579515134</v>
      </c>
      <c r="AL34" s="24">
        <v>0.75546845290411246</v>
      </c>
      <c r="AM34" s="24">
        <v>0.98025251848693562</v>
      </c>
      <c r="AN34" s="24">
        <v>1.0347301580605432</v>
      </c>
    </row>
    <row r="35" spans="1:40" x14ac:dyDescent="0.75">
      <c r="A35" t="s">
        <v>103</v>
      </c>
      <c r="B35" s="6" t="s">
        <v>92</v>
      </c>
      <c r="D35" s="18" t="s">
        <v>34</v>
      </c>
      <c r="E35" s="19">
        <v>1</v>
      </c>
      <c r="F35" s="19">
        <v>1250</v>
      </c>
      <c r="G35" s="21">
        <v>0.2</v>
      </c>
      <c r="H35" s="21" t="s">
        <v>39</v>
      </c>
      <c r="J35" t="s">
        <v>80</v>
      </c>
      <c r="K35" t="s">
        <v>86</v>
      </c>
      <c r="M35" s="23">
        <v>18.776041666666664</v>
      </c>
      <c r="N35" s="23">
        <v>7.6867083333333319</v>
      </c>
      <c r="O35" s="23">
        <v>-17.126625000000001</v>
      </c>
      <c r="P35" s="23">
        <v>8.2993333333333332</v>
      </c>
      <c r="Q35" s="23">
        <v>18.638458333333332</v>
      </c>
      <c r="R35" s="23">
        <v>15.779750000000002</v>
      </c>
      <c r="S35" s="23">
        <v>15.247458333333334</v>
      </c>
      <c r="T35" s="23">
        <v>14.449458333333332</v>
      </c>
      <c r="U35" s="23">
        <v>13.622583333333333</v>
      </c>
      <c r="V35" s="23">
        <v>5.5581666666666667</v>
      </c>
      <c r="W35" s="23">
        <v>16.671166666666664</v>
      </c>
      <c r="X35" s="23">
        <v>0.22270833333333334</v>
      </c>
      <c r="Y35" s="23">
        <v>7.0984583333333333</v>
      </c>
      <c r="Z35" s="23">
        <v>2.5855833333333331</v>
      </c>
      <c r="AA35" s="24">
        <v>0.25166495584407489</v>
      </c>
      <c r="AB35" s="24">
        <v>0.4818767996075346</v>
      </c>
      <c r="AC35" s="24">
        <v>0.86206839442509875</v>
      </c>
      <c r="AD35" s="24">
        <v>0.74853968943982319</v>
      </c>
      <c r="AE35" s="24">
        <v>0.69446568189747981</v>
      </c>
      <c r="AF35" s="24">
        <v>0.33788755526062197</v>
      </c>
      <c r="AG35" s="24">
        <v>0.93807209211232823</v>
      </c>
      <c r="AH35" s="24">
        <v>0.32567967391288027</v>
      </c>
      <c r="AI35" s="24">
        <v>0.53581837718888714</v>
      </c>
      <c r="AJ35" s="24">
        <v>0.72563030072712598</v>
      </c>
      <c r="AK35" s="24">
        <v>0.72126301259203174</v>
      </c>
      <c r="AL35" s="24">
        <v>0.54937896756246496</v>
      </c>
      <c r="AM35" s="24">
        <v>0.63808404618827441</v>
      </c>
      <c r="AN35" s="24">
        <v>0.51939002685843016</v>
      </c>
    </row>
    <row r="36" spans="1:40" x14ac:dyDescent="0.75">
      <c r="A36" t="s">
        <v>103</v>
      </c>
      <c r="B36" s="6" t="s">
        <v>92</v>
      </c>
      <c r="D36" s="18" t="s">
        <v>33</v>
      </c>
      <c r="E36" s="19">
        <v>9</v>
      </c>
      <c r="F36" s="19">
        <v>25</v>
      </c>
      <c r="G36" s="21">
        <v>1</v>
      </c>
      <c r="H36" s="21" t="s">
        <v>41</v>
      </c>
      <c r="J36" t="s">
        <v>80</v>
      </c>
      <c r="K36" t="s">
        <v>86</v>
      </c>
      <c r="M36" s="23">
        <v>13.726291666666668</v>
      </c>
      <c r="N36" s="23">
        <v>1.8077083333333333</v>
      </c>
      <c r="O36" s="23">
        <v>-11.840333333333334</v>
      </c>
      <c r="P36" s="23">
        <v>3.3435416666666669</v>
      </c>
      <c r="Q36" s="23">
        <v>11.280916666666666</v>
      </c>
      <c r="R36" s="23">
        <v>8.0085833333333323</v>
      </c>
      <c r="S36" s="23">
        <v>8.6320000000000014</v>
      </c>
      <c r="T36" s="23">
        <v>6.8824166666666668</v>
      </c>
      <c r="U36" s="23">
        <v>9.0569166666666661</v>
      </c>
      <c r="V36" s="23">
        <v>1.9857916666666666</v>
      </c>
      <c r="W36" s="23">
        <v>11.541083333333333</v>
      </c>
      <c r="X36" s="23">
        <v>-3.3177500000000002</v>
      </c>
      <c r="Y36" s="23">
        <v>1.2767916666666665</v>
      </c>
      <c r="Z36" s="23">
        <v>-1.8202916666666669</v>
      </c>
      <c r="AA36" s="24">
        <v>0.39727897418984243</v>
      </c>
      <c r="AB36" s="24">
        <v>0.1950621695767798</v>
      </c>
      <c r="AC36" s="24">
        <v>0.67300074294164069</v>
      </c>
      <c r="AD36" s="24">
        <v>0.31165245065617575</v>
      </c>
      <c r="AE36" s="24">
        <v>0.49905310338680403</v>
      </c>
      <c r="AF36" s="24">
        <v>0.12232470450948696</v>
      </c>
      <c r="AG36" s="24">
        <v>0.23073433496845067</v>
      </c>
      <c r="AH36" s="24">
        <v>0.24870866490735757</v>
      </c>
      <c r="AI36" s="24">
        <v>0.23662699197964177</v>
      </c>
      <c r="AJ36" s="24">
        <v>0.68393024741806441</v>
      </c>
      <c r="AK36" s="24">
        <v>0.49219135845048501</v>
      </c>
      <c r="AL36" s="24">
        <v>0.73222514752408197</v>
      </c>
      <c r="AM36" s="24">
        <v>0.62859174615431745</v>
      </c>
      <c r="AN36" s="24">
        <v>0.27362611351989136</v>
      </c>
    </row>
    <row r="37" spans="1:40" x14ac:dyDescent="0.75">
      <c r="A37" t="s">
        <v>103</v>
      </c>
      <c r="B37" s="6" t="s">
        <v>92</v>
      </c>
      <c r="D37" s="18" t="s">
        <v>33</v>
      </c>
      <c r="E37" s="19">
        <v>7</v>
      </c>
      <c r="F37" s="19">
        <v>125</v>
      </c>
      <c r="G37" s="21">
        <v>1</v>
      </c>
      <c r="H37" s="21" t="s">
        <v>41</v>
      </c>
      <c r="J37" t="s">
        <v>80</v>
      </c>
      <c r="K37" t="s">
        <v>86</v>
      </c>
      <c r="M37" s="23">
        <v>15.045333333333334</v>
      </c>
      <c r="N37" s="23">
        <v>0.71650000000000003</v>
      </c>
      <c r="O37" s="23">
        <v>-13.560833333333333</v>
      </c>
      <c r="P37" s="23">
        <v>3.7924999999999995</v>
      </c>
      <c r="Q37" s="23">
        <v>12.005333333333333</v>
      </c>
      <c r="R37" s="23">
        <v>9.1750000000000007</v>
      </c>
      <c r="S37" s="23">
        <v>9.8903333333333343</v>
      </c>
      <c r="T37" s="23">
        <v>8.8790000000000013</v>
      </c>
      <c r="U37" s="23">
        <v>9.9481666666666655</v>
      </c>
      <c r="V37" s="23">
        <v>2.5031666666666665</v>
      </c>
      <c r="W37" s="23">
        <v>12.700500000000002</v>
      </c>
      <c r="X37" s="23">
        <v>-2.6463333333333336</v>
      </c>
      <c r="Y37" s="23">
        <v>3.0308333333333333</v>
      </c>
      <c r="Z37" s="23">
        <v>-1.3705000000000001</v>
      </c>
      <c r="AA37" s="24">
        <v>0.19651038988647274</v>
      </c>
      <c r="AB37" s="24">
        <v>0.79108448769184359</v>
      </c>
      <c r="AC37" s="24">
        <v>0.76630194223078041</v>
      </c>
      <c r="AD37" s="24">
        <v>0.75665954475356401</v>
      </c>
      <c r="AE37" s="24">
        <v>0.68090993041174941</v>
      </c>
      <c r="AF37" s="24">
        <v>0.41507589667433159</v>
      </c>
      <c r="AG37" s="24">
        <v>0.59752210558829233</v>
      </c>
      <c r="AH37" s="24">
        <v>0.44917999361800059</v>
      </c>
      <c r="AI37" s="24">
        <v>0.51331601702395102</v>
      </c>
      <c r="AJ37" s="24">
        <v>0.95060805102137991</v>
      </c>
      <c r="AK37" s="24">
        <v>0.27864314095272519</v>
      </c>
      <c r="AL37" s="24">
        <v>0.61767844924901327</v>
      </c>
      <c r="AM37" s="24">
        <v>0.38130390329324809</v>
      </c>
      <c r="AN37" s="24">
        <v>0.6001366511053966</v>
      </c>
    </row>
    <row r="38" spans="1:40" x14ac:dyDescent="0.75">
      <c r="A38" t="s">
        <v>103</v>
      </c>
      <c r="B38" s="6" t="s">
        <v>92</v>
      </c>
      <c r="D38" s="18" t="s">
        <v>33</v>
      </c>
      <c r="E38" s="19">
        <v>4</v>
      </c>
      <c r="F38" s="19">
        <v>400</v>
      </c>
      <c r="G38" s="21">
        <v>1</v>
      </c>
      <c r="H38" s="21" t="s">
        <v>41</v>
      </c>
      <c r="J38" t="s">
        <v>80</v>
      </c>
      <c r="K38" t="s">
        <v>86</v>
      </c>
      <c r="M38" s="23">
        <v>15.332041666666667</v>
      </c>
      <c r="N38" s="23">
        <v>4.3145416666666669</v>
      </c>
      <c r="O38" s="23">
        <v>-12.620875000000002</v>
      </c>
      <c r="P38" s="23">
        <v>4.6033749999999998</v>
      </c>
      <c r="Q38" s="23">
        <v>14.292083333333334</v>
      </c>
      <c r="R38" s="23">
        <v>10.724333333333334</v>
      </c>
      <c r="S38" s="23">
        <v>11.537416666666665</v>
      </c>
      <c r="T38" s="23">
        <v>9.0748333333333324</v>
      </c>
      <c r="U38" s="23">
        <v>10.893041666666665</v>
      </c>
      <c r="V38" s="23">
        <v>4.2667083333333338</v>
      </c>
      <c r="W38" s="23">
        <v>14.317541666666667</v>
      </c>
      <c r="X38" s="23">
        <v>-2.3134583333333332</v>
      </c>
      <c r="Y38" s="23">
        <v>3.2430833333333333</v>
      </c>
      <c r="Z38" s="23">
        <v>2.0083333333333286E-2</v>
      </c>
      <c r="AA38" s="24">
        <v>0.22574598556785044</v>
      </c>
      <c r="AB38" s="24">
        <v>0.52487641402525109</v>
      </c>
      <c r="AC38" s="24">
        <v>0.80931323766923913</v>
      </c>
      <c r="AD38" s="24">
        <v>0.52678197577365915</v>
      </c>
      <c r="AE38" s="24">
        <v>0.63204113790164029</v>
      </c>
      <c r="AF38" s="24">
        <v>0.36746927309186961</v>
      </c>
      <c r="AG38" s="24">
        <v>0.50456912311396951</v>
      </c>
      <c r="AH38" s="24">
        <v>0.11701566846652045</v>
      </c>
      <c r="AI38" s="24">
        <v>0.20445517031042867</v>
      </c>
      <c r="AJ38" s="24">
        <v>0.53755581105593109</v>
      </c>
      <c r="AK38" s="24">
        <v>0.40253105470261574</v>
      </c>
      <c r="AL38" s="24">
        <v>0.3933178316154361</v>
      </c>
      <c r="AM38" s="24">
        <v>0.87635114727677987</v>
      </c>
      <c r="AN38" s="24">
        <v>0.42507175864787838</v>
      </c>
    </row>
    <row r="39" spans="1:40" x14ac:dyDescent="0.75">
      <c r="A39" t="s">
        <v>103</v>
      </c>
      <c r="B39" s="6" t="s">
        <v>92</v>
      </c>
      <c r="D39" s="18" t="s">
        <v>33</v>
      </c>
      <c r="E39" s="19">
        <v>2</v>
      </c>
      <c r="F39" s="19">
        <v>850</v>
      </c>
      <c r="G39" s="21">
        <v>1</v>
      </c>
      <c r="H39" s="21" t="s">
        <v>41</v>
      </c>
      <c r="J39" t="s">
        <v>80</v>
      </c>
      <c r="K39" t="s">
        <v>86</v>
      </c>
      <c r="M39" s="23">
        <v>17.651708333333332</v>
      </c>
      <c r="N39" s="23">
        <v>4.6807083333333335</v>
      </c>
      <c r="O39" s="23">
        <v>-18.741958333333336</v>
      </c>
      <c r="P39" s="23">
        <v>6.4713333333333338</v>
      </c>
      <c r="Q39" s="23">
        <v>17.864791666666669</v>
      </c>
      <c r="R39" s="23">
        <v>13.441333333333334</v>
      </c>
      <c r="S39" s="23">
        <v>12.912000000000001</v>
      </c>
      <c r="T39" s="23">
        <v>12.476166666666666</v>
      </c>
      <c r="U39" s="23">
        <v>13.124750000000001</v>
      </c>
      <c r="V39" s="23">
        <v>2.7029999999999998</v>
      </c>
      <c r="W39" s="23">
        <v>16.781458333333333</v>
      </c>
      <c r="X39" s="23">
        <v>-1.8943333333333334</v>
      </c>
      <c r="Y39" s="23">
        <v>5.7270416666666666</v>
      </c>
      <c r="Z39" s="23">
        <v>0.88683333333333336</v>
      </c>
      <c r="AA39" s="24">
        <v>0.22265200800052604</v>
      </c>
      <c r="AB39" s="24">
        <v>9.7812320287374771E-2</v>
      </c>
      <c r="AC39" s="24">
        <v>0.78827210826380734</v>
      </c>
      <c r="AD39" s="24">
        <v>0.8330816286535192</v>
      </c>
      <c r="AE39" s="24">
        <v>0.94863441324885656</v>
      </c>
      <c r="AF39" s="24">
        <v>0.32353206950780072</v>
      </c>
      <c r="AG39" s="24">
        <v>0.68092951177049066</v>
      </c>
      <c r="AH39" s="24">
        <v>0.33047339781995533</v>
      </c>
      <c r="AI39" s="24">
        <v>0.45752996258897244</v>
      </c>
      <c r="AJ39" s="24">
        <v>0.45712470946121547</v>
      </c>
      <c r="AK39" s="24">
        <v>0.37401013800876254</v>
      </c>
      <c r="AL39" s="24">
        <v>0.50798523600592993</v>
      </c>
      <c r="AM39" s="24">
        <v>0.70093170138038885</v>
      </c>
      <c r="AN39" s="24">
        <v>0.54753082105028417</v>
      </c>
    </row>
    <row r="40" spans="1:40" x14ac:dyDescent="0.75">
      <c r="A40" t="s">
        <v>103</v>
      </c>
      <c r="B40" s="6" t="s">
        <v>92</v>
      </c>
      <c r="D40" s="18" t="s">
        <v>33</v>
      </c>
      <c r="E40" s="19">
        <v>1</v>
      </c>
      <c r="F40" s="19">
        <v>1250</v>
      </c>
      <c r="G40" s="21">
        <v>1</v>
      </c>
      <c r="H40" s="21" t="s">
        <v>41</v>
      </c>
      <c r="J40" t="s">
        <v>80</v>
      </c>
      <c r="K40" t="s">
        <v>86</v>
      </c>
      <c r="M40" s="23">
        <v>20.570500000000003</v>
      </c>
      <c r="N40" s="23">
        <v>7.4013749999999998</v>
      </c>
      <c r="O40" s="23">
        <v>-20.21275</v>
      </c>
      <c r="P40" s="23">
        <v>8.7620000000000005</v>
      </c>
      <c r="Q40" s="23">
        <v>19.057333333333332</v>
      </c>
      <c r="R40" s="23">
        <v>15.450791666666667</v>
      </c>
      <c r="S40" s="23">
        <v>16.427666666666667</v>
      </c>
      <c r="T40" s="23">
        <v>14.591791666666666</v>
      </c>
      <c r="U40" s="23">
        <v>14.7075</v>
      </c>
      <c r="V40" s="23">
        <v>4.9900833333333328</v>
      </c>
      <c r="W40" s="23">
        <v>18.234208333333335</v>
      </c>
      <c r="X40" s="23">
        <v>-2.2199999999999998</v>
      </c>
      <c r="Y40" s="23">
        <v>5.2991666666666664</v>
      </c>
      <c r="Z40" s="23">
        <v>0.6342916666666667</v>
      </c>
      <c r="AA40" s="24">
        <v>0.90150411350512683</v>
      </c>
      <c r="AB40" s="24">
        <v>0.88807352360789393</v>
      </c>
      <c r="AC40" s="24">
        <v>0.5964852610640663</v>
      </c>
      <c r="AD40" s="24">
        <v>0.96537194904348034</v>
      </c>
      <c r="AE40" s="24">
        <v>1.0568279582473845</v>
      </c>
      <c r="AF40" s="24">
        <v>0.88058952791108502</v>
      </c>
      <c r="AG40" s="24">
        <v>0.97538214733166728</v>
      </c>
      <c r="AH40" s="24">
        <v>0.84038121310113378</v>
      </c>
      <c r="AI40" s="24">
        <v>0.57487621856071458</v>
      </c>
      <c r="AJ40" s="24">
        <v>1.063357105272414</v>
      </c>
      <c r="AK40" s="24">
        <v>0.3775467962164869</v>
      </c>
      <c r="AL40" s="24">
        <v>0.53196961066085968</v>
      </c>
      <c r="AM40" s="24">
        <v>0.62855734291577381</v>
      </c>
      <c r="AN40" s="24">
        <v>0.42763604073245898</v>
      </c>
    </row>
    <row r="41" spans="1:40" x14ac:dyDescent="0.75">
      <c r="A41" t="s">
        <v>103</v>
      </c>
      <c r="B41" s="6" t="s">
        <v>92</v>
      </c>
      <c r="D41" s="18" t="s">
        <v>34</v>
      </c>
      <c r="E41" s="19">
        <v>9</v>
      </c>
      <c r="F41" s="19">
        <v>25</v>
      </c>
      <c r="G41" s="21">
        <v>1</v>
      </c>
      <c r="H41" s="21" t="s">
        <v>41</v>
      </c>
      <c r="J41" t="s">
        <v>80</v>
      </c>
      <c r="K41" t="s">
        <v>86</v>
      </c>
      <c r="M41" s="23">
        <v>12.586666666666666</v>
      </c>
      <c r="N41" s="23">
        <v>2.3033333333333332</v>
      </c>
      <c r="O41" s="23">
        <v>-12.421499999999998</v>
      </c>
      <c r="P41" s="23">
        <v>2.3283333333333331</v>
      </c>
      <c r="Q41" s="23">
        <v>10.522333333333332</v>
      </c>
      <c r="R41" s="23">
        <v>7.2176666666666662</v>
      </c>
      <c r="S41" s="23">
        <v>7.7966666666666669</v>
      </c>
      <c r="T41" s="23">
        <v>6.318833333333334</v>
      </c>
      <c r="U41" s="23">
        <v>7.814333333333332</v>
      </c>
      <c r="V41" s="23">
        <v>1.6151666666666666</v>
      </c>
      <c r="W41" s="23">
        <v>10.784333333333333</v>
      </c>
      <c r="X41" s="23">
        <v>-3.0453333333333332</v>
      </c>
      <c r="Y41" s="23">
        <v>1.2733333333333334</v>
      </c>
      <c r="Z41" s="23">
        <v>-2.1481666666666666</v>
      </c>
      <c r="AA41" s="24">
        <v>0.40928392752871845</v>
      </c>
      <c r="AB41" s="24">
        <v>0.31917027848261098</v>
      </c>
      <c r="AC41" s="24">
        <v>0.59823629668105782</v>
      </c>
      <c r="AD41" s="24">
        <v>0.33919512575114324</v>
      </c>
      <c r="AE41" s="24">
        <v>0.60470047682027395</v>
      </c>
      <c r="AF41" s="24">
        <v>0.21201729489202825</v>
      </c>
      <c r="AG41" s="24">
        <v>0.83970510696712253</v>
      </c>
      <c r="AH41" s="24">
        <v>0.22866423711051378</v>
      </c>
      <c r="AI41" s="24">
        <v>0.16751517344208902</v>
      </c>
      <c r="AJ41" s="24">
        <v>0.53054060479225629</v>
      </c>
      <c r="AK41" s="24">
        <v>0.35086939640460729</v>
      </c>
      <c r="AL41" s="24">
        <v>0.54525254087746777</v>
      </c>
      <c r="AM41" s="24">
        <v>0.71283705477946813</v>
      </c>
      <c r="AN41" s="24">
        <v>0.44579292651782992</v>
      </c>
    </row>
    <row r="42" spans="1:40" x14ac:dyDescent="0.75">
      <c r="A42" t="s">
        <v>103</v>
      </c>
      <c r="B42" s="6" t="s">
        <v>92</v>
      </c>
      <c r="D42" s="18" t="s">
        <v>34</v>
      </c>
      <c r="E42" s="19">
        <v>7</v>
      </c>
      <c r="F42" s="19">
        <v>125</v>
      </c>
      <c r="G42" s="21">
        <v>1</v>
      </c>
      <c r="H42" s="21" t="s">
        <v>41</v>
      </c>
      <c r="J42" t="s">
        <v>80</v>
      </c>
      <c r="K42" t="s">
        <v>86</v>
      </c>
      <c r="M42" s="23">
        <v>16.049166666666668</v>
      </c>
      <c r="N42" s="23">
        <v>2.7031666666666667</v>
      </c>
      <c r="O42" s="23">
        <v>-13.019166666666667</v>
      </c>
      <c r="P42" s="23">
        <v>4.5368333333333339</v>
      </c>
      <c r="Q42" s="23">
        <v>14.091333333333335</v>
      </c>
      <c r="R42" s="23">
        <v>10.141999999999999</v>
      </c>
      <c r="S42" s="23">
        <v>10.324999999999999</v>
      </c>
      <c r="T42" s="23">
        <v>9.0693333333333328</v>
      </c>
      <c r="U42" s="23">
        <v>11.089166666666666</v>
      </c>
      <c r="V42" s="23">
        <v>3.7490000000000001</v>
      </c>
      <c r="W42" s="23">
        <v>15.017500000000002</v>
      </c>
      <c r="X42" s="23">
        <v>-2.5265</v>
      </c>
      <c r="Y42" s="23">
        <v>2.952</v>
      </c>
      <c r="Z42" s="23">
        <v>-0.52600000000000002</v>
      </c>
      <c r="AA42" s="24">
        <v>0.41654731623990388</v>
      </c>
      <c r="AB42" s="24">
        <v>0.35294428266606992</v>
      </c>
      <c r="AC42" s="24">
        <v>0.80814210796534114</v>
      </c>
      <c r="AD42" s="24">
        <v>0.69733110260956188</v>
      </c>
      <c r="AE42" s="24">
        <v>0.87638594998626795</v>
      </c>
      <c r="AF42" s="24">
        <v>0.24411404438636239</v>
      </c>
      <c r="AG42" s="24">
        <v>0.75518474560864934</v>
      </c>
      <c r="AH42" s="24">
        <v>0.53605161443030269</v>
      </c>
      <c r="AI42" s="24">
        <v>0.47276808972969603</v>
      </c>
      <c r="AJ42" s="24">
        <v>0.76497385576240506</v>
      </c>
      <c r="AK42" s="24">
        <v>0.17000784295633789</v>
      </c>
      <c r="AL42" s="24">
        <v>0.48382641515320601</v>
      </c>
      <c r="AM42" s="24">
        <v>0.9363936138184632</v>
      </c>
      <c r="AN42" s="24">
        <v>0.82763075502706329</v>
      </c>
    </row>
    <row r="43" spans="1:40" x14ac:dyDescent="0.75">
      <c r="A43" t="s">
        <v>103</v>
      </c>
      <c r="B43" s="6" t="s">
        <v>92</v>
      </c>
      <c r="D43" s="18" t="s">
        <v>34</v>
      </c>
      <c r="E43" s="19">
        <v>4</v>
      </c>
      <c r="F43" s="19">
        <v>400</v>
      </c>
      <c r="G43" s="21">
        <v>1</v>
      </c>
      <c r="H43" s="21" t="s">
        <v>41</v>
      </c>
      <c r="J43" t="s">
        <v>80</v>
      </c>
      <c r="K43" t="s">
        <v>86</v>
      </c>
      <c r="M43" s="23">
        <v>17.051416666666668</v>
      </c>
      <c r="N43" s="23">
        <v>3.8731666666666662</v>
      </c>
      <c r="O43" s="23">
        <v>-16.159875</v>
      </c>
      <c r="P43" s="23">
        <v>5.6502499999999998</v>
      </c>
      <c r="Q43" s="23">
        <v>15.510333333333335</v>
      </c>
      <c r="R43" s="23">
        <v>11.975791666666666</v>
      </c>
      <c r="S43" s="23">
        <v>12.504</v>
      </c>
      <c r="T43" s="23">
        <v>10.808875</v>
      </c>
      <c r="U43" s="23">
        <v>12.418749999999999</v>
      </c>
      <c r="V43" s="23">
        <v>5.0345833333333339</v>
      </c>
      <c r="W43" s="23">
        <v>16.176583333333333</v>
      </c>
      <c r="X43" s="23">
        <v>-1.4954583333333331</v>
      </c>
      <c r="Y43" s="23">
        <v>4.7794166666666662</v>
      </c>
      <c r="Z43" s="23">
        <v>-0.66650000000000009</v>
      </c>
      <c r="AA43" s="24">
        <v>0.51963897723964791</v>
      </c>
      <c r="AB43" s="24">
        <v>5.7497826045860199E-2</v>
      </c>
      <c r="AC43" s="24">
        <v>0.84463103384456228</v>
      </c>
      <c r="AD43" s="24">
        <v>0.5443087359210762</v>
      </c>
      <c r="AE43" s="24">
        <v>0.76937832046399657</v>
      </c>
      <c r="AF43" s="24">
        <v>0.19245757108169734</v>
      </c>
      <c r="AG43" s="24">
        <v>0.70842618999206097</v>
      </c>
      <c r="AH43" s="24">
        <v>0.29066002477120939</v>
      </c>
      <c r="AI43" s="24">
        <v>0.25499411757921031</v>
      </c>
      <c r="AJ43" s="24">
        <v>0.59736253648852111</v>
      </c>
      <c r="AK43" s="24">
        <v>0.24977189593707325</v>
      </c>
      <c r="AL43" s="24">
        <v>0.52878469153333119</v>
      </c>
      <c r="AM43" s="24">
        <v>0.3102622546599354</v>
      </c>
      <c r="AN43" s="24">
        <v>0.87410392212062882</v>
      </c>
    </row>
    <row r="44" spans="1:40" x14ac:dyDescent="0.75">
      <c r="A44" t="s">
        <v>103</v>
      </c>
      <c r="B44" s="6" t="s">
        <v>92</v>
      </c>
      <c r="D44" s="18" t="s">
        <v>34</v>
      </c>
      <c r="E44" s="19">
        <v>2</v>
      </c>
      <c r="F44" s="19">
        <v>850</v>
      </c>
      <c r="G44" s="21">
        <v>1</v>
      </c>
      <c r="H44" s="21" t="s">
        <v>41</v>
      </c>
      <c r="J44" t="s">
        <v>80</v>
      </c>
      <c r="K44" t="s">
        <v>86</v>
      </c>
      <c r="M44" s="23">
        <v>18.623125000000002</v>
      </c>
      <c r="N44" s="23">
        <v>6.1742500000000007</v>
      </c>
      <c r="O44" s="23">
        <v>-16.827500000000001</v>
      </c>
      <c r="P44" s="23">
        <v>7.2910000000000004</v>
      </c>
      <c r="Q44" s="23">
        <v>16.20025</v>
      </c>
      <c r="R44" s="23">
        <v>13.16925</v>
      </c>
      <c r="S44" s="23">
        <v>13.549624999999999</v>
      </c>
      <c r="T44" s="23">
        <v>13.303249999999998</v>
      </c>
      <c r="U44" s="23">
        <v>13.647625000000001</v>
      </c>
      <c r="V44" s="23">
        <v>5.24275</v>
      </c>
      <c r="W44" s="23">
        <v>16.345124999999999</v>
      </c>
      <c r="X44" s="23">
        <v>-1.7346250000000001</v>
      </c>
      <c r="Y44" s="23">
        <v>5.98475</v>
      </c>
      <c r="Z44" s="23">
        <v>0.18437500000000001</v>
      </c>
      <c r="AA44" s="24">
        <v>0.33374179140966553</v>
      </c>
      <c r="AB44" s="24">
        <v>0.7484672114840214</v>
      </c>
      <c r="AC44" s="24">
        <v>0.62231597012021711</v>
      </c>
      <c r="AD44" s="24">
        <v>0.77782978000759706</v>
      </c>
      <c r="AE44" s="24">
        <v>0.83907319903172528</v>
      </c>
      <c r="AF44" s="24">
        <v>0.49157196828134908</v>
      </c>
      <c r="AG44" s="24">
        <v>0.65665408194370734</v>
      </c>
      <c r="AH44" s="24">
        <v>0.24225571888674458</v>
      </c>
      <c r="AI44" s="24">
        <v>0.20525248678964472</v>
      </c>
      <c r="AJ44" s="24">
        <v>0.64699690880250704</v>
      </c>
      <c r="AK44" s="24">
        <v>0.48762135241735743</v>
      </c>
      <c r="AL44" s="24">
        <v>0.67169034284159901</v>
      </c>
      <c r="AM44" s="24">
        <v>0.85550014611337155</v>
      </c>
      <c r="AN44" s="24">
        <v>0.86786706931418944</v>
      </c>
    </row>
    <row r="45" spans="1:40" x14ac:dyDescent="0.75">
      <c r="A45" t="s">
        <v>103</v>
      </c>
      <c r="B45" s="6" t="s">
        <v>92</v>
      </c>
      <c r="D45" s="18" t="s">
        <v>34</v>
      </c>
      <c r="E45" s="19">
        <v>1</v>
      </c>
      <c r="F45" s="19">
        <v>1250</v>
      </c>
      <c r="G45" s="21">
        <v>1</v>
      </c>
      <c r="H45" s="21" t="s">
        <v>41</v>
      </c>
      <c r="J45" t="s">
        <v>80</v>
      </c>
      <c r="K45" t="s">
        <v>86</v>
      </c>
      <c r="M45" s="23">
        <v>17.404333333333334</v>
      </c>
      <c r="N45" s="23">
        <v>6.4714166666666664</v>
      </c>
      <c r="O45" s="23">
        <v>-20.646916666666669</v>
      </c>
      <c r="P45" s="23">
        <v>8.3785833333333333</v>
      </c>
      <c r="Q45" s="23">
        <v>16.368666666666666</v>
      </c>
      <c r="R45" s="23">
        <v>14.387375</v>
      </c>
      <c r="S45" s="23">
        <v>16.099875000000001</v>
      </c>
      <c r="T45" s="23">
        <v>13.682333333333332</v>
      </c>
      <c r="U45" s="23">
        <v>13.300166666666668</v>
      </c>
      <c r="V45" s="23">
        <v>3.3418749999999999</v>
      </c>
      <c r="W45" s="23">
        <v>17.352458333333331</v>
      </c>
      <c r="X45" s="23">
        <v>-1.4515833333333332</v>
      </c>
      <c r="Y45" s="23">
        <v>3.6182083333333335</v>
      </c>
      <c r="Z45" s="23">
        <v>-1.0040416666666667</v>
      </c>
      <c r="AA45" s="24">
        <v>0.28024691493990334</v>
      </c>
      <c r="AB45" s="24">
        <v>0.30347158021798376</v>
      </c>
      <c r="AC45" s="24">
        <v>0.97996853690990227</v>
      </c>
      <c r="AD45" s="24">
        <v>0.55538485155190598</v>
      </c>
      <c r="AE45" s="24">
        <v>0.97079949869510407</v>
      </c>
      <c r="AF45" s="24">
        <v>0.22208688239815802</v>
      </c>
      <c r="AG45" s="24">
        <v>0.60752798289461507</v>
      </c>
      <c r="AH45" s="24">
        <v>0.19408159795989621</v>
      </c>
      <c r="AI45" s="24">
        <v>0.19182891683302944</v>
      </c>
      <c r="AJ45" s="24">
        <v>0.70274574586640748</v>
      </c>
      <c r="AK45" s="24">
        <v>0.64013351471912938</v>
      </c>
      <c r="AL45" s="24">
        <v>0.78818018244561361</v>
      </c>
      <c r="AM45" s="24">
        <v>0.6978900940214966</v>
      </c>
      <c r="AN45" s="24">
        <v>0.85365327660980939</v>
      </c>
    </row>
    <row r="46" spans="1:40" x14ac:dyDescent="0.75">
      <c r="A46" t="s">
        <v>103</v>
      </c>
      <c r="B46" s="6" t="s">
        <v>92</v>
      </c>
      <c r="D46" s="18" t="s">
        <v>33</v>
      </c>
      <c r="E46" s="18">
        <v>9</v>
      </c>
      <c r="F46" s="18">
        <v>25</v>
      </c>
      <c r="H46" s="22" t="s">
        <v>94</v>
      </c>
      <c r="J46" t="s">
        <v>80</v>
      </c>
      <c r="K46" t="s">
        <v>87</v>
      </c>
      <c r="M46" s="24">
        <v>8.9056666666666668</v>
      </c>
      <c r="N46" s="24">
        <v>3.1176666666666666</v>
      </c>
      <c r="O46" s="24">
        <v>-9.761333333333333</v>
      </c>
      <c r="P46" s="24">
        <v>-2.7666666666666662E-2</v>
      </c>
      <c r="Q46" s="24">
        <v>9.7010000000000005</v>
      </c>
      <c r="R46" s="24">
        <v>5.9273333333333333</v>
      </c>
      <c r="S46" s="24">
        <v>5.9146666666666663</v>
      </c>
      <c r="T46" s="24">
        <v>3.7276666666666665</v>
      </c>
      <c r="U46" s="24">
        <v>5.344333333333334</v>
      </c>
      <c r="V46" s="24">
        <v>1.5223333333333333</v>
      </c>
      <c r="W46" s="24">
        <v>7.1476666666666659</v>
      </c>
      <c r="X46" s="24">
        <v>-3.8633333333333333</v>
      </c>
      <c r="Y46" s="24"/>
      <c r="Z46" s="24">
        <v>0.21099999999999999</v>
      </c>
      <c r="AA46" s="24">
        <v>0.25490063423485865</v>
      </c>
      <c r="AB46" s="24">
        <v>0.27506423492219662</v>
      </c>
      <c r="AC46" s="24">
        <v>0.68126818018555213</v>
      </c>
      <c r="AD46" s="24">
        <v>0.13822566090756569</v>
      </c>
      <c r="AE46" s="24">
        <v>0.53160793824020325</v>
      </c>
      <c r="AF46" s="24">
        <v>0.22498073991640577</v>
      </c>
      <c r="AG46" s="24">
        <v>0.31668964828887824</v>
      </c>
      <c r="AH46" s="24">
        <v>0.23190587170947896</v>
      </c>
      <c r="AI46" s="24">
        <v>0.20924228380834808</v>
      </c>
      <c r="AJ46" s="24">
        <v>0.54056482805796124</v>
      </c>
      <c r="AK46" s="24">
        <v>0.3635193713316161</v>
      </c>
      <c r="AL46" s="24">
        <v>0.58609413350871709</v>
      </c>
      <c r="AM46" s="24"/>
      <c r="AN46" s="24">
        <v>0.45582343072729375</v>
      </c>
    </row>
    <row r="47" spans="1:40" x14ac:dyDescent="0.75">
      <c r="A47" t="s">
        <v>103</v>
      </c>
      <c r="B47" s="6" t="s">
        <v>92</v>
      </c>
      <c r="D47" s="18" t="s">
        <v>34</v>
      </c>
      <c r="E47" s="18">
        <v>4</v>
      </c>
      <c r="F47" s="18">
        <v>400</v>
      </c>
      <c r="H47" s="22" t="s">
        <v>94</v>
      </c>
      <c r="J47" t="s">
        <v>80</v>
      </c>
      <c r="K47" t="s">
        <v>87</v>
      </c>
      <c r="M47" s="24"/>
      <c r="N47" s="24">
        <v>7.492</v>
      </c>
      <c r="O47" s="24"/>
      <c r="P47" s="24">
        <v>2.9823333333333335</v>
      </c>
      <c r="Q47" s="24"/>
      <c r="R47" s="24">
        <v>10.037333333333333</v>
      </c>
      <c r="S47" s="24"/>
      <c r="T47" s="24">
        <v>6.8509999999999991</v>
      </c>
      <c r="U47" s="24">
        <v>8.0339999999999989</v>
      </c>
      <c r="V47" s="24">
        <v>1.5256666666666667</v>
      </c>
      <c r="W47" s="24">
        <v>9.2093333333333334</v>
      </c>
      <c r="X47" s="24">
        <v>-2.9803333333333337</v>
      </c>
      <c r="Y47" s="24"/>
      <c r="Z47" s="24">
        <v>0.53933333333333333</v>
      </c>
      <c r="AA47" s="24"/>
      <c r="AB47" s="24"/>
      <c r="AC47" s="24"/>
      <c r="AD47" s="24">
        <v>0.59850174045973292</v>
      </c>
      <c r="AE47" s="24"/>
      <c r="AF47" s="24">
        <v>0.20169862005807909</v>
      </c>
      <c r="AG47" s="24"/>
      <c r="AH47" s="24">
        <v>0.7690312087295289</v>
      </c>
      <c r="AI47" s="24">
        <v>0.6235390925996539</v>
      </c>
      <c r="AJ47" s="24">
        <v>0.21129205695750441</v>
      </c>
      <c r="AK47" s="24">
        <v>0.69371632050380239</v>
      </c>
      <c r="AL47" s="24">
        <v>0.7635472043910142</v>
      </c>
      <c r="AM47" s="24"/>
      <c r="AN47" s="24">
        <v>0.52299171440218173</v>
      </c>
    </row>
    <row r="48" spans="1:40" x14ac:dyDescent="0.75">
      <c r="A48" t="s">
        <v>103</v>
      </c>
      <c r="B48" s="6" t="s">
        <v>92</v>
      </c>
      <c r="D48" s="18" t="s">
        <v>34</v>
      </c>
      <c r="E48" s="18">
        <v>1</v>
      </c>
      <c r="F48" s="18">
        <v>1250</v>
      </c>
      <c r="H48" s="22" t="s">
        <v>94</v>
      </c>
      <c r="J48" t="s">
        <v>80</v>
      </c>
      <c r="K48" t="s">
        <v>87</v>
      </c>
      <c r="M48" s="24">
        <v>20.712499999999999</v>
      </c>
      <c r="N48" s="24">
        <v>10.5045</v>
      </c>
      <c r="O48" s="24"/>
      <c r="P48" s="24">
        <v>10.7065</v>
      </c>
      <c r="Q48" s="24"/>
      <c r="R48" s="24">
        <v>21.326333333333334</v>
      </c>
      <c r="S48" s="24"/>
      <c r="T48" s="24">
        <v>16.861999999999998</v>
      </c>
      <c r="U48" s="24">
        <v>17.394000000000002</v>
      </c>
      <c r="V48" s="24">
        <v>5.2780000000000005</v>
      </c>
      <c r="W48" s="24">
        <v>19.305999999999997</v>
      </c>
      <c r="X48" s="24">
        <v>-2.3283333333333331</v>
      </c>
      <c r="Y48" s="24"/>
      <c r="Z48" s="24">
        <v>1.8003333333333333</v>
      </c>
      <c r="AA48" s="24">
        <v>0.50840977567312595</v>
      </c>
      <c r="AB48" s="24">
        <v>0.61023315216399021</v>
      </c>
      <c r="AC48" s="24"/>
      <c r="AD48" s="24">
        <v>0.60033365722737897</v>
      </c>
      <c r="AE48" s="24"/>
      <c r="AF48" s="24">
        <v>0.55600119903947387</v>
      </c>
      <c r="AG48" s="24"/>
      <c r="AH48" s="24">
        <v>0.51095205254505016</v>
      </c>
      <c r="AI48" s="24">
        <v>0.22794955582321297</v>
      </c>
      <c r="AJ48" s="24">
        <v>0.73397683887163578</v>
      </c>
      <c r="AK48" s="24">
        <v>0.39950093867223868</v>
      </c>
      <c r="AL48" s="24">
        <v>0.26207696070683772</v>
      </c>
      <c r="AM48" s="24"/>
      <c r="AN48" s="24">
        <v>0.4200670581387384</v>
      </c>
    </row>
    <row r="49" spans="1:40" x14ac:dyDescent="0.75">
      <c r="A49" t="s">
        <v>103</v>
      </c>
      <c r="B49" s="6" t="s">
        <v>92</v>
      </c>
      <c r="D49" s="18" t="s">
        <v>33</v>
      </c>
      <c r="E49" s="18">
        <v>9</v>
      </c>
      <c r="F49" s="18">
        <v>25</v>
      </c>
      <c r="H49" s="22" t="s">
        <v>94</v>
      </c>
      <c r="J49" t="s">
        <v>80</v>
      </c>
      <c r="K49" t="s">
        <v>88</v>
      </c>
      <c r="M49" s="24">
        <v>12.197000000000001</v>
      </c>
      <c r="N49" s="24">
        <v>2.097</v>
      </c>
      <c r="O49" s="24">
        <v>-11.66675</v>
      </c>
      <c r="P49" s="24">
        <v>3.3290000000000002</v>
      </c>
      <c r="Q49" s="24">
        <v>11.34925</v>
      </c>
      <c r="R49" s="24">
        <v>7.4532499999999997</v>
      </c>
      <c r="S49" s="24">
        <v>8.0797500000000007</v>
      </c>
      <c r="T49" s="24">
        <v>5.1372499999999999</v>
      </c>
      <c r="U49" s="24">
        <v>7.7065000000000001</v>
      </c>
      <c r="V49" s="24">
        <v>1.2855000000000001</v>
      </c>
      <c r="W49" s="24">
        <v>9.3297500000000007</v>
      </c>
      <c r="X49" s="24">
        <v>-1.6897500000000001</v>
      </c>
      <c r="Y49" s="24"/>
      <c r="Z49" s="24">
        <v>1.4140000000000001</v>
      </c>
      <c r="AA49" s="24">
        <v>0.24647785566523706</v>
      </c>
      <c r="AB49" s="24">
        <v>0.38437741869157754</v>
      </c>
      <c r="AC49" s="24">
        <v>1.0199112297973121</v>
      </c>
      <c r="AD49" s="24">
        <v>0.4863112857693771</v>
      </c>
      <c r="AE49" s="24">
        <v>0.63893420370697529</v>
      </c>
      <c r="AF49" s="24">
        <v>0.26814097660248298</v>
      </c>
      <c r="AG49" s="24">
        <v>0.53178214524370815</v>
      </c>
      <c r="AH49" s="24">
        <v>0.16647797652142074</v>
      </c>
      <c r="AI49" s="24">
        <v>0.27545175016083451</v>
      </c>
      <c r="AJ49" s="24">
        <v>0.36303213815491969</v>
      </c>
      <c r="AK49" s="24">
        <v>0.26619338208653281</v>
      </c>
      <c r="AL49" s="24">
        <v>0.33116196943489717</v>
      </c>
      <c r="AM49" s="24"/>
      <c r="AN49" s="24">
        <v>9.4435162942624315E-2</v>
      </c>
    </row>
    <row r="50" spans="1:40" x14ac:dyDescent="0.75">
      <c r="A50" t="s">
        <v>103</v>
      </c>
      <c r="B50" s="6" t="s">
        <v>92</v>
      </c>
      <c r="D50" s="18" t="s">
        <v>34</v>
      </c>
      <c r="E50" s="18">
        <v>4</v>
      </c>
      <c r="F50" s="18">
        <v>400</v>
      </c>
      <c r="H50" s="22" t="s">
        <v>94</v>
      </c>
      <c r="J50" t="s">
        <v>80</v>
      </c>
      <c r="K50" t="s">
        <v>88</v>
      </c>
      <c r="M50" s="24">
        <v>24.502666666666666</v>
      </c>
      <c r="N50" s="24">
        <v>11.597666666666667</v>
      </c>
      <c r="O50" s="24">
        <v>-17.814000000000004</v>
      </c>
      <c r="P50" s="24">
        <v>9.1006666666666671</v>
      </c>
      <c r="Q50" s="24">
        <v>31.279</v>
      </c>
      <c r="R50" s="24">
        <v>21.328333333333333</v>
      </c>
      <c r="S50" s="24">
        <v>19.860333333333333</v>
      </c>
      <c r="T50" s="24">
        <v>14.701000000000001</v>
      </c>
      <c r="U50" s="24">
        <v>16.296333333333333</v>
      </c>
      <c r="V50" s="24">
        <v>5.78</v>
      </c>
      <c r="W50" s="24">
        <v>20.168000000000003</v>
      </c>
      <c r="X50" s="24">
        <v>9.8999999999999977E-2</v>
      </c>
      <c r="Y50" s="24">
        <v>13.179333333333332</v>
      </c>
      <c r="Z50" s="24">
        <v>3.6969999999999996</v>
      </c>
      <c r="AA50" s="24">
        <v>0.57137582494653549</v>
      </c>
      <c r="AB50" s="24">
        <v>0.39207949874143327</v>
      </c>
      <c r="AC50" s="24">
        <v>0.58493674871732959</v>
      </c>
      <c r="AD50" s="24">
        <v>0.54801581485695627</v>
      </c>
      <c r="AE50" s="24">
        <v>0.18667619023325061</v>
      </c>
      <c r="AF50" s="24">
        <v>0.29579102983919692</v>
      </c>
      <c r="AG50" s="24">
        <v>0.47287877234375236</v>
      </c>
      <c r="AH50" s="24">
        <v>0.26744532151451117</v>
      </c>
      <c r="AI50" s="24">
        <v>0.18803811670332535</v>
      </c>
      <c r="AJ50" s="24">
        <v>0.476465108900956</v>
      </c>
      <c r="AK50" s="24">
        <v>0.33201807179730336</v>
      </c>
      <c r="AL50" s="24">
        <v>0.78462921179369804</v>
      </c>
      <c r="AM50" s="24">
        <v>0.6289454136356617</v>
      </c>
      <c r="AN50" s="24">
        <v>0.10470434565957602</v>
      </c>
    </row>
    <row r="51" spans="1:40" x14ac:dyDescent="0.75">
      <c r="A51" t="s">
        <v>103</v>
      </c>
      <c r="B51" s="6" t="s">
        <v>92</v>
      </c>
      <c r="D51" t="s">
        <v>34</v>
      </c>
      <c r="E51">
        <v>4</v>
      </c>
      <c r="F51">
        <v>400</v>
      </c>
      <c r="H51" s="22" t="s">
        <v>94</v>
      </c>
      <c r="J51" t="s">
        <v>80</v>
      </c>
      <c r="K51" t="s">
        <v>91</v>
      </c>
      <c r="M51" s="24">
        <v>12.996</v>
      </c>
      <c r="N51" s="24">
        <v>3.7333333333333338</v>
      </c>
      <c r="O51" s="24">
        <v>-14.488666666666667</v>
      </c>
      <c r="P51" s="24">
        <v>2.0133333333333332</v>
      </c>
      <c r="Q51" s="24">
        <v>15.305999999999999</v>
      </c>
      <c r="R51" s="24">
        <v>10.752000000000001</v>
      </c>
      <c r="S51" s="24">
        <v>10.979666666666667</v>
      </c>
      <c r="T51" s="24">
        <v>7.448666666666667</v>
      </c>
      <c r="U51" s="24">
        <v>7.5226666666666668</v>
      </c>
      <c r="V51" s="24">
        <v>-0.125</v>
      </c>
      <c r="W51" s="24">
        <v>11.070333333333332</v>
      </c>
      <c r="X51" s="24">
        <v>-3.2296666666666698</v>
      </c>
      <c r="Y51" s="24"/>
      <c r="Z51" s="24">
        <v>-0.45999999999999996</v>
      </c>
      <c r="AA51" s="24">
        <v>0.44516513789828582</v>
      </c>
      <c r="AB51" s="24">
        <v>0.18824009491426991</v>
      </c>
      <c r="AC51" s="24">
        <v>0.42152619531095986</v>
      </c>
      <c r="AD51" s="24">
        <v>0.36816074387872133</v>
      </c>
      <c r="AE51" s="24">
        <v>0.78437427290802941</v>
      </c>
      <c r="AF51" s="24">
        <v>0.1775837830433849</v>
      </c>
      <c r="AG51" s="24">
        <v>0.54735759182944876</v>
      </c>
      <c r="AH51" s="24">
        <v>0.30871075998956227</v>
      </c>
      <c r="AI51" s="24">
        <v>6.1460014101310821E-2</v>
      </c>
      <c r="AJ51" s="24">
        <v>5.5018178813915665E-2</v>
      </c>
      <c r="AK51" s="24">
        <v>0.19200086805359354</v>
      </c>
      <c r="AL51" s="24">
        <v>0.34088169990970973</v>
      </c>
      <c r="AM51" s="24"/>
      <c r="AN51" s="24">
        <v>0.22324202113401517</v>
      </c>
    </row>
    <row r="52" spans="1:40" x14ac:dyDescent="0.75">
      <c r="A52" t="s">
        <v>103</v>
      </c>
      <c r="B52" s="6" t="s">
        <v>92</v>
      </c>
      <c r="D52" s="18" t="s">
        <v>34</v>
      </c>
      <c r="E52" s="18">
        <v>9</v>
      </c>
      <c r="F52" s="18">
        <v>25</v>
      </c>
      <c r="H52" s="22" t="s">
        <v>94</v>
      </c>
      <c r="J52" t="s">
        <v>80</v>
      </c>
      <c r="K52" t="s">
        <v>104</v>
      </c>
      <c r="M52" s="24">
        <v>16.220333333333333</v>
      </c>
      <c r="N52" s="24">
        <v>2.7949999999999999</v>
      </c>
      <c r="O52" s="24">
        <v>-13.707999999999998</v>
      </c>
      <c r="P52" s="24">
        <v>4.0136666666666665</v>
      </c>
      <c r="Q52" s="24">
        <v>14.491666666666667</v>
      </c>
      <c r="R52" s="24">
        <v>9.8079999999999998</v>
      </c>
      <c r="S52" s="24">
        <v>10.507</v>
      </c>
      <c r="T52" s="24">
        <v>6.5206666666666671</v>
      </c>
      <c r="U52" s="24">
        <v>10.271000000000001</v>
      </c>
      <c r="V52" s="24">
        <v>4.0333333333333341</v>
      </c>
      <c r="W52" s="24">
        <v>14.194666666666668</v>
      </c>
      <c r="X52" s="24">
        <v>-0.81933333333333336</v>
      </c>
      <c r="Y52" s="24"/>
      <c r="Z52" s="24">
        <v>1.5589999999999999</v>
      </c>
      <c r="AA52" s="24">
        <v>0.37667005898177441</v>
      </c>
      <c r="AB52" s="24">
        <v>0.34215785830519796</v>
      </c>
      <c r="AC52" s="24">
        <v>0.18219769482625209</v>
      </c>
      <c r="AD52" s="24">
        <v>3.9145029484384586E-2</v>
      </c>
      <c r="AE52" s="24">
        <v>0.85761665873123893</v>
      </c>
      <c r="AF52" s="24">
        <v>0.11403069762129862</v>
      </c>
      <c r="AG52" s="24">
        <v>0.42631091940038363</v>
      </c>
      <c r="AH52" s="24">
        <v>0.18842858947976349</v>
      </c>
      <c r="AI52" s="24">
        <v>0.31168413498283787</v>
      </c>
      <c r="AJ52" s="24">
        <v>0.75202216279397516</v>
      </c>
      <c r="AK52" s="24">
        <v>0.17729166177046576</v>
      </c>
      <c r="AL52" s="24">
        <v>0.28944314352448075</v>
      </c>
      <c r="AM52" s="24"/>
      <c r="AN52" s="24">
        <v>0.24229733799610892</v>
      </c>
    </row>
    <row r="53" spans="1:40" x14ac:dyDescent="0.75">
      <c r="A53" t="s">
        <v>103</v>
      </c>
      <c r="B53" s="6" t="s">
        <v>92</v>
      </c>
      <c r="D53" s="18" t="s">
        <v>34</v>
      </c>
      <c r="E53" s="18">
        <v>9</v>
      </c>
      <c r="F53" s="18">
        <v>25</v>
      </c>
      <c r="H53" s="22" t="s">
        <v>94</v>
      </c>
      <c r="J53" t="s">
        <v>80</v>
      </c>
      <c r="K53" t="s">
        <v>89</v>
      </c>
      <c r="M53" s="24">
        <v>12.790666666666667</v>
      </c>
      <c r="N53" s="24">
        <v>1.8443333333333332</v>
      </c>
      <c r="O53" s="24">
        <v>-17.536000000000001</v>
      </c>
      <c r="P53" s="24">
        <v>4.1236666666666659</v>
      </c>
      <c r="Q53" s="24">
        <v>12.821333333333333</v>
      </c>
      <c r="R53" s="24">
        <v>9.9670000000000005</v>
      </c>
      <c r="S53" s="24">
        <v>11.968333333333334</v>
      </c>
      <c r="T53" s="24">
        <v>10.958999999999998</v>
      </c>
      <c r="U53" s="24">
        <v>9.5243333333333329</v>
      </c>
      <c r="V53" s="24">
        <v>3.298</v>
      </c>
      <c r="W53" s="24">
        <v>13.166333333333334</v>
      </c>
      <c r="X53" s="24">
        <v>-1.3436666666666666</v>
      </c>
      <c r="Y53" s="24"/>
      <c r="Z53" s="24">
        <v>0.70733333333333326</v>
      </c>
      <c r="AA53" s="24">
        <v>0.57680961619353499</v>
      </c>
      <c r="AB53" s="24">
        <v>0.35353406247960617</v>
      </c>
      <c r="AC53" s="24">
        <v>0.62954825073222087</v>
      </c>
      <c r="AD53" s="24">
        <v>0.19925444369783435</v>
      </c>
      <c r="AE53" s="24">
        <v>0.26580130423557702</v>
      </c>
      <c r="AF53" s="24">
        <v>0.15516442891333057</v>
      </c>
      <c r="AG53" s="24">
        <v>0.13291475965194138</v>
      </c>
      <c r="AH53" s="24">
        <v>0.31096141239710146</v>
      </c>
      <c r="AI53" s="24">
        <v>0.10441423913113224</v>
      </c>
      <c r="AJ53" s="24">
        <v>0.22397321268401726</v>
      </c>
      <c r="AK53" s="24">
        <v>0.32564141833208721</v>
      </c>
      <c r="AL53" s="24">
        <v>0.34404844620101654</v>
      </c>
      <c r="AM53" s="24"/>
      <c r="AN53" s="24">
        <v>3.2715949219506546E-2</v>
      </c>
    </row>
    <row r="54" spans="1:40" x14ac:dyDescent="0.75">
      <c r="A54" t="s">
        <v>103</v>
      </c>
      <c r="B54" s="6" t="s">
        <v>92</v>
      </c>
      <c r="D54" s="18" t="s">
        <v>34</v>
      </c>
      <c r="E54" s="18">
        <v>4</v>
      </c>
      <c r="F54" s="18">
        <v>400</v>
      </c>
      <c r="H54" s="22" t="s">
        <v>94</v>
      </c>
      <c r="J54" t="s">
        <v>80</v>
      </c>
      <c r="K54" t="s">
        <v>89</v>
      </c>
      <c r="M54" s="24">
        <v>16.561666666666667</v>
      </c>
      <c r="N54" s="24">
        <v>4.3166666666666673</v>
      </c>
      <c r="O54" s="24">
        <v>-18.869</v>
      </c>
      <c r="P54" s="24">
        <v>6.4786666666666664</v>
      </c>
      <c r="Q54" s="24">
        <v>17.445666666666668</v>
      </c>
      <c r="R54" s="24">
        <v>13.048333333333334</v>
      </c>
      <c r="S54" s="24">
        <v>13.694666666666668</v>
      </c>
      <c r="T54" s="24">
        <v>13.458</v>
      </c>
      <c r="U54" s="24">
        <v>11.443666666666667</v>
      </c>
      <c r="V54" s="24">
        <v>4.2316666666666665</v>
      </c>
      <c r="W54" s="24">
        <v>14.872666666666666</v>
      </c>
      <c r="X54" s="24">
        <v>-1.1083333333333334</v>
      </c>
      <c r="Y54" s="24"/>
      <c r="Z54" s="24">
        <v>1.8340000000000003</v>
      </c>
      <c r="AA54" s="24">
        <v>0.19640349623500383</v>
      </c>
      <c r="AB54" s="24">
        <v>0.11814539065631538</v>
      </c>
      <c r="AC54" s="24">
        <v>0.38970116756304413</v>
      </c>
      <c r="AD54" s="24">
        <v>0.21903043928489324</v>
      </c>
      <c r="AE54" s="24">
        <v>0.5023468257422683</v>
      </c>
      <c r="AF54" s="24">
        <v>0.24215972690216936</v>
      </c>
      <c r="AG54" s="24">
        <v>0.70420901253344748</v>
      </c>
      <c r="AH54" s="24">
        <v>5.5758407437803262E-2</v>
      </c>
      <c r="AI54" s="24">
        <v>4.2665364563464321E-2</v>
      </c>
      <c r="AJ54" s="24">
        <v>0.23008766445277612</v>
      </c>
      <c r="AK54" s="24">
        <v>0.23519424596136182</v>
      </c>
      <c r="AL54" s="24">
        <v>4.7815618090048063E-2</v>
      </c>
      <c r="AM54" s="24"/>
      <c r="AN54" s="24">
        <v>0.19183065448462613</v>
      </c>
    </row>
    <row r="55" spans="1:40" x14ac:dyDescent="0.75">
      <c r="A55" t="s">
        <v>103</v>
      </c>
      <c r="B55" s="6" t="s">
        <v>92</v>
      </c>
      <c r="D55" s="18" t="s">
        <v>34</v>
      </c>
      <c r="E55" s="18">
        <v>1</v>
      </c>
      <c r="F55" s="18">
        <v>1250</v>
      </c>
      <c r="H55" s="22" t="s">
        <v>94</v>
      </c>
      <c r="J55" t="s">
        <v>80</v>
      </c>
      <c r="K55" t="s">
        <v>89</v>
      </c>
      <c r="M55" s="24">
        <v>18.637</v>
      </c>
      <c r="N55" s="24">
        <v>4.9089999999999998</v>
      </c>
      <c r="O55" s="24">
        <v>-20.910666666666668</v>
      </c>
      <c r="P55" s="24">
        <v>6.588000000000001</v>
      </c>
      <c r="Q55" s="24">
        <v>18.923999999999996</v>
      </c>
      <c r="R55" s="24">
        <v>15.112666666666668</v>
      </c>
      <c r="S55" s="24">
        <v>15.925000000000002</v>
      </c>
      <c r="T55" s="24">
        <v>14.786666666666667</v>
      </c>
      <c r="U55" s="24">
        <v>12.725333333333333</v>
      </c>
      <c r="V55" s="24">
        <v>4.1990000000000007</v>
      </c>
      <c r="W55" s="24">
        <v>16.308666666666667</v>
      </c>
      <c r="X55" s="24">
        <v>-1.1316666666666668</v>
      </c>
      <c r="Y55" s="24"/>
      <c r="Z55" s="24">
        <v>1.7103333333333335</v>
      </c>
      <c r="AA55" s="24">
        <v>0.38973195917194109</v>
      </c>
      <c r="AB55" s="24">
        <v>0.39601641380124614</v>
      </c>
      <c r="AC55" s="24">
        <v>0.43926339858145946</v>
      </c>
      <c r="AD55" s="24">
        <v>0.36669196882397059</v>
      </c>
      <c r="AE55" s="24">
        <v>0.58007154731119037</v>
      </c>
      <c r="AF55" s="24">
        <v>0.34090223427448146</v>
      </c>
      <c r="AG55" s="24">
        <v>0.32913978793211851</v>
      </c>
      <c r="AH55" s="24">
        <v>0.12093524438034337</v>
      </c>
      <c r="AI55" s="24">
        <v>9.0632959420585038E-2</v>
      </c>
      <c r="AJ55" s="24">
        <v>7.6334788923530683E-2</v>
      </c>
      <c r="AK55" s="24">
        <v>0.16966535690391632</v>
      </c>
      <c r="AL55" s="24">
        <v>0.27375597405962304</v>
      </c>
      <c r="AM55" s="24"/>
      <c r="AN55" s="24">
        <v>0.26870491869955276</v>
      </c>
    </row>
    <row r="56" spans="1:40" x14ac:dyDescent="0.75">
      <c r="A56" t="s">
        <v>103</v>
      </c>
      <c r="B56" s="6" t="s">
        <v>92</v>
      </c>
      <c r="D56" s="18" t="s">
        <v>33</v>
      </c>
      <c r="E56" s="18">
        <v>9</v>
      </c>
      <c r="F56" s="18">
        <v>25</v>
      </c>
      <c r="H56" s="22" t="s">
        <v>94</v>
      </c>
      <c r="J56" t="s">
        <v>80</v>
      </c>
      <c r="K56" t="s">
        <v>90</v>
      </c>
      <c r="M56" s="24">
        <v>16.039333333333332</v>
      </c>
      <c r="N56" s="24">
        <v>1.0819999999999999</v>
      </c>
      <c r="O56" s="24">
        <v>-16.594999999999999</v>
      </c>
      <c r="P56" s="24">
        <v>2.1116666666666668</v>
      </c>
      <c r="Q56" s="24">
        <v>15.879</v>
      </c>
      <c r="R56" s="24">
        <v>11.556666666666667</v>
      </c>
      <c r="S56" s="24">
        <v>11.250999999999999</v>
      </c>
      <c r="T56" s="24">
        <v>6.5330000000000004</v>
      </c>
      <c r="U56" s="24">
        <v>9.2230000000000008</v>
      </c>
      <c r="V56" s="24">
        <v>0.41466666666666668</v>
      </c>
      <c r="W56" s="24">
        <v>11.216333333333333</v>
      </c>
      <c r="X56" s="24">
        <v>-3.4779999999999998</v>
      </c>
      <c r="Y56" s="24"/>
      <c r="Z56" s="24">
        <v>-0.64266666666666661</v>
      </c>
      <c r="AA56" s="24">
        <v>0.42218637274707632</v>
      </c>
      <c r="AB56" s="24">
        <v>0.15713370103195634</v>
      </c>
      <c r="AC56" s="24">
        <v>0.65544183571084258</v>
      </c>
      <c r="AD56" s="24">
        <v>0.42448242994655644</v>
      </c>
      <c r="AE56" s="24">
        <v>0.45476257541710596</v>
      </c>
      <c r="AF56" s="24">
        <v>0.20829146245905811</v>
      </c>
      <c r="AG56" s="24">
        <v>0.15960263155725202</v>
      </c>
      <c r="AH56" s="24">
        <v>0.15715915499900107</v>
      </c>
      <c r="AI56" s="24">
        <v>7.1547187226332798E-2</v>
      </c>
      <c r="AJ56" s="24">
        <v>0.18401449218290744</v>
      </c>
      <c r="AK56" s="24">
        <v>0.15761133630971255</v>
      </c>
      <c r="AL56" s="24">
        <v>0.29904013108611371</v>
      </c>
      <c r="AM56" s="24"/>
      <c r="AN56" s="24">
        <v>0.40946347008412548</v>
      </c>
    </row>
    <row r="57" spans="1:40" x14ac:dyDescent="0.75">
      <c r="A57" t="s">
        <v>103</v>
      </c>
      <c r="B57" s="6" t="s">
        <v>92</v>
      </c>
      <c r="D57" s="18" t="s">
        <v>34</v>
      </c>
      <c r="E57" s="18">
        <v>4</v>
      </c>
      <c r="F57" s="18">
        <v>400</v>
      </c>
      <c r="H57" s="22" t="s">
        <v>94</v>
      </c>
      <c r="J57" t="s">
        <v>80</v>
      </c>
      <c r="K57" t="s">
        <v>90</v>
      </c>
      <c r="M57" s="24">
        <v>18.590333333333334</v>
      </c>
      <c r="N57" s="24">
        <v>2.9310000000000005</v>
      </c>
      <c r="O57" s="24">
        <v>-19.909999999999997</v>
      </c>
      <c r="P57" s="24">
        <v>5.0533333333333337</v>
      </c>
      <c r="Q57" s="24">
        <v>17.855</v>
      </c>
      <c r="R57" s="24">
        <v>14.629</v>
      </c>
      <c r="S57" s="24">
        <v>14.644</v>
      </c>
      <c r="T57" s="24">
        <v>8.5636666666666663</v>
      </c>
      <c r="U57" s="24">
        <v>11.743</v>
      </c>
      <c r="V57" s="24">
        <v>3.2463333333333337</v>
      </c>
      <c r="W57" s="24">
        <v>14.762</v>
      </c>
      <c r="X57" s="24">
        <v>-1.4279999999999999</v>
      </c>
      <c r="Y57" s="24"/>
      <c r="Z57" s="24">
        <v>0.89866666666666672</v>
      </c>
      <c r="AA57" s="24">
        <v>8.6558265540232923E-2</v>
      </c>
      <c r="AB57" s="24">
        <v>8.5807925041921335E-2</v>
      </c>
      <c r="AC57" s="24">
        <v>0.7990168959415066</v>
      </c>
      <c r="AD57" s="24">
        <v>0.34458283958046032</v>
      </c>
      <c r="AE57" s="24">
        <v>0.74018173444094215</v>
      </c>
      <c r="AF57" s="24">
        <v>0.27550136115816187</v>
      </c>
      <c r="AG57" s="24">
        <v>0.30812172919156516</v>
      </c>
      <c r="AH57" s="24">
        <v>8.3284652447694604E-2</v>
      </c>
      <c r="AI57" s="24">
        <v>0.25269744755339341</v>
      </c>
      <c r="AJ57" s="24">
        <v>0.65662876371152834</v>
      </c>
      <c r="AK57" s="24">
        <v>0.62096457225835355</v>
      </c>
      <c r="AL57" s="24">
        <v>5.7688820407423881E-2</v>
      </c>
      <c r="AM57" s="24"/>
      <c r="AN57" s="24">
        <v>0.52314943690434512</v>
      </c>
    </row>
    <row r="58" spans="1:40" x14ac:dyDescent="0.75">
      <c r="A58" t="s">
        <v>103</v>
      </c>
      <c r="B58" s="6" t="s">
        <v>92</v>
      </c>
      <c r="D58" s="18" t="s">
        <v>34</v>
      </c>
      <c r="E58" s="18">
        <v>1</v>
      </c>
      <c r="F58" s="18">
        <v>1250</v>
      </c>
      <c r="H58" s="22" t="s">
        <v>94</v>
      </c>
      <c r="J58" t="s">
        <v>80</v>
      </c>
      <c r="K58" t="s">
        <v>90</v>
      </c>
      <c r="M58" s="24">
        <v>24.252749999999999</v>
      </c>
      <c r="N58" s="24">
        <v>9.480500000000001</v>
      </c>
      <c r="O58" s="24">
        <v>-25.950499999999998</v>
      </c>
      <c r="P58" s="24">
        <v>12.321249999999999</v>
      </c>
      <c r="Q58" s="24">
        <v>23.621250000000003</v>
      </c>
      <c r="R58" s="24">
        <v>21.044499999999999</v>
      </c>
      <c r="S58" s="24">
        <v>21.877499999999998</v>
      </c>
      <c r="T58" s="24">
        <v>13.792750000000002</v>
      </c>
      <c r="U58" s="24">
        <v>17.1175</v>
      </c>
      <c r="V58" s="24">
        <v>6.774</v>
      </c>
      <c r="W58" s="24">
        <v>21.182000000000002</v>
      </c>
      <c r="X58" s="24">
        <v>0.70799999999999996</v>
      </c>
      <c r="Y58" s="24"/>
      <c r="Z58" s="24">
        <v>2.9657499999999999</v>
      </c>
      <c r="AA58" s="24">
        <v>0.5206120596631113</v>
      </c>
      <c r="AB58" s="24">
        <v>0.74772432531426092</v>
      </c>
      <c r="AC58" s="24">
        <v>0.53229346542422684</v>
      </c>
      <c r="AD58" s="24">
        <v>0.36707526476187413</v>
      </c>
      <c r="AE58" s="24">
        <v>0.77215774510998347</v>
      </c>
      <c r="AF58" s="24">
        <v>0.36987250055480869</v>
      </c>
      <c r="AG58" s="24">
        <v>0.5977454865297317</v>
      </c>
      <c r="AH58" s="24">
        <v>0.10804435817447043</v>
      </c>
      <c r="AI58" s="24">
        <v>0.24563590942694061</v>
      </c>
      <c r="AJ58" s="24">
        <v>0.53516913214422224</v>
      </c>
      <c r="AK58" s="24">
        <v>0.54656625094005473</v>
      </c>
      <c r="AL58" s="24">
        <v>0.44322454805662564</v>
      </c>
      <c r="AM58" s="24"/>
      <c r="AN58" s="24">
        <v>0.7698434364639779</v>
      </c>
    </row>
    <row r="59" spans="1:40" x14ac:dyDescent="0.75">
      <c r="A59" t="s">
        <v>103</v>
      </c>
      <c r="B59" s="6" t="s">
        <v>92</v>
      </c>
      <c r="F59">
        <v>7.5</v>
      </c>
      <c r="H59" s="22" t="s">
        <v>94</v>
      </c>
      <c r="J59" t="s">
        <v>106</v>
      </c>
      <c r="K59" t="s">
        <v>85</v>
      </c>
      <c r="M59">
        <v>12.3</v>
      </c>
      <c r="N59">
        <v>3.8</v>
      </c>
      <c r="O59">
        <v>-0.3</v>
      </c>
      <c r="P59">
        <v>1.8</v>
      </c>
      <c r="Q59">
        <v>9</v>
      </c>
      <c r="R59">
        <v>4.0999999999999996</v>
      </c>
      <c r="S59">
        <v>3.8</v>
      </c>
      <c r="T59">
        <v>6.9</v>
      </c>
      <c r="U59">
        <v>6.2</v>
      </c>
      <c r="W59">
        <v>7.8</v>
      </c>
      <c r="X59">
        <v>1.3</v>
      </c>
      <c r="AA59">
        <v>0.2</v>
      </c>
      <c r="AB59">
        <v>0.2</v>
      </c>
      <c r="AC59">
        <v>0.2</v>
      </c>
      <c r="AD59">
        <v>0.3</v>
      </c>
      <c r="AE59">
        <v>0.2</v>
      </c>
      <c r="AF59">
        <v>0.3</v>
      </c>
      <c r="AG59">
        <v>0.4</v>
      </c>
      <c r="AH59">
        <v>0.3</v>
      </c>
      <c r="AI59">
        <v>0.2</v>
      </c>
      <c r="AK59">
        <v>0.2</v>
      </c>
      <c r="AL59">
        <v>0.8</v>
      </c>
    </row>
    <row r="60" spans="1:40" x14ac:dyDescent="0.75">
      <c r="A60" t="s">
        <v>103</v>
      </c>
      <c r="B60" s="6" t="s">
        <v>92</v>
      </c>
      <c r="F60">
        <v>7.5</v>
      </c>
      <c r="H60" s="22" t="s">
        <v>94</v>
      </c>
      <c r="J60" t="s">
        <v>106</v>
      </c>
      <c r="K60" t="s">
        <v>85</v>
      </c>
      <c r="M60">
        <v>14</v>
      </c>
      <c r="N60">
        <v>3.4</v>
      </c>
      <c r="O60">
        <v>-0.6</v>
      </c>
      <c r="P60">
        <v>3.5</v>
      </c>
      <c r="Q60">
        <v>11.1</v>
      </c>
      <c r="R60">
        <v>5.3</v>
      </c>
      <c r="S60">
        <v>5.8</v>
      </c>
      <c r="T60">
        <v>7.9</v>
      </c>
      <c r="U60">
        <v>7.5</v>
      </c>
      <c r="W60">
        <v>9.3000000000000007</v>
      </c>
      <c r="X60">
        <v>1.5</v>
      </c>
      <c r="AA60">
        <v>0.1</v>
      </c>
      <c r="AB60">
        <v>0.2</v>
      </c>
      <c r="AC60">
        <v>0.2</v>
      </c>
      <c r="AD60">
        <v>0.4</v>
      </c>
      <c r="AE60">
        <v>0.4</v>
      </c>
      <c r="AF60">
        <v>0.5</v>
      </c>
      <c r="AG60">
        <v>0.4</v>
      </c>
      <c r="AH60">
        <v>0.4</v>
      </c>
      <c r="AI60">
        <v>0.6</v>
      </c>
      <c r="AK60">
        <v>0.3</v>
      </c>
      <c r="AL60">
        <v>0.9</v>
      </c>
    </row>
    <row r="61" spans="1:40" x14ac:dyDescent="0.75">
      <c r="A61" t="s">
        <v>103</v>
      </c>
      <c r="B61" s="6" t="s">
        <v>92</v>
      </c>
      <c r="F61">
        <v>400</v>
      </c>
      <c r="H61" s="22" t="s">
        <v>94</v>
      </c>
      <c r="J61" t="s">
        <v>106</v>
      </c>
      <c r="K61" t="s">
        <v>85</v>
      </c>
      <c r="M61">
        <v>17.3</v>
      </c>
      <c r="N61">
        <v>5.5</v>
      </c>
      <c r="O61">
        <v>5.7</v>
      </c>
      <c r="P61">
        <v>4.8</v>
      </c>
      <c r="Q61">
        <v>12.6</v>
      </c>
      <c r="R61">
        <v>7.4</v>
      </c>
      <c r="S61">
        <v>7.1</v>
      </c>
      <c r="T61">
        <v>10.4</v>
      </c>
      <c r="U61">
        <v>8.6</v>
      </c>
      <c r="W61">
        <v>11.4</v>
      </c>
      <c r="X61">
        <v>5.9</v>
      </c>
      <c r="AA61">
        <v>0.4</v>
      </c>
      <c r="AB61">
        <v>0.3</v>
      </c>
      <c r="AC61">
        <v>0.4</v>
      </c>
      <c r="AD61">
        <v>0.7</v>
      </c>
      <c r="AE61">
        <v>0.3</v>
      </c>
      <c r="AF61">
        <v>0.1</v>
      </c>
      <c r="AG61">
        <v>0.4</v>
      </c>
      <c r="AH61">
        <v>0.1</v>
      </c>
      <c r="AI61">
        <v>0.4</v>
      </c>
      <c r="AK61">
        <v>0.1</v>
      </c>
      <c r="AL61">
        <v>1.1000000000000001</v>
      </c>
    </row>
    <row r="62" spans="1:40" x14ac:dyDescent="0.75">
      <c r="A62" t="s">
        <v>103</v>
      </c>
      <c r="B62" s="6" t="s">
        <v>92</v>
      </c>
      <c r="F62">
        <v>850</v>
      </c>
      <c r="H62" s="22" t="s">
        <v>94</v>
      </c>
      <c r="J62" t="s">
        <v>106</v>
      </c>
      <c r="K62" t="s">
        <v>85</v>
      </c>
      <c r="M62">
        <v>18.899999999999999</v>
      </c>
      <c r="N62">
        <v>6</v>
      </c>
      <c r="O62">
        <v>6.6</v>
      </c>
      <c r="P62">
        <v>5.4</v>
      </c>
      <c r="Q62">
        <v>10</v>
      </c>
      <c r="R62">
        <v>8.5</v>
      </c>
      <c r="S62">
        <v>7.1</v>
      </c>
      <c r="T62">
        <v>10.5</v>
      </c>
      <c r="U62">
        <v>9.6</v>
      </c>
      <c r="W62">
        <v>9.6</v>
      </c>
      <c r="X62">
        <v>7</v>
      </c>
      <c r="Z62">
        <v>4.5</v>
      </c>
      <c r="AA62">
        <v>0.5</v>
      </c>
      <c r="AB62">
        <v>0</v>
      </c>
      <c r="AC62">
        <v>0.2</v>
      </c>
      <c r="AD62">
        <v>0.2</v>
      </c>
      <c r="AE62">
        <v>1.6</v>
      </c>
      <c r="AF62">
        <v>0.9</v>
      </c>
      <c r="AG62">
        <v>0.8</v>
      </c>
      <c r="AH62">
        <v>0.1</v>
      </c>
      <c r="AI62">
        <v>0.5</v>
      </c>
      <c r="AK62">
        <v>0.7</v>
      </c>
      <c r="AN62">
        <v>0.7</v>
      </c>
    </row>
    <row r="63" spans="1:40" x14ac:dyDescent="0.75">
      <c r="A63" t="s">
        <v>103</v>
      </c>
      <c r="B63" s="6" t="s">
        <v>92</v>
      </c>
      <c r="F63">
        <v>2500</v>
      </c>
      <c r="H63" s="22" t="s">
        <v>94</v>
      </c>
      <c r="J63" t="s">
        <v>106</v>
      </c>
      <c r="K63" t="s">
        <v>85</v>
      </c>
      <c r="M63">
        <v>18.5</v>
      </c>
      <c r="N63">
        <v>6.8</v>
      </c>
      <c r="O63">
        <v>6.3</v>
      </c>
      <c r="P63">
        <v>6.1</v>
      </c>
      <c r="Q63">
        <v>14</v>
      </c>
      <c r="R63">
        <v>5.9</v>
      </c>
      <c r="S63">
        <v>5</v>
      </c>
      <c r="T63">
        <v>10.9</v>
      </c>
      <c r="U63">
        <v>9.4</v>
      </c>
      <c r="W63">
        <v>10.7</v>
      </c>
      <c r="AA63">
        <v>0.2</v>
      </c>
      <c r="AB63">
        <v>0.6</v>
      </c>
      <c r="AC63">
        <v>0.6</v>
      </c>
      <c r="AD63">
        <v>0.6</v>
      </c>
      <c r="AE63">
        <v>0.2</v>
      </c>
      <c r="AF63">
        <v>0.6</v>
      </c>
      <c r="AG63">
        <v>0.1</v>
      </c>
      <c r="AH63">
        <v>0.3</v>
      </c>
      <c r="AI63">
        <v>0.5</v>
      </c>
      <c r="AK63">
        <v>0.3</v>
      </c>
    </row>
    <row r="64" spans="1:40" x14ac:dyDescent="0.75">
      <c r="A64" t="s">
        <v>103</v>
      </c>
      <c r="B64" s="6" t="s">
        <v>92</v>
      </c>
      <c r="F64">
        <v>7.5</v>
      </c>
      <c r="H64" s="22" t="s">
        <v>94</v>
      </c>
      <c r="J64" t="s">
        <v>106</v>
      </c>
      <c r="K64" t="s">
        <v>84</v>
      </c>
      <c r="M64">
        <v>7.8</v>
      </c>
      <c r="N64">
        <v>4.3</v>
      </c>
      <c r="O64">
        <v>-0.3</v>
      </c>
      <c r="P64">
        <v>-0.4</v>
      </c>
      <c r="Q64">
        <v>7</v>
      </c>
      <c r="R64">
        <v>4.5</v>
      </c>
      <c r="S64">
        <v>7.1</v>
      </c>
      <c r="T64">
        <v>8.8000000000000007</v>
      </c>
      <c r="U64">
        <v>5</v>
      </c>
      <c r="W64">
        <v>5.8</v>
      </c>
      <c r="X64">
        <v>1.9</v>
      </c>
      <c r="AA64">
        <v>0.9</v>
      </c>
      <c r="AB64">
        <v>0.5</v>
      </c>
      <c r="AC64">
        <v>0.6</v>
      </c>
      <c r="AD64">
        <v>1.2</v>
      </c>
      <c r="AE64">
        <v>0.3</v>
      </c>
      <c r="AF64">
        <v>0.3</v>
      </c>
      <c r="AG64">
        <v>0.8</v>
      </c>
      <c r="AH64">
        <v>0.3</v>
      </c>
      <c r="AI64">
        <v>0.1</v>
      </c>
      <c r="AK64">
        <v>0.3</v>
      </c>
      <c r="AL64">
        <v>0.7</v>
      </c>
    </row>
    <row r="65" spans="1:40" x14ac:dyDescent="0.75">
      <c r="A65" t="s">
        <v>103</v>
      </c>
      <c r="B65" s="6" t="s">
        <v>92</v>
      </c>
      <c r="F65">
        <v>7.5</v>
      </c>
      <c r="H65" s="22" t="s">
        <v>94</v>
      </c>
      <c r="J65" t="s">
        <v>106</v>
      </c>
      <c r="K65" t="s">
        <v>84</v>
      </c>
      <c r="M65">
        <v>8.5</v>
      </c>
      <c r="N65">
        <v>4.3</v>
      </c>
      <c r="O65">
        <v>1.2</v>
      </c>
      <c r="P65">
        <v>4.2</v>
      </c>
      <c r="R65">
        <v>5.7</v>
      </c>
      <c r="S65">
        <v>6.2</v>
      </c>
      <c r="T65">
        <v>9.8000000000000007</v>
      </c>
      <c r="U65">
        <v>6.4</v>
      </c>
      <c r="W65">
        <v>8.8000000000000007</v>
      </c>
      <c r="X65">
        <v>3.3</v>
      </c>
      <c r="AA65">
        <v>0.2</v>
      </c>
      <c r="AB65">
        <v>0.4</v>
      </c>
      <c r="AC65">
        <v>0.4</v>
      </c>
      <c r="AD65">
        <v>0.9</v>
      </c>
      <c r="AF65">
        <v>0.8</v>
      </c>
      <c r="AG65">
        <v>0.3</v>
      </c>
      <c r="AH65">
        <v>0.5</v>
      </c>
      <c r="AI65">
        <v>0.3</v>
      </c>
      <c r="AK65">
        <v>0.5</v>
      </c>
      <c r="AL65">
        <v>0.5</v>
      </c>
    </row>
    <row r="66" spans="1:40" x14ac:dyDescent="0.75">
      <c r="A66" t="s">
        <v>103</v>
      </c>
      <c r="B66" s="6" t="s">
        <v>92</v>
      </c>
      <c r="F66">
        <v>400</v>
      </c>
      <c r="H66" s="22" t="s">
        <v>94</v>
      </c>
      <c r="J66" t="s">
        <v>106</v>
      </c>
      <c r="K66" t="s">
        <v>84</v>
      </c>
      <c r="M66">
        <v>8.5</v>
      </c>
      <c r="N66">
        <v>4.5</v>
      </c>
      <c r="O66">
        <v>1.3</v>
      </c>
      <c r="P66">
        <v>2.4</v>
      </c>
      <c r="Q66">
        <v>9.1</v>
      </c>
      <c r="R66">
        <v>4.9000000000000004</v>
      </c>
      <c r="S66">
        <v>8</v>
      </c>
      <c r="T66">
        <v>9.6999999999999993</v>
      </c>
      <c r="U66">
        <v>5.6</v>
      </c>
      <c r="W66">
        <v>9.3000000000000007</v>
      </c>
      <c r="X66">
        <v>0.9</v>
      </c>
      <c r="Z66">
        <v>2.1</v>
      </c>
      <c r="AA66">
        <v>0.1</v>
      </c>
      <c r="AB66">
        <v>0.1</v>
      </c>
      <c r="AC66">
        <v>0.4</v>
      </c>
      <c r="AD66">
        <v>0.7</v>
      </c>
      <c r="AE66">
        <v>0.5</v>
      </c>
      <c r="AF66">
        <v>0.4</v>
      </c>
      <c r="AG66">
        <v>0.2</v>
      </c>
      <c r="AH66">
        <v>0.3</v>
      </c>
      <c r="AI66">
        <v>0.1</v>
      </c>
      <c r="AK66">
        <v>0.4</v>
      </c>
      <c r="AL66">
        <v>1.4</v>
      </c>
      <c r="AN66">
        <v>3.9</v>
      </c>
    </row>
    <row r="67" spans="1:40" x14ac:dyDescent="0.75">
      <c r="A67" t="s">
        <v>103</v>
      </c>
      <c r="B67" s="6" t="s">
        <v>92</v>
      </c>
      <c r="F67">
        <v>850</v>
      </c>
      <c r="H67" s="22" t="s">
        <v>94</v>
      </c>
      <c r="J67" t="s">
        <v>106</v>
      </c>
      <c r="K67" t="s">
        <v>84</v>
      </c>
      <c r="M67">
        <v>8.6999999999999993</v>
      </c>
      <c r="N67">
        <v>6</v>
      </c>
      <c r="O67">
        <v>-0.1</v>
      </c>
      <c r="P67">
        <v>2.2999999999999998</v>
      </c>
      <c r="Q67">
        <v>7.9</v>
      </c>
      <c r="R67">
        <v>4.7</v>
      </c>
      <c r="S67">
        <v>5.4</v>
      </c>
      <c r="T67">
        <v>9.4</v>
      </c>
      <c r="U67">
        <v>5.6</v>
      </c>
      <c r="W67">
        <v>8.3000000000000007</v>
      </c>
      <c r="X67">
        <v>2.4</v>
      </c>
      <c r="Z67">
        <v>4.5</v>
      </c>
      <c r="AA67">
        <v>0</v>
      </c>
      <c r="AB67">
        <v>0.1</v>
      </c>
      <c r="AC67">
        <v>0.4</v>
      </c>
      <c r="AD67">
        <v>0.8</v>
      </c>
      <c r="AE67">
        <v>0.9</v>
      </c>
      <c r="AF67">
        <v>0.9</v>
      </c>
      <c r="AG67">
        <v>0.8</v>
      </c>
      <c r="AH67">
        <v>0.5</v>
      </c>
      <c r="AI67">
        <v>0.3</v>
      </c>
      <c r="AK67">
        <v>0.3</v>
      </c>
      <c r="AL67">
        <v>0.6</v>
      </c>
      <c r="AN67">
        <v>3.8</v>
      </c>
    </row>
    <row r="68" spans="1:40" x14ac:dyDescent="0.75">
      <c r="A68" t="s">
        <v>103</v>
      </c>
      <c r="B68" s="6" t="s">
        <v>92</v>
      </c>
      <c r="F68">
        <v>2500</v>
      </c>
      <c r="H68" s="22" t="s">
        <v>94</v>
      </c>
      <c r="J68" t="s">
        <v>106</v>
      </c>
      <c r="K68" t="s">
        <v>84</v>
      </c>
      <c r="M68">
        <v>8.6</v>
      </c>
      <c r="N68">
        <v>5</v>
      </c>
      <c r="O68">
        <v>-0.4</v>
      </c>
      <c r="P68">
        <v>2.6</v>
      </c>
      <c r="Q68">
        <v>9.5</v>
      </c>
      <c r="R68">
        <v>4.5999999999999996</v>
      </c>
      <c r="S68">
        <v>6.7</v>
      </c>
      <c r="T68">
        <v>9.5</v>
      </c>
      <c r="U68">
        <v>5.8</v>
      </c>
      <c r="W68">
        <v>8.9</v>
      </c>
      <c r="X68">
        <v>2.4</v>
      </c>
      <c r="AA68">
        <v>0.1</v>
      </c>
      <c r="AB68">
        <v>0.2</v>
      </c>
      <c r="AC68">
        <v>0.4</v>
      </c>
      <c r="AD68">
        <v>0.3</v>
      </c>
      <c r="AE68">
        <v>0.3</v>
      </c>
      <c r="AF68">
        <v>0.4</v>
      </c>
      <c r="AG68">
        <v>0.6</v>
      </c>
      <c r="AH68">
        <v>0.3</v>
      </c>
      <c r="AI68">
        <v>0.1</v>
      </c>
      <c r="AK68">
        <v>0.2</v>
      </c>
      <c r="AL68">
        <v>0.8</v>
      </c>
    </row>
    <row r="69" spans="1:40" x14ac:dyDescent="0.75"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</row>
    <row r="70" spans="1:40" x14ac:dyDescent="0.75"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</row>
    <row r="71" spans="1:40" x14ac:dyDescent="0.75"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</row>
    <row r="72" spans="1:40" x14ac:dyDescent="0.75"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</row>
    <row r="73" spans="1:40" x14ac:dyDescent="0.75"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</row>
    <row r="74" spans="1:40" x14ac:dyDescent="0.75"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</row>
    <row r="75" spans="1:40" x14ac:dyDescent="0.75"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</row>
    <row r="76" spans="1:40" x14ac:dyDescent="0.75"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</row>
    <row r="77" spans="1:40" x14ac:dyDescent="0.75"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</row>
    <row r="78" spans="1:40" x14ac:dyDescent="0.75"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</row>
    <row r="79" spans="1:40" x14ac:dyDescent="0.75"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</row>
    <row r="80" spans="1:40" x14ac:dyDescent="0.75"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</row>
    <row r="81" spans="13:40" x14ac:dyDescent="0.75"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</row>
    <row r="82" spans="13:40" x14ac:dyDescent="0.75"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</row>
    <row r="83" spans="13:40" x14ac:dyDescent="0.75"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</row>
    <row r="84" spans="13:40" x14ac:dyDescent="0.75"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</row>
    <row r="85" spans="13:40" x14ac:dyDescent="0.75"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</row>
    <row r="86" spans="13:40" x14ac:dyDescent="0.75"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</row>
    <row r="87" spans="13:40" x14ac:dyDescent="0.75"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</row>
    <row r="88" spans="13:40" x14ac:dyDescent="0.75"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</row>
    <row r="89" spans="13:40" x14ac:dyDescent="0.75"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</row>
    <row r="90" spans="13:40" x14ac:dyDescent="0.75"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</row>
    <row r="91" spans="13:40" x14ac:dyDescent="0.75"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</row>
    <row r="92" spans="13:40" x14ac:dyDescent="0.75"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</row>
    <row r="93" spans="13:40" x14ac:dyDescent="0.75"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</row>
    <row r="94" spans="13:40" x14ac:dyDescent="0.75"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</row>
  </sheetData>
  <autoFilter ref="A1:AN274" xr:uid="{4BEC99D0-A8D3-4322-B484-F350FD3E0C65}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9216A-A8D9-4A05-B99F-A7AB94D96ACF}">
  <dimension ref="A1:AN94"/>
  <sheetViews>
    <sheetView zoomScale="50" zoomScaleNormal="50" workbookViewId="0">
      <pane xSplit="11" ySplit="1" topLeftCell="L2" activePane="bottomRight" state="frozen"/>
      <selection pane="topRight" activeCell="J1" sqref="J1"/>
      <selection pane="bottomLeft" activeCell="A2" sqref="A2"/>
      <selection pane="bottomRight" activeCell="A2" sqref="A2:XFD2"/>
    </sheetView>
  </sheetViews>
  <sheetFormatPr defaultRowHeight="14.75" x14ac:dyDescent="0.75"/>
  <cols>
    <col min="1" max="2" width="9.54296875" bestFit="1" customWidth="1"/>
    <col min="3" max="3" width="7.7265625" bestFit="1" customWidth="1"/>
    <col min="4" max="4" width="8.86328125" bestFit="1" customWidth="1"/>
    <col min="5" max="5" width="6.86328125" bestFit="1" customWidth="1"/>
    <col min="6" max="6" width="9.08984375" bestFit="1" customWidth="1"/>
    <col min="7" max="7" width="10.953125" bestFit="1" customWidth="1"/>
    <col min="8" max="8" width="12.5" bestFit="1" customWidth="1"/>
    <col min="9" max="9" width="11.1328125" bestFit="1" customWidth="1"/>
    <col min="10" max="10" width="9.40625" bestFit="1" customWidth="1"/>
    <col min="11" max="11" width="15.90625" bestFit="1" customWidth="1"/>
    <col min="12" max="39" width="9.58984375" customWidth="1"/>
  </cols>
  <sheetData>
    <row r="1" spans="1:40" x14ac:dyDescent="0.75">
      <c r="A1" s="1" t="s">
        <v>1</v>
      </c>
      <c r="B1" s="1" t="s">
        <v>35</v>
      </c>
      <c r="C1" s="1" t="s">
        <v>0</v>
      </c>
      <c r="D1" s="1" t="s">
        <v>32</v>
      </c>
      <c r="E1" s="1" t="s">
        <v>2</v>
      </c>
      <c r="F1" s="1" t="s">
        <v>4</v>
      </c>
      <c r="G1" s="1" t="s">
        <v>45</v>
      </c>
      <c r="H1" s="1" t="s">
        <v>7</v>
      </c>
      <c r="I1" s="1" t="s">
        <v>79</v>
      </c>
      <c r="J1" s="1" t="s">
        <v>74</v>
      </c>
      <c r="K1" s="1" t="s">
        <v>30</v>
      </c>
      <c r="L1" s="3" t="s">
        <v>46</v>
      </c>
      <c r="M1" s="3" t="s">
        <v>47</v>
      </c>
      <c r="N1" s="4" t="s">
        <v>48</v>
      </c>
      <c r="O1" s="3" t="s">
        <v>49</v>
      </c>
      <c r="P1" s="4" t="s">
        <v>50</v>
      </c>
      <c r="Q1" s="4" t="s">
        <v>51</v>
      </c>
      <c r="R1" s="4" t="s">
        <v>52</v>
      </c>
      <c r="S1" s="3" t="s">
        <v>53</v>
      </c>
      <c r="T1" s="3" t="s">
        <v>54</v>
      </c>
      <c r="U1" s="5" t="s">
        <v>55</v>
      </c>
      <c r="V1" s="3" t="s">
        <v>56</v>
      </c>
      <c r="W1" s="4" t="s">
        <v>57</v>
      </c>
      <c r="X1" s="3" t="s">
        <v>58</v>
      </c>
      <c r="Y1" s="4" t="s">
        <v>59</v>
      </c>
      <c r="Z1" s="3" t="s">
        <v>60</v>
      </c>
      <c r="AA1" s="3" t="s">
        <v>61</v>
      </c>
      <c r="AB1" s="4" t="s">
        <v>62</v>
      </c>
      <c r="AC1" s="3" t="s">
        <v>63</v>
      </c>
      <c r="AD1" s="4" t="s">
        <v>64</v>
      </c>
      <c r="AE1" s="4" t="s">
        <v>65</v>
      </c>
      <c r="AF1" s="4" t="s">
        <v>66</v>
      </c>
      <c r="AG1" s="3" t="s">
        <v>67</v>
      </c>
      <c r="AH1" s="3" t="s">
        <v>68</v>
      </c>
      <c r="AI1" s="5" t="s">
        <v>69</v>
      </c>
      <c r="AJ1" s="3" t="s">
        <v>70</v>
      </c>
      <c r="AK1" s="4" t="s">
        <v>71</v>
      </c>
      <c r="AL1" s="3" t="s">
        <v>72</v>
      </c>
      <c r="AM1" s="4" t="s">
        <v>73</v>
      </c>
      <c r="AN1" t="s">
        <v>78</v>
      </c>
    </row>
    <row r="2" spans="1:40" x14ac:dyDescent="0.75">
      <c r="B2" s="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</row>
    <row r="3" spans="1:40" x14ac:dyDescent="0.75">
      <c r="B3" s="6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spans="1:40" x14ac:dyDescent="0.75">
      <c r="B4" s="6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40" x14ac:dyDescent="0.75">
      <c r="B5" s="6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 spans="1:40" x14ac:dyDescent="0.75">
      <c r="B6" s="6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7" spans="1:40" x14ac:dyDescent="0.75">
      <c r="B7" s="6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</row>
    <row r="8" spans="1:40" x14ac:dyDescent="0.75">
      <c r="B8" s="6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</row>
    <row r="9" spans="1:40" x14ac:dyDescent="0.75">
      <c r="B9" s="6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40" x14ac:dyDescent="0.75">
      <c r="B10" s="6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</row>
    <row r="11" spans="1:40" x14ac:dyDescent="0.75">
      <c r="B11" s="6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</row>
    <row r="12" spans="1:40" x14ac:dyDescent="0.75">
      <c r="B12" s="6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</row>
    <row r="13" spans="1:40" x14ac:dyDescent="0.75">
      <c r="B13" s="6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4" spans="1:40" x14ac:dyDescent="0.75">
      <c r="B14" s="6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</row>
    <row r="15" spans="1:40" x14ac:dyDescent="0.75">
      <c r="B15" s="6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 spans="1:40" x14ac:dyDescent="0.75">
      <c r="B16" s="6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 spans="2:39" x14ac:dyDescent="0.75">
      <c r="B17" s="6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</row>
    <row r="18" spans="2:39" x14ac:dyDescent="0.75">
      <c r="B18" s="6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 spans="2:39" x14ac:dyDescent="0.75">
      <c r="B19" s="6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</row>
    <row r="20" spans="2:39" x14ac:dyDescent="0.75">
      <c r="B20" s="6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</row>
    <row r="21" spans="2:39" x14ac:dyDescent="0.75">
      <c r="B21" s="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 spans="2:39" x14ac:dyDescent="0.75">
      <c r="B22" s="6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</row>
    <row r="23" spans="2:39" x14ac:dyDescent="0.75">
      <c r="B23" s="6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 spans="2:39" x14ac:dyDescent="0.75">
      <c r="B24" s="6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</row>
    <row r="25" spans="2:39" x14ac:dyDescent="0.75">
      <c r="B25" s="6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</row>
    <row r="26" spans="2:39" x14ac:dyDescent="0.75">
      <c r="B26" s="6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</row>
    <row r="27" spans="2:39" x14ac:dyDescent="0.75">
      <c r="B27" s="6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</row>
    <row r="28" spans="2:39" x14ac:dyDescent="0.75">
      <c r="B28" s="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</row>
    <row r="29" spans="2:39" x14ac:dyDescent="0.75">
      <c r="B29" s="6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 spans="2:39" x14ac:dyDescent="0.75">
      <c r="B30" s="6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 spans="2:39" x14ac:dyDescent="0.75">
      <c r="B31" s="6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</row>
    <row r="32" spans="2:39" x14ac:dyDescent="0.75">
      <c r="B32" s="6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 spans="2:39" x14ac:dyDescent="0.75">
      <c r="B33" s="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</row>
    <row r="34" spans="2:39" x14ac:dyDescent="0.75">
      <c r="B34" s="6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</row>
    <row r="35" spans="2:39" x14ac:dyDescent="0.75">
      <c r="B35" s="6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</row>
    <row r="36" spans="2:39" x14ac:dyDescent="0.75">
      <c r="B36" s="6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 spans="2:39" x14ac:dyDescent="0.75">
      <c r="B37" s="6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 spans="2:39" x14ac:dyDescent="0.75">
      <c r="B38" s="6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 spans="2:39" x14ac:dyDescent="0.75">
      <c r="B39" s="6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 spans="2:39" x14ac:dyDescent="0.75">
      <c r="B40" s="6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  <row r="41" spans="2:39" x14ac:dyDescent="0.75">
      <c r="B41" s="6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</row>
    <row r="42" spans="2:39" x14ac:dyDescent="0.75">
      <c r="B42" s="6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</row>
    <row r="43" spans="2:39" x14ac:dyDescent="0.75">
      <c r="B43" s="6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</row>
    <row r="44" spans="2:39" x14ac:dyDescent="0.75"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</row>
    <row r="45" spans="2:39" x14ac:dyDescent="0.75"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</row>
    <row r="46" spans="2:39" x14ac:dyDescent="0.75"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</row>
    <row r="47" spans="2:39" x14ac:dyDescent="0.75"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</row>
    <row r="48" spans="2:39" x14ac:dyDescent="0.75"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</row>
    <row r="49" spans="12:39" x14ac:dyDescent="0.75"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</row>
    <row r="50" spans="12:39" x14ac:dyDescent="0.75"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</row>
    <row r="51" spans="12:39" x14ac:dyDescent="0.75"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</row>
    <row r="52" spans="12:39" x14ac:dyDescent="0.75"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</row>
    <row r="53" spans="12:39" x14ac:dyDescent="0.75"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</row>
    <row r="54" spans="12:39" x14ac:dyDescent="0.75"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</row>
    <row r="55" spans="12:39" x14ac:dyDescent="0.75"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</row>
    <row r="56" spans="12:39" x14ac:dyDescent="0.75"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 spans="12:39" x14ac:dyDescent="0.75"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 spans="12:39" x14ac:dyDescent="0.75"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</row>
    <row r="59" spans="12:39" x14ac:dyDescent="0.75"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 spans="12:39" x14ac:dyDescent="0.75"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 spans="12:39" x14ac:dyDescent="0.75"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 spans="12:39" x14ac:dyDescent="0.75"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spans="12:39" x14ac:dyDescent="0.75"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12:39" x14ac:dyDescent="0.75"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2:39" x14ac:dyDescent="0.75"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2:39" x14ac:dyDescent="0.75"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spans="12:39" x14ac:dyDescent="0.75"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spans="12:39" x14ac:dyDescent="0.75"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12:39" x14ac:dyDescent="0.75"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spans="12:39" x14ac:dyDescent="0.75"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12:39" x14ac:dyDescent="0.75"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spans="12:39" x14ac:dyDescent="0.75"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12:39" x14ac:dyDescent="0.75"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2:39" x14ac:dyDescent="0.75"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2:39" x14ac:dyDescent="0.75"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2:39" x14ac:dyDescent="0.75"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2:39" x14ac:dyDescent="0.75"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2:39" x14ac:dyDescent="0.75"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2:39" x14ac:dyDescent="0.75"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2:39" x14ac:dyDescent="0.75"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2:39" x14ac:dyDescent="0.75"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2:39" x14ac:dyDescent="0.75"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2:39" x14ac:dyDescent="0.75"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2:39" x14ac:dyDescent="0.75"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2:39" x14ac:dyDescent="0.75"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2:39" x14ac:dyDescent="0.75"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2:39" x14ac:dyDescent="0.75"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2:39" x14ac:dyDescent="0.75"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2:39" x14ac:dyDescent="0.75"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2:39" x14ac:dyDescent="0.75"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2:39" x14ac:dyDescent="0.75"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2:39" x14ac:dyDescent="0.75"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2:39" x14ac:dyDescent="0.75"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2:39" x14ac:dyDescent="0.75"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</sheetData>
  <autoFilter ref="A1:AM274" xr:uid="{4BEC99D0-A8D3-4322-B484-F350FD3E0C65}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D1C9-62DF-48BC-A3C6-4721844F057E}">
  <dimension ref="A1"/>
  <sheetViews>
    <sheetView workbookViewId="0">
      <selection activeCell="A2" sqref="A2"/>
    </sheetView>
  </sheetViews>
  <sheetFormatPr defaultRowHeight="14.75" x14ac:dyDescent="0.75"/>
  <sheetData>
    <row r="1" spans="1:1" x14ac:dyDescent="0.75">
      <c r="A1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Zooplankton Biomass Data</vt:lpstr>
      <vt:lpstr>d15N</vt:lpstr>
      <vt:lpstr>d13C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Shea</dc:creator>
  <cp:lastModifiedBy>Connor Shea</cp:lastModifiedBy>
  <dcterms:created xsi:type="dcterms:W3CDTF">2022-03-29T23:47:35Z</dcterms:created>
  <dcterms:modified xsi:type="dcterms:W3CDTF">2025-01-31T22:28:52Z</dcterms:modified>
</cp:coreProperties>
</file>