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North-Pacific-Zooplankton-AA-CSIA-Reanalysis/Data/"/>
    </mc:Choice>
  </mc:AlternateContent>
  <xr:revisionPtr revIDLastSave="27" documentId="13_ncr:1_{DF108A72-33B0-4E25-B182-7A1544BD9D88}" xr6:coauthVersionLast="47" xr6:coauthVersionMax="47" xr10:uidLastSave="{B64C04F5-A5F0-4771-987C-9B119084C6F8}"/>
  <bookViews>
    <workbookView xWindow="-90" yWindow="-90" windowWidth="19380" windowHeight="11460" firstSheet="1" activeTab="6" xr2:uid="{8FC557E2-921B-4618-B5F4-A9A2FDF78F4B}"/>
  </bookViews>
  <sheets>
    <sheet name="Zooplankton Biomass Data" sheetId="1" r:id="rId1"/>
    <sheet name="d15N(all)" sheetId="17" r:id="rId2"/>
    <sheet name="d15N" sheetId="10" r:id="rId3"/>
    <sheet name="d13C" sheetId="11" r:id="rId4"/>
    <sheet name="d15N_common" sheetId="13" r:id="rId5"/>
    <sheet name="d13C_common" sheetId="14" r:id="rId6"/>
    <sheet name="combined" sheetId="15" r:id="rId7"/>
    <sheet name="Peak Area" sheetId="16" r:id="rId8"/>
  </sheets>
  <definedNames>
    <definedName name="_xlnm._FilterDatabase" localSheetId="3" hidden="1">d13C!$A$1:$AO$255</definedName>
    <definedName name="_xlnm._FilterDatabase" localSheetId="5" hidden="1">d13C_common!$A$1:$AM$273</definedName>
    <definedName name="_xlnm._FilterDatabase" localSheetId="2" hidden="1">d15N!$A$1:$AN$187</definedName>
    <definedName name="_xlnm._FilterDatabase" localSheetId="1" hidden="1">'d15N(all)'!$A$1:$AN$189</definedName>
    <definedName name="_xlnm._FilterDatabase" localSheetId="4" hidden="1">d15N_common!$A$1:$AM$241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" i="17" l="1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CI31" i="16"/>
  <c r="CJ31" i="16"/>
  <c r="CK31" i="16"/>
  <c r="CL31" i="16"/>
  <c r="CM31" i="16"/>
  <c r="CN31" i="16"/>
  <c r="CO31" i="16"/>
  <c r="CP31" i="16"/>
  <c r="CQ31" i="16"/>
  <c r="CR31" i="16"/>
  <c r="CS31" i="16"/>
  <c r="CT31" i="16"/>
  <c r="CU31" i="16"/>
  <c r="CV31" i="16"/>
  <c r="CW31" i="16"/>
  <c r="CX31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I36" i="16"/>
  <c r="CJ36" i="16"/>
  <c r="CK36" i="16"/>
  <c r="CL36" i="16"/>
  <c r="CM36" i="16"/>
  <c r="CN36" i="16"/>
  <c r="CO36" i="16"/>
  <c r="CP36" i="16"/>
  <c r="CQ36" i="16"/>
  <c r="CR36" i="16"/>
  <c r="CS36" i="16"/>
  <c r="CT36" i="16"/>
  <c r="CU36" i="16"/>
  <c r="CV36" i="16"/>
  <c r="CW36" i="16"/>
  <c r="CX36" i="16"/>
  <c r="CI37" i="16"/>
  <c r="CJ37" i="16"/>
  <c r="CK37" i="16"/>
  <c r="CL37" i="16"/>
  <c r="CM37" i="16"/>
  <c r="CN37" i="16"/>
  <c r="CO37" i="16"/>
  <c r="CP37" i="16"/>
  <c r="CQ37" i="16"/>
  <c r="CR37" i="16"/>
  <c r="CS37" i="16"/>
  <c r="CT37" i="16"/>
  <c r="CU37" i="16"/>
  <c r="CV37" i="16"/>
  <c r="CW37" i="16"/>
  <c r="CX37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X38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I41" i="16"/>
  <c r="CJ41" i="16"/>
  <c r="CK41" i="16"/>
  <c r="CL41" i="16"/>
  <c r="CM41" i="16"/>
  <c r="CN41" i="16"/>
  <c r="CO41" i="16"/>
  <c r="CP41" i="16"/>
  <c r="CQ41" i="16"/>
  <c r="CR41" i="16"/>
  <c r="CS41" i="16"/>
  <c r="CT41" i="16"/>
  <c r="CU41" i="16"/>
  <c r="CV41" i="16"/>
  <c r="CW41" i="16"/>
  <c r="CX41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I43" i="16"/>
  <c r="CJ43" i="16"/>
  <c r="CK43" i="16"/>
  <c r="CL43" i="16"/>
  <c r="CM43" i="16"/>
  <c r="CN43" i="16"/>
  <c r="CO43" i="16"/>
  <c r="CP43" i="16"/>
  <c r="CQ43" i="16"/>
  <c r="CR43" i="16"/>
  <c r="CS43" i="16"/>
  <c r="CT43" i="16"/>
  <c r="CU43" i="16"/>
  <c r="CV43" i="16"/>
  <c r="CW43" i="16"/>
  <c r="CX43" i="16"/>
  <c r="CI44" i="16"/>
  <c r="CJ44" i="16"/>
  <c r="CK44" i="16"/>
  <c r="CL44" i="16"/>
  <c r="CM44" i="16"/>
  <c r="CN44" i="16"/>
  <c r="CO44" i="16"/>
  <c r="CP44" i="16"/>
  <c r="CQ44" i="16"/>
  <c r="CR44" i="16"/>
  <c r="CS44" i="16"/>
  <c r="CT44" i="16"/>
  <c r="CU44" i="16"/>
  <c r="CV44" i="16"/>
  <c r="CW44" i="16"/>
  <c r="CX44" i="16"/>
  <c r="CI45" i="16"/>
  <c r="CJ45" i="16"/>
  <c r="CK45" i="16"/>
  <c r="CL45" i="16"/>
  <c r="CM45" i="16"/>
  <c r="CN45" i="16"/>
  <c r="CO45" i="16"/>
  <c r="CP45" i="16"/>
  <c r="CQ45" i="16"/>
  <c r="CR45" i="16"/>
  <c r="CS45" i="16"/>
  <c r="CT45" i="16"/>
  <c r="CU45" i="16"/>
  <c r="CV45" i="16"/>
  <c r="CW45" i="16"/>
  <c r="CX45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X46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CV47" i="16"/>
  <c r="CW47" i="16"/>
  <c r="CX47" i="16"/>
  <c r="CI48" i="16"/>
  <c r="CJ48" i="16"/>
  <c r="CK48" i="16"/>
  <c r="CL48" i="16"/>
  <c r="CM48" i="16"/>
  <c r="CN48" i="16"/>
  <c r="CO48" i="16"/>
  <c r="CP48" i="16"/>
  <c r="CQ48" i="16"/>
  <c r="CR48" i="16"/>
  <c r="CS48" i="16"/>
  <c r="CT48" i="16"/>
  <c r="CU48" i="16"/>
  <c r="CV48" i="16"/>
  <c r="CW48" i="16"/>
  <c r="CX48" i="16"/>
  <c r="CI49" i="16"/>
  <c r="CJ49" i="16"/>
  <c r="CK49" i="16"/>
  <c r="CL49" i="16"/>
  <c r="CM49" i="16"/>
  <c r="CN49" i="16"/>
  <c r="CO49" i="16"/>
  <c r="CP49" i="16"/>
  <c r="CQ49" i="16"/>
  <c r="CR49" i="16"/>
  <c r="CS49" i="16"/>
  <c r="CT49" i="16"/>
  <c r="CU49" i="16"/>
  <c r="CV49" i="16"/>
  <c r="CW49" i="16"/>
  <c r="CX49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X51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X53" i="16"/>
  <c r="CJ2" i="16"/>
  <c r="CK2" i="16"/>
  <c r="CL2" i="16"/>
  <c r="CM2" i="16"/>
  <c r="CN2" i="16"/>
  <c r="CO2" i="16"/>
  <c r="CP2" i="16"/>
  <c r="CQ2" i="16"/>
  <c r="CR2" i="16"/>
  <c r="CS2" i="16"/>
  <c r="CT2" i="16"/>
  <c r="CU2" i="16"/>
  <c r="CV2" i="16"/>
  <c r="CW2" i="16"/>
  <c r="CX2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J13" i="16"/>
  <c r="CK13" i="16"/>
  <c r="CL13" i="16"/>
  <c r="CM13" i="16"/>
  <c r="CN13" i="16"/>
  <c r="CO13" i="16"/>
  <c r="CP13" i="16"/>
  <c r="CQ13" i="16"/>
  <c r="CR13" i="16"/>
  <c r="CS13" i="16"/>
  <c r="CT13" i="16"/>
  <c r="CU13" i="16"/>
  <c r="CV13" i="16"/>
  <c r="CW13" i="16"/>
  <c r="CX13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J15" i="16"/>
  <c r="CK15" i="16"/>
  <c r="CL15" i="16"/>
  <c r="CM15" i="16"/>
  <c r="CN15" i="16"/>
  <c r="CO15" i="16"/>
  <c r="CP15" i="16"/>
  <c r="CQ15" i="16"/>
  <c r="CR15" i="16"/>
  <c r="CS15" i="16"/>
  <c r="CT15" i="16"/>
  <c r="CU15" i="16"/>
  <c r="CV15" i="16"/>
  <c r="CW15" i="16"/>
  <c r="CX15" i="16"/>
  <c r="CJ16" i="16"/>
  <c r="CK16" i="16"/>
  <c r="CL16" i="16"/>
  <c r="CM16" i="16"/>
  <c r="CN16" i="16"/>
  <c r="CO16" i="16"/>
  <c r="CP16" i="16"/>
  <c r="CQ16" i="16"/>
  <c r="CR16" i="16"/>
  <c r="CS16" i="16"/>
  <c r="CT16" i="16"/>
  <c r="CU16" i="16"/>
  <c r="CV16" i="16"/>
  <c r="CW16" i="16"/>
  <c r="CX16" i="16"/>
  <c r="CJ17" i="16"/>
  <c r="CK17" i="16"/>
  <c r="CL17" i="16"/>
  <c r="CM17" i="16"/>
  <c r="CN17" i="16"/>
  <c r="CO17" i="16"/>
  <c r="CP17" i="16"/>
  <c r="CQ17" i="16"/>
  <c r="CR17" i="16"/>
  <c r="CS17" i="16"/>
  <c r="CT17" i="16"/>
  <c r="CU17" i="16"/>
  <c r="CV17" i="16"/>
  <c r="CW17" i="16"/>
  <c r="CX17" i="16"/>
  <c r="CJ18" i="16"/>
  <c r="CK18" i="16"/>
  <c r="CL18" i="16"/>
  <c r="CM18" i="16"/>
  <c r="CN18" i="16"/>
  <c r="CO18" i="16"/>
  <c r="CP18" i="16"/>
  <c r="CQ18" i="16"/>
  <c r="CR18" i="16"/>
  <c r="CS18" i="16"/>
  <c r="CT18" i="16"/>
  <c r="CU18" i="16"/>
  <c r="CV18" i="16"/>
  <c r="CW18" i="16"/>
  <c r="CX18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X24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X26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I3" i="16"/>
  <c r="CI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20" i="16"/>
  <c r="CI21" i="16"/>
  <c r="CI22" i="16"/>
  <c r="CI23" i="16"/>
  <c r="CI24" i="16"/>
  <c r="CI25" i="16"/>
  <c r="CI26" i="16"/>
  <c r="CI27" i="16"/>
  <c r="CI28" i="16"/>
  <c r="CI29" i="16"/>
  <c r="CI30" i="16"/>
  <c r="CI2" i="16"/>
  <c r="L48" i="16"/>
  <c r="BN100" i="16"/>
  <c r="BN101" i="16"/>
  <c r="BN102" i="16"/>
  <c r="BI100" i="16"/>
  <c r="BI101" i="16"/>
  <c r="BI102" i="16"/>
  <c r="BH100" i="16"/>
  <c r="BH101" i="16"/>
  <c r="BH102" i="16"/>
  <c r="BG100" i="16"/>
  <c r="BG101" i="16"/>
  <c r="BG102" i="16"/>
  <c r="BE100" i="16"/>
  <c r="BE101" i="16"/>
  <c r="BE102" i="16"/>
  <c r="AN100" i="16"/>
  <c r="AN101" i="16"/>
  <c r="AN102" i="16"/>
  <c r="AM100" i="16"/>
  <c r="AM101" i="16"/>
  <c r="AM102" i="16"/>
  <c r="AL100" i="16"/>
  <c r="AL101" i="16"/>
  <c r="AL102" i="16"/>
  <c r="AK100" i="16"/>
  <c r="AK101" i="16"/>
  <c r="AK102" i="16"/>
  <c r="AJ100" i="16"/>
  <c r="AJ101" i="16"/>
  <c r="AJ102" i="16"/>
  <c r="AI100" i="16"/>
  <c r="AI101" i="16"/>
  <c r="AI102" i="16"/>
  <c r="AH100" i="16"/>
  <c r="AH101" i="16"/>
  <c r="AH102" i="16"/>
  <c r="AG100" i="16"/>
  <c r="AG101" i="16"/>
  <c r="AG102" i="16"/>
  <c r="AF100" i="16"/>
  <c r="AF101" i="16"/>
  <c r="AF102" i="16"/>
  <c r="AE100" i="16"/>
  <c r="AE101" i="16"/>
  <c r="AE102" i="16"/>
  <c r="AD100" i="16"/>
  <c r="AD101" i="16"/>
  <c r="AD102" i="16"/>
  <c r="AC100" i="16"/>
  <c r="AC101" i="16"/>
  <c r="AC102" i="16"/>
  <c r="AB100" i="16"/>
  <c r="AB101" i="16"/>
  <c r="AB102" i="16"/>
  <c r="AA100" i="16"/>
  <c r="AA101" i="16"/>
  <c r="AA102" i="16"/>
  <c r="L53" i="16"/>
  <c r="L52" i="16"/>
  <c r="L51" i="16"/>
  <c r="L50" i="16"/>
  <c r="L49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M48" i="11"/>
  <c r="M65" i="11"/>
  <c r="M63" i="11"/>
  <c r="M61" i="11"/>
  <c r="M59" i="11"/>
  <c r="M57" i="11"/>
  <c r="M55" i="11"/>
  <c r="M52" i="11"/>
  <c r="M50" i="11"/>
  <c r="M47" i="11"/>
  <c r="M64" i="11"/>
  <c r="M62" i="11"/>
  <c r="M60" i="11"/>
  <c r="M58" i="11"/>
  <c r="M56" i="11"/>
  <c r="M54" i="11"/>
  <c r="M51" i="11"/>
  <c r="M49" i="11"/>
  <c r="M70" i="11"/>
  <c r="M98" i="11"/>
  <c r="M87" i="11"/>
  <c r="M88" i="11"/>
  <c r="M78" i="11"/>
  <c r="M79" i="11"/>
  <c r="M80" i="11"/>
  <c r="M68" i="11"/>
  <c r="M96" i="11"/>
  <c r="M94" i="11"/>
  <c r="M92" i="11"/>
  <c r="M90" i="11"/>
  <c r="M84" i="11"/>
  <c r="M82" i="11"/>
  <c r="M75" i="11"/>
  <c r="M72" i="11"/>
  <c r="M66" i="11"/>
  <c r="M67" i="11"/>
  <c r="M95" i="11"/>
  <c r="M93" i="11"/>
  <c r="M91" i="11"/>
  <c r="M89" i="11"/>
  <c r="M83" i="11"/>
  <c r="M81" i="11"/>
  <c r="M73" i="11"/>
  <c r="M74" i="11"/>
  <c r="M71" i="11"/>
  <c r="M69" i="11"/>
  <c r="M97" i="11"/>
  <c r="M85" i="11"/>
  <c r="M86" i="11"/>
  <c r="M76" i="11"/>
  <c r="M77" i="11"/>
  <c r="M53" i="11"/>
  <c r="L11" i="15"/>
  <c r="L10" i="15"/>
  <c r="L9" i="15"/>
  <c r="L8" i="15"/>
  <c r="L7" i="15"/>
  <c r="L6" i="15"/>
  <c r="L5" i="15"/>
  <c r="L4" i="15"/>
  <c r="L3" i="15"/>
  <c r="L2" i="15"/>
  <c r="L45" i="10"/>
  <c r="L48" i="10"/>
  <c r="L51" i="10"/>
  <c r="L53" i="10"/>
  <c r="L55" i="10"/>
  <c r="L57" i="10"/>
  <c r="L61" i="10"/>
  <c r="L63" i="10"/>
  <c r="L68" i="10"/>
  <c r="L71" i="10"/>
  <c r="L73" i="10"/>
  <c r="L75" i="10"/>
  <c r="L77" i="10"/>
  <c r="L79" i="10"/>
  <c r="L81" i="10"/>
  <c r="L83" i="10"/>
  <c r="L86" i="10"/>
  <c r="L88" i="10"/>
  <c r="L89" i="10"/>
  <c r="L90" i="10"/>
  <c r="L91" i="10"/>
  <c r="L93" i="10"/>
  <c r="L94" i="10"/>
  <c r="L95" i="10"/>
  <c r="L46" i="10"/>
  <c r="L49" i="10"/>
  <c r="L52" i="10"/>
  <c r="L54" i="10"/>
  <c r="L56" i="10"/>
  <c r="L58" i="10"/>
  <c r="L62" i="10"/>
  <c r="L64" i="10"/>
  <c r="L67" i="10"/>
  <c r="L69" i="10"/>
  <c r="L70" i="10"/>
  <c r="L72" i="10"/>
  <c r="L74" i="10"/>
  <c r="L76" i="10"/>
  <c r="L78" i="10"/>
  <c r="L80" i="10"/>
  <c r="L82" i="10"/>
  <c r="L84" i="10"/>
  <c r="L85" i="10"/>
  <c r="L87" i="10"/>
  <c r="L47" i="10"/>
  <c r="L50" i="10"/>
  <c r="L59" i="10"/>
  <c r="L60" i="10"/>
  <c r="L65" i="10"/>
  <c r="L66" i="10"/>
  <c r="L92" i="10"/>
  <c r="F26" i="14"/>
  <c r="F25" i="14"/>
  <c r="F24" i="14"/>
  <c r="F23" i="14"/>
  <c r="F22" i="14"/>
  <c r="F21" i="14"/>
  <c r="F20" i="14"/>
  <c r="F35" i="14"/>
  <c r="F34" i="14"/>
  <c r="F33" i="14"/>
  <c r="F32" i="14"/>
  <c r="F31" i="14"/>
  <c r="F30" i="14"/>
  <c r="F29" i="14"/>
  <c r="F28" i="14"/>
  <c r="G50" i="11"/>
  <c r="G52" i="11"/>
  <c r="G55" i="11"/>
  <c r="G57" i="11"/>
  <c r="G59" i="11"/>
  <c r="G61" i="11"/>
  <c r="G63" i="11"/>
  <c r="G65" i="11"/>
  <c r="G49" i="11"/>
  <c r="G51" i="11"/>
  <c r="G54" i="11"/>
  <c r="G56" i="11"/>
  <c r="G58" i="11"/>
  <c r="G60" i="11"/>
  <c r="G62" i="11"/>
  <c r="G64" i="11"/>
  <c r="I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<sst xmlns="http://schemas.openxmlformats.org/spreadsheetml/2006/main" count="4878" uniqueCount="367">
  <si>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</si>
  <si>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</si>
  <si>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</si>
  <si>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</si>
  <si>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</si>
  <si>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</si>
  <si>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</si>
  <si>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</si>
  <si>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</si>
  <si>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</si>
  <si>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</si>
  <si>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</si>
  <si>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</si>
  <si>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</si>
  <si>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</si>
  <si>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</si>
  <si>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</si>
  <si>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</si>
  <si>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</si>
  <si>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</si>
  <si>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</si>
  <si>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</si>
  <si>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</si>
  <si>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</si>
  <si>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</si>
  <si>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</si>
  <si>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</si>
  <si>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</si>
  <si>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</si>
  <si>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</si>
  <si>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</si>
  <si>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</si>
  <si>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</si>
  <si>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</si>
  <si>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</si>
  <si>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</si>
  <si>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</si>
  <si>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</si>
  <si>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</si>
  <si>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</si>
  <si>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</si>
  <si>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</si>
  <si>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</si>
  <si>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</si>
  <si>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</si>
  <si>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</si>
  <si>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</si>
  <si>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</si>
  <si>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</si>
  <si>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</si>
  <si>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</si>
  <si>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</si>
  <si>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</si>
  <si>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</si>
  <si>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</si>
  <si>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</si>
  <si>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</si>
  <si>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</si>
  <si>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</si>
  <si>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</si>
  <si>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</si>
  <si>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</si>
  <si>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</si>
  <si>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</si>
  <si>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</si>
  <si>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</si>
  <si>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</si>
  <si>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</si>
  <si>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</si>
  <si>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</si>
  <si>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</si>
  <si>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</si>
  <si>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</si>
  <si>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</si>
  <si>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</si>
  <si>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Sediment Trap</t>
  </si>
  <si>
    <t>Large</t>
  </si>
  <si>
    <t>Submicron</t>
  </si>
  <si>
    <t>Small</t>
  </si>
  <si>
    <t>Trap</t>
  </si>
  <si>
    <t>&gt;51 μm</t>
  </si>
  <si>
    <t>0.3-1 μm</t>
  </si>
  <si>
    <t>1-6 μm</t>
  </si>
  <si>
    <t>6-51 μm</t>
  </si>
  <si>
    <t>Bulk</t>
  </si>
  <si>
    <t>Type</t>
  </si>
  <si>
    <t>Paticle</t>
  </si>
  <si>
    <t>Zooplankton</t>
  </si>
  <si>
    <t>Metridia</t>
  </si>
  <si>
    <t>Neocalanus</t>
  </si>
  <si>
    <t>Chaetognath</t>
  </si>
  <si>
    <t>Radiolarian</t>
  </si>
  <si>
    <t>Migrant</t>
  </si>
  <si>
    <t>88 MOC-10 1000</t>
  </si>
  <si>
    <t>88 MOC-9 1000</t>
  </si>
  <si>
    <t>88 MOC-8 1000</t>
  </si>
  <si>
    <t>88 MOC-7 1000</t>
  </si>
  <si>
    <t>88 MOC-6 1000</t>
  </si>
  <si>
    <t>88 MOC-5 1000</t>
  </si>
  <si>
    <t>88 MOC-4 1000</t>
  </si>
  <si>
    <t>88 MOC-3 1000</t>
  </si>
  <si>
    <t>88 MOC-2 1000</t>
  </si>
  <si>
    <t>88 MOC-10 200</t>
  </si>
  <si>
    <t>88 MOC-9 200</t>
  </si>
  <si>
    <t>88 MOC-8 200</t>
  </si>
  <si>
    <t>89 MOC-7 200</t>
  </si>
  <si>
    <t>88 MOC-6 200</t>
  </si>
  <si>
    <t>88 MOC-5 200</t>
  </si>
  <si>
    <t>88 MOC-4 200</t>
  </si>
  <si>
    <t>88 MOC-3 200</t>
  </si>
  <si>
    <t>88 MOC-3 5000 rad</t>
  </si>
  <si>
    <t>Tow 89 MOC-10 5000</t>
  </si>
  <si>
    <t>Tow 89 MOC-9 5000</t>
  </si>
  <si>
    <t>Tow 89 MOC-5 5000</t>
  </si>
  <si>
    <t>Tow 89 MOC-3 5000</t>
  </si>
  <si>
    <t>Tow 89 MOC10 2000</t>
  </si>
  <si>
    <t>Tow 89 MOC-9 2000</t>
  </si>
  <si>
    <t>Tow 89 MOC-5 2000</t>
  </si>
  <si>
    <t>Tow 89 MOC-3 2000</t>
  </si>
  <si>
    <t>89 MOC-10 1000</t>
  </si>
  <si>
    <t>89 MOC-9 1000</t>
  </si>
  <si>
    <t>89 MOC-8 1000</t>
  </si>
  <si>
    <t>89 MOC-7 1000</t>
  </si>
  <si>
    <t>89 MOC-6 1000</t>
  </si>
  <si>
    <t>89 MOC-5 1000</t>
  </si>
  <si>
    <t>89 MOC-4 1000</t>
  </si>
  <si>
    <t>89 MOC-3 1000</t>
  </si>
  <si>
    <t>89 MOC-2 1000</t>
  </si>
  <si>
    <t>89 MOC-10 200</t>
  </si>
  <si>
    <t>89 MOC-9 200</t>
  </si>
  <si>
    <t>89 MOC-8 200</t>
  </si>
  <si>
    <t>89 MOC-6 200</t>
  </si>
  <si>
    <t>89 MOC-5 200</t>
  </si>
  <si>
    <t>89 MOC-4 200</t>
  </si>
  <si>
    <t>89 MOC-3 200</t>
  </si>
  <si>
    <t>89 MOC-2 200</t>
  </si>
  <si>
    <t>89 MOC-10 1000 met</t>
  </si>
  <si>
    <t>89 MOC-3 1000 neo</t>
  </si>
  <si>
    <t>89 MOC-3 2000 cha</t>
  </si>
  <si>
    <t>89 MOC-3 5000 cha</t>
  </si>
  <si>
    <t>89 MOC-5 2000 cha</t>
  </si>
  <si>
    <t>89 MOC-5 5000 cha</t>
  </si>
  <si>
    <t>89 MOC-3 5000 rad</t>
  </si>
  <si>
    <t>0.3-1.0</t>
  </si>
  <si>
    <t>"2.5"</t>
  </si>
  <si>
    <t>1-6 um</t>
  </si>
  <si>
    <t>6-51 um</t>
  </si>
  <si>
    <t>&gt;51 um</t>
  </si>
  <si>
    <t>Particle</t>
  </si>
  <si>
    <t>SR791</t>
  </si>
  <si>
    <t>SR795</t>
  </si>
  <si>
    <t>SR1195</t>
  </si>
  <si>
    <t>SR1203</t>
  </si>
  <si>
    <t>SR1194</t>
  </si>
  <si>
    <t>SR1202</t>
  </si>
  <si>
    <t>SR1193</t>
  </si>
  <si>
    <t>SR792</t>
  </si>
  <si>
    <t>SR943</t>
  </si>
  <si>
    <t>OSP</t>
  </si>
  <si>
    <t>Location</t>
  </si>
  <si>
    <t>Mixed</t>
  </si>
  <si>
    <t>Pump Cast</t>
  </si>
  <si>
    <t>Taxa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</si>
  <si>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</si>
  <si>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</si>
  <si>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</si>
  <si>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</si>
  <si>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</si>
  <si>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</si>
  <si>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</si>
  <si>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</si>
  <si>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</si>
  <si>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</si>
  <si>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</si>
  <si>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</si>
  <si>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</si>
  <si>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</si>
  <si>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</si>
  <si>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</si>
  <si>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</si>
  <si>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</si>
  <si>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</si>
  <si>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</si>
  <si>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</si>
  <si>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</si>
  <si>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</si>
  <si>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</si>
  <si>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</si>
  <si>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</si>
  <si>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</si>
  <si>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</si>
  <si>
    <t>d13CAla</t>
  </si>
  <si>
    <t>d13CGly</t>
  </si>
  <si>
    <t>d13CThr</t>
  </si>
  <si>
    <t>d13CSer</t>
  </si>
  <si>
    <t>d13CVal</t>
  </si>
  <si>
    <t>d13CLeu</t>
  </si>
  <si>
    <t>d13CIle</t>
  </si>
  <si>
    <t>d13CPro</t>
  </si>
  <si>
    <t>d13CAsx</t>
  </si>
  <si>
    <t>d13CMet</t>
  </si>
  <si>
    <t>d13CGlx</t>
  </si>
  <si>
    <t>d13CPhe</t>
  </si>
  <si>
    <t>d13CTyr</t>
  </si>
  <si>
    <t>d13CLys</t>
  </si>
  <si>
    <t>SDd13CAla</t>
  </si>
  <si>
    <t>SDd13CGly</t>
  </si>
  <si>
    <t>SDd13CThr</t>
  </si>
  <si>
    <t>SDd13CSer</t>
  </si>
  <si>
    <t>SDd13CVal</t>
  </si>
  <si>
    <t>SDd13CLeu</t>
  </si>
  <si>
    <t>SDd13CIle</t>
  </si>
  <si>
    <t>SDd13CPro</t>
  </si>
  <si>
    <t>SDd13CAsx</t>
  </si>
  <si>
    <t>SDd13CMet</t>
  </si>
  <si>
    <t>SDd13CGlx</t>
  </si>
  <si>
    <t>SDd13CPhe</t>
  </si>
  <si>
    <t>SDd13CTyr</t>
  </si>
  <si>
    <t>SDd13CLys</t>
  </si>
  <si>
    <t>19-157</t>
  </si>
  <si>
    <t>19-158</t>
  </si>
  <si>
    <t>19-159</t>
  </si>
  <si>
    <t>19-160</t>
  </si>
  <si>
    <t>19-161</t>
  </si>
  <si>
    <t>19-162</t>
  </si>
  <si>
    <t>19-281</t>
  </si>
  <si>
    <t>19-282</t>
  </si>
  <si>
    <t>19-283</t>
  </si>
  <si>
    <t>19-284</t>
  </si>
  <si>
    <t>19-285</t>
  </si>
  <si>
    <t>19-150</t>
  </si>
  <si>
    <t>19-151</t>
  </si>
  <si>
    <t>19-152</t>
  </si>
  <si>
    <t>19-153</t>
  </si>
  <si>
    <t>19-154</t>
  </si>
  <si>
    <t>19-155</t>
  </si>
  <si>
    <t>23-214</t>
  </si>
  <si>
    <t>19-109</t>
  </si>
  <si>
    <t>19-110</t>
  </si>
  <si>
    <t>19-099</t>
  </si>
  <si>
    <t>19-098</t>
  </si>
  <si>
    <t>19-107</t>
  </si>
  <si>
    <t>19-108</t>
  </si>
  <si>
    <t>19-101</t>
  </si>
  <si>
    <t>19-113</t>
  </si>
  <si>
    <t>19-111</t>
  </si>
  <si>
    <t>19-112</t>
  </si>
  <si>
    <t>19-102</t>
  </si>
  <si>
    <t>19-103</t>
  </si>
  <si>
    <t>19-163</t>
  </si>
  <si>
    <t>19-164</t>
  </si>
  <si>
    <t>19-165</t>
  </si>
  <si>
    <t>19-166</t>
  </si>
  <si>
    <t>19-168</t>
  </si>
  <si>
    <t>23-215</t>
  </si>
  <si>
    <t>20-057</t>
  </si>
  <si>
    <t>20-056</t>
  </si>
  <si>
    <t>19-117</t>
  </si>
  <si>
    <t>19-116</t>
  </si>
  <si>
    <t>20-059</t>
  </si>
  <si>
    <t>20-058</t>
  </si>
  <si>
    <t>19-118</t>
  </si>
  <si>
    <t>19-115</t>
  </si>
  <si>
    <t>19-288</t>
  </si>
  <si>
    <t>1.0-5.0 um</t>
  </si>
  <si>
    <t>0.3-1.0 um</t>
  </si>
  <si>
    <t>1.0-6.0 um</t>
  </si>
  <si>
    <t>6.0 - 51 um</t>
  </si>
  <si>
    <t>6.0-51 um</t>
  </si>
  <si>
    <t>RR 1G</t>
  </si>
  <si>
    <t>RR 2G</t>
  </si>
  <si>
    <t>RR 3G</t>
  </si>
  <si>
    <t>RR 4G</t>
  </si>
  <si>
    <t>RR 5G</t>
  </si>
  <si>
    <t>RR 53G</t>
  </si>
  <si>
    <t>19-106</t>
  </si>
  <si>
    <t>19-100</t>
  </si>
  <si>
    <t>1.0-6 um</t>
  </si>
  <si>
    <t>Trap Deployment</t>
  </si>
  <si>
    <t>88-10-200</t>
  </si>
  <si>
    <t>88-9-200</t>
  </si>
  <si>
    <t>88-8-200</t>
  </si>
  <si>
    <t>88-7-200</t>
  </si>
  <si>
    <t>88-6-200</t>
  </si>
  <si>
    <t>88-5-200</t>
  </si>
  <si>
    <t>88-4-200</t>
  </si>
  <si>
    <t>88-3-200</t>
  </si>
  <si>
    <t>88-2-200</t>
  </si>
  <si>
    <t>88-10-1000</t>
  </si>
  <si>
    <t>88-9-1000</t>
  </si>
  <si>
    <t>88-8-1000</t>
  </si>
  <si>
    <t>88-7-1000</t>
  </si>
  <si>
    <t>88-6-1000</t>
  </si>
  <si>
    <t>88-5-1000</t>
  </si>
  <si>
    <t>88-4-1000</t>
  </si>
  <si>
    <t>88-3-1000</t>
  </si>
  <si>
    <t>88-2-1000</t>
  </si>
  <si>
    <t>89-10-50000</t>
  </si>
  <si>
    <t>89-9-50000</t>
  </si>
  <si>
    <t>89-5-5000</t>
  </si>
  <si>
    <t>89-5-50000</t>
  </si>
  <si>
    <t>89-3-5000</t>
  </si>
  <si>
    <t>89-3-50000</t>
  </si>
  <si>
    <t>89-10-200</t>
  </si>
  <si>
    <t>89-9-200</t>
  </si>
  <si>
    <t>89-8-200</t>
  </si>
  <si>
    <t>89-7-200</t>
  </si>
  <si>
    <t>89-6-200</t>
  </si>
  <si>
    <t>89-5-200</t>
  </si>
  <si>
    <t>89-4-200</t>
  </si>
  <si>
    <t>89-3-200</t>
  </si>
  <si>
    <t>89-2-200</t>
  </si>
  <si>
    <t>89-10-1000</t>
  </si>
  <si>
    <t>89-9-1000</t>
  </si>
  <si>
    <t>89-8-1000</t>
  </si>
  <si>
    <t>89-7-1000</t>
  </si>
  <si>
    <t>89-6-1000</t>
  </si>
  <si>
    <t>89-5-1000</t>
  </si>
  <si>
    <t>89-4-1000</t>
  </si>
  <si>
    <t>89-3-1000</t>
  </si>
  <si>
    <t>89-2-1000</t>
  </si>
  <si>
    <t>89-10-2000</t>
  </si>
  <si>
    <t>89-9-2000</t>
  </si>
  <si>
    <t>89-5-2000</t>
  </si>
  <si>
    <t>89-3-2000</t>
  </si>
  <si>
    <t>88-3-5000</t>
  </si>
  <si>
    <t>Surface</t>
  </si>
  <si>
    <t>1-5 μm</t>
  </si>
  <si>
    <t>Alanine</t>
  </si>
  <si>
    <t>Glycine</t>
  </si>
  <si>
    <t>Threonine</t>
  </si>
  <si>
    <t>Serine</t>
  </si>
  <si>
    <t>Valine</t>
  </si>
  <si>
    <t>Leucine</t>
  </si>
  <si>
    <t>Isoleucine</t>
  </si>
  <si>
    <t>Norleucine</t>
  </si>
  <si>
    <t>Proline</t>
  </si>
  <si>
    <t>Aspartic acid</t>
  </si>
  <si>
    <t>Methionine</t>
  </si>
  <si>
    <t>Glutamic acid</t>
  </si>
  <si>
    <t>Phenylalanine</t>
  </si>
  <si>
    <t>Aminoadipic Acid</t>
  </si>
  <si>
    <t>Tyrosine</t>
  </si>
  <si>
    <t>Lysine</t>
  </si>
  <si>
    <t>A_Gly</t>
  </si>
  <si>
    <t>A_Thr</t>
  </si>
  <si>
    <t>A_Ser</t>
  </si>
  <si>
    <t>A_val</t>
  </si>
  <si>
    <t>A_leu</t>
  </si>
  <si>
    <t>A_Ile</t>
  </si>
  <si>
    <t>A_Nor</t>
  </si>
  <si>
    <t>A_Pro</t>
  </si>
  <si>
    <t>A_Asx</t>
  </si>
  <si>
    <t>A_Met</t>
  </si>
  <si>
    <t>A_Glx</t>
  </si>
  <si>
    <t>A_Phe</t>
  </si>
  <si>
    <t>A_AAA</t>
  </si>
  <si>
    <t>A_Tyr</t>
  </si>
  <si>
    <t>A_Lys</t>
  </si>
  <si>
    <t>A_Ala</t>
  </si>
  <si>
    <t>NA</t>
  </si>
  <si>
    <t>Sizecat</t>
  </si>
  <si>
    <t>SizeClass</t>
  </si>
  <si>
    <t>0.3-1.0 μm</t>
  </si>
  <si>
    <t>Carnivore</t>
  </si>
  <si>
    <t>Protozoa</t>
  </si>
  <si>
    <t>Migrator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</si>
</sst>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9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1" applyFont="1"/>
    <xf numFmtId="17" fontId="0" fillId="0" borderId="0" xfId="0" applyNumberFormat="1"/>
    <xf numFmtId="164" fontId="0" fillId="0" borderId="0" xfId="0" applyNumberFormat="1"/>
    <xf numFmtId="0" fontId="9" fillId="4" borderId="0" xfId="5"/>
    <xf numFmtId="17" fontId="9" fillId="4" borderId="0" xfId="5" applyNumberFormat="1"/>
    <xf numFmtId="0" fontId="10" fillId="0" borderId="0" xfId="0" applyFont="1"/>
  </cellXfs>
  <cellStyles count="6">
    <cellStyle name="20% - Accent4" xfId="2" builtinId="42"/>
    <cellStyle name="20% - Accent6" xfId="3" builtinId="50"/>
    <cellStyle name="Bad" xfId="5" builtinId="27"/>
    <cellStyle name="Normal" xfId="0" builtinId="0"/>
    <cellStyle name="Normal 2" xfId="1" xr:uid="{3FE1DD06-1C66-42CD-A68A-D5236BC0AF5C}"/>
    <cellStyle name="Normal 2 2" xfId="4" xr:uid="{E9BBC5B8-2C86-4A9E-B564-2EA2A1AC74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69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257A89-6202-4B53-8390-56897840A148}"/>
            </a:ext>
          </a:extLst>
        </xdr:cNvPr>
        <xdr:cNvSpPr txBox="1"/>
      </xdr:nvSpPr>
      <xdr:spPr>
        <a:xfrm>
          <a:off x="27851100" y="12988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67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80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31802-F54B-4F17-8D6C-BC54B1F64FEE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54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17342-4E6E-4131-84A9-9413C8D123B5}"/>
            </a:ext>
          </a:extLst>
        </xdr:cNvPr>
        <xdr:cNvSpPr txBox="1"/>
      </xdr:nvSpPr>
      <xdr:spPr>
        <a:xfrm>
          <a:off x="26743025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823C53-9820-4C4A-A3B5-0B7495200521}"/>
            </a:ext>
          </a:extLst>
        </xdr:cNvPr>
        <xdr:cNvSpPr txBox="1"/>
      </xdr:nvSpPr>
      <xdr:spPr>
        <a:xfrm>
          <a:off x="26628725" y="66368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EA1CF-CBF4-49B0-A6D5-FDC1A767EE9D}"/>
            </a:ext>
          </a:extLst>
        </xdr:cNvPr>
        <xdr:cNvSpPr txBox="1"/>
      </xdr:nvSpPr>
      <xdr:spPr>
        <a:xfrm>
          <a:off x="25419050" y="66368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1918-E98D-41C1-A43B-87A877689AB0}">
  <dimension ref="A1:AO97"/>
  <sheetViews>
    <sheetView zoomScale="85" zoomScaleNormal="85" workbookViewId="0">
      <pane xSplit="12" ySplit="1" topLeftCell="M2" activePane="bottomRight" state="frozen"/>
      <selection activeCell="E54" sqref="E54"/>
      <selection pane="topRight" activeCell="E54" sqref="E54"/>
      <selection pane="bottomLeft" activeCell="E54" sqref="E54"/>
      <selection pane="bottomRight" activeCell="A22" sqref="A22:XFD2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1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40" width="9.58984375" customWidth="1"/>
  </cols>
  <sheetData>
    <row r="1" spans="1:41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362</v>
      </c>
      <c r="J1" s="1" t="s">
        <v>85</v>
      </c>
      <c r="K1" s="1" t="s">
        <v>74</v>
      </c>
      <c r="L1" s="1" t="s">
        <v>30</v>
      </c>
      <c r="M1" s="3" t="s">
        <v>46</v>
      </c>
      <c r="N1" s="3" t="s">
        <v>47</v>
      </c>
      <c r="O1" s="4" t="s">
        <v>48</v>
      </c>
      <c r="P1" s="3" t="s">
        <v>49</v>
      </c>
      <c r="Q1" s="4" t="s">
        <v>50</v>
      </c>
      <c r="R1" s="4" t="s">
        <v>51</v>
      </c>
      <c r="S1" s="4" t="s">
        <v>52</v>
      </c>
      <c r="T1" s="3" t="s">
        <v>53</v>
      </c>
      <c r="U1" s="3" t="s">
        <v>54</v>
      </c>
      <c r="V1" s="5" t="s">
        <v>55</v>
      </c>
      <c r="W1" s="3" t="s">
        <v>56</v>
      </c>
      <c r="X1" s="4" t="s">
        <v>57</v>
      </c>
      <c r="Y1" s="3" t="s">
        <v>58</v>
      </c>
      <c r="Z1" s="4" t="s">
        <v>59</v>
      </c>
      <c r="AA1" s="3" t="s">
        <v>60</v>
      </c>
      <c r="AB1" s="3" t="s">
        <v>61</v>
      </c>
      <c r="AC1" s="4" t="s">
        <v>62</v>
      </c>
      <c r="AD1" s="3" t="s">
        <v>63</v>
      </c>
      <c r="AE1" s="4" t="s">
        <v>64</v>
      </c>
      <c r="AF1" s="4" t="s">
        <v>65</v>
      </c>
      <c r="AG1" s="4" t="s">
        <v>66</v>
      </c>
      <c r="AH1" s="3" t="s">
        <v>67</v>
      </c>
      <c r="AI1" s="3" t="s">
        <v>68</v>
      </c>
      <c r="AJ1" s="5" t="s">
        <v>69</v>
      </c>
      <c r="AK1" s="3" t="s">
        <v>70</v>
      </c>
      <c r="AL1" s="4" t="s">
        <v>71</v>
      </c>
      <c r="AM1" s="3" t="s">
        <v>72</v>
      </c>
      <c r="AN1" s="4" t="s">
        <v>73</v>
      </c>
      <c r="AO1" t="s">
        <v>84</v>
      </c>
    </row>
    <row r="2" spans="1:41" x14ac:dyDescent="0.75">
      <c r="A2" t="s">
        <v>158</v>
      </c>
      <c r="B2">
        <v>2</v>
      </c>
      <c r="C2" t="s">
        <v>161</v>
      </c>
      <c r="D2" t="s">
        <v>161</v>
      </c>
      <c r="F2">
        <v>20</v>
      </c>
      <c r="G2">
        <v>0.3</v>
      </c>
      <c r="H2" t="s">
        <v>265</v>
      </c>
      <c r="I2" t="s">
        <v>77</v>
      </c>
      <c r="J2" t="s">
        <v>148</v>
      </c>
      <c r="K2" t="s">
        <v>326</v>
      </c>
      <c r="L2" t="s">
        <v>237</v>
      </c>
      <c r="M2">
        <v>2.5702798891280798</v>
      </c>
      <c r="N2">
        <v>-2.6813257429912416</v>
      </c>
      <c r="O2">
        <v>-4.6392441742131671</v>
      </c>
      <c r="P2">
        <v>-5.5229964850294015</v>
      </c>
      <c r="Q2">
        <v>1.8193235182021663</v>
      </c>
      <c r="R2">
        <v>-9.2357654360376268E-2</v>
      </c>
      <c r="S2">
        <v>-0.71015357290749392</v>
      </c>
      <c r="T2">
        <v>0.85519612265268674</v>
      </c>
      <c r="U2">
        <v>0.92606262949805451</v>
      </c>
      <c r="W2">
        <v>4.6172748592856117</v>
      </c>
      <c r="X2">
        <v>-0.36382209590513193</v>
      </c>
      <c r="Y2">
        <v>2.2591479455111085</v>
      </c>
      <c r="Z2">
        <v>-2.2286399332957378</v>
      </c>
      <c r="AA2">
        <v>0.2</v>
      </c>
      <c r="AB2">
        <v>0.2</v>
      </c>
      <c r="AC2">
        <v>0.68941919321945566</v>
      </c>
      <c r="AD2">
        <v>0.23050692372587894</v>
      </c>
      <c r="AE2">
        <v>0.23115344579222041</v>
      </c>
      <c r="AF2">
        <v>0.20286543669177381</v>
      </c>
      <c r="AG2">
        <v>0.2</v>
      </c>
      <c r="AH2">
        <v>0.49544427367353494</v>
      </c>
      <c r="AI2">
        <v>0.2</v>
      </c>
      <c r="AK2">
        <v>0.87903544040828341</v>
      </c>
      <c r="AL2">
        <v>0.30389404062193992</v>
      </c>
      <c r="AM2">
        <v>0.41645380274323457</v>
      </c>
      <c r="AN2">
        <v>0.30470226945338147</v>
      </c>
    </row>
    <row r="3" spans="1:41" x14ac:dyDescent="0.75">
      <c r="A3" t="s">
        <v>158</v>
      </c>
      <c r="B3">
        <v>3</v>
      </c>
      <c r="C3" t="s">
        <v>161</v>
      </c>
      <c r="D3" t="s">
        <v>161</v>
      </c>
      <c r="F3">
        <v>20</v>
      </c>
      <c r="G3">
        <v>0.3</v>
      </c>
      <c r="H3" t="s">
        <v>265</v>
      </c>
      <c r="I3" t="s">
        <v>77</v>
      </c>
      <c r="J3" t="s">
        <v>148</v>
      </c>
      <c r="K3" t="s">
        <v>326</v>
      </c>
      <c r="L3" t="s">
        <v>255</v>
      </c>
      <c r="M3">
        <v>3.2079903402103511</v>
      </c>
      <c r="N3">
        <v>-2.7721358991297409</v>
      </c>
      <c r="O3">
        <v>-4.0803950997175216</v>
      </c>
      <c r="P3">
        <v>-4.4291951608822853</v>
      </c>
      <c r="Q3">
        <v>1.4618286930632529</v>
      </c>
      <c r="R3">
        <v>0.63998075275856348</v>
      </c>
      <c r="S3">
        <v>0.25856758263070956</v>
      </c>
      <c r="T3">
        <v>2.0748738030059788</v>
      </c>
      <c r="U3">
        <v>1.8165151009047755</v>
      </c>
      <c r="W3">
        <v>2.6662034185910599</v>
      </c>
      <c r="X3">
        <v>-0.20636671964192976</v>
      </c>
      <c r="Y3">
        <v>0.1310586542230037</v>
      </c>
      <c r="Z3">
        <v>-0.58555265957925595</v>
      </c>
      <c r="AA3">
        <v>0.2</v>
      </c>
      <c r="AB3">
        <v>0.2</v>
      </c>
      <c r="AC3">
        <v>0.71421242044191979</v>
      </c>
      <c r="AD3">
        <v>0.2</v>
      </c>
      <c r="AE3">
        <v>0.18819930373276489</v>
      </c>
      <c r="AF3">
        <v>0.2</v>
      </c>
      <c r="AG3">
        <v>0.2</v>
      </c>
      <c r="AH3">
        <v>0.2</v>
      </c>
      <c r="AI3">
        <v>0.26615633749654732</v>
      </c>
      <c r="AK3">
        <v>0.2</v>
      </c>
      <c r="AL3">
        <v>0.2</v>
      </c>
      <c r="AM3">
        <v>0.19292397244572154</v>
      </c>
      <c r="AN3">
        <v>0.2</v>
      </c>
    </row>
    <row r="4" spans="1:41" x14ac:dyDescent="0.75">
      <c r="A4" t="s">
        <v>158</v>
      </c>
      <c r="B4">
        <v>2</v>
      </c>
      <c r="C4" t="s">
        <v>161</v>
      </c>
      <c r="D4" t="s">
        <v>161</v>
      </c>
      <c r="F4">
        <v>85</v>
      </c>
      <c r="G4">
        <v>0.3</v>
      </c>
      <c r="H4" t="s">
        <v>265</v>
      </c>
      <c r="I4" t="s">
        <v>77</v>
      </c>
      <c r="J4" t="s">
        <v>148</v>
      </c>
      <c r="K4" t="s">
        <v>77</v>
      </c>
      <c r="L4" t="s">
        <v>241</v>
      </c>
      <c r="M4">
        <v>10.115680009733222</v>
      </c>
      <c r="N4">
        <v>-1.6572836928652108</v>
      </c>
      <c r="O4">
        <v>2.8027137065612373</v>
      </c>
      <c r="P4">
        <v>-3.7431963294100044</v>
      </c>
      <c r="Q4">
        <v>7.3473142100641766</v>
      </c>
      <c r="R4">
        <v>3.9560089550608502</v>
      </c>
      <c r="S4">
        <v>3.7148342301516153</v>
      </c>
      <c r="T4">
        <v>5.3024725851228389</v>
      </c>
      <c r="U4">
        <v>8.185576260766096</v>
      </c>
      <c r="W4">
        <v>8.8580070276856766</v>
      </c>
      <c r="X4">
        <v>2.1031927035069606</v>
      </c>
      <c r="Y4">
        <v>4.9596156133813309</v>
      </c>
      <c r="Z4">
        <v>4.0057298106701005</v>
      </c>
      <c r="AA4">
        <v>0.2</v>
      </c>
      <c r="AB4">
        <v>0.20585348842314602</v>
      </c>
      <c r="AC4">
        <v>0.2</v>
      </c>
      <c r="AD4">
        <v>0.2</v>
      </c>
      <c r="AE4">
        <v>0.2</v>
      </c>
      <c r="AF4">
        <v>0.22549584397213107</v>
      </c>
      <c r="AG4">
        <v>0.92380555433744072</v>
      </c>
      <c r="AH4">
        <v>0.47443032405606106</v>
      </c>
      <c r="AI4">
        <v>0.26012583643642967</v>
      </c>
      <c r="AK4">
        <v>0.73597893724317121</v>
      </c>
      <c r="AL4">
        <v>1.4734011597175458</v>
      </c>
      <c r="AM4">
        <v>0.78904729403768736</v>
      </c>
      <c r="AN4">
        <v>0.2</v>
      </c>
    </row>
    <row r="5" spans="1:41" x14ac:dyDescent="0.75">
      <c r="A5" t="s">
        <v>158</v>
      </c>
      <c r="B5">
        <v>3</v>
      </c>
      <c r="C5" t="s">
        <v>161</v>
      </c>
      <c r="D5" t="s">
        <v>161</v>
      </c>
      <c r="F5">
        <v>320</v>
      </c>
      <c r="G5">
        <v>0.3</v>
      </c>
      <c r="H5" t="s">
        <v>265</v>
      </c>
      <c r="I5" t="s">
        <v>77</v>
      </c>
      <c r="J5" t="s">
        <v>148</v>
      </c>
      <c r="K5" t="s">
        <v>77</v>
      </c>
      <c r="L5" t="s">
        <v>245</v>
      </c>
      <c r="M5">
        <v>18.973540902965727</v>
      </c>
      <c r="N5">
        <v>9.2947107545595387</v>
      </c>
      <c r="O5">
        <v>9.2845725014684248</v>
      </c>
      <c r="P5">
        <v>8.9281328664755737</v>
      </c>
      <c r="Q5">
        <v>17.624619649579603</v>
      </c>
      <c r="R5">
        <v>11.973343939685456</v>
      </c>
      <c r="S5">
        <v>13.98925552801329</v>
      </c>
      <c r="T5">
        <v>14.109313788302799</v>
      </c>
      <c r="U5">
        <v>15.07991812370998</v>
      </c>
      <c r="W5">
        <v>17.164663114603798</v>
      </c>
      <c r="X5">
        <v>12.179844147383411</v>
      </c>
      <c r="Z5">
        <v>10.086028087934388</v>
      </c>
      <c r="AA5">
        <v>0.48521643042127899</v>
      </c>
      <c r="AB5">
        <v>1.3009535397298366</v>
      </c>
      <c r="AC5">
        <v>0.84743087303747466</v>
      </c>
      <c r="AD5">
        <v>0.97118747426467666</v>
      </c>
      <c r="AE5">
        <v>0.28750771382660628</v>
      </c>
      <c r="AF5">
        <v>0.24298552192169762</v>
      </c>
      <c r="AG5">
        <v>0.22185634610241831</v>
      </c>
      <c r="AH5">
        <v>0.77951566504693792</v>
      </c>
      <c r="AI5">
        <v>0.90402687969625617</v>
      </c>
      <c r="AK5">
        <v>0.50483637939632453</v>
      </c>
      <c r="AL5">
        <v>0.34183988021903522</v>
      </c>
      <c r="AN5">
        <v>0.41126431505380578</v>
      </c>
    </row>
    <row r="6" spans="1:41" x14ac:dyDescent="0.75">
      <c r="A6" t="s">
        <v>158</v>
      </c>
      <c r="B6">
        <v>3</v>
      </c>
      <c r="C6" t="s">
        <v>161</v>
      </c>
      <c r="D6" t="s">
        <v>161</v>
      </c>
      <c r="F6">
        <v>320</v>
      </c>
      <c r="G6">
        <v>0.3</v>
      </c>
      <c r="H6" t="s">
        <v>265</v>
      </c>
      <c r="I6" t="s">
        <v>77</v>
      </c>
      <c r="J6" t="s">
        <v>148</v>
      </c>
      <c r="K6" t="s">
        <v>77</v>
      </c>
      <c r="L6" t="s">
        <v>259</v>
      </c>
      <c r="M6">
        <v>17.802750994989953</v>
      </c>
      <c r="N6">
        <v>4.9905751575403858</v>
      </c>
      <c r="O6">
        <v>8.3079388379885142</v>
      </c>
      <c r="P6">
        <v>6.5031969563454428</v>
      </c>
      <c r="Q6">
        <v>15.807385298394054</v>
      </c>
      <c r="R6">
        <v>10.133052730389901</v>
      </c>
      <c r="S6">
        <v>11.32336021612587</v>
      </c>
      <c r="T6">
        <v>12.673369714770786</v>
      </c>
      <c r="U6">
        <v>12.512212558236239</v>
      </c>
      <c r="W6">
        <v>14.697110712065767</v>
      </c>
      <c r="X6">
        <v>10.064660979986979</v>
      </c>
      <c r="Y6">
        <v>10.47319255287252</v>
      </c>
      <c r="Z6">
        <v>6.791315394213072</v>
      </c>
      <c r="AA6">
        <v>0.4332277773799274</v>
      </c>
      <c r="AB6">
        <v>0.25921602987147152</v>
      </c>
      <c r="AC6">
        <v>0.3877439008395363</v>
      </c>
      <c r="AD6">
        <v>0.68837973898845839</v>
      </c>
      <c r="AE6">
        <v>0.34886309737774557</v>
      </c>
      <c r="AF6">
        <v>0.2</v>
      </c>
      <c r="AG6">
        <v>0.44863564129385031</v>
      </c>
      <c r="AH6">
        <v>0.29542551518504623</v>
      </c>
      <c r="AI6">
        <v>0.44784158000379459</v>
      </c>
      <c r="AK6">
        <v>0.4174444464765687</v>
      </c>
      <c r="AL6">
        <v>0.37628952748979067</v>
      </c>
      <c r="AN6">
        <v>0.45647637517947726</v>
      </c>
    </row>
    <row r="7" spans="1:41" x14ac:dyDescent="0.75">
      <c r="A7" s="12" t="s">
        <v>158</v>
      </c>
      <c r="B7" s="12">
        <v>2</v>
      </c>
      <c r="C7" s="12" t="s">
        <v>161</v>
      </c>
      <c r="D7" s="12" t="s">
        <v>161</v>
      </c>
      <c r="E7" s="12"/>
      <c r="F7" s="12">
        <v>20</v>
      </c>
      <c r="G7" s="12">
        <v>1</v>
      </c>
      <c r="H7" s="12" t="s">
        <v>266</v>
      </c>
      <c r="I7" s="12" t="s">
        <v>78</v>
      </c>
      <c r="J7" s="12" t="s">
        <v>148</v>
      </c>
      <c r="K7" s="12" t="s">
        <v>326</v>
      </c>
      <c r="L7" s="12" t="s">
        <v>238</v>
      </c>
      <c r="M7" s="12">
        <v>4.1644048878727826</v>
      </c>
      <c r="N7" s="12">
        <v>-1.6057186701958397</v>
      </c>
      <c r="O7" s="12">
        <v>-4.4575617046868565</v>
      </c>
      <c r="P7" s="12">
        <v>-4.1841939431864814</v>
      </c>
      <c r="Q7" s="12">
        <v>3.5929718995844246</v>
      </c>
      <c r="R7" s="12">
        <v>1.1567654401058067</v>
      </c>
      <c r="S7" s="12">
        <v>7.6815810264537376E-2</v>
      </c>
      <c r="T7" s="12">
        <v>2.1056161219587239</v>
      </c>
      <c r="U7" s="12">
        <v>2.8716337418189166</v>
      </c>
      <c r="V7" s="12"/>
      <c r="W7" s="12">
        <v>3.5100797396456009</v>
      </c>
      <c r="X7" s="12">
        <v>1.114437528647684</v>
      </c>
      <c r="Y7" s="12">
        <v>1.8869219127584234</v>
      </c>
      <c r="Z7" s="12">
        <v>-1.0407586297617302</v>
      </c>
      <c r="AA7" s="12">
        <v>0.2</v>
      </c>
      <c r="AB7" s="12">
        <v>0.88045122405019316</v>
      </c>
      <c r="AC7" s="12">
        <v>0.17126813234592955</v>
      </c>
      <c r="AD7" s="12">
        <v>0.19537869466647267</v>
      </c>
      <c r="AE7" s="12">
        <v>0.41569935035419897</v>
      </c>
      <c r="AF7" s="12">
        <v>0.68008413717946936</v>
      </c>
      <c r="AG7" s="12">
        <v>1.1564755926853816</v>
      </c>
      <c r="AH7" s="12">
        <v>0.49551362562220685</v>
      </c>
      <c r="AI7" s="12">
        <v>0.2</v>
      </c>
      <c r="AJ7" s="12"/>
      <c r="AK7" s="12">
        <v>0.19870428946930715</v>
      </c>
      <c r="AL7" s="12">
        <v>0.78982876567297844</v>
      </c>
      <c r="AM7" s="12">
        <v>1</v>
      </c>
      <c r="AN7" s="12">
        <v>0.35583864390319364</v>
      </c>
      <c r="AO7" s="12"/>
    </row>
    <row r="8" spans="1:41" x14ac:dyDescent="0.75">
      <c r="A8" t="s">
        <v>158</v>
      </c>
      <c r="B8">
        <v>3</v>
      </c>
      <c r="C8" t="s">
        <v>161</v>
      </c>
      <c r="D8" t="s">
        <v>161</v>
      </c>
      <c r="F8">
        <v>20</v>
      </c>
      <c r="G8">
        <v>1</v>
      </c>
      <c r="H8" t="s">
        <v>266</v>
      </c>
      <c r="I8" t="s">
        <v>78</v>
      </c>
      <c r="J8" t="s">
        <v>148</v>
      </c>
      <c r="K8" t="s">
        <v>326</v>
      </c>
      <c r="L8" t="s">
        <v>256</v>
      </c>
      <c r="M8">
        <v>3.1941479633714169</v>
      </c>
      <c r="N8">
        <v>-1.4480294628437891</v>
      </c>
      <c r="O8">
        <v>-3.4389160066986881</v>
      </c>
      <c r="P8">
        <v>-4.0647188784542365</v>
      </c>
      <c r="Q8">
        <v>2.8857112328807211</v>
      </c>
      <c r="R8">
        <v>0.92607762673537486</v>
      </c>
      <c r="S8">
        <v>1.3598981668465335</v>
      </c>
      <c r="T8">
        <v>2.5847156780351574</v>
      </c>
      <c r="U8">
        <v>2.8950952934059164</v>
      </c>
      <c r="V8">
        <v>0.38175562829401494</v>
      </c>
      <c r="W8">
        <v>3.391339117967398</v>
      </c>
      <c r="X8">
        <v>0.72591000188134081</v>
      </c>
      <c r="Y8">
        <v>2.6237355921075749</v>
      </c>
      <c r="Z8">
        <v>2.2718903416426312E-2</v>
      </c>
      <c r="AA8">
        <v>0.65296316286027567</v>
      </c>
      <c r="AB8">
        <v>0.46379645588340329</v>
      </c>
      <c r="AC8">
        <v>0.2128953383249147</v>
      </c>
      <c r="AD8">
        <v>0.33121737715078903</v>
      </c>
      <c r="AE8">
        <v>0.39330819400600664</v>
      </c>
      <c r="AF8">
        <v>0.37016184154582116</v>
      </c>
      <c r="AG8">
        <v>0.65716377348628197</v>
      </c>
      <c r="AH8">
        <v>0.39032991663307909</v>
      </c>
      <c r="AI8">
        <v>0.20842649029680774</v>
      </c>
      <c r="AJ8">
        <v>0.40711579139462728</v>
      </c>
      <c r="AK8">
        <v>0.26685330959142661</v>
      </c>
      <c r="AL8">
        <v>0.28692969696647441</v>
      </c>
      <c r="AM8">
        <v>0.33404977773995403</v>
      </c>
      <c r="AN8">
        <v>0.24743475533764256</v>
      </c>
    </row>
    <row r="9" spans="1:41" x14ac:dyDescent="0.75">
      <c r="A9" t="s">
        <v>158</v>
      </c>
      <c r="B9">
        <v>2</v>
      </c>
      <c r="C9" t="s">
        <v>161</v>
      </c>
      <c r="D9" t="s">
        <v>161</v>
      </c>
      <c r="F9">
        <v>50</v>
      </c>
      <c r="G9">
        <v>1</v>
      </c>
      <c r="H9" t="s">
        <v>264</v>
      </c>
      <c r="I9" t="s">
        <v>78</v>
      </c>
      <c r="J9" t="s">
        <v>148</v>
      </c>
      <c r="K9" t="s">
        <v>326</v>
      </c>
      <c r="L9" t="s">
        <v>230</v>
      </c>
      <c r="M9">
        <v>4.2705440508781436</v>
      </c>
      <c r="N9">
        <v>-1.425009985049891</v>
      </c>
      <c r="O9">
        <v>-4.0107185228578457</v>
      </c>
      <c r="P9">
        <v>-5.1795848877837214</v>
      </c>
      <c r="Q9">
        <v>2.1593595319736187</v>
      </c>
      <c r="R9">
        <v>1.245120222077696</v>
      </c>
      <c r="S9">
        <v>-0.40028390381986051</v>
      </c>
      <c r="T9">
        <v>1.6667931179596696</v>
      </c>
      <c r="U9">
        <v>3.255009167067946</v>
      </c>
      <c r="V9">
        <v>-0.56604401326100173</v>
      </c>
      <c r="W9">
        <v>4.7702661078154689</v>
      </c>
      <c r="X9">
        <v>-1.1824827649783964</v>
      </c>
      <c r="Y9">
        <v>-1.8627801418737011</v>
      </c>
      <c r="Z9">
        <v>-0.56678226326305847</v>
      </c>
      <c r="AA9">
        <v>0.17968464254274297</v>
      </c>
      <c r="AB9">
        <v>0.21749433452410449</v>
      </c>
      <c r="AC9">
        <v>0.39457580683620391</v>
      </c>
      <c r="AD9">
        <v>0.19755655085279622</v>
      </c>
      <c r="AE9">
        <v>0.15731399894670656</v>
      </c>
      <c r="AF9">
        <v>0.28645237092458009</v>
      </c>
      <c r="AG9">
        <v>0.43632792990781277</v>
      </c>
      <c r="AH9">
        <v>0.20405869738846399</v>
      </c>
      <c r="AI9">
        <v>0.2</v>
      </c>
      <c r="AJ9">
        <v>0.35845268723533424</v>
      </c>
      <c r="AK9">
        <v>0.32165096712987684</v>
      </c>
      <c r="AL9">
        <v>0.58401443068739833</v>
      </c>
      <c r="AM9">
        <v>0.53261974894825204</v>
      </c>
      <c r="AN9">
        <v>0.2149058943511214</v>
      </c>
    </row>
    <row r="10" spans="1:41" x14ac:dyDescent="0.75">
      <c r="A10" t="s">
        <v>158</v>
      </c>
      <c r="B10">
        <v>1</v>
      </c>
      <c r="C10" t="s">
        <v>161</v>
      </c>
      <c r="D10" t="s">
        <v>161</v>
      </c>
      <c r="F10">
        <v>50</v>
      </c>
      <c r="G10">
        <v>1</v>
      </c>
      <c r="H10" t="s">
        <v>264</v>
      </c>
      <c r="I10" t="s">
        <v>78</v>
      </c>
      <c r="J10" t="s">
        <v>148</v>
      </c>
      <c r="K10" t="s">
        <v>326</v>
      </c>
      <c r="L10" t="s">
        <v>219</v>
      </c>
      <c r="M10">
        <v>2.7302237490916497</v>
      </c>
      <c r="N10">
        <v>-3.1994944767226055</v>
      </c>
      <c r="O10">
        <v>-7.110211104503251</v>
      </c>
      <c r="P10">
        <v>-5.4944637560448086</v>
      </c>
      <c r="Q10">
        <v>2.4787159071146281</v>
      </c>
      <c r="R10">
        <v>-0.63211592314964793</v>
      </c>
      <c r="S10">
        <v>-0.38466276654498111</v>
      </c>
      <c r="T10">
        <v>0.41699942613238378</v>
      </c>
      <c r="U10">
        <v>1.6418807238092645</v>
      </c>
      <c r="W10">
        <v>3.5340552825089819</v>
      </c>
      <c r="X10">
        <v>-0.81870433019926592</v>
      </c>
      <c r="Y10">
        <v>0.6472815305364964</v>
      </c>
      <c r="Z10">
        <v>-1.5374070422729982</v>
      </c>
      <c r="AA10">
        <v>0.52967992895410199</v>
      </c>
      <c r="AB10">
        <v>0.59531389447306482</v>
      </c>
      <c r="AC10">
        <v>1.0864093259715442</v>
      </c>
      <c r="AD10">
        <v>0.8035089391616449</v>
      </c>
      <c r="AE10">
        <v>0.6700512537707376</v>
      </c>
      <c r="AF10">
        <v>0.28951638619539521</v>
      </c>
      <c r="AG10">
        <v>1.2262883646118612</v>
      </c>
      <c r="AH10">
        <v>0.61234089386733837</v>
      </c>
      <c r="AI10">
        <v>0.72320500578720204</v>
      </c>
      <c r="AK10">
        <v>0.88932074178181775</v>
      </c>
      <c r="AL10">
        <v>0.65942179930897127</v>
      </c>
      <c r="AM10">
        <v>0.85162028087073272</v>
      </c>
      <c r="AN10">
        <v>0.59739758076984595</v>
      </c>
    </row>
    <row r="11" spans="1:41" x14ac:dyDescent="0.75">
      <c r="A11" t="s">
        <v>158</v>
      </c>
      <c r="B11">
        <v>3</v>
      </c>
      <c r="C11" t="s">
        <v>161</v>
      </c>
      <c r="D11" t="s">
        <v>161</v>
      </c>
      <c r="F11">
        <v>50</v>
      </c>
      <c r="G11">
        <v>1</v>
      </c>
      <c r="H11" t="s">
        <v>264</v>
      </c>
      <c r="I11" t="s">
        <v>78</v>
      </c>
      <c r="J11" t="s">
        <v>148</v>
      </c>
      <c r="K11" t="s">
        <v>326</v>
      </c>
      <c r="L11" t="s">
        <v>249</v>
      </c>
      <c r="M11">
        <v>4.7222123479776146</v>
      </c>
      <c r="N11">
        <v>-1.9424966988696377</v>
      </c>
      <c r="O11">
        <v>-2.0530613408974112</v>
      </c>
      <c r="P11">
        <v>-2.3613665927056271</v>
      </c>
      <c r="Q11">
        <v>5.7172941262275785</v>
      </c>
      <c r="R11">
        <v>2.2313185376788245</v>
      </c>
      <c r="S11">
        <v>2.6528462354097124</v>
      </c>
      <c r="T11">
        <v>4.6020796119282057</v>
      </c>
      <c r="U11">
        <v>4.59463776102249</v>
      </c>
      <c r="W11">
        <v>5.3994207803977279</v>
      </c>
      <c r="X11">
        <v>1.2192268145015104</v>
      </c>
      <c r="Y11">
        <v>2.5263347700125482</v>
      </c>
      <c r="Z11">
        <v>1.2224161791753885</v>
      </c>
      <c r="AA11">
        <v>0.21424603191472227</v>
      </c>
      <c r="AB11">
        <v>0.71340169925288122</v>
      </c>
      <c r="AC11">
        <v>0.67882163796138406</v>
      </c>
      <c r="AD11">
        <v>0.2894200782005894</v>
      </c>
      <c r="AE11">
        <v>1.0862649688307824</v>
      </c>
      <c r="AF11">
        <v>0.67130423333279599</v>
      </c>
      <c r="AG11">
        <v>0.2</v>
      </c>
      <c r="AH11">
        <v>0.45179601817806231</v>
      </c>
      <c r="AI11">
        <v>0.2</v>
      </c>
      <c r="AK11">
        <v>0.49088652224671375</v>
      </c>
      <c r="AL11">
        <v>0.30445488745776267</v>
      </c>
      <c r="AM11">
        <v>0.64649679805845972</v>
      </c>
      <c r="AN11">
        <v>0.2</v>
      </c>
    </row>
    <row r="12" spans="1:41" x14ac:dyDescent="0.75">
      <c r="A12" t="s">
        <v>158</v>
      </c>
      <c r="B12">
        <v>2</v>
      </c>
      <c r="C12" t="s">
        <v>161</v>
      </c>
      <c r="D12" t="s">
        <v>161</v>
      </c>
      <c r="F12">
        <v>85</v>
      </c>
      <c r="G12">
        <v>1</v>
      </c>
      <c r="H12" t="s">
        <v>266</v>
      </c>
      <c r="I12" t="s">
        <v>78</v>
      </c>
      <c r="J12" t="s">
        <v>148</v>
      </c>
      <c r="K12" t="s">
        <v>78</v>
      </c>
      <c r="L12" t="s">
        <v>242</v>
      </c>
      <c r="M12">
        <v>13.352506121141563</v>
      </c>
      <c r="N12">
        <v>1.0494606844590324</v>
      </c>
      <c r="O12">
        <v>-0.91386039926536988</v>
      </c>
      <c r="P12">
        <v>0.36867880599407116</v>
      </c>
      <c r="Q12">
        <v>9.3464532428101581</v>
      </c>
      <c r="R12">
        <v>5.0884933253947429</v>
      </c>
      <c r="S12">
        <v>5.9460560527818176</v>
      </c>
      <c r="T12">
        <v>7.2976685698717541</v>
      </c>
      <c r="U12">
        <v>9.0449892123635074</v>
      </c>
      <c r="W12">
        <v>9.4243070603818175</v>
      </c>
      <c r="X12">
        <v>2.2008776706504154</v>
      </c>
      <c r="Y12">
        <v>4.2414672048970665</v>
      </c>
      <c r="Z12">
        <v>3.1702455044749858</v>
      </c>
      <c r="AA12">
        <v>0.43626852866822807</v>
      </c>
      <c r="AB12">
        <v>0.70697025328779428</v>
      </c>
      <c r="AC12">
        <v>0.21689251330374948</v>
      </c>
      <c r="AD12">
        <v>0.53560861109742752</v>
      </c>
      <c r="AE12">
        <v>0.28643057100418806</v>
      </c>
      <c r="AF12">
        <v>0.54305911727961786</v>
      </c>
      <c r="AG12">
        <v>0.22765435556691296</v>
      </c>
      <c r="AH12">
        <v>0.2</v>
      </c>
      <c r="AI12">
        <v>0.20613067104058597</v>
      </c>
      <c r="AK12">
        <v>0.63660436156711198</v>
      </c>
      <c r="AL12">
        <v>0.86343088311378158</v>
      </c>
      <c r="AM12">
        <v>0.30712642151027181</v>
      </c>
      <c r="AN12">
        <v>0.2</v>
      </c>
    </row>
    <row r="13" spans="1:41" x14ac:dyDescent="0.75">
      <c r="A13" t="s">
        <v>158</v>
      </c>
      <c r="B13">
        <v>2</v>
      </c>
      <c r="C13" t="s">
        <v>161</v>
      </c>
      <c r="D13" t="s">
        <v>161</v>
      </c>
      <c r="F13">
        <v>95</v>
      </c>
      <c r="G13">
        <v>1</v>
      </c>
      <c r="H13" t="s">
        <v>264</v>
      </c>
      <c r="I13" t="s">
        <v>78</v>
      </c>
      <c r="J13" t="s">
        <v>148</v>
      </c>
      <c r="K13" t="s">
        <v>78</v>
      </c>
      <c r="L13" t="s">
        <v>231</v>
      </c>
      <c r="M13">
        <v>9.1353313889373862</v>
      </c>
      <c r="N13">
        <v>4.1879532002690798</v>
      </c>
      <c r="O13">
        <v>-3.1205325305163285</v>
      </c>
      <c r="P13">
        <v>-3.0091588485628784</v>
      </c>
      <c r="Q13">
        <v>5.7446980480530598</v>
      </c>
      <c r="R13">
        <v>3.8802662527128806</v>
      </c>
      <c r="S13">
        <v>3.1427795836566652</v>
      </c>
      <c r="T13">
        <v>3.5033919986355926</v>
      </c>
      <c r="U13">
        <v>6.4165173809587444</v>
      </c>
      <c r="W13">
        <v>8.0016657864793146</v>
      </c>
      <c r="X13">
        <v>1.0956017471242006</v>
      </c>
      <c r="Y13">
        <v>-0.40107103185293919</v>
      </c>
      <c r="Z13">
        <v>0.74758920581397847</v>
      </c>
      <c r="AA13">
        <v>0.21236357819462542</v>
      </c>
      <c r="AB13">
        <v>0.2</v>
      </c>
      <c r="AC13">
        <v>0.59833503026385759</v>
      </c>
      <c r="AD13">
        <v>0.2</v>
      </c>
      <c r="AE13">
        <v>0.3347409587185467</v>
      </c>
      <c r="AF13">
        <v>0.38379471946021326</v>
      </c>
      <c r="AG13">
        <v>0.2</v>
      </c>
      <c r="AH13">
        <v>0.32792197813893653</v>
      </c>
      <c r="AI13">
        <v>0.42327724990847199</v>
      </c>
      <c r="AK13">
        <v>0.2</v>
      </c>
      <c r="AL13">
        <v>0.2</v>
      </c>
      <c r="AM13">
        <v>2.1594584350250825</v>
      </c>
      <c r="AN13">
        <v>0.30863395649882203</v>
      </c>
    </row>
    <row r="14" spans="1:41" x14ac:dyDescent="0.75">
      <c r="A14" t="s">
        <v>158</v>
      </c>
      <c r="B14">
        <v>1</v>
      </c>
      <c r="C14" t="s">
        <v>161</v>
      </c>
      <c r="D14" t="s">
        <v>161</v>
      </c>
      <c r="F14">
        <v>95</v>
      </c>
      <c r="G14">
        <v>1</v>
      </c>
      <c r="H14" t="s">
        <v>264</v>
      </c>
      <c r="I14" t="s">
        <v>78</v>
      </c>
      <c r="J14" t="s">
        <v>148</v>
      </c>
      <c r="K14" t="s">
        <v>78</v>
      </c>
      <c r="L14" t="s">
        <v>220</v>
      </c>
      <c r="M14">
        <v>5.547424245833489</v>
      </c>
      <c r="N14">
        <v>-1.6105668227994583</v>
      </c>
      <c r="O14">
        <v>-5.2361650151752439</v>
      </c>
      <c r="P14">
        <v>-3.7137804262385741</v>
      </c>
      <c r="Q14">
        <v>4.9243707282085936</v>
      </c>
      <c r="R14">
        <v>1.7271116577013053</v>
      </c>
      <c r="S14">
        <v>3.1299003829513277</v>
      </c>
      <c r="T14">
        <v>2.8406663646777526</v>
      </c>
      <c r="U14">
        <v>5.1476792060851615</v>
      </c>
      <c r="W14">
        <v>6.8766785254900906</v>
      </c>
      <c r="X14">
        <v>1.3682022716486428</v>
      </c>
      <c r="Y14">
        <v>1.8700747381391545</v>
      </c>
      <c r="Z14">
        <v>0.32711223485890994</v>
      </c>
      <c r="AA14">
        <v>0.88325985450925637</v>
      </c>
      <c r="AB14">
        <v>0.71643439407661835</v>
      </c>
      <c r="AC14">
        <v>0.75309575144415086</v>
      </c>
      <c r="AD14">
        <v>0.51597285214529609</v>
      </c>
      <c r="AE14">
        <v>1.5217527073423298</v>
      </c>
      <c r="AF14">
        <v>0.2</v>
      </c>
      <c r="AG14">
        <v>0.57723199594623831</v>
      </c>
      <c r="AH14">
        <v>0.36721846190441687</v>
      </c>
      <c r="AI14">
        <v>0.76704780377271276</v>
      </c>
      <c r="AK14">
        <v>0.15061070428487761</v>
      </c>
      <c r="AL14">
        <v>0.1557169620563329</v>
      </c>
      <c r="AM14">
        <v>0.50940954317566434</v>
      </c>
      <c r="AN14">
        <v>0.27705594749434309</v>
      </c>
    </row>
    <row r="15" spans="1:41" x14ac:dyDescent="0.75">
      <c r="A15" t="s">
        <v>158</v>
      </c>
      <c r="B15">
        <v>3</v>
      </c>
      <c r="C15" t="s">
        <v>161</v>
      </c>
      <c r="D15" t="s">
        <v>161</v>
      </c>
      <c r="F15">
        <v>105</v>
      </c>
      <c r="G15">
        <v>1</v>
      </c>
      <c r="H15" t="s">
        <v>264</v>
      </c>
      <c r="I15" t="s">
        <v>78</v>
      </c>
      <c r="J15" t="s">
        <v>148</v>
      </c>
      <c r="K15" t="s">
        <v>78</v>
      </c>
      <c r="L15" t="s">
        <v>250</v>
      </c>
      <c r="M15">
        <v>5.368272857898237</v>
      </c>
      <c r="N15">
        <v>-2.0326550290006358</v>
      </c>
      <c r="O15">
        <v>-4.6220440977126254</v>
      </c>
      <c r="P15">
        <v>-2.9081166736789559</v>
      </c>
      <c r="Q15">
        <v>5.2431189763387973</v>
      </c>
      <c r="R15">
        <v>2.3305420339387748</v>
      </c>
      <c r="S15">
        <v>3.7056637618680197</v>
      </c>
      <c r="T15">
        <v>3.7077583875008138</v>
      </c>
      <c r="U15">
        <v>5.6887505797157152</v>
      </c>
      <c r="V15">
        <v>0.69306844550208524</v>
      </c>
      <c r="W15">
        <v>7.8881074941493896</v>
      </c>
      <c r="X15">
        <v>0.84754708592064065</v>
      </c>
      <c r="Y15">
        <v>1.673353241649665</v>
      </c>
      <c r="Z15">
        <v>0.95070739833574414</v>
      </c>
      <c r="AA15">
        <v>0.43396932877576294</v>
      </c>
      <c r="AB15">
        <v>0.2</v>
      </c>
      <c r="AC15">
        <v>0.2873380538651823</v>
      </c>
      <c r="AD15">
        <v>0.2</v>
      </c>
      <c r="AE15">
        <v>0.40804965896833922</v>
      </c>
      <c r="AF15">
        <v>0.2</v>
      </c>
      <c r="AG15">
        <v>0.2</v>
      </c>
      <c r="AH15">
        <v>0.26289950804675066</v>
      </c>
      <c r="AI15">
        <v>0.22364972233836369</v>
      </c>
      <c r="AJ15">
        <v>0.33473402151304615</v>
      </c>
      <c r="AK15">
        <v>0.38212998916091173</v>
      </c>
      <c r="AL15">
        <v>0.2</v>
      </c>
      <c r="AM15">
        <v>0.15848026682254862</v>
      </c>
      <c r="AN15">
        <v>0.2</v>
      </c>
    </row>
    <row r="16" spans="1:41" x14ac:dyDescent="0.75">
      <c r="A16" t="s">
        <v>158</v>
      </c>
      <c r="B16">
        <v>2</v>
      </c>
      <c r="C16" t="s">
        <v>161</v>
      </c>
      <c r="D16" t="s">
        <v>161</v>
      </c>
      <c r="F16">
        <v>145</v>
      </c>
      <c r="G16">
        <v>1</v>
      </c>
      <c r="H16" t="s">
        <v>264</v>
      </c>
      <c r="I16" t="s">
        <v>78</v>
      </c>
      <c r="J16" t="s">
        <v>148</v>
      </c>
      <c r="K16" t="s">
        <v>78</v>
      </c>
      <c r="L16" t="s">
        <v>232</v>
      </c>
      <c r="M16">
        <v>13.794204923534663</v>
      </c>
      <c r="N16">
        <v>0.95832049860901525</v>
      </c>
      <c r="O16">
        <v>-5.6025045218888998</v>
      </c>
      <c r="P16">
        <v>0.8636790510187613</v>
      </c>
      <c r="Q16">
        <v>10.791456426838433</v>
      </c>
      <c r="R16">
        <v>6.7631187023645509</v>
      </c>
      <c r="S16">
        <v>7.5953742337029713</v>
      </c>
      <c r="T16">
        <v>8.9715418976904378</v>
      </c>
      <c r="U16">
        <v>9.9661977340378147</v>
      </c>
      <c r="W16">
        <v>12.887103868116919</v>
      </c>
      <c r="X16">
        <v>3.3059439553711512</v>
      </c>
      <c r="Y16">
        <v>4.3098061582156344</v>
      </c>
      <c r="Z16">
        <v>3.1461214329813836</v>
      </c>
      <c r="AA16">
        <v>1.3262446556050818</v>
      </c>
      <c r="AB16">
        <v>0.79001774406341008</v>
      </c>
      <c r="AC16">
        <v>0.82993171239855867</v>
      </c>
      <c r="AD16">
        <v>0.60017195015045932</v>
      </c>
      <c r="AE16">
        <v>0.51425072259760229</v>
      </c>
      <c r="AF16">
        <v>0.79351693214536378</v>
      </c>
      <c r="AG16">
        <v>0.39685022838963857</v>
      </c>
      <c r="AH16">
        <v>0.40389109428947789</v>
      </c>
      <c r="AI16">
        <v>0.49287704991355169</v>
      </c>
      <c r="AK16">
        <v>0.3376501653604525</v>
      </c>
      <c r="AL16">
        <v>0.55972006895471582</v>
      </c>
      <c r="AM16">
        <v>1.255730841290249</v>
      </c>
      <c r="AN16">
        <v>0.4202597300329422</v>
      </c>
    </row>
    <row r="17" spans="1:41" x14ac:dyDescent="0.75">
      <c r="A17" t="s">
        <v>158</v>
      </c>
      <c r="B17">
        <v>1</v>
      </c>
      <c r="C17" t="s">
        <v>161</v>
      </c>
      <c r="D17" t="s">
        <v>161</v>
      </c>
      <c r="F17">
        <v>145</v>
      </c>
      <c r="G17">
        <v>1</v>
      </c>
      <c r="H17" t="s">
        <v>264</v>
      </c>
      <c r="I17" t="s">
        <v>78</v>
      </c>
      <c r="J17" t="s">
        <v>148</v>
      </c>
      <c r="K17" t="s">
        <v>78</v>
      </c>
      <c r="L17" t="s">
        <v>221</v>
      </c>
      <c r="M17">
        <v>9.646599892229565</v>
      </c>
      <c r="N17">
        <v>0.79297146416363362</v>
      </c>
      <c r="O17">
        <v>-5.2738330316420772</v>
      </c>
      <c r="P17">
        <v>0.24337424391540291</v>
      </c>
      <c r="Q17">
        <v>8.4716856516887376</v>
      </c>
      <c r="R17">
        <v>6.0749164827566968</v>
      </c>
      <c r="S17">
        <v>6.1732684001574984</v>
      </c>
      <c r="T17">
        <v>7.9874701038035392</v>
      </c>
      <c r="U17">
        <v>8.3973628959256317</v>
      </c>
      <c r="W17">
        <v>12.156691278119865</v>
      </c>
      <c r="X17">
        <v>3.8896598180076305</v>
      </c>
      <c r="Y17">
        <v>3.4138265358100011</v>
      </c>
      <c r="Z17">
        <v>3.0455656632694987</v>
      </c>
      <c r="AA17">
        <v>0.89911593455521477</v>
      </c>
      <c r="AB17">
        <v>0.64940100338482287</v>
      </c>
      <c r="AC17">
        <v>0.901419161912283</v>
      </c>
      <c r="AD17">
        <v>0.91540476270660232</v>
      </c>
      <c r="AE17">
        <v>0.68336772908025134</v>
      </c>
      <c r="AF17">
        <v>0.45633023836709025</v>
      </c>
      <c r="AG17">
        <v>1.0065356217494441</v>
      </c>
      <c r="AH17">
        <v>1.0100375732385045</v>
      </c>
      <c r="AI17">
        <v>0.75350126070438839</v>
      </c>
      <c r="AK17">
        <v>1.1509521536153784</v>
      </c>
      <c r="AL17">
        <v>0.46324640174000176</v>
      </c>
      <c r="AM17">
        <v>1.4292097027644095</v>
      </c>
      <c r="AN17">
        <v>0.61120217364293183</v>
      </c>
    </row>
    <row r="18" spans="1:41" x14ac:dyDescent="0.75">
      <c r="A18" t="s">
        <v>158</v>
      </c>
      <c r="B18">
        <v>3</v>
      </c>
      <c r="C18" t="s">
        <v>161</v>
      </c>
      <c r="D18" t="s">
        <v>161</v>
      </c>
      <c r="F18">
        <v>155</v>
      </c>
      <c r="G18">
        <v>1</v>
      </c>
      <c r="H18" t="s">
        <v>264</v>
      </c>
      <c r="I18" t="s">
        <v>78</v>
      </c>
      <c r="J18" t="s">
        <v>148</v>
      </c>
      <c r="K18" t="s">
        <v>78</v>
      </c>
      <c r="L18" t="s">
        <v>251</v>
      </c>
      <c r="M18">
        <v>9.5247457980717023</v>
      </c>
      <c r="N18">
        <v>0.45637427397606856</v>
      </c>
      <c r="O18">
        <v>-5.4543987042713535</v>
      </c>
      <c r="P18">
        <v>0.78939808281088686</v>
      </c>
      <c r="Q18">
        <v>8.0077557440673388</v>
      </c>
      <c r="R18">
        <v>5.8534913294766682</v>
      </c>
      <c r="S18">
        <v>7.3193289264440038</v>
      </c>
      <c r="T18">
        <v>7.5479164688282241</v>
      </c>
      <c r="U18">
        <v>8.6908541807493176</v>
      </c>
      <c r="V18">
        <v>2.4438603651022648</v>
      </c>
      <c r="W18">
        <v>11.068910594876989</v>
      </c>
      <c r="X18">
        <v>3.1615932779030649</v>
      </c>
      <c r="Y18">
        <v>4.413229961027846</v>
      </c>
      <c r="Z18">
        <v>2.8211097357503467</v>
      </c>
      <c r="AA18">
        <v>0.2</v>
      </c>
      <c r="AB18">
        <v>0.1640781486338064</v>
      </c>
      <c r="AC18">
        <v>0.21727243426394485</v>
      </c>
      <c r="AD18">
        <v>0.50197424467876772</v>
      </c>
      <c r="AE18">
        <v>0.2</v>
      </c>
      <c r="AF18">
        <v>0.2</v>
      </c>
      <c r="AG18">
        <v>0.33415001959213575</v>
      </c>
      <c r="AH18">
        <v>0.15733521101871781</v>
      </c>
      <c r="AI18">
        <v>0.2</v>
      </c>
      <c r="AJ18">
        <v>1.2819073621572736</v>
      </c>
      <c r="AK18">
        <v>0.17831323915454769</v>
      </c>
      <c r="AL18">
        <v>0.52594913397685916</v>
      </c>
      <c r="AM18">
        <v>0.2</v>
      </c>
      <c r="AN18">
        <v>0.2</v>
      </c>
    </row>
    <row r="19" spans="1:41" x14ac:dyDescent="0.75">
      <c r="A19" t="s">
        <v>158</v>
      </c>
      <c r="B19">
        <v>2</v>
      </c>
      <c r="C19" t="s">
        <v>161</v>
      </c>
      <c r="D19" t="s">
        <v>161</v>
      </c>
      <c r="F19">
        <v>195</v>
      </c>
      <c r="G19">
        <v>1</v>
      </c>
      <c r="H19" t="s">
        <v>264</v>
      </c>
      <c r="I19" t="s">
        <v>78</v>
      </c>
      <c r="J19" t="s">
        <v>148</v>
      </c>
      <c r="K19" t="s">
        <v>78</v>
      </c>
      <c r="L19" t="s">
        <v>233</v>
      </c>
      <c r="M19">
        <v>12.84241552301091</v>
      </c>
      <c r="N19">
        <v>1.818548575440156</v>
      </c>
      <c r="O19">
        <v>-5.5000105694427726</v>
      </c>
      <c r="P19">
        <v>2.4595161634746319</v>
      </c>
      <c r="Q19">
        <v>9.7210042331809916</v>
      </c>
      <c r="R19">
        <v>9.3973577701438469</v>
      </c>
      <c r="S19">
        <v>10.122663198709175</v>
      </c>
      <c r="T19">
        <v>11.182157320378003</v>
      </c>
      <c r="U19">
        <v>11.429899726937382</v>
      </c>
      <c r="V19">
        <v>5.121429255229649</v>
      </c>
      <c r="W19">
        <v>14.995281935379152</v>
      </c>
      <c r="X19">
        <v>5.1910079736676034</v>
      </c>
      <c r="Y19">
        <v>7.449153653881166</v>
      </c>
      <c r="Z19">
        <v>5.0001936094665504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1" x14ac:dyDescent="0.75">
      <c r="A20" t="s">
        <v>158</v>
      </c>
      <c r="B20">
        <v>1</v>
      </c>
      <c r="C20" t="s">
        <v>161</v>
      </c>
      <c r="D20" t="s">
        <v>161</v>
      </c>
      <c r="F20">
        <v>195</v>
      </c>
      <c r="G20">
        <v>1</v>
      </c>
      <c r="H20" t="s">
        <v>264</v>
      </c>
      <c r="I20" t="s">
        <v>78</v>
      </c>
      <c r="J20" t="s">
        <v>148</v>
      </c>
      <c r="K20" t="s">
        <v>78</v>
      </c>
      <c r="L20" t="s">
        <v>222</v>
      </c>
      <c r="M20">
        <v>15.263109677439294</v>
      </c>
      <c r="N20">
        <v>3.1194187284154897</v>
      </c>
      <c r="O20">
        <v>-4.3123508966091668</v>
      </c>
      <c r="P20">
        <v>2.7626276961859673</v>
      </c>
      <c r="Q20">
        <v>12.581936917371232</v>
      </c>
      <c r="R20">
        <v>10.361797833553149</v>
      </c>
      <c r="S20">
        <v>11.957035926454068</v>
      </c>
      <c r="T20">
        <v>11.327270476581562</v>
      </c>
      <c r="U20">
        <v>12.037444004834896</v>
      </c>
      <c r="W20">
        <v>16.408294221374192</v>
      </c>
      <c r="X20">
        <v>6.0855938445164073</v>
      </c>
      <c r="Y20">
        <v>5.081129773701301</v>
      </c>
      <c r="Z20">
        <v>3.449334804648172</v>
      </c>
      <c r="AA20">
        <v>1.1529264343507053</v>
      </c>
      <c r="AB20">
        <v>0.53148769250502215</v>
      </c>
      <c r="AC20">
        <v>1.5465677628675401</v>
      </c>
      <c r="AD20">
        <v>0.98703199516416518</v>
      </c>
      <c r="AE20">
        <v>0.90521016447551317</v>
      </c>
      <c r="AF20">
        <v>0.60961805044156359</v>
      </c>
      <c r="AG20">
        <v>0.51711574146207906</v>
      </c>
      <c r="AH20">
        <v>0.56576100519007422</v>
      </c>
      <c r="AI20">
        <v>1.115335288674334</v>
      </c>
      <c r="AK20">
        <v>0.30168220476445518</v>
      </c>
      <c r="AL20">
        <v>0.52134979206077581</v>
      </c>
      <c r="AM20">
        <v>0.2</v>
      </c>
      <c r="AN20">
        <v>0.20534084262856253</v>
      </c>
    </row>
    <row r="21" spans="1:41" x14ac:dyDescent="0.75">
      <c r="A21" t="s">
        <v>158</v>
      </c>
      <c r="B21">
        <v>3</v>
      </c>
      <c r="C21" t="s">
        <v>161</v>
      </c>
      <c r="D21" t="s">
        <v>161</v>
      </c>
      <c r="F21">
        <v>205</v>
      </c>
      <c r="G21">
        <v>1</v>
      </c>
      <c r="H21" t="s">
        <v>264</v>
      </c>
      <c r="I21" t="s">
        <v>78</v>
      </c>
      <c r="J21" t="s">
        <v>148</v>
      </c>
      <c r="K21" t="s">
        <v>78</v>
      </c>
      <c r="L21" t="s">
        <v>252</v>
      </c>
      <c r="M21">
        <v>12.519835459329908</v>
      </c>
      <c r="N21">
        <v>0.37556209207805735</v>
      </c>
      <c r="O21">
        <v>-4.5625404270648469</v>
      </c>
      <c r="P21">
        <v>3.2567295675728345</v>
      </c>
      <c r="Q21">
        <v>13.474804438968841</v>
      </c>
      <c r="R21">
        <v>9.0053466866891885</v>
      </c>
      <c r="S21">
        <v>10.060458064828413</v>
      </c>
      <c r="T21">
        <v>9.2066264487328251</v>
      </c>
      <c r="U21">
        <v>10.577035533868568</v>
      </c>
      <c r="W21">
        <v>13.93719897759398</v>
      </c>
      <c r="X21">
        <v>4.0647682958104143</v>
      </c>
      <c r="Y21">
        <v>-5.1498861828804703</v>
      </c>
      <c r="Z21">
        <v>2.3264281084611054</v>
      </c>
      <c r="AA21">
        <v>2.1673653332564542</v>
      </c>
      <c r="AB21">
        <v>0.49027041378295377</v>
      </c>
      <c r="AC21">
        <v>0.89958648964412558</v>
      </c>
      <c r="AD21">
        <v>1</v>
      </c>
      <c r="AE21">
        <v>1</v>
      </c>
      <c r="AF21">
        <v>0.54403748346156866</v>
      </c>
      <c r="AG21">
        <v>1</v>
      </c>
      <c r="AH21">
        <v>0.17384889029466724</v>
      </c>
      <c r="AI21">
        <v>1.7625950155037229</v>
      </c>
      <c r="AK21">
        <v>0.78092044209986766</v>
      </c>
      <c r="AL21">
        <v>1</v>
      </c>
      <c r="AM21">
        <v>1</v>
      </c>
      <c r="AN21">
        <v>1.5102117959479342</v>
      </c>
    </row>
    <row r="22" spans="1:41" x14ac:dyDescent="0.75">
      <c r="A22" s="12" t="s">
        <v>158</v>
      </c>
      <c r="B22" s="12">
        <v>2</v>
      </c>
      <c r="C22" s="12" t="s">
        <v>161</v>
      </c>
      <c r="D22" s="12" t="s">
        <v>161</v>
      </c>
      <c r="E22" s="12"/>
      <c r="F22" s="12">
        <v>320</v>
      </c>
      <c r="G22" s="12">
        <v>1</v>
      </c>
      <c r="H22" s="13" t="s">
        <v>277</v>
      </c>
      <c r="I22" s="12" t="s">
        <v>78</v>
      </c>
      <c r="J22" s="12" t="s">
        <v>148</v>
      </c>
      <c r="K22" s="12" t="s">
        <v>78</v>
      </c>
      <c r="L22" s="12" t="s">
        <v>275</v>
      </c>
      <c r="M22" s="12">
        <v>2.6093522920472845</v>
      </c>
      <c r="N22" s="12">
        <v>1.0487017058294941</v>
      </c>
      <c r="O22" s="12">
        <v>-4.8836778464654449</v>
      </c>
      <c r="P22" s="12">
        <v>-2.071808002025683</v>
      </c>
      <c r="Q22" s="12">
        <v>0.53588920133925821</v>
      </c>
      <c r="R22" s="12">
        <v>0.93682925816494289</v>
      </c>
      <c r="S22" s="12">
        <v>1.7863143917560371</v>
      </c>
      <c r="T22" s="12">
        <v>1.4300105921477426</v>
      </c>
      <c r="U22" s="12">
        <v>3.5625105801737802</v>
      </c>
      <c r="V22" s="12"/>
      <c r="W22" s="12">
        <v>6.3392651713840973</v>
      </c>
      <c r="X22" s="12">
        <v>-0.12952318848489913</v>
      </c>
      <c r="Y22" s="12"/>
      <c r="Z22" s="12">
        <v>0.32748500293646171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2">
        <v>1</v>
      </c>
      <c r="AL22" s="12">
        <v>1</v>
      </c>
      <c r="AM22" s="12"/>
      <c r="AN22" s="12">
        <v>1</v>
      </c>
      <c r="AO22" s="12"/>
    </row>
    <row r="23" spans="1:41" x14ac:dyDescent="0.75">
      <c r="A23" t="s">
        <v>158</v>
      </c>
      <c r="B23">
        <v>3</v>
      </c>
      <c r="C23" t="s">
        <v>161</v>
      </c>
      <c r="D23" t="s">
        <v>161</v>
      </c>
      <c r="F23">
        <v>320</v>
      </c>
      <c r="G23">
        <v>1</v>
      </c>
      <c r="H23" t="s">
        <v>266</v>
      </c>
      <c r="I23" t="s">
        <v>78</v>
      </c>
      <c r="J23" t="s">
        <v>148</v>
      </c>
      <c r="K23" t="s">
        <v>78</v>
      </c>
      <c r="L23" t="s">
        <v>246</v>
      </c>
      <c r="M23">
        <v>14.562728861977838</v>
      </c>
      <c r="N23">
        <v>2.9182038645892616</v>
      </c>
      <c r="O23">
        <v>-7.1279597494156546</v>
      </c>
      <c r="P23">
        <v>2.3436137576824447</v>
      </c>
      <c r="Q23">
        <v>11.968267555926447</v>
      </c>
      <c r="R23">
        <v>10.783512344874685</v>
      </c>
      <c r="S23">
        <v>11.633359501118974</v>
      </c>
      <c r="T23">
        <v>11.144293124946257</v>
      </c>
      <c r="U23">
        <v>10.955997179968662</v>
      </c>
      <c r="W23">
        <v>15.78541732945336</v>
      </c>
      <c r="X23">
        <v>4.3426411277403671</v>
      </c>
      <c r="Y23">
        <v>8.0115363517954723</v>
      </c>
      <c r="Z23">
        <v>3.6979790565766226</v>
      </c>
      <c r="AA23">
        <v>0.38158970565234268</v>
      </c>
      <c r="AB23">
        <v>0.46066255004821016</v>
      </c>
      <c r="AC23">
        <v>0.58461682495925271</v>
      </c>
      <c r="AD23">
        <v>0.75094793755914124</v>
      </c>
      <c r="AE23">
        <v>0.75442271855081988</v>
      </c>
      <c r="AF23">
        <v>0.25337456223616855</v>
      </c>
      <c r="AG23">
        <v>0.87589164762099192</v>
      </c>
      <c r="AH23">
        <v>0.55393972052376161</v>
      </c>
      <c r="AI23">
        <v>0.53394210285177357</v>
      </c>
      <c r="AK23">
        <v>0.8775883318538118</v>
      </c>
      <c r="AL23">
        <v>0.2</v>
      </c>
      <c r="AM23">
        <v>0.71468471207476547</v>
      </c>
      <c r="AN23">
        <v>0.24530182249545254</v>
      </c>
    </row>
    <row r="24" spans="1:41" x14ac:dyDescent="0.75">
      <c r="A24" t="s">
        <v>158</v>
      </c>
      <c r="B24">
        <v>3</v>
      </c>
      <c r="C24" t="s">
        <v>161</v>
      </c>
      <c r="D24" t="s">
        <v>161</v>
      </c>
      <c r="F24">
        <v>320</v>
      </c>
      <c r="G24">
        <v>1</v>
      </c>
      <c r="H24" t="s">
        <v>266</v>
      </c>
      <c r="I24" t="s">
        <v>78</v>
      </c>
      <c r="J24" t="s">
        <v>148</v>
      </c>
      <c r="K24" t="s">
        <v>78</v>
      </c>
      <c r="L24" t="s">
        <v>260</v>
      </c>
      <c r="M24">
        <v>17.378242660398517</v>
      </c>
      <c r="N24">
        <v>4.0189686131153524</v>
      </c>
      <c r="O24">
        <v>-3.4355647728302752</v>
      </c>
      <c r="P24">
        <v>2.5455174857125455</v>
      </c>
      <c r="Q24">
        <v>12.321242688941254</v>
      </c>
      <c r="R24">
        <v>12.233673708912447</v>
      </c>
      <c r="S24">
        <v>12.266975773233105</v>
      </c>
      <c r="T24">
        <v>10.771670693140686</v>
      </c>
      <c r="U24">
        <v>13.25501477510972</v>
      </c>
      <c r="W24">
        <v>15.725082598969642</v>
      </c>
      <c r="X24">
        <v>6.7782955154962901</v>
      </c>
      <c r="Y24">
        <v>6.2500505541424971</v>
      </c>
      <c r="Z24">
        <v>4.8652406550615002</v>
      </c>
      <c r="AA24">
        <v>0.59528541683311786</v>
      </c>
      <c r="AB24">
        <v>0.2</v>
      </c>
      <c r="AC24">
        <v>0.6144901142534589</v>
      </c>
      <c r="AD24">
        <v>0.43705850951898717</v>
      </c>
      <c r="AE24">
        <v>0.28777573707089976</v>
      </c>
      <c r="AF24">
        <v>0.48720125108581419</v>
      </c>
      <c r="AG24">
        <v>0.48252367933153312</v>
      </c>
      <c r="AH24">
        <v>0.32826602682793521</v>
      </c>
      <c r="AI24">
        <v>0.2</v>
      </c>
      <c r="AK24">
        <v>0.3659819980319805</v>
      </c>
      <c r="AL24">
        <v>0.22757208248307165</v>
      </c>
      <c r="AM24">
        <v>1.4737692772111286</v>
      </c>
      <c r="AN24">
        <v>0.55628979379453936</v>
      </c>
    </row>
    <row r="25" spans="1:41" x14ac:dyDescent="0.75">
      <c r="A25" t="s">
        <v>158</v>
      </c>
      <c r="B25">
        <v>2</v>
      </c>
      <c r="C25" t="s">
        <v>161</v>
      </c>
      <c r="D25" t="s">
        <v>161</v>
      </c>
      <c r="F25">
        <v>330</v>
      </c>
      <c r="G25">
        <v>1</v>
      </c>
      <c r="H25" t="s">
        <v>264</v>
      </c>
      <c r="I25" t="s">
        <v>78</v>
      </c>
      <c r="J25" t="s">
        <v>148</v>
      </c>
      <c r="K25" t="s">
        <v>78</v>
      </c>
      <c r="L25" t="s">
        <v>234</v>
      </c>
      <c r="M25">
        <v>17.536444808767797</v>
      </c>
      <c r="N25">
        <v>2.471541861116191</v>
      </c>
      <c r="O25">
        <v>-6.1738615945172297</v>
      </c>
      <c r="P25">
        <v>2.1461588617044098</v>
      </c>
      <c r="Q25">
        <v>13.253134607487549</v>
      </c>
      <c r="R25">
        <v>11.189320178902721</v>
      </c>
      <c r="S25">
        <v>12.129062529672032</v>
      </c>
      <c r="T25">
        <v>10.909748867051466</v>
      </c>
      <c r="U25">
        <v>12.480411002634687</v>
      </c>
      <c r="W25">
        <v>17.115246466218629</v>
      </c>
      <c r="X25">
        <v>5.3740753953816078</v>
      </c>
      <c r="Y25">
        <v>6.4314201767966868</v>
      </c>
      <c r="Z25">
        <v>5.0449959440291785</v>
      </c>
      <c r="AA25">
        <v>0.37982832629320845</v>
      </c>
      <c r="AB25">
        <v>0.2788711639024109</v>
      </c>
      <c r="AC25">
        <v>0.58634410747145582</v>
      </c>
      <c r="AD25">
        <v>0.37597927040237494</v>
      </c>
      <c r="AE25">
        <v>0.28532657926631072</v>
      </c>
      <c r="AF25">
        <v>0.2</v>
      </c>
      <c r="AG25">
        <v>0.31988337621843288</v>
      </c>
      <c r="AH25">
        <v>0.2904562748346608</v>
      </c>
      <c r="AI25">
        <v>0.32081676328953745</v>
      </c>
      <c r="AK25">
        <v>0.34782305878835901</v>
      </c>
      <c r="AL25">
        <v>0.44792796302960119</v>
      </c>
      <c r="AM25">
        <v>0.58271672572732203</v>
      </c>
      <c r="AN25">
        <v>0.2161771935926807</v>
      </c>
    </row>
    <row r="26" spans="1:41" x14ac:dyDescent="0.75">
      <c r="A26" t="s">
        <v>158</v>
      </c>
      <c r="B26">
        <v>1</v>
      </c>
      <c r="C26" t="s">
        <v>161</v>
      </c>
      <c r="D26" t="s">
        <v>161</v>
      </c>
      <c r="F26">
        <v>330</v>
      </c>
      <c r="G26">
        <v>1</v>
      </c>
      <c r="H26" t="s">
        <v>264</v>
      </c>
      <c r="I26" t="s">
        <v>78</v>
      </c>
      <c r="J26" t="s">
        <v>148</v>
      </c>
      <c r="K26" t="s">
        <v>78</v>
      </c>
      <c r="L26" t="s">
        <v>223</v>
      </c>
      <c r="M26">
        <v>16.398514903565864</v>
      </c>
      <c r="N26">
        <v>2.9995563382732904</v>
      </c>
      <c r="O26">
        <v>-4.9609882489249442</v>
      </c>
      <c r="P26">
        <v>3.5814718495613675</v>
      </c>
      <c r="Q26">
        <v>12.268852008157191</v>
      </c>
      <c r="R26">
        <v>11.599760933718406</v>
      </c>
      <c r="S26">
        <v>12.122441767481</v>
      </c>
      <c r="T26">
        <v>11.386665112683334</v>
      </c>
      <c r="U26">
        <v>12.834375533211803</v>
      </c>
      <c r="W26">
        <v>18.435194550679384</v>
      </c>
      <c r="X26">
        <v>4.9166736373055864</v>
      </c>
      <c r="Z26">
        <v>2.9969485222816021</v>
      </c>
      <c r="AA26">
        <v>0.23797237688323836</v>
      </c>
      <c r="AB26">
        <v>0.29322190087102945</v>
      </c>
      <c r="AC26">
        <v>1.687349813014293</v>
      </c>
      <c r="AD26">
        <v>0.81294975456638041</v>
      </c>
      <c r="AE26">
        <v>0.68902291934468329</v>
      </c>
      <c r="AF26">
        <v>0.35537526092210292</v>
      </c>
      <c r="AG26">
        <v>0.80864919972720606</v>
      </c>
      <c r="AH26">
        <v>0.71854860893491423</v>
      </c>
      <c r="AI26">
        <v>0.72611991712702784</v>
      </c>
      <c r="AK26">
        <v>0.662773198682995</v>
      </c>
      <c r="AL26">
        <v>0.47139887289980575</v>
      </c>
      <c r="AN26">
        <v>0.3261830045510542</v>
      </c>
    </row>
    <row r="27" spans="1:41" x14ac:dyDescent="0.75">
      <c r="A27" t="s">
        <v>158</v>
      </c>
      <c r="B27">
        <v>2</v>
      </c>
      <c r="C27" t="s">
        <v>161</v>
      </c>
      <c r="D27" t="s">
        <v>161</v>
      </c>
      <c r="F27">
        <v>500</v>
      </c>
      <c r="G27">
        <v>1</v>
      </c>
      <c r="H27" t="s">
        <v>264</v>
      </c>
      <c r="I27" t="s">
        <v>78</v>
      </c>
      <c r="J27" t="s">
        <v>148</v>
      </c>
      <c r="K27" t="s">
        <v>78</v>
      </c>
      <c r="L27" t="s">
        <v>235</v>
      </c>
      <c r="M27">
        <v>18.13439831859036</v>
      </c>
      <c r="N27">
        <v>2.9937279371222147</v>
      </c>
      <c r="O27">
        <v>-5.7598608593338243</v>
      </c>
      <c r="P27">
        <v>2.980318340756773</v>
      </c>
      <c r="Q27">
        <v>13.346725796680616</v>
      </c>
      <c r="R27">
        <v>11.87698836160258</v>
      </c>
      <c r="S27">
        <v>13.2751048393416</v>
      </c>
      <c r="T27">
        <v>11.980090517056004</v>
      </c>
      <c r="U27">
        <v>13.82898875534741</v>
      </c>
      <c r="W27">
        <v>17.664239696574814</v>
      </c>
      <c r="X27">
        <v>4.8358943503631364</v>
      </c>
      <c r="Y27">
        <v>6.7578522206416309</v>
      </c>
      <c r="Z27">
        <v>5.2433799023814371</v>
      </c>
      <c r="AA27">
        <v>0.5480661148275987</v>
      </c>
      <c r="AB27">
        <v>0.23098941013341601</v>
      </c>
      <c r="AC27">
        <v>0.32399404759130129</v>
      </c>
      <c r="AD27">
        <v>0.73618263038535137</v>
      </c>
      <c r="AE27">
        <v>0.42828495766977825</v>
      </c>
      <c r="AF27">
        <v>0.5320403808675862</v>
      </c>
      <c r="AG27">
        <v>0.43809638381889954</v>
      </c>
      <c r="AH27">
        <v>0.2</v>
      </c>
      <c r="AI27">
        <v>0.2</v>
      </c>
      <c r="AK27">
        <v>0.59188260492407019</v>
      </c>
      <c r="AL27">
        <v>0.59719576601726299</v>
      </c>
      <c r="AM27">
        <v>1.2947538338153568</v>
      </c>
      <c r="AN27">
        <v>0.30953898553418596</v>
      </c>
    </row>
    <row r="28" spans="1:41" x14ac:dyDescent="0.75">
      <c r="A28" t="s">
        <v>158</v>
      </c>
      <c r="B28">
        <v>1</v>
      </c>
      <c r="C28" t="s">
        <v>161</v>
      </c>
      <c r="D28" t="s">
        <v>161</v>
      </c>
      <c r="F28">
        <v>500</v>
      </c>
      <c r="G28">
        <v>1</v>
      </c>
      <c r="H28" t="s">
        <v>264</v>
      </c>
      <c r="I28" t="s">
        <v>78</v>
      </c>
      <c r="J28" t="s">
        <v>148</v>
      </c>
      <c r="K28" t="s">
        <v>78</v>
      </c>
      <c r="L28" t="s">
        <v>224</v>
      </c>
      <c r="M28">
        <v>14.895279028774841</v>
      </c>
      <c r="N28">
        <v>2.6097155171118467</v>
      </c>
      <c r="O28">
        <v>-4.8538319621996804</v>
      </c>
      <c r="P28">
        <v>2.7239230094973754</v>
      </c>
      <c r="Q28">
        <v>10.758507950736547</v>
      </c>
      <c r="R28">
        <v>10.084859449496367</v>
      </c>
      <c r="S28">
        <v>11.306703914187086</v>
      </c>
      <c r="T28">
        <v>9.7836722575472841</v>
      </c>
      <c r="U28">
        <v>11.673573520496291</v>
      </c>
      <c r="W28">
        <v>15.812101636878978</v>
      </c>
      <c r="X28">
        <v>5.2400019186677955</v>
      </c>
      <c r="Y28">
        <v>2.468801041891548</v>
      </c>
      <c r="Z28">
        <v>1.9845612741769054</v>
      </c>
      <c r="AA28">
        <v>0.53120113427142512</v>
      </c>
      <c r="AB28">
        <v>0.26537189437876374</v>
      </c>
      <c r="AC28">
        <v>0.27734882268028149</v>
      </c>
      <c r="AD28">
        <v>0.2</v>
      </c>
      <c r="AE28">
        <v>0.98116243174032702</v>
      </c>
      <c r="AF28">
        <v>0.2</v>
      </c>
      <c r="AG28">
        <v>0.68408134760266737</v>
      </c>
      <c r="AH28">
        <v>0.44982992624948842</v>
      </c>
      <c r="AI28">
        <v>0.34486200447361032</v>
      </c>
      <c r="AK28">
        <v>0.2</v>
      </c>
      <c r="AL28">
        <v>0.78103720180839631</v>
      </c>
      <c r="AM28">
        <v>0.51530588791151366</v>
      </c>
      <c r="AN28">
        <v>0.21693781801993112</v>
      </c>
    </row>
    <row r="29" spans="1:41" x14ac:dyDescent="0.75">
      <c r="A29" t="s">
        <v>158</v>
      </c>
      <c r="B29">
        <v>3</v>
      </c>
      <c r="C29" t="s">
        <v>161</v>
      </c>
      <c r="D29" t="s">
        <v>161</v>
      </c>
      <c r="F29">
        <v>500</v>
      </c>
      <c r="G29">
        <v>1</v>
      </c>
      <c r="H29" t="s">
        <v>264</v>
      </c>
      <c r="I29" t="s">
        <v>78</v>
      </c>
      <c r="J29" t="s">
        <v>148</v>
      </c>
      <c r="K29" t="s">
        <v>78</v>
      </c>
      <c r="L29" t="s">
        <v>253</v>
      </c>
      <c r="M29">
        <v>18.357158193660787</v>
      </c>
      <c r="N29">
        <v>4.0349595919970174</v>
      </c>
      <c r="O29">
        <v>-5.0119732905638195</v>
      </c>
      <c r="P29">
        <v>4.8289947843039434</v>
      </c>
      <c r="Q29">
        <v>15.003626583598555</v>
      </c>
      <c r="R29">
        <v>11.807423754990753</v>
      </c>
      <c r="S29">
        <v>13.748164025549437</v>
      </c>
      <c r="T29">
        <v>12.779840961412745</v>
      </c>
      <c r="U29">
        <v>12.998476543451142</v>
      </c>
      <c r="W29">
        <v>18.910017811347871</v>
      </c>
      <c r="X29">
        <v>5.8247064682739333</v>
      </c>
      <c r="Z29">
        <v>5.2059503210773119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N29">
        <v>1</v>
      </c>
    </row>
    <row r="30" spans="1:41" ht="14.75" customHeight="1" x14ac:dyDescent="0.8">
      <c r="A30" t="s">
        <v>158</v>
      </c>
      <c r="B30">
        <v>2</v>
      </c>
      <c r="C30" t="s">
        <v>161</v>
      </c>
      <c r="D30" t="s">
        <v>161</v>
      </c>
      <c r="F30">
        <v>20</v>
      </c>
      <c r="G30">
        <v>6</v>
      </c>
      <c r="H30" s="10" t="s">
        <v>267</v>
      </c>
      <c r="I30" t="s">
        <v>78</v>
      </c>
      <c r="J30" t="s">
        <v>148</v>
      </c>
      <c r="K30" t="s">
        <v>326</v>
      </c>
      <c r="L30" s="9" t="s">
        <v>239</v>
      </c>
      <c r="M30">
        <v>5.3510054918680323</v>
      </c>
      <c r="N30">
        <v>-0.4633192631182832</v>
      </c>
      <c r="O30">
        <v>-4.2023507651627821</v>
      </c>
      <c r="P30">
        <v>-2.8480825401762009</v>
      </c>
      <c r="Q30">
        <v>4.876515406341527</v>
      </c>
      <c r="R30">
        <v>3.4445017728818978</v>
      </c>
      <c r="S30">
        <v>1.4897802261719333</v>
      </c>
      <c r="T30">
        <v>2.4443630816828477</v>
      </c>
      <c r="U30">
        <v>3.6444727046247714</v>
      </c>
      <c r="W30">
        <v>6.9640662006713017</v>
      </c>
      <c r="X30">
        <v>0.17756322167639338</v>
      </c>
      <c r="Y30">
        <v>2.6339639396779146</v>
      </c>
      <c r="Z30">
        <v>-2.1047771627590537</v>
      </c>
      <c r="AA30">
        <v>0.3573133344267731</v>
      </c>
      <c r="AB30">
        <v>0.29495534129589807</v>
      </c>
      <c r="AC30">
        <v>0.27609151124379988</v>
      </c>
      <c r="AD30">
        <v>0.77379639746725115</v>
      </c>
      <c r="AE30">
        <v>0.39132970724121291</v>
      </c>
      <c r="AF30">
        <v>0.2</v>
      </c>
      <c r="AG30">
        <v>1.0357013483216804</v>
      </c>
      <c r="AH30">
        <v>0.45695145773973922</v>
      </c>
      <c r="AI30">
        <v>0.57133431940771862</v>
      </c>
      <c r="AK30">
        <v>0.43454403074024245</v>
      </c>
      <c r="AL30">
        <v>1.2011981402230272</v>
      </c>
      <c r="AM30">
        <v>0.41041023460383247</v>
      </c>
      <c r="AN30">
        <v>0.4977649854888232</v>
      </c>
    </row>
    <row r="31" spans="1:41" ht="14.75" customHeight="1" x14ac:dyDescent="0.8">
      <c r="A31" t="s">
        <v>158</v>
      </c>
      <c r="B31">
        <v>3</v>
      </c>
      <c r="C31" t="s">
        <v>161</v>
      </c>
      <c r="D31" t="s">
        <v>161</v>
      </c>
      <c r="F31">
        <v>20</v>
      </c>
      <c r="G31">
        <v>6</v>
      </c>
      <c r="H31" s="9" t="s">
        <v>268</v>
      </c>
      <c r="I31" t="s">
        <v>78</v>
      </c>
      <c r="J31" t="s">
        <v>148</v>
      </c>
      <c r="K31" t="s">
        <v>326</v>
      </c>
      <c r="L31" t="s">
        <v>257</v>
      </c>
      <c r="M31">
        <v>9.5970503086984067</v>
      </c>
      <c r="N31">
        <v>2.6255423105981777</v>
      </c>
      <c r="O31">
        <v>0.76460038295636135</v>
      </c>
      <c r="P31">
        <v>-0.85563970298689906</v>
      </c>
      <c r="Q31">
        <v>5.3712022781558728</v>
      </c>
      <c r="R31">
        <v>3.1421265960252764</v>
      </c>
      <c r="S31">
        <v>1.6607050340694822</v>
      </c>
      <c r="T31">
        <v>2.335791067034509</v>
      </c>
      <c r="U31">
        <v>4.7074608478540911</v>
      </c>
      <c r="W31">
        <v>8.5893105587379832</v>
      </c>
      <c r="X31">
        <v>0.8412613588897383</v>
      </c>
      <c r="Y31">
        <v>4.1791216893943322</v>
      </c>
      <c r="Z31">
        <v>2.0585133416156536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M31">
        <v>1</v>
      </c>
      <c r="AN31">
        <v>1</v>
      </c>
    </row>
    <row r="32" spans="1:41" ht="14.75" customHeight="1" x14ac:dyDescent="0.8">
      <c r="A32" t="s">
        <v>158</v>
      </c>
      <c r="B32">
        <v>2</v>
      </c>
      <c r="C32" t="s">
        <v>161</v>
      </c>
      <c r="D32" t="s">
        <v>161</v>
      </c>
      <c r="F32">
        <v>85</v>
      </c>
      <c r="G32">
        <v>6</v>
      </c>
      <c r="H32" s="10" t="s">
        <v>267</v>
      </c>
      <c r="I32" t="s">
        <v>76</v>
      </c>
      <c r="J32" t="s">
        <v>148</v>
      </c>
      <c r="K32" t="s">
        <v>76</v>
      </c>
      <c r="L32" s="9" t="s">
        <v>243</v>
      </c>
      <c r="M32">
        <v>12.20604118043078</v>
      </c>
      <c r="N32">
        <v>1.3341665046957534</v>
      </c>
      <c r="O32">
        <v>-4.6279412742420973</v>
      </c>
      <c r="P32">
        <v>0.24260650364919889</v>
      </c>
      <c r="Q32">
        <v>8.3284731512043724</v>
      </c>
      <c r="R32">
        <v>7.8250755327623782</v>
      </c>
      <c r="S32">
        <v>6.554351937904821</v>
      </c>
      <c r="T32">
        <v>6.902386636947746</v>
      </c>
      <c r="U32">
        <v>9.9741873653340267</v>
      </c>
      <c r="W32">
        <v>12.554852080194767</v>
      </c>
      <c r="X32">
        <v>2.85758531660916</v>
      </c>
      <c r="Y32">
        <v>5.1052208260121841</v>
      </c>
      <c r="Z32">
        <v>1.3844718421683122</v>
      </c>
      <c r="AA32">
        <v>0.2</v>
      </c>
      <c r="AB32">
        <v>0.2</v>
      </c>
      <c r="AC32">
        <v>0.2</v>
      </c>
      <c r="AD32">
        <v>0.29635398398191692</v>
      </c>
      <c r="AE32">
        <v>0.87461021747277135</v>
      </c>
      <c r="AF32">
        <v>0.41894188325258602</v>
      </c>
      <c r="AG32">
        <v>0.75005935902640719</v>
      </c>
      <c r="AH32">
        <v>0.26168673674412296</v>
      </c>
      <c r="AI32">
        <v>0.80667899554090827</v>
      </c>
      <c r="AK32">
        <v>0.99809395527988387</v>
      </c>
      <c r="AL32">
        <v>0.2</v>
      </c>
      <c r="AM32">
        <v>1.5430681038859857</v>
      </c>
      <c r="AN32">
        <v>0.3601193624919134</v>
      </c>
    </row>
    <row r="33" spans="1:40" x14ac:dyDescent="0.75">
      <c r="A33" t="s">
        <v>158</v>
      </c>
      <c r="B33" s="6">
        <v>2</v>
      </c>
      <c r="C33" t="s">
        <v>161</v>
      </c>
      <c r="D33" t="s">
        <v>161</v>
      </c>
      <c r="F33">
        <v>320</v>
      </c>
      <c r="G33">
        <v>6</v>
      </c>
      <c r="H33" t="s">
        <v>268</v>
      </c>
      <c r="I33" t="s">
        <v>76</v>
      </c>
      <c r="J33" t="s">
        <v>148</v>
      </c>
      <c r="K33" t="s">
        <v>76</v>
      </c>
      <c r="L33" t="s">
        <v>276</v>
      </c>
      <c r="M33">
        <v>10.216634478415354</v>
      </c>
      <c r="N33">
        <v>-4.9387420780164448E-2</v>
      </c>
      <c r="O33">
        <v>0.5358892013392581</v>
      </c>
      <c r="P33">
        <v>-1.7078940718197844</v>
      </c>
      <c r="Q33">
        <v>7.5592164764466991</v>
      </c>
      <c r="R33">
        <v>4.1845495073861878</v>
      </c>
      <c r="S33">
        <v>1.9873133648348764</v>
      </c>
      <c r="T33">
        <v>4.6967728493448782</v>
      </c>
      <c r="U33">
        <v>7.2989757007762028</v>
      </c>
      <c r="W33">
        <v>10.160361438546031</v>
      </c>
      <c r="X33">
        <v>3.6397365014093341</v>
      </c>
      <c r="Z33">
        <v>6.5128448601976752E-2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N33">
        <v>1</v>
      </c>
    </row>
    <row r="34" spans="1:40" ht="14.75" customHeight="1" x14ac:dyDescent="0.8">
      <c r="A34" t="s">
        <v>158</v>
      </c>
      <c r="B34">
        <v>3</v>
      </c>
      <c r="C34" t="s">
        <v>161</v>
      </c>
      <c r="D34" t="s">
        <v>161</v>
      </c>
      <c r="F34">
        <v>320</v>
      </c>
      <c r="G34">
        <v>6</v>
      </c>
      <c r="H34" s="10" t="s">
        <v>267</v>
      </c>
      <c r="I34" t="s">
        <v>76</v>
      </c>
      <c r="J34" t="s">
        <v>148</v>
      </c>
      <c r="K34" t="s">
        <v>76</v>
      </c>
      <c r="L34" s="9" t="s">
        <v>247</v>
      </c>
      <c r="M34">
        <v>12.776825967330202</v>
      </c>
      <c r="N34">
        <v>0.91132284468712221</v>
      </c>
      <c r="O34">
        <v>-6.846437238063328</v>
      </c>
      <c r="P34">
        <v>-0.16973123219289343</v>
      </c>
      <c r="Q34">
        <v>8.8611203682565147</v>
      </c>
      <c r="R34">
        <v>8.3385070501106284</v>
      </c>
      <c r="S34">
        <v>7.3053527035822849</v>
      </c>
      <c r="T34">
        <v>7.695836245737258</v>
      </c>
      <c r="U34">
        <v>8.5444052036399594</v>
      </c>
      <c r="W34">
        <v>12.243241383255837</v>
      </c>
      <c r="X34">
        <v>2.5757411172322184</v>
      </c>
      <c r="Y34">
        <v>-0.56449849007037434</v>
      </c>
      <c r="Z34">
        <v>-0.21727180341394736</v>
      </c>
      <c r="AA34">
        <v>0.53080189221570195</v>
      </c>
      <c r="AB34">
        <v>0.17773442341528048</v>
      </c>
      <c r="AC34">
        <v>0.38866603798316163</v>
      </c>
      <c r="AD34">
        <v>1.1566648046426342</v>
      </c>
      <c r="AE34">
        <v>0.5986509742664935</v>
      </c>
      <c r="AF34">
        <v>0.38506150014184076</v>
      </c>
      <c r="AG34">
        <v>0.3394516214936722</v>
      </c>
      <c r="AH34">
        <v>0.34965601540997882</v>
      </c>
      <c r="AI34">
        <v>0.28666925720922187</v>
      </c>
      <c r="AK34">
        <v>1.0944469655925706</v>
      </c>
      <c r="AL34">
        <v>1.0472180222547021</v>
      </c>
      <c r="AM34">
        <v>0.19505946843367664</v>
      </c>
      <c r="AN34">
        <v>0.4094955295922128</v>
      </c>
    </row>
    <row r="35" spans="1:40" ht="14.75" customHeight="1" x14ac:dyDescent="0.8">
      <c r="A35" t="s">
        <v>158</v>
      </c>
      <c r="B35">
        <v>3</v>
      </c>
      <c r="C35" t="s">
        <v>161</v>
      </c>
      <c r="D35" t="s">
        <v>161</v>
      </c>
      <c r="F35">
        <v>320</v>
      </c>
      <c r="G35">
        <v>6</v>
      </c>
      <c r="H35" s="9" t="s">
        <v>268</v>
      </c>
      <c r="I35" t="s">
        <v>76</v>
      </c>
      <c r="J35" t="s">
        <v>148</v>
      </c>
      <c r="K35" t="s">
        <v>76</v>
      </c>
      <c r="L35" t="s">
        <v>261</v>
      </c>
      <c r="M35">
        <v>11.627002100139377</v>
      </c>
      <c r="N35">
        <v>2.2138843291379384</v>
      </c>
      <c r="O35">
        <v>-5.9236190445026136</v>
      </c>
      <c r="P35">
        <v>1.4700423497244881</v>
      </c>
      <c r="Q35">
        <v>8.4800603161738781</v>
      </c>
      <c r="R35">
        <v>7.2587954044148342</v>
      </c>
      <c r="S35">
        <v>8.1901963929640527</v>
      </c>
      <c r="T35">
        <v>9.1929976861274589</v>
      </c>
      <c r="U35">
        <v>8.8114856107262902</v>
      </c>
      <c r="W35">
        <v>11.173024043935753</v>
      </c>
      <c r="X35">
        <v>1.6192370160824867</v>
      </c>
      <c r="Y35">
        <v>5.2585211990293814</v>
      </c>
      <c r="Z35">
        <v>2.2490516433508949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75">
      <c r="A36" t="s">
        <v>158</v>
      </c>
      <c r="B36">
        <v>2</v>
      </c>
      <c r="C36" t="s">
        <v>161</v>
      </c>
      <c r="D36" t="s">
        <v>161</v>
      </c>
      <c r="F36">
        <v>20</v>
      </c>
      <c r="G36">
        <v>51</v>
      </c>
      <c r="H36" t="s">
        <v>147</v>
      </c>
      <c r="I36" t="s">
        <v>76</v>
      </c>
      <c r="J36" t="s">
        <v>148</v>
      </c>
      <c r="K36" t="s">
        <v>326</v>
      </c>
      <c r="L36" t="s">
        <v>240</v>
      </c>
      <c r="M36">
        <v>5.193511835589721</v>
      </c>
      <c r="N36">
        <v>3.1312431091756143</v>
      </c>
      <c r="O36">
        <v>0.34225266174060154</v>
      </c>
      <c r="P36">
        <v>-1.6097043126658317</v>
      </c>
      <c r="Q36">
        <v>7.0277787208709661</v>
      </c>
      <c r="R36">
        <v>3.7361646265982782</v>
      </c>
      <c r="S36">
        <v>2.5878048434919019</v>
      </c>
      <c r="T36">
        <v>1.9795955865099417</v>
      </c>
      <c r="U36">
        <v>6.4730500343369979</v>
      </c>
      <c r="W36">
        <v>7.511079602696709</v>
      </c>
      <c r="X36">
        <v>1.2123591367806266</v>
      </c>
      <c r="Y36">
        <v>2.6011175592519566</v>
      </c>
      <c r="Z36">
        <v>1.5263027840867842</v>
      </c>
      <c r="AA36">
        <v>0.2</v>
      </c>
      <c r="AB36">
        <v>0.32376489029525107</v>
      </c>
      <c r="AC36">
        <v>0.28452212487682904</v>
      </c>
      <c r="AD36">
        <v>0.2</v>
      </c>
      <c r="AE36">
        <v>0.2</v>
      </c>
      <c r="AF36">
        <v>0.48124568291119846</v>
      </c>
      <c r="AG36">
        <v>0.50032389608370553</v>
      </c>
      <c r="AH36">
        <v>0.19846578199554418</v>
      </c>
      <c r="AI36">
        <v>1.244876779557275</v>
      </c>
      <c r="AK36">
        <v>0.20006631249550752</v>
      </c>
      <c r="AL36">
        <v>0.2</v>
      </c>
      <c r="AM36">
        <v>0.80728327083003415</v>
      </c>
      <c r="AN36">
        <v>1.4861756917607518</v>
      </c>
    </row>
    <row r="37" spans="1:40" x14ac:dyDescent="0.75">
      <c r="A37" t="s">
        <v>158</v>
      </c>
      <c r="B37">
        <v>3</v>
      </c>
      <c r="C37" t="s">
        <v>161</v>
      </c>
      <c r="D37" t="s">
        <v>161</v>
      </c>
      <c r="F37">
        <v>20</v>
      </c>
      <c r="G37">
        <v>51</v>
      </c>
      <c r="H37" t="s">
        <v>147</v>
      </c>
      <c r="I37" t="s">
        <v>76</v>
      </c>
      <c r="J37" t="s">
        <v>148</v>
      </c>
      <c r="K37" t="s">
        <v>326</v>
      </c>
      <c r="L37" t="s">
        <v>258</v>
      </c>
      <c r="M37">
        <v>6.4900752631649556</v>
      </c>
      <c r="N37">
        <v>1.3144350533877212</v>
      </c>
      <c r="O37">
        <v>1.0216715667740595</v>
      </c>
      <c r="P37">
        <v>-0.43587236300967114</v>
      </c>
      <c r="Q37">
        <v>7.1832973761108763</v>
      </c>
      <c r="R37">
        <v>2.9523422026030826</v>
      </c>
      <c r="S37">
        <v>2.324991874145236</v>
      </c>
      <c r="T37">
        <v>2.5488478065784177</v>
      </c>
      <c r="U37">
        <v>4.4386396891077968</v>
      </c>
      <c r="W37">
        <v>6.545491208845398</v>
      </c>
      <c r="X37">
        <v>2.1791329227787859</v>
      </c>
      <c r="Y37">
        <v>2.2868280624973831</v>
      </c>
      <c r="Z37">
        <v>2.1069876350061341</v>
      </c>
      <c r="AA37">
        <v>1.2531803717958336</v>
      </c>
      <c r="AB37">
        <v>0.86280914093553285</v>
      </c>
      <c r="AC37">
        <v>0.2</v>
      </c>
      <c r="AD37">
        <v>0.2</v>
      </c>
      <c r="AE37">
        <v>0.17078741350137827</v>
      </c>
      <c r="AF37">
        <v>0.26024748724019536</v>
      </c>
      <c r="AG37">
        <v>0.95079053576957695</v>
      </c>
      <c r="AH37">
        <v>0.19001023926343832</v>
      </c>
      <c r="AI37">
        <v>0.19148891816821176</v>
      </c>
      <c r="AK37">
        <v>0.67353824112448313</v>
      </c>
      <c r="AL37">
        <v>0.95744459084106048</v>
      </c>
      <c r="AM37">
        <v>1.1688956742237169</v>
      </c>
      <c r="AN37">
        <v>0.33639945083604816</v>
      </c>
    </row>
    <row r="38" spans="1:40" x14ac:dyDescent="0.75">
      <c r="A38" t="s">
        <v>158</v>
      </c>
      <c r="B38">
        <v>2</v>
      </c>
      <c r="C38" t="s">
        <v>161</v>
      </c>
      <c r="D38" t="s">
        <v>161</v>
      </c>
      <c r="F38">
        <v>85</v>
      </c>
      <c r="G38">
        <v>51</v>
      </c>
      <c r="H38" t="s">
        <v>147</v>
      </c>
      <c r="I38" t="s">
        <v>76</v>
      </c>
      <c r="J38" t="s">
        <v>148</v>
      </c>
      <c r="K38" t="s">
        <v>76</v>
      </c>
      <c r="L38" t="s">
        <v>244</v>
      </c>
      <c r="M38">
        <v>15.199828856909571</v>
      </c>
      <c r="N38">
        <v>1.51747311926054</v>
      </c>
      <c r="O38">
        <v>-9.586953087076175</v>
      </c>
      <c r="P38">
        <v>2.3621137019615768</v>
      </c>
      <c r="Q38">
        <v>11.397145991968756</v>
      </c>
      <c r="R38">
        <v>11.036974873516716</v>
      </c>
      <c r="S38">
        <v>9.3313888195608996</v>
      </c>
      <c r="T38">
        <v>10.390993589535883</v>
      </c>
      <c r="U38">
        <v>11.695906533863242</v>
      </c>
      <c r="W38">
        <v>15.362263350562509</v>
      </c>
      <c r="X38">
        <v>1.9018543863568169</v>
      </c>
      <c r="Y38">
        <v>4.9164408590001756</v>
      </c>
      <c r="Z38">
        <v>0.77785600223733398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75">
      <c r="A39" t="s">
        <v>158</v>
      </c>
      <c r="B39">
        <v>3</v>
      </c>
      <c r="C39" t="s">
        <v>161</v>
      </c>
      <c r="D39" t="s">
        <v>161</v>
      </c>
      <c r="F39">
        <v>320</v>
      </c>
      <c r="G39">
        <v>51</v>
      </c>
      <c r="H39" t="s">
        <v>147</v>
      </c>
      <c r="I39" t="s">
        <v>76</v>
      </c>
      <c r="J39" t="s">
        <v>148</v>
      </c>
      <c r="K39" t="s">
        <v>76</v>
      </c>
      <c r="L39" t="s">
        <v>248</v>
      </c>
      <c r="M39">
        <v>13.974708654824051</v>
      </c>
      <c r="N39">
        <v>1.2454526710426883</v>
      </c>
      <c r="O39">
        <v>-8.0178387738180419</v>
      </c>
      <c r="P39">
        <v>-0.18842380989110685</v>
      </c>
      <c r="Q39">
        <v>9.9184192943117182</v>
      </c>
      <c r="R39">
        <v>9.1158067393946727</v>
      </c>
      <c r="S39">
        <v>8.5036248197781799</v>
      </c>
      <c r="T39">
        <v>8.1565304002578127</v>
      </c>
      <c r="U39">
        <v>9.0269073654750951</v>
      </c>
      <c r="W39">
        <v>11.849849573180173</v>
      </c>
      <c r="X39">
        <v>1.8284274380057224</v>
      </c>
      <c r="Y39">
        <v>-1.5623380748190623</v>
      </c>
      <c r="Z39">
        <v>-1.352456469878373</v>
      </c>
      <c r="AA39">
        <v>0.17922564914883882</v>
      </c>
      <c r="AB39">
        <v>0.52237458619171084</v>
      </c>
      <c r="AC39">
        <v>0.36120073685494153</v>
      </c>
      <c r="AD39">
        <v>0.79821247701666098</v>
      </c>
      <c r="AE39">
        <v>0.52486653790947857</v>
      </c>
      <c r="AF39">
        <v>0.4649152443248174</v>
      </c>
      <c r="AG39">
        <v>0.64953590596071542</v>
      </c>
      <c r="AH39">
        <v>0.18725042463575522</v>
      </c>
      <c r="AI39">
        <v>0.32449413869065852</v>
      </c>
      <c r="AK39">
        <v>0.25047138650808543</v>
      </c>
      <c r="AL39">
        <v>1.1579644611150359</v>
      </c>
      <c r="AM39">
        <v>0.96380466464392855</v>
      </c>
      <c r="AN39">
        <v>0.39567891725171056</v>
      </c>
    </row>
    <row r="40" spans="1:40" x14ac:dyDescent="0.75">
      <c r="A40" t="s">
        <v>158</v>
      </c>
      <c r="B40">
        <v>3</v>
      </c>
      <c r="C40" t="s">
        <v>161</v>
      </c>
      <c r="D40" t="s">
        <v>161</v>
      </c>
      <c r="F40">
        <v>320</v>
      </c>
      <c r="G40">
        <v>51</v>
      </c>
      <c r="H40" t="s">
        <v>147</v>
      </c>
      <c r="I40" t="s">
        <v>76</v>
      </c>
      <c r="J40" t="s">
        <v>148</v>
      </c>
      <c r="K40" t="s">
        <v>76</v>
      </c>
      <c r="L40" t="s">
        <v>262</v>
      </c>
      <c r="M40">
        <v>12.18155828756923</v>
      </c>
      <c r="N40">
        <v>0.47833791018810079</v>
      </c>
      <c r="O40">
        <v>-7.5120141066033392</v>
      </c>
      <c r="P40">
        <v>0.5645985803510547</v>
      </c>
      <c r="Q40">
        <v>11.735616762423776</v>
      </c>
      <c r="R40">
        <v>8.7138793470184819</v>
      </c>
      <c r="S40">
        <v>9.177073006196526</v>
      </c>
      <c r="T40">
        <v>8.2476499181480332</v>
      </c>
      <c r="U40">
        <v>8.7792283395661759</v>
      </c>
      <c r="W40">
        <v>15.01785513402768</v>
      </c>
      <c r="X40">
        <v>2.778622447866872</v>
      </c>
      <c r="Y40">
        <v>0.53741339945121458</v>
      </c>
      <c r="Z40">
        <v>1.8198220292071294</v>
      </c>
      <c r="AA40">
        <v>1.141540114485402</v>
      </c>
      <c r="AB40">
        <v>1.3736927025348953</v>
      </c>
      <c r="AC40">
        <v>0.49831479090878128</v>
      </c>
      <c r="AD40">
        <v>1.8047276032764685</v>
      </c>
      <c r="AE40">
        <v>2.0383588702307298</v>
      </c>
      <c r="AF40">
        <v>0.92047761822171481</v>
      </c>
      <c r="AG40">
        <v>0.48722469912298094</v>
      </c>
      <c r="AH40">
        <v>1.3175029041534827</v>
      </c>
      <c r="AI40">
        <v>0.93156771000751759</v>
      </c>
      <c r="AK40">
        <v>1.0195369117548392</v>
      </c>
      <c r="AL40">
        <v>0.56633402052837689</v>
      </c>
      <c r="AM40">
        <v>0.86133046203076047</v>
      </c>
      <c r="AN40">
        <v>0.2</v>
      </c>
    </row>
    <row r="41" spans="1:40" x14ac:dyDescent="0.75">
      <c r="A41" t="s">
        <v>158</v>
      </c>
      <c r="B41">
        <v>1</v>
      </c>
      <c r="C41" t="s">
        <v>278</v>
      </c>
      <c r="D41" t="s">
        <v>278</v>
      </c>
      <c r="F41">
        <v>95</v>
      </c>
      <c r="G41" t="s">
        <v>79</v>
      </c>
      <c r="H41" t="s">
        <v>75</v>
      </c>
      <c r="I41" t="s">
        <v>79</v>
      </c>
      <c r="J41" t="s">
        <v>79</v>
      </c>
      <c r="K41" t="s">
        <v>79</v>
      </c>
      <c r="L41" t="s">
        <v>225</v>
      </c>
      <c r="M41">
        <v>13.136764274184024</v>
      </c>
      <c r="N41">
        <v>7.0161529298271741E-2</v>
      </c>
      <c r="O41">
        <v>-10.608189707191954</v>
      </c>
      <c r="P41">
        <v>1.0294911650075573</v>
      </c>
      <c r="Q41">
        <v>10.831953721212688</v>
      </c>
      <c r="R41">
        <v>8.141200504709813</v>
      </c>
      <c r="S41">
        <v>9.0751626314685954</v>
      </c>
      <c r="T41">
        <v>7.1841926164410186</v>
      </c>
      <c r="U41">
        <v>8.3000667049753094</v>
      </c>
      <c r="W41">
        <v>13.564677076973616</v>
      </c>
      <c r="X41">
        <v>2.4753748656777388</v>
      </c>
      <c r="Z41">
        <v>0.75177244129007126</v>
      </c>
      <c r="AA41">
        <v>0.90188276576971427</v>
      </c>
      <c r="AB41">
        <v>0.3450834048902105</v>
      </c>
      <c r="AC41">
        <v>0.50776988034441373</v>
      </c>
      <c r="AD41">
        <v>0.15434810431012211</v>
      </c>
      <c r="AE41">
        <v>1.8996871578038304</v>
      </c>
      <c r="AF41">
        <v>0.64488421767415327</v>
      </c>
      <c r="AG41">
        <v>0.22754557436148914</v>
      </c>
      <c r="AH41">
        <v>0.76219532560731507</v>
      </c>
      <c r="AI41">
        <v>0.43705198975016979</v>
      </c>
      <c r="AK41">
        <v>0.2</v>
      </c>
      <c r="AL41">
        <v>0.2</v>
      </c>
      <c r="AN41">
        <v>0.26971430724484091</v>
      </c>
    </row>
    <row r="42" spans="1:40" x14ac:dyDescent="0.75">
      <c r="A42" t="s">
        <v>158</v>
      </c>
      <c r="B42">
        <v>3</v>
      </c>
      <c r="C42" t="s">
        <v>278</v>
      </c>
      <c r="D42" t="s">
        <v>278</v>
      </c>
      <c r="F42">
        <v>104</v>
      </c>
      <c r="G42" t="s">
        <v>79</v>
      </c>
      <c r="H42" t="s">
        <v>75</v>
      </c>
      <c r="I42" t="s">
        <v>79</v>
      </c>
      <c r="J42" t="s">
        <v>79</v>
      </c>
      <c r="K42" t="s">
        <v>79</v>
      </c>
      <c r="L42" t="s">
        <v>263</v>
      </c>
      <c r="M42">
        <v>13.833416495684579</v>
      </c>
      <c r="N42">
        <v>1.2643797659342653</v>
      </c>
      <c r="O42">
        <v>-11.439156075769667</v>
      </c>
      <c r="P42">
        <v>0.6176474163431942</v>
      </c>
      <c r="Q42">
        <v>8.6614520526454974</v>
      </c>
      <c r="R42">
        <v>10.060621687701047</v>
      </c>
      <c r="S42">
        <v>10.120862135026753</v>
      </c>
      <c r="T42">
        <v>9.6734157935697809</v>
      </c>
      <c r="U42">
        <v>8.8565704826627218</v>
      </c>
      <c r="W42">
        <v>12.472512805156676</v>
      </c>
      <c r="X42">
        <v>1.5985437567598804</v>
      </c>
      <c r="Z42">
        <v>0.59946162092411304</v>
      </c>
      <c r="AA42">
        <v>0.51060250651736716</v>
      </c>
      <c r="AB42">
        <v>0.50617797005543819</v>
      </c>
      <c r="AC42">
        <v>0.38840940361084247</v>
      </c>
      <c r="AD42">
        <v>0.54069779127763429</v>
      </c>
      <c r="AE42">
        <v>0.28907514539648488</v>
      </c>
      <c r="AF42">
        <v>0.2</v>
      </c>
      <c r="AG42">
        <v>0.68456522196256786</v>
      </c>
      <c r="AH42">
        <v>0.56423762691091139</v>
      </c>
      <c r="AI42">
        <v>0.53391423651229775</v>
      </c>
      <c r="AK42">
        <v>0.2</v>
      </c>
      <c r="AL42">
        <v>0.31591072740675769</v>
      </c>
      <c r="AN42">
        <v>0.2</v>
      </c>
    </row>
    <row r="43" spans="1:40" x14ac:dyDescent="0.75">
      <c r="A43" t="s">
        <v>158</v>
      </c>
      <c r="B43">
        <v>1</v>
      </c>
      <c r="C43" t="s">
        <v>278</v>
      </c>
      <c r="D43" t="s">
        <v>278</v>
      </c>
      <c r="F43">
        <v>145</v>
      </c>
      <c r="G43" t="s">
        <v>79</v>
      </c>
      <c r="H43" t="s">
        <v>75</v>
      </c>
      <c r="I43" t="s">
        <v>79</v>
      </c>
      <c r="J43" t="s">
        <v>79</v>
      </c>
      <c r="K43" t="s">
        <v>79</v>
      </c>
      <c r="L43" t="s">
        <v>226</v>
      </c>
      <c r="M43">
        <v>14.010003921691384</v>
      </c>
      <c r="N43">
        <v>0.26025103276169692</v>
      </c>
      <c r="O43">
        <v>-11.862158400223837</v>
      </c>
      <c r="P43">
        <v>0.79298564650160563</v>
      </c>
      <c r="Q43">
        <v>8.8861882035427531</v>
      </c>
      <c r="R43">
        <v>8.4509181406136378</v>
      </c>
      <c r="S43">
        <v>9.1641283725977836</v>
      </c>
      <c r="T43">
        <v>9.0360800562309684</v>
      </c>
      <c r="U43">
        <v>8.6941157289925304</v>
      </c>
      <c r="W43">
        <v>14.173771315969214</v>
      </c>
      <c r="X43">
        <v>1.4409318322027822</v>
      </c>
      <c r="Y43">
        <v>2.525996555538093</v>
      </c>
      <c r="Z43">
        <v>-0.84096448799292289</v>
      </c>
      <c r="AA43">
        <v>0.34023762843622551</v>
      </c>
      <c r="AB43">
        <v>0.50403570003500719</v>
      </c>
      <c r="AC43">
        <v>0.77878251187352976</v>
      </c>
      <c r="AD43">
        <v>0.62129906591327078</v>
      </c>
      <c r="AE43">
        <v>0.49553587302422958</v>
      </c>
      <c r="AF43">
        <v>0.19061835915204778</v>
      </c>
      <c r="AG43">
        <v>0.24639365702561836</v>
      </c>
      <c r="AH43">
        <v>0.37461644156435919</v>
      </c>
      <c r="AI43">
        <v>0.2</v>
      </c>
      <c r="AK43">
        <v>0.40943513501930129</v>
      </c>
      <c r="AL43">
        <v>0.19798941671718562</v>
      </c>
      <c r="AM43">
        <v>0.59575024586048375</v>
      </c>
      <c r="AN43">
        <v>0.22853564637577278</v>
      </c>
    </row>
    <row r="44" spans="1:40" x14ac:dyDescent="0.75">
      <c r="A44" t="s">
        <v>158</v>
      </c>
      <c r="B44">
        <v>1</v>
      </c>
      <c r="C44" t="s">
        <v>278</v>
      </c>
      <c r="D44" t="s">
        <v>278</v>
      </c>
      <c r="F44">
        <v>195</v>
      </c>
      <c r="G44" t="s">
        <v>79</v>
      </c>
      <c r="H44" t="s">
        <v>75</v>
      </c>
      <c r="I44" t="s">
        <v>79</v>
      </c>
      <c r="J44" t="s">
        <v>79</v>
      </c>
      <c r="K44" t="s">
        <v>79</v>
      </c>
      <c r="L44" t="s">
        <v>227</v>
      </c>
      <c r="M44">
        <v>17.138790656604666</v>
      </c>
      <c r="N44">
        <v>-0.11259549953237337</v>
      </c>
      <c r="O44">
        <v>-12.722935691341638</v>
      </c>
      <c r="P44">
        <v>-0.30062274926504823</v>
      </c>
      <c r="Q44">
        <v>9.5943317716443843</v>
      </c>
      <c r="R44">
        <v>8.1972878606188004</v>
      </c>
      <c r="S44">
        <v>8.1492429977977761</v>
      </c>
      <c r="T44">
        <v>8.2554328342541314</v>
      </c>
      <c r="U44">
        <v>9.1602962953946108</v>
      </c>
      <c r="W44">
        <v>13.929560190372024</v>
      </c>
      <c r="X44">
        <v>3.6592309193042816</v>
      </c>
      <c r="Y44">
        <v>0.87966933617216003</v>
      </c>
      <c r="Z44">
        <v>-9.7174365538342713E-3</v>
      </c>
      <c r="AA44">
        <v>0.8073506345460626</v>
      </c>
      <c r="AB44">
        <v>1.5330198599311644</v>
      </c>
      <c r="AC44">
        <v>0.4269035414992523</v>
      </c>
      <c r="AD44">
        <v>0.54465099206575363</v>
      </c>
      <c r="AE44">
        <v>0.97632787159342205</v>
      </c>
      <c r="AF44">
        <v>0.2</v>
      </c>
      <c r="AG44">
        <v>1.2982614145907581</v>
      </c>
      <c r="AH44">
        <v>0.42295078937388231</v>
      </c>
      <c r="AI44">
        <v>0.84941091342961605</v>
      </c>
      <c r="AK44">
        <v>0.34891454417708606</v>
      </c>
      <c r="AL44">
        <v>1.6279209100815539</v>
      </c>
      <c r="AM44">
        <v>1.2626637008233159</v>
      </c>
      <c r="AN44">
        <v>0.66121812778517763</v>
      </c>
    </row>
    <row r="45" spans="1:40" x14ac:dyDescent="0.75">
      <c r="A45" t="s">
        <v>158</v>
      </c>
      <c r="B45">
        <v>1</v>
      </c>
      <c r="C45" t="s">
        <v>278</v>
      </c>
      <c r="D45" t="s">
        <v>278</v>
      </c>
      <c r="F45">
        <v>330</v>
      </c>
      <c r="G45" t="s">
        <v>79</v>
      </c>
      <c r="H45" t="s">
        <v>75</v>
      </c>
      <c r="I45" t="s">
        <v>79</v>
      </c>
      <c r="J45" t="s">
        <v>79</v>
      </c>
      <c r="K45" t="s">
        <v>79</v>
      </c>
      <c r="L45" t="s">
        <v>228</v>
      </c>
      <c r="M45">
        <v>12.686728132507337</v>
      </c>
      <c r="N45">
        <v>-1.151051737451616</v>
      </c>
      <c r="O45">
        <v>-13.648393072272302</v>
      </c>
      <c r="P45">
        <v>1.2799307853225397</v>
      </c>
      <c r="Q45">
        <v>10.361349581690252</v>
      </c>
      <c r="R45">
        <v>7.9220023878699921</v>
      </c>
      <c r="S45">
        <v>8.3344852288310243</v>
      </c>
      <c r="T45">
        <v>7.1128214461092538</v>
      </c>
      <c r="U45">
        <v>8.1426205867110006</v>
      </c>
      <c r="W45">
        <v>9.3633397675018948</v>
      </c>
      <c r="X45">
        <v>0.99396359393383804</v>
      </c>
      <c r="Y45">
        <v>-2.0983507334229645</v>
      </c>
      <c r="Z45">
        <v>-0.24975843223384309</v>
      </c>
      <c r="AA45">
        <v>0.96631666426970342</v>
      </c>
      <c r="AB45">
        <v>1.3574272345823828</v>
      </c>
      <c r="AC45">
        <v>0.2787309735498687</v>
      </c>
      <c r="AD45">
        <v>0.73933945238691834</v>
      </c>
      <c r="AE45">
        <v>0.2</v>
      </c>
      <c r="AF45">
        <v>0.2</v>
      </c>
      <c r="AG45">
        <v>0.2</v>
      </c>
      <c r="AH45">
        <v>0.29425710204999317</v>
      </c>
      <c r="AI45">
        <v>0.43399225855112122</v>
      </c>
      <c r="AK45">
        <v>0.36523368947913948</v>
      </c>
      <c r="AL45">
        <v>1.1659383164141712</v>
      </c>
      <c r="AM45">
        <v>1.2184314175336421</v>
      </c>
      <c r="AN45">
        <v>0.2</v>
      </c>
    </row>
    <row r="46" spans="1:40" x14ac:dyDescent="0.75">
      <c r="A46" t="s">
        <v>158</v>
      </c>
      <c r="B46">
        <v>1</v>
      </c>
      <c r="C46" t="s">
        <v>278</v>
      </c>
      <c r="D46" t="s">
        <v>278</v>
      </c>
      <c r="F46">
        <v>500</v>
      </c>
      <c r="G46" t="s">
        <v>79</v>
      </c>
      <c r="H46" t="s">
        <v>75</v>
      </c>
      <c r="I46" t="s">
        <v>79</v>
      </c>
      <c r="J46" t="s">
        <v>79</v>
      </c>
      <c r="K46" t="s">
        <v>79</v>
      </c>
      <c r="L46" t="s">
        <v>229</v>
      </c>
      <c r="M46">
        <v>13.447760176664307</v>
      </c>
      <c r="N46">
        <v>3.4758281036785195</v>
      </c>
      <c r="O46">
        <v>-10.966380365554965</v>
      </c>
      <c r="P46">
        <v>2.6771718370134612</v>
      </c>
      <c r="Q46">
        <v>8.3672858429522421</v>
      </c>
      <c r="R46">
        <v>9.1202105903918991</v>
      </c>
      <c r="S46">
        <v>7.8634773657443358</v>
      </c>
      <c r="T46">
        <v>10.219538651355368</v>
      </c>
      <c r="U46">
        <v>9.9436887860864047</v>
      </c>
      <c r="W46">
        <v>14.281466760107936</v>
      </c>
      <c r="X46">
        <v>1.5985434257276503</v>
      </c>
      <c r="Y46">
        <v>5.0413043756098626</v>
      </c>
      <c r="Z46">
        <v>0.94124717796004254</v>
      </c>
      <c r="AA46">
        <v>0.49087213311215117</v>
      </c>
      <c r="AB46">
        <v>0.46930862804411211</v>
      </c>
      <c r="AC46">
        <v>0.17581198760526603</v>
      </c>
      <c r="AD46">
        <v>1.5189561846913635</v>
      </c>
      <c r="AE46">
        <v>1.1336238070850024</v>
      </c>
      <c r="AF46">
        <v>0.34759833876288299</v>
      </c>
      <c r="AG46">
        <v>0.21918625609163025</v>
      </c>
      <c r="AH46">
        <v>0.78477687871472013</v>
      </c>
      <c r="AI46">
        <v>0.97705007158350932</v>
      </c>
      <c r="AK46">
        <v>0.97696465952562028</v>
      </c>
      <c r="AL46">
        <v>0.83967880773341907</v>
      </c>
      <c r="AM46">
        <v>1</v>
      </c>
      <c r="AN46">
        <v>0.31413125320478302</v>
      </c>
    </row>
    <row r="47" spans="1:40" x14ac:dyDescent="0.75">
      <c r="A47" t="s">
        <v>158</v>
      </c>
      <c r="B47" s="6">
        <v>2</v>
      </c>
      <c r="C47">
        <v>88</v>
      </c>
      <c r="D47" t="s">
        <v>33</v>
      </c>
      <c r="E47">
        <v>10</v>
      </c>
      <c r="F47">
        <v>25</v>
      </c>
      <c r="G47">
        <v>200</v>
      </c>
      <c r="H47" t="s">
        <v>39</v>
      </c>
      <c r="J47" t="s">
        <v>87</v>
      </c>
      <c r="K47" t="s">
        <v>160</v>
      </c>
      <c r="L47" t="str">
        <f t="shared" ref="L47:L97" si="0">_xlfn.CONCAT(C47,"-",E47,"-",G47)</f>
        <v>88-10-200</v>
      </c>
      <c r="M47" s="7">
        <v>12.322679549934072</v>
      </c>
      <c r="N47" s="7">
        <v>-0.13455092036663127</v>
      </c>
      <c r="O47" s="7">
        <v>-2.3045846161950139</v>
      </c>
      <c r="P47" s="7">
        <v>-0.64085507844777123</v>
      </c>
      <c r="Q47" s="7">
        <v>7.9729823791184868</v>
      </c>
      <c r="R47" s="7">
        <v>7.8855736144461019</v>
      </c>
      <c r="S47" s="7">
        <v>9.3644854675682634</v>
      </c>
      <c r="T47" s="7">
        <v>8.8904040320570275</v>
      </c>
      <c r="U47" s="7">
        <v>8.3255804467799663</v>
      </c>
      <c r="V47" s="7">
        <v>-2.0290247818041083</v>
      </c>
      <c r="W47" s="7">
        <v>11.005992438025915</v>
      </c>
      <c r="X47" s="7">
        <v>1.6939959914450646</v>
      </c>
      <c r="Y47" s="7">
        <v>2.919940953587401</v>
      </c>
      <c r="Z47" s="7">
        <v>1.7965901770986681</v>
      </c>
      <c r="AA47" s="7">
        <v>0.33881278008539056</v>
      </c>
      <c r="AB47" s="7">
        <v>0.42412658973088863</v>
      </c>
      <c r="AC47" s="7">
        <v>0.76223648761000828</v>
      </c>
      <c r="AD47" s="7">
        <v>5.1512914402370838E-2</v>
      </c>
      <c r="AE47" s="7">
        <v>0.58015834368735719</v>
      </c>
      <c r="AF47" s="7">
        <v>0.1672275874235104</v>
      </c>
      <c r="AG47" s="7">
        <v>0.66291728486366097</v>
      </c>
      <c r="AH47" s="7">
        <v>9.8536059517624647E-2</v>
      </c>
      <c r="AI47" s="7">
        <v>4.992664622530061E-2</v>
      </c>
      <c r="AJ47" s="7"/>
      <c r="AK47" s="7">
        <v>0.59488481645008118</v>
      </c>
      <c r="AL47" s="7">
        <v>0.78410269463809279</v>
      </c>
      <c r="AM47" s="7">
        <v>0.38524440424129458</v>
      </c>
      <c r="AN47" s="7">
        <v>0.11609563449046496</v>
      </c>
    </row>
    <row r="48" spans="1:40" x14ac:dyDescent="0.75">
      <c r="A48" t="s">
        <v>158</v>
      </c>
      <c r="B48" s="6">
        <v>2</v>
      </c>
      <c r="C48">
        <v>89</v>
      </c>
      <c r="D48" t="s">
        <v>34</v>
      </c>
      <c r="E48">
        <v>10</v>
      </c>
      <c r="F48">
        <v>25</v>
      </c>
      <c r="G48">
        <v>200</v>
      </c>
      <c r="H48" t="s">
        <v>39</v>
      </c>
      <c r="J48" t="s">
        <v>87</v>
      </c>
      <c r="K48" t="s">
        <v>160</v>
      </c>
      <c r="L48" t="str">
        <f t="shared" si="0"/>
        <v>89-10-200</v>
      </c>
      <c r="M48" s="7">
        <v>17.655910830047443</v>
      </c>
      <c r="N48" s="7">
        <v>3.0456820683644215</v>
      </c>
      <c r="O48" s="7">
        <v>-12.027802294069483</v>
      </c>
      <c r="P48" s="7">
        <v>2.8448529290931894</v>
      </c>
      <c r="Q48" s="7">
        <v>9.0858644567543667</v>
      </c>
      <c r="R48" s="7">
        <v>10.96695191188836</v>
      </c>
      <c r="S48" s="7">
        <v>13.49462900961249</v>
      </c>
      <c r="T48" s="7">
        <v>11.380638069915312</v>
      </c>
      <c r="U48" s="7">
        <v>10.694684458103225</v>
      </c>
      <c r="V48" s="7"/>
      <c r="W48" s="7">
        <v>14.042444247951261</v>
      </c>
      <c r="X48" s="7">
        <v>2.7894517872252629</v>
      </c>
      <c r="Y48" s="7">
        <v>2.3947186514162895</v>
      </c>
      <c r="Z48" s="7">
        <v>0.37439937921948291</v>
      </c>
      <c r="AA48" s="7">
        <v>0.47571247441807862</v>
      </c>
      <c r="AB48" s="7">
        <v>4.224052454318792E-2</v>
      </c>
      <c r="AC48" s="7">
        <v>0.43125272851879071</v>
      </c>
      <c r="AD48" s="7">
        <v>0.81553887396118785</v>
      </c>
      <c r="AE48" s="7">
        <v>0.37626271476835466</v>
      </c>
      <c r="AF48" s="7">
        <v>0.24862079690503741</v>
      </c>
      <c r="AG48" s="7">
        <v>0.91592877342630641</v>
      </c>
      <c r="AH48" s="7">
        <v>0.30249545934638361</v>
      </c>
      <c r="AI48" s="7">
        <v>0.22268697494137285</v>
      </c>
      <c r="AJ48" s="7"/>
      <c r="AK48" s="7">
        <v>0.30273251756491032</v>
      </c>
      <c r="AL48" s="7">
        <v>1.4795202267419938</v>
      </c>
      <c r="AM48" s="7">
        <v>0.53850329852584355</v>
      </c>
      <c r="AN48" s="7">
        <v>0.14927140399607106</v>
      </c>
    </row>
    <row r="49" spans="1:41" x14ac:dyDescent="0.75">
      <c r="A49" t="s">
        <v>158</v>
      </c>
      <c r="B49" s="6">
        <v>2</v>
      </c>
      <c r="C49">
        <v>89</v>
      </c>
      <c r="D49" t="s">
        <v>34</v>
      </c>
      <c r="E49">
        <v>10</v>
      </c>
      <c r="F49">
        <v>25</v>
      </c>
      <c r="G49">
        <v>200</v>
      </c>
      <c r="H49" t="s">
        <v>42</v>
      </c>
      <c r="J49" t="s">
        <v>87</v>
      </c>
      <c r="K49" t="s">
        <v>160</v>
      </c>
      <c r="L49" t="str">
        <f t="shared" si="0"/>
        <v>89-10-200</v>
      </c>
      <c r="M49" s="7">
        <v>15.628263036137545</v>
      </c>
      <c r="N49" s="7">
        <v>0.8671908859307994</v>
      </c>
      <c r="O49" s="7">
        <v>-11.895220342576451</v>
      </c>
      <c r="P49" s="7">
        <v>4.7484380478517743</v>
      </c>
      <c r="Q49" s="7">
        <v>8.5821671370426884</v>
      </c>
      <c r="R49" s="7">
        <v>8.7820332292126384</v>
      </c>
      <c r="S49" s="7">
        <v>10.793752552578409</v>
      </c>
      <c r="T49" s="7">
        <v>8.8640109730064847</v>
      </c>
      <c r="U49" s="7">
        <v>10.263436351575749</v>
      </c>
      <c r="V49" s="7">
        <v>1.1892981270322787</v>
      </c>
      <c r="W49" s="7">
        <v>13.682923921242013</v>
      </c>
      <c r="X49" s="7">
        <v>-0.84019513193481077</v>
      </c>
      <c r="Y49" s="7">
        <v>3.086393702438512</v>
      </c>
      <c r="Z49" s="7">
        <v>0.81967281320073904</v>
      </c>
      <c r="AA49" s="7">
        <v>0.10709975617306837</v>
      </c>
      <c r="AB49" s="7">
        <v>0.38565348242890457</v>
      </c>
      <c r="AC49" s="7">
        <v>0.67520809084131483</v>
      </c>
      <c r="AD49" s="7">
        <v>0.1702688411860061</v>
      </c>
      <c r="AE49" s="7">
        <v>0.19699829106802128</v>
      </c>
      <c r="AF49" s="7">
        <v>0.23226382246226265</v>
      </c>
      <c r="AG49" s="7">
        <v>0.38873935075538169</v>
      </c>
      <c r="AH49" s="7">
        <v>0.1591949154630444</v>
      </c>
      <c r="AI49" s="7">
        <v>0.14098947663567049</v>
      </c>
      <c r="AJ49" s="7">
        <v>0.93833986326941343</v>
      </c>
      <c r="AK49" s="7">
        <v>7.5269579887443094E-2</v>
      </c>
      <c r="AL49" s="7">
        <v>0.38808538983335628</v>
      </c>
      <c r="AM49" s="7">
        <v>0.11597885764193826</v>
      </c>
      <c r="AN49" s="7">
        <v>0.38022123961090593</v>
      </c>
    </row>
    <row r="50" spans="1:41" x14ac:dyDescent="0.75">
      <c r="A50" t="s">
        <v>158</v>
      </c>
      <c r="B50" s="6">
        <v>2</v>
      </c>
      <c r="C50">
        <v>88</v>
      </c>
      <c r="D50" t="s">
        <v>33</v>
      </c>
      <c r="E50">
        <v>9</v>
      </c>
      <c r="F50">
        <v>75</v>
      </c>
      <c r="G50">
        <v>200</v>
      </c>
      <c r="H50" t="s">
        <v>39</v>
      </c>
      <c r="J50" t="s">
        <v>87</v>
      </c>
      <c r="K50" t="s">
        <v>160</v>
      </c>
      <c r="L50" t="str">
        <f t="shared" si="0"/>
        <v>88-9-200</v>
      </c>
      <c r="M50" s="7">
        <v>14.390948229538632</v>
      </c>
      <c r="N50" s="7">
        <v>0.93055615334723996</v>
      </c>
      <c r="O50" s="7">
        <v>-17.950787020234273</v>
      </c>
      <c r="P50" s="7">
        <v>1.4158292882669461</v>
      </c>
      <c r="Q50" s="7">
        <v>13.304134912034016</v>
      </c>
      <c r="R50" s="7">
        <v>11.357725281760743</v>
      </c>
      <c r="S50" s="7">
        <v>12.73307938219059</v>
      </c>
      <c r="T50" s="7">
        <v>10.267012764486866</v>
      </c>
      <c r="U50" s="7">
        <v>9.1132041054922386</v>
      </c>
      <c r="V50" s="7">
        <v>1.9358407484036952</v>
      </c>
      <c r="W50" s="7">
        <v>14.145298644075259</v>
      </c>
      <c r="X50" s="7">
        <v>-0.68973858713338732</v>
      </c>
      <c r="Y50" s="7">
        <v>1.4916864474143658</v>
      </c>
      <c r="Z50" s="7">
        <v>1.7203213429755131</v>
      </c>
      <c r="AA50" s="7">
        <v>0.242517625530806</v>
      </c>
      <c r="AB50" s="7">
        <v>0.2121627973732107</v>
      </c>
      <c r="AC50" s="7">
        <v>0.50322491498311506</v>
      </c>
      <c r="AD50" s="7">
        <v>0.11426343976175156</v>
      </c>
      <c r="AE50" s="7">
        <v>0.12846249331544779</v>
      </c>
      <c r="AF50" s="7">
        <v>0.34616560226703769</v>
      </c>
      <c r="AG50" s="7">
        <v>0.77079770069619069</v>
      </c>
      <c r="AH50" s="7">
        <v>0.17880925853091906</v>
      </c>
      <c r="AI50" s="7">
        <v>0.16803015822281459</v>
      </c>
      <c r="AJ50" s="7">
        <v>0.56944161960454387</v>
      </c>
      <c r="AK50" s="7">
        <v>6.7432784328791948E-2</v>
      </c>
      <c r="AL50" s="7">
        <v>8.8630227826671834E-2</v>
      </c>
      <c r="AM50" s="7">
        <v>1.2263936020395202E-2</v>
      </c>
      <c r="AN50" s="7">
        <v>0.36013310492935235</v>
      </c>
    </row>
    <row r="51" spans="1:41" x14ac:dyDescent="0.75">
      <c r="A51" t="s">
        <v>158</v>
      </c>
      <c r="B51" s="6">
        <v>2</v>
      </c>
      <c r="C51">
        <v>89</v>
      </c>
      <c r="D51" t="s">
        <v>34</v>
      </c>
      <c r="E51">
        <v>9</v>
      </c>
      <c r="F51">
        <v>75</v>
      </c>
      <c r="G51">
        <v>200</v>
      </c>
      <c r="H51" t="s">
        <v>39</v>
      </c>
      <c r="J51" t="s">
        <v>87</v>
      </c>
      <c r="K51" t="s">
        <v>160</v>
      </c>
      <c r="L51" t="str">
        <f t="shared" si="0"/>
        <v>89-9-200</v>
      </c>
      <c r="M51" s="7">
        <v>17.027091222594642</v>
      </c>
      <c r="N51" s="7">
        <v>1.0149906575680878</v>
      </c>
      <c r="O51" s="7">
        <v>-14.624097258705055</v>
      </c>
      <c r="P51" s="7">
        <v>2.2409131575853434</v>
      </c>
      <c r="Q51" s="7">
        <v>-1.7170651996132242</v>
      </c>
      <c r="R51" s="7">
        <v>9.372207252678356</v>
      </c>
      <c r="S51" s="7">
        <v>7.8249088984592277</v>
      </c>
      <c r="T51" s="7">
        <v>10.718013779206871</v>
      </c>
      <c r="U51" s="7">
        <v>10.137731759316523</v>
      </c>
      <c r="V51" s="7"/>
      <c r="W51" s="7">
        <v>14.471972633457058</v>
      </c>
      <c r="X51" s="7">
        <v>-3.634126334397203</v>
      </c>
      <c r="Y51" s="7">
        <v>-1.3545243483562803</v>
      </c>
      <c r="Z51" s="7">
        <v>-0.52833563553169094</v>
      </c>
      <c r="AA51" s="7">
        <v>0.9193362123284855</v>
      </c>
      <c r="AB51" s="7">
        <v>1.0658444677383228</v>
      </c>
      <c r="AC51" s="7">
        <v>1.3167102241725925</v>
      </c>
      <c r="AD51" s="7">
        <v>0.27598449538472347</v>
      </c>
      <c r="AE51" s="7">
        <v>1.5351472108860205</v>
      </c>
      <c r="AF51" s="7">
        <v>1.3126948204915618</v>
      </c>
      <c r="AG51" s="7">
        <v>2.744015092366074</v>
      </c>
      <c r="AH51" s="7">
        <v>0.88702021910123985</v>
      </c>
      <c r="AI51" s="7">
        <v>0.26630490983267591</v>
      </c>
      <c r="AJ51" s="7"/>
      <c r="AK51" s="7">
        <v>0.15761891736510161</v>
      </c>
      <c r="AL51" s="7">
        <v>0.44511771175186049</v>
      </c>
      <c r="AM51" s="7">
        <v>0.9163068102688432</v>
      </c>
      <c r="AN51" s="7">
        <v>0.46746960432224749</v>
      </c>
    </row>
    <row r="52" spans="1:41" x14ac:dyDescent="0.75">
      <c r="A52" t="s">
        <v>158</v>
      </c>
      <c r="B52" s="6">
        <v>2</v>
      </c>
      <c r="C52">
        <v>89</v>
      </c>
      <c r="D52" t="s">
        <v>34</v>
      </c>
      <c r="E52">
        <v>9</v>
      </c>
      <c r="F52">
        <v>75</v>
      </c>
      <c r="G52">
        <v>200</v>
      </c>
      <c r="H52" t="s">
        <v>42</v>
      </c>
      <c r="J52" t="s">
        <v>87</v>
      </c>
      <c r="K52" t="s">
        <v>160</v>
      </c>
      <c r="L52" t="str">
        <f t="shared" si="0"/>
        <v>89-9-200</v>
      </c>
      <c r="M52" s="7">
        <v>18.695343285418613</v>
      </c>
      <c r="N52" s="7">
        <v>0.15248483181791578</v>
      </c>
      <c r="O52" s="7">
        <v>-13.754845924821998</v>
      </c>
      <c r="P52" s="7">
        <v>3.9577297049924147</v>
      </c>
      <c r="Q52" s="7">
        <v>12.609344018763652</v>
      </c>
      <c r="R52" s="7">
        <v>10.496440587858626</v>
      </c>
      <c r="S52" s="7">
        <v>11.481490223462792</v>
      </c>
      <c r="T52" s="7">
        <v>10.737562794676343</v>
      </c>
      <c r="U52" s="7">
        <v>12.206726008309881</v>
      </c>
      <c r="V52" s="7">
        <v>2.3166033671167834</v>
      </c>
      <c r="W52" s="7">
        <v>15.80374596799993</v>
      </c>
      <c r="X52" s="7">
        <v>-1.1020983093917922</v>
      </c>
      <c r="Y52" s="7">
        <v>2.9491285980246578</v>
      </c>
      <c r="Z52" s="7">
        <v>1.0934221877251968</v>
      </c>
      <c r="AA52" s="7">
        <v>0.22686543448384119</v>
      </c>
      <c r="AB52" s="7">
        <v>0.16955907185752608</v>
      </c>
      <c r="AC52" s="7">
        <v>0.44535829698555485</v>
      </c>
      <c r="AD52" s="7">
        <v>0.14558906945878072</v>
      </c>
      <c r="AE52" s="7">
        <v>0.94727296734567423</v>
      </c>
      <c r="AF52" s="7">
        <v>0.10578017309216399</v>
      </c>
      <c r="AG52" s="7">
        <v>0.47302387557657855</v>
      </c>
      <c r="AH52" s="7">
        <v>0.29461138051759067</v>
      </c>
      <c r="AI52" s="7">
        <v>0.19128813253343185</v>
      </c>
      <c r="AJ52" s="7">
        <v>0.46001544611986395</v>
      </c>
      <c r="AK52" s="7">
        <v>0.11128861018688495</v>
      </c>
      <c r="AL52" s="7">
        <v>0.14925766328883724</v>
      </c>
      <c r="AM52" s="7">
        <v>0.27862639962565283</v>
      </c>
      <c r="AN52" s="7">
        <v>0.61392737952640175</v>
      </c>
    </row>
    <row r="53" spans="1:41" x14ac:dyDescent="0.75">
      <c r="A53" t="s">
        <v>158</v>
      </c>
      <c r="B53" s="6">
        <v>2</v>
      </c>
      <c r="C53">
        <v>88</v>
      </c>
      <c r="D53" t="s">
        <v>33</v>
      </c>
      <c r="E53">
        <v>8</v>
      </c>
      <c r="F53">
        <v>125</v>
      </c>
      <c r="G53">
        <v>200</v>
      </c>
      <c r="H53" t="s">
        <v>39</v>
      </c>
      <c r="J53" t="s">
        <v>87</v>
      </c>
      <c r="K53" t="s">
        <v>160</v>
      </c>
      <c r="L53" t="str">
        <f t="shared" si="0"/>
        <v>88-8-200</v>
      </c>
      <c r="M53" s="7">
        <v>17.56071851701012</v>
      </c>
      <c r="N53" s="7">
        <v>3.6850469607815146</v>
      </c>
      <c r="O53" s="7">
        <v>-15.62246289363628</v>
      </c>
      <c r="P53" s="7">
        <v>5.0735656579469763</v>
      </c>
      <c r="Q53" s="7">
        <v>14.329137047328771</v>
      </c>
      <c r="R53" s="7">
        <v>11.01008695123136</v>
      </c>
      <c r="S53" s="7">
        <v>12.803010804002474</v>
      </c>
      <c r="T53" s="7">
        <v>12.236111631121792</v>
      </c>
      <c r="U53" s="7">
        <v>11.970411954226135</v>
      </c>
      <c r="V53" s="7">
        <v>3.135714708687324</v>
      </c>
      <c r="W53" s="7">
        <v>16.537811358713473</v>
      </c>
      <c r="X53" s="7">
        <v>1.0364676747017969</v>
      </c>
      <c r="Y53" s="7">
        <v>2.4037596759169166</v>
      </c>
      <c r="Z53" s="7">
        <v>2.8689170992425104</v>
      </c>
      <c r="AA53" s="7">
        <v>0.26784228997245818</v>
      </c>
      <c r="AB53" s="7">
        <v>0.18082363555528597</v>
      </c>
      <c r="AC53" s="7">
        <v>0.49042858015147522</v>
      </c>
      <c r="AD53" s="7">
        <v>0.18874330202189887</v>
      </c>
      <c r="AE53" s="7">
        <v>7.2582670281081244E-2</v>
      </c>
      <c r="AF53" s="7">
        <v>0.15454091290860533</v>
      </c>
      <c r="AG53" s="7">
        <v>5.8771021107145778E-2</v>
      </c>
      <c r="AH53" s="7">
        <v>0.27376855095892216</v>
      </c>
      <c r="AI53" s="7">
        <v>0.33435426285114872</v>
      </c>
      <c r="AJ53" s="7">
        <v>1.2288731551039955</v>
      </c>
      <c r="AK53" s="7">
        <v>8.3030128218562232E-2</v>
      </c>
      <c r="AL53" s="7">
        <v>0.40839302982411146</v>
      </c>
      <c r="AM53" s="7">
        <v>0.87514958536357734</v>
      </c>
      <c r="AN53" s="7">
        <v>0.33988475980826288</v>
      </c>
    </row>
    <row r="54" spans="1:41" ht="16" customHeight="1" x14ac:dyDescent="0.75">
      <c r="A54" t="s">
        <v>158</v>
      </c>
      <c r="B54" s="6">
        <v>2</v>
      </c>
      <c r="C54">
        <v>89</v>
      </c>
      <c r="D54" t="s">
        <v>34</v>
      </c>
      <c r="E54">
        <v>8</v>
      </c>
      <c r="F54">
        <v>125</v>
      </c>
      <c r="G54">
        <v>200</v>
      </c>
      <c r="H54" t="s">
        <v>39</v>
      </c>
      <c r="J54" t="s">
        <v>87</v>
      </c>
      <c r="K54" t="s">
        <v>160</v>
      </c>
      <c r="L54" t="str">
        <f t="shared" si="0"/>
        <v>89-8-200</v>
      </c>
      <c r="M54" s="7">
        <v>20.724717659773063</v>
      </c>
      <c r="N54" s="7">
        <v>4.6898745199514513</v>
      </c>
      <c r="O54" s="7">
        <v>-14.848325917546513</v>
      </c>
      <c r="P54" s="7">
        <v>-1.3635619073563514</v>
      </c>
      <c r="Q54" s="7">
        <v>12.582633558650675</v>
      </c>
      <c r="R54" s="7">
        <v>12.571828138609865</v>
      </c>
      <c r="S54" s="7">
        <v>17.563932197464652</v>
      </c>
      <c r="T54" s="7">
        <v>15.219556249350868</v>
      </c>
      <c r="U54" s="7">
        <v>14.387939106950656</v>
      </c>
      <c r="V54" s="7"/>
      <c r="W54" s="7">
        <v>17.992547192416833</v>
      </c>
      <c r="X54" s="7">
        <v>2.3274895384363141</v>
      </c>
      <c r="Y54" s="7">
        <v>3.3520034386021198</v>
      </c>
      <c r="Z54" s="7">
        <v>0.31407960416515518</v>
      </c>
      <c r="AA54" s="7">
        <v>0.12611658262006473</v>
      </c>
      <c r="AB54" s="7">
        <v>3.1284846730974987E-2</v>
      </c>
      <c r="AC54" s="7">
        <v>0.78516203541165741</v>
      </c>
      <c r="AD54" s="7">
        <v>0.53869993084703949</v>
      </c>
      <c r="AE54" s="7">
        <v>0.21749465226326964</v>
      </c>
      <c r="AF54" s="7">
        <v>0.38470825043827644</v>
      </c>
      <c r="AG54" s="7">
        <v>0.79828131438586214</v>
      </c>
      <c r="AH54" s="7">
        <v>0.24579917786809632</v>
      </c>
      <c r="AI54" s="7">
        <v>0.14304979460649772</v>
      </c>
      <c r="AJ54" s="7"/>
      <c r="AK54" s="7">
        <v>0.78478988006891404</v>
      </c>
      <c r="AL54" s="7">
        <v>0.78547682189179868</v>
      </c>
      <c r="AM54" s="7">
        <v>0.58917324385858949</v>
      </c>
      <c r="AN54" s="7">
        <v>0.13712293127927122</v>
      </c>
    </row>
    <row r="55" spans="1:41" x14ac:dyDescent="0.75">
      <c r="A55" t="s">
        <v>158</v>
      </c>
      <c r="B55" s="6">
        <v>2</v>
      </c>
      <c r="C55">
        <v>88</v>
      </c>
      <c r="D55" t="s">
        <v>33</v>
      </c>
      <c r="E55">
        <v>7</v>
      </c>
      <c r="F55">
        <v>175</v>
      </c>
      <c r="G55">
        <v>200</v>
      </c>
      <c r="H55" t="s">
        <v>39</v>
      </c>
      <c r="J55" t="s">
        <v>87</v>
      </c>
      <c r="K55" t="s">
        <v>160</v>
      </c>
      <c r="L55" t="str">
        <f t="shared" si="0"/>
        <v>88-7-200</v>
      </c>
      <c r="M55" s="7">
        <v>17.317030042110375</v>
      </c>
      <c r="N55" s="7">
        <v>4.7388240909263821</v>
      </c>
      <c r="O55" s="7">
        <v>-10.327094615807287</v>
      </c>
      <c r="P55" s="7">
        <v>5.0252879839896787</v>
      </c>
      <c r="Q55" s="7">
        <v>13.443305894183025</v>
      </c>
      <c r="R55" s="7">
        <v>10.887746427118358</v>
      </c>
      <c r="S55" s="7">
        <v>13.734795469580765</v>
      </c>
      <c r="T55" s="7">
        <v>12.352014872989514</v>
      </c>
      <c r="U55" s="7">
        <v>12.00811461038972</v>
      </c>
      <c r="V55" s="7">
        <v>2.0500840419989554</v>
      </c>
      <c r="W55" s="7">
        <v>16.357124716231613</v>
      </c>
      <c r="X55" s="7">
        <v>-1.2808664138084669</v>
      </c>
      <c r="Y55" s="7">
        <v>1.7930562883231158</v>
      </c>
      <c r="Z55" s="7">
        <v>1.4502329576521291</v>
      </c>
      <c r="AA55" s="7">
        <v>0.38268681761980117</v>
      </c>
      <c r="AB55" s="7">
        <v>5.4407271812435355E-2</v>
      </c>
      <c r="AC55" s="7">
        <v>0.68006723572949579</v>
      </c>
      <c r="AD55" s="7">
        <v>0.41905984670324142</v>
      </c>
      <c r="AE55" s="7">
        <v>0.60691492309864814</v>
      </c>
      <c r="AF55" s="7">
        <v>0.17341279454696226</v>
      </c>
      <c r="AG55" s="7">
        <v>0.33986772786159541</v>
      </c>
      <c r="AH55" s="7">
        <v>0.27297693027699449</v>
      </c>
      <c r="AI55" s="7">
        <v>0.18793722136127561</v>
      </c>
      <c r="AJ55" s="7">
        <v>0.88762473482961735</v>
      </c>
      <c r="AK55" s="7">
        <v>0.19532093635466388</v>
      </c>
      <c r="AL55" s="7">
        <v>0.27440498863375617</v>
      </c>
      <c r="AM55" s="7">
        <v>0.63905634292814184</v>
      </c>
      <c r="AN55" s="7">
        <v>0.27527638458418141</v>
      </c>
    </row>
    <row r="56" spans="1:41" ht="16" customHeight="1" x14ac:dyDescent="0.75">
      <c r="A56" t="s">
        <v>158</v>
      </c>
      <c r="B56" s="6">
        <v>2</v>
      </c>
      <c r="C56">
        <v>89</v>
      </c>
      <c r="D56" t="s">
        <v>34</v>
      </c>
      <c r="E56">
        <v>7</v>
      </c>
      <c r="F56">
        <v>175</v>
      </c>
      <c r="G56">
        <v>200</v>
      </c>
      <c r="H56" t="s">
        <v>39</v>
      </c>
      <c r="J56" t="s">
        <v>87</v>
      </c>
      <c r="K56" t="s">
        <v>160</v>
      </c>
      <c r="L56" t="str">
        <f t="shared" si="0"/>
        <v>89-7-200</v>
      </c>
      <c r="M56" s="7">
        <v>18.583753209993606</v>
      </c>
      <c r="N56" s="7">
        <v>4.966443250043163</v>
      </c>
      <c r="O56" s="7">
        <v>-15.532901975624462</v>
      </c>
      <c r="P56" s="7">
        <v>2.5482860965415397</v>
      </c>
      <c r="Q56" s="7">
        <v>13.171823230892807</v>
      </c>
      <c r="R56" s="7">
        <v>13.24502497579355</v>
      </c>
      <c r="S56" s="7">
        <v>16.085966841307272</v>
      </c>
      <c r="T56" s="7">
        <v>14.72048648764658</v>
      </c>
      <c r="U56" s="7">
        <v>13.542474017268278</v>
      </c>
      <c r="V56" s="7"/>
      <c r="W56" s="7">
        <v>17.601778583276317</v>
      </c>
      <c r="X56" s="7">
        <v>3.3002725415516222E-2</v>
      </c>
      <c r="Y56" s="7">
        <v>1.7384248407616107</v>
      </c>
      <c r="Z56" s="7">
        <v>0.38115736579709963</v>
      </c>
      <c r="AA56" s="7">
        <v>0.86013061551484693</v>
      </c>
      <c r="AB56" s="7">
        <v>0.2404207393909531</v>
      </c>
      <c r="AC56" s="7">
        <v>0.98211284006356925</v>
      </c>
      <c r="AD56" s="7">
        <v>0.64963865678072907</v>
      </c>
      <c r="AE56" s="7">
        <v>0.56563395387757565</v>
      </c>
      <c r="AF56" s="7">
        <v>0.29566622059961456</v>
      </c>
      <c r="AG56" s="7">
        <v>1.1731509337938084</v>
      </c>
      <c r="AH56" s="7">
        <v>0.4978708598358389</v>
      </c>
      <c r="AI56" s="7">
        <v>0.36623631508965515</v>
      </c>
      <c r="AJ56" s="7"/>
      <c r="AK56" s="7">
        <v>0.773192834969752</v>
      </c>
      <c r="AL56" s="7">
        <v>1.5436672107127956</v>
      </c>
      <c r="AM56" s="7">
        <v>0.69248708067920783</v>
      </c>
      <c r="AN56" s="7">
        <v>0.23873227250109708</v>
      </c>
    </row>
    <row r="57" spans="1:41" ht="16" customHeight="1" x14ac:dyDescent="0.75">
      <c r="A57" t="s">
        <v>158</v>
      </c>
      <c r="B57" s="6">
        <v>2</v>
      </c>
      <c r="C57">
        <v>88</v>
      </c>
      <c r="D57" t="s">
        <v>33</v>
      </c>
      <c r="E57">
        <v>6</v>
      </c>
      <c r="F57">
        <v>250</v>
      </c>
      <c r="G57">
        <v>200</v>
      </c>
      <c r="H57" t="s">
        <v>39</v>
      </c>
      <c r="J57" t="s">
        <v>87</v>
      </c>
      <c r="K57" t="s">
        <v>160</v>
      </c>
      <c r="L57" t="str">
        <f t="shared" si="0"/>
        <v>88-6-200</v>
      </c>
      <c r="M57" s="7">
        <v>17.894257122063404</v>
      </c>
      <c r="N57" s="7">
        <v>4.8452812007325887</v>
      </c>
      <c r="O57" s="7">
        <v>-10.042037859236608</v>
      </c>
      <c r="P57" s="7">
        <v>5.6592971062064521</v>
      </c>
      <c r="Q57" s="7">
        <v>14.714507491306122</v>
      </c>
      <c r="R57" s="7">
        <v>12.060357038951196</v>
      </c>
      <c r="S57" s="7">
        <v>15.492336950277846</v>
      </c>
      <c r="T57" s="7">
        <v>13.120870718617851</v>
      </c>
      <c r="U57" s="7">
        <v>12.976124932609295</v>
      </c>
      <c r="V57" s="7">
        <v>2.196504973105704</v>
      </c>
      <c r="W57" s="7">
        <v>18.247881109168471</v>
      </c>
      <c r="X57" s="7">
        <v>-0.54076682170957946</v>
      </c>
      <c r="Y57" s="7">
        <v>4.003319326672913</v>
      </c>
      <c r="Z57" s="7">
        <v>1.3738903080669747</v>
      </c>
      <c r="AA57" s="7">
        <v>0.291220175044965</v>
      </c>
      <c r="AB57" s="7">
        <v>0.23835479358874345</v>
      </c>
      <c r="AC57" s="7">
        <v>0.4684010174131002</v>
      </c>
      <c r="AD57" s="7">
        <v>0.20184870739363678</v>
      </c>
      <c r="AE57" s="7">
        <v>0.20877831311684833</v>
      </c>
      <c r="AF57" s="7">
        <v>3.9095407177089175E-2</v>
      </c>
      <c r="AG57" s="7">
        <v>0.33964590066175221</v>
      </c>
      <c r="AH57" s="7">
        <v>0.12166339551391385</v>
      </c>
      <c r="AI57" s="7">
        <v>7.0408497360851474E-2</v>
      </c>
      <c r="AJ57" s="7">
        <v>0.43406172902753798</v>
      </c>
      <c r="AK57" s="7">
        <v>0.30882735072754214</v>
      </c>
      <c r="AL57" s="7">
        <v>0.3741083233568227</v>
      </c>
      <c r="AM57" s="7">
        <v>0.45432768987880529</v>
      </c>
      <c r="AN57" s="7">
        <v>0.43073039399465601</v>
      </c>
    </row>
    <row r="58" spans="1:41" x14ac:dyDescent="0.75">
      <c r="A58" t="s">
        <v>158</v>
      </c>
      <c r="B58" s="6">
        <v>2</v>
      </c>
      <c r="C58">
        <v>89</v>
      </c>
      <c r="D58" t="s">
        <v>34</v>
      </c>
      <c r="E58">
        <v>6</v>
      </c>
      <c r="F58">
        <v>250</v>
      </c>
      <c r="G58">
        <v>200</v>
      </c>
      <c r="H58" t="s">
        <v>39</v>
      </c>
      <c r="J58" t="s">
        <v>87</v>
      </c>
      <c r="K58" t="s">
        <v>160</v>
      </c>
      <c r="L58" t="str">
        <f t="shared" si="0"/>
        <v>89-6-200</v>
      </c>
      <c r="M58" s="7">
        <v>19</v>
      </c>
      <c r="N58" s="7">
        <v>5</v>
      </c>
      <c r="O58" s="7">
        <v>-16.100000000000001</v>
      </c>
      <c r="P58" s="7">
        <v>6.2</v>
      </c>
      <c r="Q58" s="7">
        <v>13.8</v>
      </c>
      <c r="R58" s="7">
        <v>11.8</v>
      </c>
      <c r="S58" s="7">
        <v>15</v>
      </c>
      <c r="T58" s="7">
        <v>13.3</v>
      </c>
      <c r="U58" s="7">
        <v>12.7</v>
      </c>
      <c r="V58" s="7"/>
      <c r="W58" s="7">
        <v>18.2</v>
      </c>
      <c r="X58" s="7">
        <v>3.1</v>
      </c>
      <c r="Y58" s="7">
        <v>2.7</v>
      </c>
      <c r="Z58" s="7">
        <v>0.3</v>
      </c>
      <c r="AA58" s="7">
        <v>0.38</v>
      </c>
      <c r="AB58" s="7">
        <v>0.23</v>
      </c>
      <c r="AC58" s="7">
        <v>0.57999999999999996</v>
      </c>
      <c r="AD58" s="7">
        <v>0.42</v>
      </c>
      <c r="AE58" s="7">
        <v>0.44</v>
      </c>
      <c r="AF58" s="7">
        <v>0.23</v>
      </c>
      <c r="AG58" s="7">
        <v>0.32</v>
      </c>
      <c r="AH58" s="7">
        <v>0.22</v>
      </c>
      <c r="AI58" s="7">
        <v>0.09</v>
      </c>
      <c r="AJ58" s="7"/>
      <c r="AK58" s="7">
        <v>0.17</v>
      </c>
      <c r="AL58" s="7">
        <v>0.43</v>
      </c>
      <c r="AM58" s="7">
        <v>0.66</v>
      </c>
      <c r="AN58" s="7">
        <v>0.43</v>
      </c>
    </row>
    <row r="59" spans="1:41" s="12" customFormat="1" x14ac:dyDescent="0.75">
      <c r="A59" t="s">
        <v>158</v>
      </c>
      <c r="B59" s="6">
        <v>2</v>
      </c>
      <c r="C59">
        <v>88</v>
      </c>
      <c r="D59" t="s">
        <v>33</v>
      </c>
      <c r="E59">
        <v>5</v>
      </c>
      <c r="F59">
        <v>350</v>
      </c>
      <c r="G59">
        <v>200</v>
      </c>
      <c r="H59" t="s">
        <v>39</v>
      </c>
      <c r="I59"/>
      <c r="J59" t="s">
        <v>87</v>
      </c>
      <c r="K59" t="s">
        <v>160</v>
      </c>
      <c r="L59" t="str">
        <f t="shared" si="0"/>
        <v>88-5-200</v>
      </c>
      <c r="M59" s="7">
        <v>18.116366258968185</v>
      </c>
      <c r="N59" s="7">
        <v>3.4768522694543171</v>
      </c>
      <c r="O59" s="7">
        <v>-14.982934735000891</v>
      </c>
      <c r="P59" s="7">
        <v>4.7225229496729471</v>
      </c>
      <c r="Q59" s="7">
        <v>13.540977481567921</v>
      </c>
      <c r="R59" s="7">
        <v>11.378715209973139</v>
      </c>
      <c r="S59" s="7">
        <v>13.858883019748722</v>
      </c>
      <c r="T59" s="7">
        <v>12.215650198245035</v>
      </c>
      <c r="U59" s="7">
        <v>13.227036751686432</v>
      </c>
      <c r="V59" s="7">
        <v>2.7156090759873757</v>
      </c>
      <c r="W59" s="7">
        <v>18.155293467725016</v>
      </c>
      <c r="X59" s="7">
        <v>3.9454205230087793</v>
      </c>
      <c r="Y59" s="7">
        <v>1.2908011480636921</v>
      </c>
      <c r="Z59" s="7">
        <v>2.6939828489002466</v>
      </c>
      <c r="AA59" s="7">
        <v>0.14608512395462683</v>
      </c>
      <c r="AB59" s="7">
        <v>0.18316129150018295</v>
      </c>
      <c r="AC59" s="7">
        <v>0.74614427259756844</v>
      </c>
      <c r="AD59" s="7">
        <v>0.44069949400977265</v>
      </c>
      <c r="AE59" s="7">
        <v>0.14161601433461027</v>
      </c>
      <c r="AF59" s="7">
        <v>0.24727063387497536</v>
      </c>
      <c r="AG59" s="7">
        <v>0.33021332040147933</v>
      </c>
      <c r="AH59" s="7">
        <v>4.8005840238595908E-2</v>
      </c>
      <c r="AI59" s="7">
        <v>0.19696594120772568</v>
      </c>
      <c r="AJ59" s="7">
        <v>0.41718490575576322</v>
      </c>
      <c r="AK59" s="7">
        <v>0.1065626716445511</v>
      </c>
      <c r="AL59" s="7">
        <v>1.0221065667688736</v>
      </c>
      <c r="AM59" s="7">
        <v>0.1346670445418322</v>
      </c>
      <c r="AN59" s="7">
        <v>0.54838194776747007</v>
      </c>
      <c r="AO59"/>
    </row>
    <row r="60" spans="1:41" x14ac:dyDescent="0.75">
      <c r="A60" t="s">
        <v>158</v>
      </c>
      <c r="B60" s="6">
        <v>2</v>
      </c>
      <c r="C60">
        <v>89</v>
      </c>
      <c r="D60" t="s">
        <v>34</v>
      </c>
      <c r="E60">
        <v>5</v>
      </c>
      <c r="F60">
        <v>350</v>
      </c>
      <c r="G60">
        <v>200</v>
      </c>
      <c r="H60" t="s">
        <v>39</v>
      </c>
      <c r="J60" t="s">
        <v>87</v>
      </c>
      <c r="K60" t="s">
        <v>160</v>
      </c>
      <c r="L60" t="str">
        <f t="shared" si="0"/>
        <v>89-5-200</v>
      </c>
      <c r="M60" s="7">
        <v>19.8</v>
      </c>
      <c r="N60" s="7">
        <v>6.5</v>
      </c>
      <c r="O60" s="7">
        <v>-13.4</v>
      </c>
      <c r="P60" s="7">
        <v>5.2</v>
      </c>
      <c r="Q60" s="7">
        <v>11.8</v>
      </c>
      <c r="R60" s="7">
        <v>11.5</v>
      </c>
      <c r="S60" s="7">
        <v>15.1</v>
      </c>
      <c r="T60" s="7">
        <v>13.8</v>
      </c>
      <c r="U60" s="7">
        <v>12.7</v>
      </c>
      <c r="V60" s="7"/>
      <c r="W60" s="7">
        <v>17.7</v>
      </c>
      <c r="X60" s="7">
        <v>4.7</v>
      </c>
      <c r="Y60" s="7">
        <v>2.7</v>
      </c>
      <c r="Z60" s="7">
        <v>1.1000000000000001</v>
      </c>
      <c r="AA60" s="7">
        <v>0.49</v>
      </c>
      <c r="AB60" s="7">
        <v>0.22</v>
      </c>
      <c r="AC60" s="7">
        <v>0.26</v>
      </c>
      <c r="AD60" s="7">
        <v>0.18</v>
      </c>
      <c r="AE60" s="7">
        <v>0.13</v>
      </c>
      <c r="AF60" s="7">
        <v>0.11</v>
      </c>
      <c r="AG60" s="7">
        <v>0.32</v>
      </c>
      <c r="AH60" s="7">
        <v>0.19</v>
      </c>
      <c r="AI60" s="7">
        <v>0.14000000000000001</v>
      </c>
      <c r="AJ60" s="7"/>
      <c r="AK60" s="7">
        <v>0.28999999999999998</v>
      </c>
      <c r="AL60" s="7">
        <v>0.22</v>
      </c>
      <c r="AM60" s="7">
        <v>0.78</v>
      </c>
      <c r="AN60" s="7">
        <v>0.28999999999999998</v>
      </c>
    </row>
    <row r="61" spans="1:41" x14ac:dyDescent="0.75">
      <c r="A61" t="s">
        <v>158</v>
      </c>
      <c r="B61" s="6">
        <v>2</v>
      </c>
      <c r="C61">
        <v>89</v>
      </c>
      <c r="D61" t="s">
        <v>34</v>
      </c>
      <c r="E61">
        <v>5</v>
      </c>
      <c r="F61">
        <v>350</v>
      </c>
      <c r="G61">
        <v>200</v>
      </c>
      <c r="H61" t="s">
        <v>42</v>
      </c>
      <c r="J61" t="s">
        <v>87</v>
      </c>
      <c r="K61" t="s">
        <v>160</v>
      </c>
      <c r="L61" t="str">
        <f t="shared" si="0"/>
        <v>89-5-200</v>
      </c>
      <c r="M61" s="7">
        <v>19.540443909114853</v>
      </c>
      <c r="N61" s="7">
        <v>5.0914226478975264</v>
      </c>
      <c r="O61" s="7">
        <v>-11.177950725430568</v>
      </c>
      <c r="P61" s="7">
        <v>5.1269601553821396</v>
      </c>
      <c r="Q61" s="7">
        <v>15.194660414054985</v>
      </c>
      <c r="R61" s="7">
        <v>11.07344372161065</v>
      </c>
      <c r="S61" s="7">
        <v>13.00721341079997</v>
      </c>
      <c r="T61" s="7">
        <v>11.803474859406265</v>
      </c>
      <c r="U61" s="7">
        <v>13.367503247319505</v>
      </c>
      <c r="V61" s="7">
        <v>3.1368597362438053</v>
      </c>
      <c r="W61" s="7">
        <v>16.860008504158397</v>
      </c>
      <c r="X61" s="7">
        <v>-1.1809474231366892</v>
      </c>
      <c r="Y61" s="7">
        <v>4.9156254034257705</v>
      </c>
      <c r="Z61" s="7">
        <v>1.939170122294291</v>
      </c>
      <c r="AA61" s="7">
        <v>0.26250799786083112</v>
      </c>
      <c r="AB61" s="7">
        <v>0.1754138897221558</v>
      </c>
      <c r="AC61" s="7">
        <v>0.77471179264440215</v>
      </c>
      <c r="AD61" s="7">
        <v>0.69425269707630566</v>
      </c>
      <c r="AE61" s="7">
        <v>1.0659540789607611</v>
      </c>
      <c r="AF61" s="7">
        <v>0.15716009732813324</v>
      </c>
      <c r="AG61" s="7">
        <v>0.42953828463706006</v>
      </c>
      <c r="AH61" s="7">
        <v>0.23738798319237486</v>
      </c>
      <c r="AI61" s="7">
        <v>5.4538800892818061E-2</v>
      </c>
      <c r="AJ61" s="7">
        <v>0.92064082399290381</v>
      </c>
      <c r="AK61" s="7">
        <v>7.3011326449592892E-2</v>
      </c>
      <c r="AL61" s="7">
        <v>0.68092340392023976</v>
      </c>
      <c r="AM61" s="7">
        <v>0.53259224464812549</v>
      </c>
      <c r="AN61" s="7">
        <v>0.30260679596931739</v>
      </c>
    </row>
    <row r="62" spans="1:41" x14ac:dyDescent="0.75">
      <c r="A62" t="s">
        <v>158</v>
      </c>
      <c r="B62" s="6">
        <v>2</v>
      </c>
      <c r="C62">
        <v>89</v>
      </c>
      <c r="D62" t="s">
        <v>34</v>
      </c>
      <c r="E62">
        <v>5</v>
      </c>
      <c r="F62">
        <v>350</v>
      </c>
      <c r="G62">
        <v>200</v>
      </c>
      <c r="H62" t="s">
        <v>42</v>
      </c>
      <c r="J62" t="s">
        <v>87</v>
      </c>
      <c r="K62" t="s">
        <v>90</v>
      </c>
      <c r="L62" t="str">
        <f t="shared" si="0"/>
        <v>89-5-200</v>
      </c>
      <c r="M62" s="7">
        <v>18.346995666502185</v>
      </c>
      <c r="N62" s="7">
        <v>7.5065728946633961</v>
      </c>
      <c r="O62" s="7">
        <v>-14.369053901117029</v>
      </c>
      <c r="P62" s="7">
        <v>6.5834321730520955</v>
      </c>
      <c r="Q62" s="7">
        <v>15.353989106925452</v>
      </c>
      <c r="R62" s="7">
        <v>13.508067702985848</v>
      </c>
      <c r="S62" s="7">
        <v>16.739060228625402</v>
      </c>
      <c r="T62" s="7">
        <v>11.50048866097937</v>
      </c>
      <c r="U62" s="7">
        <v>12.923723946677292</v>
      </c>
      <c r="V62" s="7">
        <v>3.7978082404832065</v>
      </c>
      <c r="W62" s="7">
        <v>17.476060640925841</v>
      </c>
      <c r="X62" s="7">
        <v>0.58085724688064355</v>
      </c>
      <c r="Y62" s="7"/>
      <c r="Z62" s="7">
        <v>1.7513449559127572</v>
      </c>
      <c r="AA62" s="7">
        <v>0.40837787977167428</v>
      </c>
      <c r="AB62" s="7">
        <v>0.30294754476534386</v>
      </c>
      <c r="AC62" s="7">
        <v>0.32787048027236892</v>
      </c>
      <c r="AD62" s="7">
        <v>0.67106908634327789</v>
      </c>
      <c r="AE62" s="7">
        <v>0.72088163585621412</v>
      </c>
      <c r="AF62" s="7">
        <v>0.64521139038825592</v>
      </c>
      <c r="AG62" s="7">
        <v>1.0214993396365053</v>
      </c>
      <c r="AH62" s="7">
        <v>0.33180252232758195</v>
      </c>
      <c r="AI62" s="7">
        <v>0.92858500594901339</v>
      </c>
      <c r="AJ62" s="7">
        <v>0.87044789118972132</v>
      </c>
      <c r="AK62" s="7">
        <v>0.89792295800882949</v>
      </c>
      <c r="AL62" s="7">
        <v>0.42139548935000853</v>
      </c>
      <c r="AM62" s="7"/>
      <c r="AN62" s="7">
        <v>0.79631598377070778</v>
      </c>
    </row>
    <row r="63" spans="1:41" s="12" customFormat="1" x14ac:dyDescent="0.75">
      <c r="A63" t="s">
        <v>158</v>
      </c>
      <c r="B63" s="6">
        <v>2</v>
      </c>
      <c r="C63">
        <v>88</v>
      </c>
      <c r="D63" t="s">
        <v>33</v>
      </c>
      <c r="E63">
        <v>4</v>
      </c>
      <c r="F63">
        <v>450</v>
      </c>
      <c r="G63">
        <v>200</v>
      </c>
      <c r="H63" t="s">
        <v>39</v>
      </c>
      <c r="I63"/>
      <c r="J63" t="s">
        <v>87</v>
      </c>
      <c r="K63" t="s">
        <v>160</v>
      </c>
      <c r="L63" t="str">
        <f t="shared" si="0"/>
        <v>88-4-200</v>
      </c>
      <c r="M63" s="7">
        <v>19.455042335820121</v>
      </c>
      <c r="N63" s="7">
        <v>4.6100454659089714</v>
      </c>
      <c r="O63" s="7">
        <v>-13.408288537851954</v>
      </c>
      <c r="P63" s="7">
        <v>4.9612742447053355</v>
      </c>
      <c r="Q63" s="7">
        <v>13.81194181886625</v>
      </c>
      <c r="R63" s="7">
        <v>11.513328052548522</v>
      </c>
      <c r="S63" s="7">
        <v>12.428606437971249</v>
      </c>
      <c r="T63" s="7">
        <v>14.259907337585341</v>
      </c>
      <c r="U63" s="7">
        <v>14.096943137253978</v>
      </c>
      <c r="V63" s="7">
        <v>2.7865579183655611</v>
      </c>
      <c r="W63" s="7">
        <v>18.358568595234441</v>
      </c>
      <c r="X63" s="7">
        <v>0.71229897579169543</v>
      </c>
      <c r="Y63" s="7">
        <v>2.7925109485146518</v>
      </c>
      <c r="Z63" s="7">
        <v>2.610943528967379</v>
      </c>
      <c r="AA63" s="7">
        <v>0.21545997603121986</v>
      </c>
      <c r="AB63" s="7">
        <v>0.11609124277109147</v>
      </c>
      <c r="AC63" s="7">
        <v>0.27718097441492806</v>
      </c>
      <c r="AD63" s="7">
        <v>0.2410589612158916</v>
      </c>
      <c r="AE63" s="7">
        <v>0.22547193784638456</v>
      </c>
      <c r="AF63" s="7">
        <v>0.17939484689679039</v>
      </c>
      <c r="AG63" s="7">
        <v>5.4200618988866598</v>
      </c>
      <c r="AH63" s="7">
        <v>0.23928310717063109</v>
      </c>
      <c r="AI63" s="7">
        <v>0.27649691297115792</v>
      </c>
      <c r="AJ63" s="7">
        <v>0.75146441576742451</v>
      </c>
      <c r="AK63" s="7">
        <v>0.36628373366813544</v>
      </c>
      <c r="AL63" s="7">
        <v>0.3890254744252023</v>
      </c>
      <c r="AM63" s="7">
        <v>0.93314548679125742</v>
      </c>
      <c r="AN63" s="7">
        <v>0.70188701109705776</v>
      </c>
      <c r="AO63"/>
    </row>
    <row r="64" spans="1:41" x14ac:dyDescent="0.75">
      <c r="A64" t="s">
        <v>158</v>
      </c>
      <c r="B64" s="6">
        <v>2</v>
      </c>
      <c r="C64">
        <v>89</v>
      </c>
      <c r="D64" t="s">
        <v>34</v>
      </c>
      <c r="E64">
        <v>4</v>
      </c>
      <c r="F64">
        <v>450</v>
      </c>
      <c r="G64">
        <v>200</v>
      </c>
      <c r="H64" t="s">
        <v>39</v>
      </c>
      <c r="J64" t="s">
        <v>87</v>
      </c>
      <c r="K64" t="s">
        <v>160</v>
      </c>
      <c r="L64" t="str">
        <f t="shared" si="0"/>
        <v>89-4-200</v>
      </c>
      <c r="M64" s="7">
        <v>18.728522369549911</v>
      </c>
      <c r="N64" s="7">
        <v>5.8488077091999218</v>
      </c>
      <c r="O64" s="7">
        <v>-16.192251412769412</v>
      </c>
      <c r="P64" s="7">
        <v>6.4312030415312291</v>
      </c>
      <c r="Q64" s="7">
        <v>15.036012126163561</v>
      </c>
      <c r="R64" s="7">
        <v>11.684780448377227</v>
      </c>
      <c r="S64" s="7">
        <v>15.592183278427415</v>
      </c>
      <c r="T64" s="7">
        <v>15.044389294796218</v>
      </c>
      <c r="U64" s="7">
        <v>14.095583890966916</v>
      </c>
      <c r="V64" s="7"/>
      <c r="W64" s="7">
        <v>18.276883712832703</v>
      </c>
      <c r="X64" s="7">
        <v>-0.6092608571330248</v>
      </c>
      <c r="Y64" s="7">
        <v>2.9852729357235464</v>
      </c>
      <c r="Z64" s="7">
        <v>2.1278879374071646</v>
      </c>
      <c r="AA64" s="7">
        <v>0.79275324567945582</v>
      </c>
      <c r="AB64" s="7">
        <v>0.33090713118010467</v>
      </c>
      <c r="AC64" s="7">
        <v>0.38320681851571053</v>
      </c>
      <c r="AD64" s="7">
        <v>0.55867715437236842</v>
      </c>
      <c r="AE64" s="7">
        <v>0.41703524036070855</v>
      </c>
      <c r="AF64" s="7">
        <v>0.15994525527331918</v>
      </c>
      <c r="AG64" s="7">
        <v>0.79028976510823312</v>
      </c>
      <c r="AH64" s="7">
        <v>0.10160303097418916</v>
      </c>
      <c r="AI64" s="7">
        <v>0.49341024642854908</v>
      </c>
      <c r="AJ64" s="7"/>
      <c r="AK64" s="7">
        <v>0.49187817306235826</v>
      </c>
      <c r="AL64" s="7">
        <v>0.73386256508622227</v>
      </c>
      <c r="AM64" s="7">
        <v>0.35273128895160843</v>
      </c>
      <c r="AN64" s="7">
        <v>0.15865363044498063</v>
      </c>
    </row>
    <row r="65" spans="1:40" x14ac:dyDescent="0.75">
      <c r="A65" t="s">
        <v>158</v>
      </c>
      <c r="B65" s="6">
        <v>2</v>
      </c>
      <c r="C65">
        <v>88</v>
      </c>
      <c r="D65" t="s">
        <v>33</v>
      </c>
      <c r="E65">
        <v>3</v>
      </c>
      <c r="F65">
        <v>625</v>
      </c>
      <c r="G65">
        <v>200</v>
      </c>
      <c r="H65" t="s">
        <v>39</v>
      </c>
      <c r="J65" t="s">
        <v>87</v>
      </c>
      <c r="K65" t="s">
        <v>160</v>
      </c>
      <c r="L65" t="str">
        <f t="shared" si="0"/>
        <v>88-3-200</v>
      </c>
      <c r="M65" s="7">
        <v>19.511747810688075</v>
      </c>
      <c r="N65" s="7">
        <v>6.894493584601455</v>
      </c>
      <c r="O65" s="7">
        <v>-13.70383740577517</v>
      </c>
      <c r="P65" s="7">
        <v>4.9268841377611112</v>
      </c>
      <c r="Q65" s="7">
        <v>15.241303844054201</v>
      </c>
      <c r="R65" s="7">
        <v>12.909798758810728</v>
      </c>
      <c r="S65" s="7">
        <v>14.8910083456722</v>
      </c>
      <c r="T65" s="7">
        <v>14.005896530243179</v>
      </c>
      <c r="U65" s="7">
        <v>13.290235108050361</v>
      </c>
      <c r="V65" s="7">
        <v>-1.8187853127178737</v>
      </c>
      <c r="W65" s="7">
        <v>18.485121024768947</v>
      </c>
      <c r="X65" s="7">
        <v>2.2572134087490761</v>
      </c>
      <c r="Y65" s="7">
        <v>0.74171672477322304</v>
      </c>
      <c r="Z65" s="7">
        <v>0.41200522209887414</v>
      </c>
      <c r="AA65" s="7">
        <v>0.59024085334276344</v>
      </c>
      <c r="AB65" s="7">
        <v>0.14629293629131149</v>
      </c>
      <c r="AC65" s="7">
        <v>1.1338072460271265</v>
      </c>
      <c r="AD65" s="7">
        <v>1.3092598485759683</v>
      </c>
      <c r="AE65" s="7">
        <v>0.52763340800153802</v>
      </c>
      <c r="AF65" s="7">
        <v>0.105977265492773</v>
      </c>
      <c r="AG65" s="7">
        <v>0.21704240192569435</v>
      </c>
      <c r="AH65" s="7">
        <v>0.15029848301589027</v>
      </c>
      <c r="AI65" s="7">
        <v>0.12890596821854253</v>
      </c>
      <c r="AJ65" s="7"/>
      <c r="AK65" s="7">
        <v>0.27814709772318541</v>
      </c>
      <c r="AL65" s="7">
        <v>0.55656517543136053</v>
      </c>
      <c r="AM65" s="7">
        <v>1.0903650858030882</v>
      </c>
      <c r="AN65" s="7">
        <v>0.45011944909751384</v>
      </c>
    </row>
    <row r="66" spans="1:40" x14ac:dyDescent="0.75">
      <c r="A66" t="s">
        <v>158</v>
      </c>
      <c r="B66" s="6">
        <v>2</v>
      </c>
      <c r="C66">
        <v>89</v>
      </c>
      <c r="D66" t="s">
        <v>34</v>
      </c>
      <c r="E66">
        <v>3</v>
      </c>
      <c r="F66">
        <v>625</v>
      </c>
      <c r="G66">
        <v>200</v>
      </c>
      <c r="H66" t="s">
        <v>39</v>
      </c>
      <c r="J66" t="s">
        <v>87</v>
      </c>
      <c r="K66" t="s">
        <v>160</v>
      </c>
      <c r="L66" t="str">
        <f t="shared" si="0"/>
        <v>89-3-200</v>
      </c>
      <c r="M66" s="7">
        <v>20.5</v>
      </c>
      <c r="N66" s="7">
        <v>8.4</v>
      </c>
      <c r="O66" s="7">
        <v>-13.5</v>
      </c>
      <c r="P66" s="7">
        <v>7.7</v>
      </c>
      <c r="Q66" s="7">
        <v>9.4</v>
      </c>
      <c r="R66" s="7">
        <v>14.2</v>
      </c>
      <c r="S66" s="7">
        <v>17.7</v>
      </c>
      <c r="T66" s="7">
        <v>15.5</v>
      </c>
      <c r="U66" s="7">
        <v>14.2</v>
      </c>
      <c r="V66" s="7"/>
      <c r="W66" s="7">
        <v>19.3</v>
      </c>
      <c r="X66" s="7">
        <v>0.9</v>
      </c>
      <c r="Y66" s="7">
        <v>3.9</v>
      </c>
      <c r="Z66" s="7">
        <v>3.4</v>
      </c>
      <c r="AA66" s="7">
        <v>0.53</v>
      </c>
      <c r="AB66" s="7">
        <v>0.34</v>
      </c>
      <c r="AC66" s="7">
        <v>0.67</v>
      </c>
      <c r="AD66" s="7">
        <v>0.65</v>
      </c>
      <c r="AE66" s="7">
        <v>0.62</v>
      </c>
      <c r="AF66" s="7">
        <v>0.36</v>
      </c>
      <c r="AG66" s="7">
        <v>0.61</v>
      </c>
      <c r="AH66" s="7">
        <v>0.72</v>
      </c>
      <c r="AI66" s="7">
        <v>0.39</v>
      </c>
      <c r="AJ66" s="7"/>
      <c r="AK66" s="7">
        <v>0.46</v>
      </c>
      <c r="AL66" s="7">
        <v>0.41</v>
      </c>
      <c r="AM66" s="7">
        <v>0.43</v>
      </c>
      <c r="AN66" s="7">
        <v>0.41</v>
      </c>
    </row>
    <row r="67" spans="1:40" x14ac:dyDescent="0.75">
      <c r="A67" t="s">
        <v>158</v>
      </c>
      <c r="B67" s="6">
        <v>2</v>
      </c>
      <c r="C67">
        <v>89</v>
      </c>
      <c r="D67" t="s">
        <v>34</v>
      </c>
      <c r="E67">
        <v>3</v>
      </c>
      <c r="F67">
        <v>625</v>
      </c>
      <c r="G67">
        <v>200</v>
      </c>
      <c r="H67" t="s">
        <v>42</v>
      </c>
      <c r="J67" t="s">
        <v>87</v>
      </c>
      <c r="K67" t="s">
        <v>160</v>
      </c>
      <c r="L67" t="str">
        <f t="shared" si="0"/>
        <v>89-3-200</v>
      </c>
      <c r="M67" s="7">
        <v>23.022154841525786</v>
      </c>
      <c r="N67" s="7">
        <v>7.4942790711063667</v>
      </c>
      <c r="O67" s="7">
        <v>-13.265361815088577</v>
      </c>
      <c r="P67" s="7">
        <v>7.0074863521084083</v>
      </c>
      <c r="Q67" s="7">
        <v>15.947227778599128</v>
      </c>
      <c r="R67" s="7">
        <v>14.489942823949955</v>
      </c>
      <c r="S67" s="7">
        <v>16.945558835352688</v>
      </c>
      <c r="T67" s="7">
        <v>15.567150540493495</v>
      </c>
      <c r="U67" s="7">
        <v>16.20860337672671</v>
      </c>
      <c r="V67" s="7">
        <v>4.6094812343758074</v>
      </c>
      <c r="W67" s="7">
        <v>20.345374862476643</v>
      </c>
      <c r="X67" s="7">
        <v>0.1699625691378662</v>
      </c>
      <c r="Y67" s="7">
        <v>3.7863027603911732</v>
      </c>
      <c r="Z67" s="7">
        <v>2.4732383650638741</v>
      </c>
      <c r="AA67" s="7">
        <v>0.33711094255647384</v>
      </c>
      <c r="AB67" s="7">
        <v>0.33337709363711304</v>
      </c>
      <c r="AC67" s="7">
        <v>0.25821437573417821</v>
      </c>
      <c r="AD67" s="7">
        <v>0.4023647624008469</v>
      </c>
      <c r="AE67" s="7">
        <v>1.0269236710507514</v>
      </c>
      <c r="AF67" s="7">
        <v>0.13824518885033704</v>
      </c>
      <c r="AG67" s="7">
        <v>0.18916922391479093</v>
      </c>
      <c r="AH67" s="7">
        <v>0.20430946864134611</v>
      </c>
      <c r="AI67" s="7">
        <v>0.14433816501213392</v>
      </c>
      <c r="AJ67" s="7">
        <v>0.93247738627033727</v>
      </c>
      <c r="AK67" s="7">
        <v>0.27500704254134922</v>
      </c>
      <c r="AL67" s="7">
        <v>1.4969515516234011</v>
      </c>
      <c r="AM67" s="7">
        <v>0.722091860132968</v>
      </c>
      <c r="AN67" s="7">
        <v>0.19575467039186925</v>
      </c>
    </row>
    <row r="68" spans="1:40" x14ac:dyDescent="0.75">
      <c r="A68" t="s">
        <v>158</v>
      </c>
      <c r="B68" s="6">
        <v>2</v>
      </c>
      <c r="C68">
        <v>89</v>
      </c>
      <c r="D68" t="s">
        <v>34</v>
      </c>
      <c r="E68">
        <v>3</v>
      </c>
      <c r="F68">
        <v>625</v>
      </c>
      <c r="G68">
        <v>200</v>
      </c>
      <c r="H68" t="s">
        <v>42</v>
      </c>
      <c r="J68" t="s">
        <v>87</v>
      </c>
      <c r="K68" t="s">
        <v>90</v>
      </c>
      <c r="L68" t="str">
        <f t="shared" si="0"/>
        <v>89-3-200</v>
      </c>
      <c r="M68" s="7">
        <v>18.273724570677167</v>
      </c>
      <c r="N68" s="7">
        <v>3.412353813831821</v>
      </c>
      <c r="O68" s="7">
        <v>-14.233079772468001</v>
      </c>
      <c r="P68" s="7">
        <v>8.9815460272661642</v>
      </c>
      <c r="Q68" s="7">
        <v>14.809910990371341</v>
      </c>
      <c r="R68" s="7">
        <v>14.059767640843956</v>
      </c>
      <c r="S68" s="7">
        <v>16.874760551534866</v>
      </c>
      <c r="T68" s="7">
        <v>11.39871409998497</v>
      </c>
      <c r="U68" s="7">
        <v>14.210862865274828</v>
      </c>
      <c r="V68" s="7"/>
      <c r="W68" s="7">
        <v>17.762489434838127</v>
      </c>
      <c r="X68" s="7">
        <v>-0.51541098502056359</v>
      </c>
      <c r="Y68" s="7"/>
      <c r="Z68" s="7">
        <v>0.37800618908479877</v>
      </c>
      <c r="AA68" s="7">
        <v>0.33568239963398472</v>
      </c>
      <c r="AB68" s="7">
        <v>0.83994154045801039</v>
      </c>
      <c r="AC68" s="7">
        <v>0.52776490489253958</v>
      </c>
      <c r="AD68" s="7">
        <v>5.9309766426408693E-2</v>
      </c>
      <c r="AE68" s="7">
        <v>4.0470496843766872</v>
      </c>
      <c r="AF68" s="7">
        <v>0.35998440443710983</v>
      </c>
      <c r="AG68" s="7">
        <v>0.9485927794400848</v>
      </c>
      <c r="AH68" s="7">
        <v>0.71196435814241565</v>
      </c>
      <c r="AI68" s="7">
        <v>8.8223681498803178E-2</v>
      </c>
      <c r="AJ68" s="7"/>
      <c r="AK68" s="7">
        <v>0.41435242951332457</v>
      </c>
      <c r="AL68" s="7">
        <v>0.96946872995696176</v>
      </c>
      <c r="AM68" s="7"/>
      <c r="AN68" s="7">
        <v>0.78014168278515139</v>
      </c>
    </row>
    <row r="69" spans="1:40" ht="16" customHeight="1" x14ac:dyDescent="0.75">
      <c r="A69" t="s">
        <v>158</v>
      </c>
      <c r="B69" s="6">
        <v>2</v>
      </c>
      <c r="C69">
        <v>89</v>
      </c>
      <c r="D69" t="s">
        <v>34</v>
      </c>
      <c r="E69">
        <v>2</v>
      </c>
      <c r="F69">
        <v>875</v>
      </c>
      <c r="G69">
        <v>200</v>
      </c>
      <c r="H69" t="s">
        <v>39</v>
      </c>
      <c r="J69" t="s">
        <v>87</v>
      </c>
      <c r="K69" t="s">
        <v>160</v>
      </c>
      <c r="L69" t="str">
        <f t="shared" si="0"/>
        <v>89-2-200</v>
      </c>
      <c r="M69" s="7">
        <v>22.4</v>
      </c>
      <c r="N69" s="7">
        <v>10.6</v>
      </c>
      <c r="O69" s="7">
        <v>-10.3</v>
      </c>
      <c r="P69" s="7">
        <v>8.1</v>
      </c>
      <c r="Q69" s="7">
        <v>2.1</v>
      </c>
      <c r="R69" s="7">
        <v>15.5</v>
      </c>
      <c r="S69" s="7">
        <v>19.3</v>
      </c>
      <c r="T69" s="7">
        <v>15.6</v>
      </c>
      <c r="U69" s="7">
        <v>14.3</v>
      </c>
      <c r="V69" s="7"/>
      <c r="W69" s="7">
        <v>18.2</v>
      </c>
      <c r="X69" s="7">
        <v>3.8</v>
      </c>
      <c r="Y69" s="7">
        <v>5</v>
      </c>
      <c r="Z69" s="7">
        <v>2.5</v>
      </c>
      <c r="AA69" s="7">
        <v>0.55000000000000004</v>
      </c>
      <c r="AB69" s="7">
        <v>0.41</v>
      </c>
      <c r="AC69" s="7">
        <v>0.81</v>
      </c>
      <c r="AD69" s="7">
        <v>0.8</v>
      </c>
      <c r="AE69" s="7">
        <v>0.3</v>
      </c>
      <c r="AF69" s="7">
        <v>0.27</v>
      </c>
      <c r="AG69" s="7">
        <v>0.65</v>
      </c>
      <c r="AH69" s="7">
        <v>0.64</v>
      </c>
      <c r="AI69" s="7">
        <v>0.6</v>
      </c>
      <c r="AJ69" s="7"/>
      <c r="AK69" s="7">
        <v>0.52</v>
      </c>
      <c r="AL69" s="7">
        <v>0.96</v>
      </c>
      <c r="AM69" s="7">
        <v>0.23</v>
      </c>
      <c r="AN69" s="7">
        <v>0.16</v>
      </c>
    </row>
    <row r="70" spans="1:40" ht="16" customHeight="1" x14ac:dyDescent="0.75">
      <c r="A70" t="s">
        <v>158</v>
      </c>
      <c r="B70" s="6">
        <v>2</v>
      </c>
      <c r="C70">
        <v>88</v>
      </c>
      <c r="D70" t="s">
        <v>33</v>
      </c>
      <c r="E70">
        <v>10</v>
      </c>
      <c r="F70">
        <v>25</v>
      </c>
      <c r="G70">
        <v>1000</v>
      </c>
      <c r="H70" t="s">
        <v>41</v>
      </c>
      <c r="J70" t="s">
        <v>87</v>
      </c>
      <c r="K70" t="s">
        <v>160</v>
      </c>
      <c r="L70" t="str">
        <f t="shared" si="0"/>
        <v>88-10-1000</v>
      </c>
      <c r="M70" s="7">
        <v>16.445802077955619</v>
      </c>
      <c r="N70" s="7">
        <v>0.82159101978481441</v>
      </c>
      <c r="O70" s="7">
        <v>-8.415848951258214</v>
      </c>
      <c r="P70" s="7">
        <v>0.19979705836876363</v>
      </c>
      <c r="Q70" s="7">
        <v>10.076999750700191</v>
      </c>
      <c r="R70" s="7">
        <v>8.8603649676766096</v>
      </c>
      <c r="S70" s="7">
        <v>11.09859861927599</v>
      </c>
      <c r="T70" s="7">
        <v>10.678204508095844</v>
      </c>
      <c r="U70" s="7">
        <v>11.429897629422411</v>
      </c>
      <c r="V70" s="7">
        <v>2.0333592636762994</v>
      </c>
      <c r="W70" s="7">
        <v>14.291796988257877</v>
      </c>
      <c r="X70" s="7">
        <v>1.1143320660384879</v>
      </c>
      <c r="Y70" s="7">
        <v>0.76057210605163172</v>
      </c>
      <c r="Z70" s="7">
        <v>-1.1766848176859135</v>
      </c>
      <c r="AA70" s="7">
        <v>3.629256743021779E-2</v>
      </c>
      <c r="AB70" s="7">
        <v>0.24610204893314536</v>
      </c>
      <c r="AC70" s="7">
        <v>0.30593306095579653</v>
      </c>
      <c r="AD70" s="7">
        <v>0.84762141207834507</v>
      </c>
      <c r="AE70" s="7">
        <v>0.71183347456442059</v>
      </c>
      <c r="AF70" s="7">
        <v>0.18751978795046709</v>
      </c>
      <c r="AG70" s="7">
        <v>0.30907347024199111</v>
      </c>
      <c r="AH70" s="7">
        <v>0.50858926425671769</v>
      </c>
      <c r="AI70" s="7">
        <v>9.4371634896689344E-2</v>
      </c>
      <c r="AJ70" s="7">
        <v>0.19169711232481979</v>
      </c>
      <c r="AK70" s="7">
        <v>1.1360741620251334E-2</v>
      </c>
      <c r="AL70" s="7">
        <v>0.91055607490369117</v>
      </c>
      <c r="AM70" s="7">
        <v>0.60787065771989468</v>
      </c>
      <c r="AN70" s="7">
        <v>0.28371789531867031</v>
      </c>
    </row>
    <row r="71" spans="1:40" x14ac:dyDescent="0.75">
      <c r="A71" t="s">
        <v>158</v>
      </c>
      <c r="B71" s="6">
        <v>2</v>
      </c>
      <c r="C71">
        <v>89</v>
      </c>
      <c r="D71" t="s">
        <v>34</v>
      </c>
      <c r="E71">
        <v>10</v>
      </c>
      <c r="F71">
        <v>25</v>
      </c>
      <c r="G71">
        <v>1000</v>
      </c>
      <c r="H71" t="s">
        <v>41</v>
      </c>
      <c r="J71" t="s">
        <v>87</v>
      </c>
      <c r="K71" t="s">
        <v>160</v>
      </c>
      <c r="L71" t="str">
        <f t="shared" si="0"/>
        <v>89-10-1000</v>
      </c>
      <c r="M71" s="7">
        <v>17.7</v>
      </c>
      <c r="N71" s="7">
        <v>3.1</v>
      </c>
      <c r="O71" s="7">
        <v>-12.5</v>
      </c>
      <c r="P71" s="7">
        <v>4</v>
      </c>
      <c r="Q71" s="7">
        <v>10.4</v>
      </c>
      <c r="R71" s="7">
        <v>10.5</v>
      </c>
      <c r="S71" s="7">
        <v>11.1</v>
      </c>
      <c r="T71" s="7">
        <v>10</v>
      </c>
      <c r="U71" s="7">
        <v>10.9</v>
      </c>
      <c r="V71" s="7"/>
      <c r="W71" s="7">
        <v>14.8</v>
      </c>
      <c r="X71" s="7">
        <v>1.1000000000000001</v>
      </c>
      <c r="Y71" s="7">
        <v>4</v>
      </c>
      <c r="Z71" s="7">
        <v>-0.4</v>
      </c>
      <c r="AA71" s="7">
        <v>0.48</v>
      </c>
      <c r="AB71" s="7">
        <v>0.18</v>
      </c>
      <c r="AC71" s="7">
        <v>0.61</v>
      </c>
      <c r="AD71" s="7">
        <v>0.22</v>
      </c>
      <c r="AE71" s="7">
        <v>0.98</v>
      </c>
      <c r="AF71" s="7">
        <v>0.18</v>
      </c>
      <c r="AG71" s="7">
        <v>0.11</v>
      </c>
      <c r="AH71" s="7">
        <v>0.55000000000000004</v>
      </c>
      <c r="AI71" s="7">
        <v>0.1</v>
      </c>
      <c r="AJ71" s="7"/>
      <c r="AK71" s="7">
        <v>0.17</v>
      </c>
      <c r="AL71" s="7">
        <v>0.54</v>
      </c>
      <c r="AM71" s="7">
        <v>0.92</v>
      </c>
      <c r="AN71" s="7">
        <v>0.37</v>
      </c>
    </row>
    <row r="72" spans="1:40" x14ac:dyDescent="0.75">
      <c r="A72" t="s">
        <v>158</v>
      </c>
      <c r="B72" s="6">
        <v>2</v>
      </c>
      <c r="C72">
        <v>89</v>
      </c>
      <c r="D72" t="s">
        <v>34</v>
      </c>
      <c r="E72">
        <v>10</v>
      </c>
      <c r="F72">
        <v>25</v>
      </c>
      <c r="G72">
        <v>1000</v>
      </c>
      <c r="H72" t="s">
        <v>41</v>
      </c>
      <c r="J72" t="s">
        <v>87</v>
      </c>
      <c r="K72" t="s">
        <v>88</v>
      </c>
      <c r="L72" t="str">
        <f t="shared" si="0"/>
        <v>89-10-1000</v>
      </c>
      <c r="M72" s="7">
        <v>12.953082668318075</v>
      </c>
      <c r="N72" s="7">
        <v>-1.593184824252069</v>
      </c>
      <c r="O72" s="7">
        <v>-12.393884175907539</v>
      </c>
      <c r="P72" s="7">
        <v>3.145954904928876</v>
      </c>
      <c r="Q72" s="7">
        <v>10.739680615249652</v>
      </c>
      <c r="R72" s="7">
        <v>6.4168712722411003</v>
      </c>
      <c r="S72" s="7">
        <v>9.2809432621797949</v>
      </c>
      <c r="T72" s="7">
        <v>7.2316140279658105</v>
      </c>
      <c r="U72" s="7">
        <v>9.7376770191621702</v>
      </c>
      <c r="V72" s="7">
        <v>4.5266961856525114</v>
      </c>
      <c r="W72" s="7">
        <v>13.316713005607886</v>
      </c>
      <c r="X72" s="7">
        <v>-0.78652274268935507</v>
      </c>
      <c r="Y72" s="7">
        <v>8.5838733146977375E-2</v>
      </c>
      <c r="Z72" s="7">
        <v>-0.95446023179518136</v>
      </c>
      <c r="AA72" s="7">
        <v>0.39065064308484326</v>
      </c>
      <c r="AB72" s="7">
        <v>0.11834417600223388</v>
      </c>
      <c r="AC72" s="7">
        <v>0.60128546427684426</v>
      </c>
      <c r="AD72" s="7">
        <v>0.14202182444803974</v>
      </c>
      <c r="AE72" s="7">
        <v>0.36912161602112809</v>
      </c>
      <c r="AF72" s="7">
        <v>0.12286836792056165</v>
      </c>
      <c r="AG72" s="7">
        <v>0.47116437368059449</v>
      </c>
      <c r="AH72" s="7">
        <v>0.13751515385040253</v>
      </c>
      <c r="AI72" s="7">
        <v>0.20530124582235065</v>
      </c>
      <c r="AJ72" s="7">
        <v>0.73463968955350412</v>
      </c>
      <c r="AK72" s="7">
        <v>0.11225481532959704</v>
      </c>
      <c r="AL72" s="7">
        <v>0.32389971951868668</v>
      </c>
      <c r="AM72" s="7"/>
      <c r="AN72" s="7">
        <v>0.12530205486968873</v>
      </c>
    </row>
    <row r="73" spans="1:40" x14ac:dyDescent="0.75">
      <c r="A73" t="s">
        <v>158</v>
      </c>
      <c r="B73" s="6">
        <v>2</v>
      </c>
      <c r="C73">
        <v>88</v>
      </c>
      <c r="D73" t="s">
        <v>33</v>
      </c>
      <c r="E73">
        <v>9</v>
      </c>
      <c r="F73">
        <v>75</v>
      </c>
      <c r="G73">
        <v>1000</v>
      </c>
      <c r="H73" t="s">
        <v>41</v>
      </c>
      <c r="J73" t="s">
        <v>87</v>
      </c>
      <c r="K73" t="s">
        <v>160</v>
      </c>
      <c r="L73" t="str">
        <f t="shared" si="0"/>
        <v>88-9-1000</v>
      </c>
      <c r="M73" s="7">
        <v>14.877704759668871</v>
      </c>
      <c r="N73" s="7">
        <v>1.9817066459720849</v>
      </c>
      <c r="O73" s="7">
        <v>-6.9896493869881633</v>
      </c>
      <c r="P73" s="7">
        <v>2.594559189734515</v>
      </c>
      <c r="Q73" s="7">
        <v>9.8403103412614978</v>
      </c>
      <c r="R73" s="7">
        <v>6.2589998863188763</v>
      </c>
      <c r="S73" s="7">
        <v>9.4298780719899451</v>
      </c>
      <c r="T73" s="7">
        <v>7.0683082029297273</v>
      </c>
      <c r="U73" s="7">
        <v>9.0783452564376486</v>
      </c>
      <c r="V73" s="7">
        <v>0.37874682956183503</v>
      </c>
      <c r="W73" s="7">
        <v>11.763489339601144</v>
      </c>
      <c r="X73" s="7">
        <v>2.4588667773686246</v>
      </c>
      <c r="Y73" s="7">
        <v>-3.7759013457619406</v>
      </c>
      <c r="Z73" s="7">
        <v>-1.7487163500319547</v>
      </c>
      <c r="AA73" s="7">
        <v>0.38299379105516129</v>
      </c>
      <c r="AB73" s="7">
        <v>0.20611033454997607</v>
      </c>
      <c r="AC73" s="7">
        <v>0.6814252450663717</v>
      </c>
      <c r="AD73" s="7">
        <v>1.07150103824956</v>
      </c>
      <c r="AE73" s="7">
        <v>0.92959710880946678</v>
      </c>
      <c r="AF73" s="7">
        <v>0.12755006924005177</v>
      </c>
      <c r="AG73" s="7">
        <v>0.17884532626591521</v>
      </c>
      <c r="AH73" s="7">
        <v>0.35845384073604242</v>
      </c>
      <c r="AI73" s="7">
        <v>0.30771943459639445</v>
      </c>
      <c r="AJ73" s="7">
        <v>0.48713095388780797</v>
      </c>
      <c r="AK73" s="7">
        <v>0.18084007260368248</v>
      </c>
      <c r="AL73" s="7">
        <v>0.88793349034525104</v>
      </c>
      <c r="AM73" s="7">
        <v>0.3288445015640824</v>
      </c>
      <c r="AN73" s="7">
        <v>0.18289741230929782</v>
      </c>
    </row>
    <row r="74" spans="1:40" x14ac:dyDescent="0.75">
      <c r="A74" t="s">
        <v>158</v>
      </c>
      <c r="B74" s="6">
        <v>2</v>
      </c>
      <c r="C74">
        <v>89</v>
      </c>
      <c r="D74" t="s">
        <v>34</v>
      </c>
      <c r="E74">
        <v>9</v>
      </c>
      <c r="F74">
        <v>75</v>
      </c>
      <c r="G74">
        <v>1000</v>
      </c>
      <c r="H74" t="s">
        <v>41</v>
      </c>
      <c r="J74" t="s">
        <v>87</v>
      </c>
      <c r="K74" t="s">
        <v>160</v>
      </c>
      <c r="L74" t="str">
        <f t="shared" si="0"/>
        <v>89-9-1000</v>
      </c>
      <c r="M74" s="7">
        <v>16.7</v>
      </c>
      <c r="N74" s="7">
        <v>0.8</v>
      </c>
      <c r="O74" s="7">
        <v>-15</v>
      </c>
      <c r="P74" s="7">
        <v>2.4</v>
      </c>
      <c r="Q74" s="7">
        <v>11.5</v>
      </c>
      <c r="R74" s="7">
        <v>8.9</v>
      </c>
      <c r="S74" s="7">
        <v>11.4</v>
      </c>
      <c r="T74" s="7">
        <v>9.9</v>
      </c>
      <c r="U74" s="7">
        <v>10.9</v>
      </c>
      <c r="V74" s="7"/>
      <c r="W74" s="7">
        <v>16.100000000000001</v>
      </c>
      <c r="X74" s="7">
        <v>1.1000000000000001</v>
      </c>
      <c r="Y74" s="7">
        <v>0.9</v>
      </c>
      <c r="Z74" s="7">
        <v>-3</v>
      </c>
      <c r="AA74" s="7">
        <v>0.13</v>
      </c>
      <c r="AB74" s="7">
        <v>0.14000000000000001</v>
      </c>
      <c r="AC74" s="7">
        <v>0.15</v>
      </c>
      <c r="AD74" s="7">
        <v>0.31</v>
      </c>
      <c r="AE74" s="7">
        <v>0.12</v>
      </c>
      <c r="AF74" s="7">
        <v>0.23</v>
      </c>
      <c r="AG74" s="7">
        <v>0.3</v>
      </c>
      <c r="AH74" s="7">
        <v>0.02</v>
      </c>
      <c r="AI74" s="7">
        <v>0.21</v>
      </c>
      <c r="AJ74" s="7"/>
      <c r="AK74" s="7">
        <v>0.08</v>
      </c>
      <c r="AL74" s="7">
        <v>0.1</v>
      </c>
      <c r="AM74" s="7">
        <v>0.6</v>
      </c>
      <c r="AN74" s="7">
        <v>0.09</v>
      </c>
    </row>
    <row r="75" spans="1:40" x14ac:dyDescent="0.75">
      <c r="A75" t="s">
        <v>158</v>
      </c>
      <c r="B75" s="6">
        <v>2</v>
      </c>
      <c r="C75">
        <v>88</v>
      </c>
      <c r="D75" t="s">
        <v>33</v>
      </c>
      <c r="E75">
        <v>8</v>
      </c>
      <c r="F75">
        <v>125</v>
      </c>
      <c r="G75">
        <v>1000</v>
      </c>
      <c r="H75" t="s">
        <v>41</v>
      </c>
      <c r="J75" t="s">
        <v>87</v>
      </c>
      <c r="K75" t="s">
        <v>160</v>
      </c>
      <c r="L75" t="str">
        <f t="shared" si="0"/>
        <v>88-8-1000</v>
      </c>
      <c r="M75" s="7">
        <v>17.993414256451576</v>
      </c>
      <c r="N75" s="7">
        <v>5.401226188786751</v>
      </c>
      <c r="O75" s="7">
        <v>-15.434719026042368</v>
      </c>
      <c r="P75" s="7">
        <v>7.5532022726036869</v>
      </c>
      <c r="Q75" s="7">
        <v>13.559641988987373</v>
      </c>
      <c r="R75" s="7">
        <v>11.006633897616581</v>
      </c>
      <c r="S75" s="7">
        <v>13.529989487076266</v>
      </c>
      <c r="T75" s="7">
        <v>10.505072676266542</v>
      </c>
      <c r="U75" s="7">
        <v>12.343527794755081</v>
      </c>
      <c r="V75" s="7">
        <v>2.8547271832013248</v>
      </c>
      <c r="W75" s="7">
        <v>15.348194116454785</v>
      </c>
      <c r="X75" s="7">
        <v>-1.2485281727171389</v>
      </c>
      <c r="Y75" s="7">
        <v>1.4954131016910133</v>
      </c>
      <c r="Z75" s="7">
        <v>1.8053179082497621</v>
      </c>
      <c r="AA75" s="7">
        <v>0.40213035051485052</v>
      </c>
      <c r="AB75" s="7">
        <v>0.23426764849529402</v>
      </c>
      <c r="AC75" s="7">
        <v>0.30527684296633978</v>
      </c>
      <c r="AD75" s="7">
        <v>0.27952533040162864</v>
      </c>
      <c r="AE75" s="7">
        <v>0.42680586121656711</v>
      </c>
      <c r="AF75" s="7">
        <v>0.33805205309833991</v>
      </c>
      <c r="AG75" s="7">
        <v>0.5213664547996868</v>
      </c>
      <c r="AH75" s="7">
        <v>0.20634170776898739</v>
      </c>
      <c r="AI75" s="7">
        <v>0.23619801289699577</v>
      </c>
      <c r="AJ75" s="7">
        <v>0.93244678607766307</v>
      </c>
      <c r="AK75" s="7">
        <v>0.2884885707160364</v>
      </c>
      <c r="AL75" s="7">
        <v>0.88539784730994664</v>
      </c>
      <c r="AM75" s="7">
        <v>0.30676516605273157</v>
      </c>
      <c r="AN75" s="7">
        <v>0.55502123731664943</v>
      </c>
    </row>
    <row r="76" spans="1:40" x14ac:dyDescent="0.75">
      <c r="A76" t="s">
        <v>158</v>
      </c>
      <c r="B76" s="6">
        <v>2</v>
      </c>
      <c r="C76">
        <v>89</v>
      </c>
      <c r="D76" t="s">
        <v>34</v>
      </c>
      <c r="E76">
        <v>8</v>
      </c>
      <c r="F76">
        <v>125</v>
      </c>
      <c r="G76">
        <v>1000</v>
      </c>
      <c r="H76" t="s">
        <v>41</v>
      </c>
      <c r="J76" t="s">
        <v>87</v>
      </c>
      <c r="K76" t="s">
        <v>160</v>
      </c>
      <c r="L76" t="str">
        <f t="shared" si="0"/>
        <v>89-8-1000</v>
      </c>
      <c r="M76" s="7">
        <v>19.2</v>
      </c>
      <c r="N76" s="7">
        <v>1.9</v>
      </c>
      <c r="O76" s="7">
        <v>-16.2</v>
      </c>
      <c r="P76" s="7">
        <v>4.5999999999999996</v>
      </c>
      <c r="Q76" s="7">
        <v>10.6</v>
      </c>
      <c r="R76" s="7">
        <v>10.8</v>
      </c>
      <c r="S76" s="7">
        <v>11.2</v>
      </c>
      <c r="T76" s="7">
        <v>11.4</v>
      </c>
      <c r="U76" s="7">
        <v>12.2</v>
      </c>
      <c r="V76" s="7"/>
      <c r="W76" s="7">
        <v>16.899999999999999</v>
      </c>
      <c r="X76" s="7">
        <v>1.6</v>
      </c>
      <c r="Y76" s="7">
        <v>4.4000000000000004</v>
      </c>
      <c r="Z76" s="7">
        <v>0.9</v>
      </c>
      <c r="AA76" s="7">
        <v>0.35</v>
      </c>
      <c r="AB76" s="7">
        <v>0.1</v>
      </c>
      <c r="AC76" s="7">
        <v>0.38</v>
      </c>
      <c r="AD76" s="7">
        <v>0.39</v>
      </c>
      <c r="AE76" s="7">
        <v>0.69</v>
      </c>
      <c r="AF76" s="7">
        <v>0.25</v>
      </c>
      <c r="AG76" s="7">
        <v>0.28999999999999998</v>
      </c>
      <c r="AH76" s="7">
        <v>0.33</v>
      </c>
      <c r="AI76" s="7">
        <v>7.0000000000000007E-2</v>
      </c>
      <c r="AJ76" s="7"/>
      <c r="AK76" s="7">
        <v>0.09</v>
      </c>
      <c r="AL76" s="7">
        <v>0.56999999999999995</v>
      </c>
      <c r="AM76" s="7">
        <v>0.73</v>
      </c>
      <c r="AN76" s="7">
        <v>0.06</v>
      </c>
    </row>
    <row r="77" spans="1:40" x14ac:dyDescent="0.75">
      <c r="A77" t="s">
        <v>158</v>
      </c>
      <c r="B77" s="6">
        <v>2</v>
      </c>
      <c r="C77">
        <v>88</v>
      </c>
      <c r="D77" t="s">
        <v>33</v>
      </c>
      <c r="E77">
        <v>7</v>
      </c>
      <c r="F77">
        <v>175</v>
      </c>
      <c r="G77">
        <v>1000</v>
      </c>
      <c r="H77" t="s">
        <v>41</v>
      </c>
      <c r="J77" t="s">
        <v>87</v>
      </c>
      <c r="K77" t="s">
        <v>160</v>
      </c>
      <c r="L77" t="str">
        <f t="shared" si="0"/>
        <v>88-7-1000</v>
      </c>
      <c r="M77" s="7">
        <v>18.219194061747263</v>
      </c>
      <c r="N77" s="7">
        <v>2.3637274581703767</v>
      </c>
      <c r="O77" s="7">
        <v>-14.017129652145046</v>
      </c>
      <c r="P77" s="7">
        <v>4.9482048671376342</v>
      </c>
      <c r="Q77" s="7">
        <v>12.144485908452149</v>
      </c>
      <c r="R77" s="7">
        <v>9.3962305410842415</v>
      </c>
      <c r="S77" s="7">
        <v>12.73454574923206</v>
      </c>
      <c r="T77" s="7">
        <v>10.504027712976486</v>
      </c>
      <c r="U77" s="7">
        <v>12.150225790171797</v>
      </c>
      <c r="V77" s="7">
        <v>4.9994811438331643</v>
      </c>
      <c r="W77" s="7">
        <v>16.16393374733164</v>
      </c>
      <c r="X77" s="7">
        <v>4.5881229539249917</v>
      </c>
      <c r="Y77" s="7">
        <v>4.9407148807928257E-2</v>
      </c>
      <c r="Z77" s="7">
        <v>2.6308232875247062</v>
      </c>
      <c r="AA77" s="7">
        <v>5.9532655656209424E-2</v>
      </c>
      <c r="AB77" s="7">
        <v>0.15457378204094244</v>
      </c>
      <c r="AC77" s="7">
        <v>0.40664351281149208</v>
      </c>
      <c r="AD77" s="7">
        <v>0.28767517575506613</v>
      </c>
      <c r="AE77" s="7">
        <v>0.28519839045281309</v>
      </c>
      <c r="AF77" s="7">
        <v>0.17941270264173342</v>
      </c>
      <c r="AG77" s="7">
        <v>0.30938832135732941</v>
      </c>
      <c r="AH77" s="7">
        <v>0.21547835025407161</v>
      </c>
      <c r="AI77" s="7">
        <v>0.16778267619341775</v>
      </c>
      <c r="AJ77" s="7">
        <v>0.39320549903433549</v>
      </c>
      <c r="AK77" s="7">
        <v>0.12932451572632489</v>
      </c>
      <c r="AL77" s="7">
        <v>0.65323821664231718</v>
      </c>
      <c r="AM77" s="7">
        <v>0.85984679838832878</v>
      </c>
      <c r="AN77" s="7">
        <v>4.5780129798006608E-2</v>
      </c>
    </row>
    <row r="78" spans="1:40" x14ac:dyDescent="0.75">
      <c r="A78" t="s">
        <v>158</v>
      </c>
      <c r="B78" s="6">
        <v>2</v>
      </c>
      <c r="C78">
        <v>89</v>
      </c>
      <c r="D78" t="s">
        <v>34</v>
      </c>
      <c r="E78">
        <v>7</v>
      </c>
      <c r="F78">
        <v>175</v>
      </c>
      <c r="G78">
        <v>1000</v>
      </c>
      <c r="H78" t="s">
        <v>41</v>
      </c>
      <c r="J78" t="s">
        <v>87</v>
      </c>
      <c r="K78" t="s">
        <v>160</v>
      </c>
      <c r="L78" t="str">
        <f t="shared" si="0"/>
        <v>89-7-1000</v>
      </c>
      <c r="M78" s="7">
        <v>19.600000000000001</v>
      </c>
      <c r="N78" s="7">
        <v>5.2</v>
      </c>
      <c r="O78" s="7">
        <v>-16.5</v>
      </c>
      <c r="P78" s="7">
        <v>6.7</v>
      </c>
      <c r="Q78" s="7">
        <v>13.6</v>
      </c>
      <c r="R78" s="7">
        <v>12.6</v>
      </c>
      <c r="S78" s="7">
        <v>13.2</v>
      </c>
      <c r="T78" s="7">
        <v>12.5</v>
      </c>
      <c r="U78" s="7">
        <v>13</v>
      </c>
      <c r="V78" s="7"/>
      <c r="W78" s="7">
        <v>17.3</v>
      </c>
      <c r="X78" s="7">
        <v>1.9</v>
      </c>
      <c r="Y78" s="7">
        <v>4.2</v>
      </c>
      <c r="Z78" s="7">
        <v>0.7</v>
      </c>
      <c r="AA78" s="7">
        <v>0.38</v>
      </c>
      <c r="AB78" s="7">
        <v>0.14000000000000001</v>
      </c>
      <c r="AC78" s="7">
        <v>0.16</v>
      </c>
      <c r="AD78" s="7">
        <v>0.78</v>
      </c>
      <c r="AE78" s="7">
        <v>0.33</v>
      </c>
      <c r="AF78" s="7">
        <v>0.28999999999999998</v>
      </c>
      <c r="AG78" s="7">
        <v>0.22</v>
      </c>
      <c r="AH78" s="7">
        <v>0.11</v>
      </c>
      <c r="AI78" s="7">
        <v>0.16</v>
      </c>
      <c r="AJ78" s="7"/>
      <c r="AK78" s="7">
        <v>0.11</v>
      </c>
      <c r="AL78" s="7">
        <v>0.81</v>
      </c>
      <c r="AM78" s="7">
        <v>0.8</v>
      </c>
      <c r="AN78" s="7">
        <v>0.28000000000000003</v>
      </c>
    </row>
    <row r="79" spans="1:40" x14ac:dyDescent="0.75">
      <c r="A79" t="s">
        <v>158</v>
      </c>
      <c r="B79" s="6">
        <v>2</v>
      </c>
      <c r="C79">
        <v>88</v>
      </c>
      <c r="D79" t="s">
        <v>33</v>
      </c>
      <c r="E79">
        <v>6</v>
      </c>
      <c r="F79">
        <v>250</v>
      </c>
      <c r="G79">
        <v>1000</v>
      </c>
      <c r="H79" t="s">
        <v>41</v>
      </c>
      <c r="J79" t="s">
        <v>87</v>
      </c>
      <c r="K79" t="s">
        <v>160</v>
      </c>
      <c r="L79" t="str">
        <f t="shared" si="0"/>
        <v>88-6-1000</v>
      </c>
      <c r="M79" s="7">
        <v>18.871627283880695</v>
      </c>
      <c r="N79" s="7">
        <v>3.6249708013679007</v>
      </c>
      <c r="O79" s="7">
        <v>-10.913001618158907</v>
      </c>
      <c r="P79" s="7">
        <v>4.7132523754133375</v>
      </c>
      <c r="Q79" s="7">
        <v>11.621774013182788</v>
      </c>
      <c r="R79" s="7">
        <v>9.4884513073799344</v>
      </c>
      <c r="S79" s="7">
        <v>12.888757238099961</v>
      </c>
      <c r="T79" s="7">
        <v>10.657091225500457</v>
      </c>
      <c r="U79" s="7">
        <v>12.318212995166858</v>
      </c>
      <c r="V79" s="7">
        <v>3.1611883584202674</v>
      </c>
      <c r="W79" s="7">
        <v>15.812652986089125</v>
      </c>
      <c r="X79" s="7">
        <v>0.36624861973254913</v>
      </c>
      <c r="Y79" s="7">
        <v>0.71025886413017503</v>
      </c>
      <c r="Z79" s="7">
        <v>2.7249573477269489</v>
      </c>
      <c r="AA79" s="7">
        <v>0.18475049703962673</v>
      </c>
      <c r="AB79" s="7">
        <v>0.13056853688466322</v>
      </c>
      <c r="AC79" s="7">
        <v>0.55688252378286218</v>
      </c>
      <c r="AD79" s="7">
        <v>0.74901944988303304</v>
      </c>
      <c r="AE79" s="7">
        <v>0.46240699932324403</v>
      </c>
      <c r="AF79" s="7">
        <v>0.2944576105411954</v>
      </c>
      <c r="AG79" s="7">
        <v>0.17504663108542487</v>
      </c>
      <c r="AH79" s="7">
        <v>0.12841438051752938</v>
      </c>
      <c r="AI79" s="7">
        <v>0.25627398807249135</v>
      </c>
      <c r="AJ79" s="7">
        <v>1.0493799468209966</v>
      </c>
      <c r="AK79" s="7">
        <v>0.20847389477325007</v>
      </c>
      <c r="AL79" s="7">
        <v>0.63413337633976696</v>
      </c>
      <c r="AM79" s="7">
        <v>0.53284572338662262</v>
      </c>
      <c r="AN79" s="7">
        <v>0.10633715056844877</v>
      </c>
    </row>
    <row r="80" spans="1:40" x14ac:dyDescent="0.75">
      <c r="A80" t="s">
        <v>158</v>
      </c>
      <c r="B80" s="6">
        <v>2</v>
      </c>
      <c r="C80">
        <v>89</v>
      </c>
      <c r="D80" t="s">
        <v>34</v>
      </c>
      <c r="E80">
        <v>6</v>
      </c>
      <c r="F80">
        <v>250</v>
      </c>
      <c r="G80">
        <v>1000</v>
      </c>
      <c r="H80" t="s">
        <v>41</v>
      </c>
      <c r="J80" t="s">
        <v>87</v>
      </c>
      <c r="K80" t="s">
        <v>160</v>
      </c>
      <c r="L80" t="str">
        <f t="shared" si="0"/>
        <v>89-6-1000</v>
      </c>
      <c r="M80" s="7">
        <v>19.7</v>
      </c>
      <c r="N80" s="7">
        <v>6.3</v>
      </c>
      <c r="O80" s="7">
        <v>-16.600000000000001</v>
      </c>
      <c r="P80" s="7">
        <v>7.5</v>
      </c>
      <c r="Q80" s="7">
        <v>13.2</v>
      </c>
      <c r="R80" s="7">
        <v>12.6</v>
      </c>
      <c r="S80" s="7">
        <v>13.4</v>
      </c>
      <c r="T80" s="7">
        <v>12.1</v>
      </c>
      <c r="U80" s="7">
        <v>13.3</v>
      </c>
      <c r="V80" s="7"/>
      <c r="W80" s="7">
        <v>17.600000000000001</v>
      </c>
      <c r="X80" s="7">
        <v>1.6</v>
      </c>
      <c r="Y80" s="7">
        <v>5.0999999999999996</v>
      </c>
      <c r="Z80" s="7">
        <v>1.5</v>
      </c>
      <c r="AA80" s="7">
        <v>0.26</v>
      </c>
      <c r="AB80" s="7">
        <v>0.19</v>
      </c>
      <c r="AC80" s="7">
        <v>0.65</v>
      </c>
      <c r="AD80" s="7">
        <v>0.34</v>
      </c>
      <c r="AE80" s="7">
        <v>0.42</v>
      </c>
      <c r="AF80" s="7">
        <v>0.25</v>
      </c>
      <c r="AG80" s="7">
        <v>0.35</v>
      </c>
      <c r="AH80" s="7">
        <v>0.2</v>
      </c>
      <c r="AI80" s="7">
        <v>0.11</v>
      </c>
      <c r="AJ80" s="7"/>
      <c r="AK80" s="7">
        <v>0.35</v>
      </c>
      <c r="AL80" s="7">
        <v>0.68</v>
      </c>
      <c r="AM80" s="7">
        <v>0.53</v>
      </c>
      <c r="AN80" s="7">
        <v>0.52</v>
      </c>
    </row>
    <row r="81" spans="1:40" x14ac:dyDescent="0.75">
      <c r="A81" t="s">
        <v>158</v>
      </c>
      <c r="B81" s="6">
        <v>2</v>
      </c>
      <c r="C81">
        <v>88</v>
      </c>
      <c r="D81" t="s">
        <v>33</v>
      </c>
      <c r="E81">
        <v>5</v>
      </c>
      <c r="F81">
        <v>350</v>
      </c>
      <c r="G81">
        <v>1000</v>
      </c>
      <c r="H81" t="s">
        <v>41</v>
      </c>
      <c r="J81" t="s">
        <v>87</v>
      </c>
      <c r="K81" t="s">
        <v>160</v>
      </c>
      <c r="L81" t="str">
        <f t="shared" si="0"/>
        <v>88-5-1000</v>
      </c>
      <c r="M81" s="7">
        <v>18.041813125092613</v>
      </c>
      <c r="N81" s="7">
        <v>3.6484277542288157</v>
      </c>
      <c r="O81" s="7">
        <v>-9.4426476445002532</v>
      </c>
      <c r="P81" s="7">
        <v>2.9151819227987108</v>
      </c>
      <c r="Q81" s="7">
        <v>12.217820525805573</v>
      </c>
      <c r="R81" s="7">
        <v>8.9921331903754638</v>
      </c>
      <c r="S81" s="7">
        <v>10.942255082476811</v>
      </c>
      <c r="T81" s="7">
        <v>10.662180433592157</v>
      </c>
      <c r="U81" s="7">
        <v>12.867861156506018</v>
      </c>
      <c r="V81" s="7">
        <v>3.5043044601078024</v>
      </c>
      <c r="W81" s="7">
        <v>16.42265477696504</v>
      </c>
      <c r="X81" s="7">
        <v>0.13969415560228565</v>
      </c>
      <c r="Y81" s="7">
        <v>3.8378681666043746</v>
      </c>
      <c r="Z81" s="7">
        <v>2.76511540005415</v>
      </c>
      <c r="AA81" s="7">
        <v>0.23802728021470487</v>
      </c>
      <c r="AB81" s="7">
        <v>5.5984574827727611E-2</v>
      </c>
      <c r="AC81" s="7">
        <v>0.27075013625877653</v>
      </c>
      <c r="AD81" s="7">
        <v>0.17807733485173047</v>
      </c>
      <c r="AE81" s="7">
        <v>0.22197500183625185</v>
      </c>
      <c r="AF81" s="7">
        <v>0.28767280385822736</v>
      </c>
      <c r="AG81" s="7">
        <v>0.29727261375725944</v>
      </c>
      <c r="AH81" s="7">
        <v>0.25974999728393666</v>
      </c>
      <c r="AI81" s="7">
        <v>0.17754773825328321</v>
      </c>
      <c r="AJ81" s="7">
        <v>0.83126752597059328</v>
      </c>
      <c r="AK81" s="7">
        <v>0.13509615263617766</v>
      </c>
      <c r="AL81" s="7">
        <v>0.79847301095009537</v>
      </c>
      <c r="AM81" s="7">
        <v>0.74902670691788553</v>
      </c>
      <c r="AN81" s="7">
        <v>0.11032868514593815</v>
      </c>
    </row>
    <row r="82" spans="1:40" x14ac:dyDescent="0.75">
      <c r="A82" t="s">
        <v>158</v>
      </c>
      <c r="B82" s="6">
        <v>2</v>
      </c>
      <c r="C82">
        <v>89</v>
      </c>
      <c r="D82" t="s">
        <v>34</v>
      </c>
      <c r="E82">
        <v>5</v>
      </c>
      <c r="F82">
        <v>350</v>
      </c>
      <c r="G82">
        <v>1000</v>
      </c>
      <c r="H82" t="s">
        <v>41</v>
      </c>
      <c r="J82" t="s">
        <v>87</v>
      </c>
      <c r="K82" t="s">
        <v>160</v>
      </c>
      <c r="L82" t="str">
        <f t="shared" si="0"/>
        <v>89-5-1000</v>
      </c>
      <c r="M82" s="7">
        <v>20.9</v>
      </c>
      <c r="N82" s="7">
        <v>6.1</v>
      </c>
      <c r="O82" s="7">
        <v>-11</v>
      </c>
      <c r="P82" s="7">
        <v>7</v>
      </c>
      <c r="Q82" s="7">
        <v>11.1</v>
      </c>
      <c r="R82" s="7">
        <v>10.8</v>
      </c>
      <c r="S82" s="7">
        <v>11.4</v>
      </c>
      <c r="T82" s="7">
        <v>11.9</v>
      </c>
      <c r="U82" s="7">
        <v>13.1</v>
      </c>
      <c r="V82" s="7"/>
      <c r="W82" s="7">
        <v>16.8</v>
      </c>
      <c r="X82" s="7">
        <v>3.9</v>
      </c>
      <c r="Y82" s="7">
        <v>5.6</v>
      </c>
      <c r="Z82" s="7">
        <v>2.6</v>
      </c>
      <c r="AA82" s="7">
        <v>0.26</v>
      </c>
      <c r="AB82" s="7">
        <v>0.24</v>
      </c>
      <c r="AC82" s="7">
        <v>0.67</v>
      </c>
      <c r="AD82" s="7">
        <v>0.23</v>
      </c>
      <c r="AE82" s="7">
        <v>0.59</v>
      </c>
      <c r="AF82" s="7">
        <v>0.17</v>
      </c>
      <c r="AG82" s="7">
        <v>0.56999999999999995</v>
      </c>
      <c r="AH82" s="7">
        <v>0.33</v>
      </c>
      <c r="AI82" s="7">
        <v>0.13</v>
      </c>
      <c r="AJ82" s="7"/>
      <c r="AK82" s="7">
        <v>0.3</v>
      </c>
      <c r="AL82" s="7">
        <v>0.55000000000000004</v>
      </c>
      <c r="AM82" s="7">
        <v>0.31</v>
      </c>
      <c r="AN82" s="7">
        <v>0.49</v>
      </c>
    </row>
    <row r="83" spans="1:40" x14ac:dyDescent="0.75">
      <c r="A83" t="s">
        <v>158</v>
      </c>
      <c r="B83" s="6">
        <v>2</v>
      </c>
      <c r="C83">
        <v>88</v>
      </c>
      <c r="D83" t="s">
        <v>33</v>
      </c>
      <c r="E83">
        <v>4</v>
      </c>
      <c r="F83">
        <v>450</v>
      </c>
      <c r="G83">
        <v>1000</v>
      </c>
      <c r="H83" t="s">
        <v>41</v>
      </c>
      <c r="J83" t="s">
        <v>87</v>
      </c>
      <c r="K83" t="s">
        <v>160</v>
      </c>
      <c r="L83" t="str">
        <f t="shared" si="0"/>
        <v>88-4-1000</v>
      </c>
      <c r="M83" s="7">
        <v>20.391637868580602</v>
      </c>
      <c r="N83" s="7">
        <v>6.0564559967899463</v>
      </c>
      <c r="O83" s="7">
        <v>-13.246732715430168</v>
      </c>
      <c r="P83" s="7">
        <v>4.1289738537412832</v>
      </c>
      <c r="Q83" s="7">
        <v>13.63462601040672</v>
      </c>
      <c r="R83" s="7">
        <v>10.905768158387204</v>
      </c>
      <c r="S83" s="7">
        <v>13.181122756378036</v>
      </c>
      <c r="T83" s="7">
        <v>12.357725078693031</v>
      </c>
      <c r="U83" s="7">
        <v>13.593568102634572</v>
      </c>
      <c r="V83" s="7">
        <v>4.0386464566425646</v>
      </c>
      <c r="W83" s="7">
        <v>17.598580378953731</v>
      </c>
      <c r="X83" s="7">
        <v>1.0492575171234435</v>
      </c>
      <c r="Y83" s="7">
        <v>2.6374520404913873</v>
      </c>
      <c r="Z83" s="7">
        <v>2.7707036138973464</v>
      </c>
      <c r="AA83" s="7">
        <v>0.72455236252811417</v>
      </c>
      <c r="AB83" s="7">
        <v>0.17362196190662743</v>
      </c>
      <c r="AC83" s="7">
        <v>0.28184263592039882</v>
      </c>
      <c r="AD83" s="7">
        <v>0.68573918722923621</v>
      </c>
      <c r="AE83" s="7">
        <v>0.38024258487450785</v>
      </c>
      <c r="AF83" s="7">
        <v>0.21463516207250616</v>
      </c>
      <c r="AG83" s="7">
        <v>0.57459786631655774</v>
      </c>
      <c r="AH83" s="7">
        <v>0.15689980521444336</v>
      </c>
      <c r="AI83" s="7">
        <v>0.11697261426659007</v>
      </c>
      <c r="AJ83" s="7">
        <v>0.77060584908279617</v>
      </c>
      <c r="AK83" s="7">
        <v>0.20073728722920564</v>
      </c>
      <c r="AL83" s="7">
        <v>0.63521980105510134</v>
      </c>
      <c r="AM83" s="7">
        <v>0.76618258574104325</v>
      </c>
      <c r="AN83" s="7">
        <v>0.51815183932241693</v>
      </c>
    </row>
    <row r="84" spans="1:40" x14ac:dyDescent="0.75">
      <c r="A84" t="s">
        <v>158</v>
      </c>
      <c r="B84" s="6">
        <v>2</v>
      </c>
      <c r="C84">
        <v>89</v>
      </c>
      <c r="D84" t="s">
        <v>34</v>
      </c>
      <c r="E84">
        <v>4</v>
      </c>
      <c r="F84">
        <v>450</v>
      </c>
      <c r="G84">
        <v>1000</v>
      </c>
      <c r="H84" t="s">
        <v>41</v>
      </c>
      <c r="J84" t="s">
        <v>87</v>
      </c>
      <c r="K84" t="s">
        <v>160</v>
      </c>
      <c r="L84" t="str">
        <f t="shared" si="0"/>
        <v>89-4-1000</v>
      </c>
      <c r="M84" s="7">
        <v>22.4</v>
      </c>
      <c r="N84" s="7">
        <v>7</v>
      </c>
      <c r="O84" s="7">
        <v>-12.1</v>
      </c>
      <c r="P84" s="7">
        <v>7.4</v>
      </c>
      <c r="Q84" s="7">
        <v>11.4</v>
      </c>
      <c r="R84" s="7">
        <v>12.5</v>
      </c>
      <c r="S84" s="7">
        <v>12.5</v>
      </c>
      <c r="T84" s="7">
        <v>13</v>
      </c>
      <c r="U84" s="7">
        <v>13.5</v>
      </c>
      <c r="V84" s="7"/>
      <c r="W84" s="7">
        <v>17.2</v>
      </c>
      <c r="X84" s="7">
        <v>3.3</v>
      </c>
      <c r="Y84" s="7">
        <v>4.9000000000000004</v>
      </c>
      <c r="Z84" s="7">
        <v>1.4</v>
      </c>
      <c r="AA84" s="7">
        <v>0.25</v>
      </c>
      <c r="AB84" s="7">
        <v>0.3</v>
      </c>
      <c r="AC84" s="7">
        <v>0.99</v>
      </c>
      <c r="AD84" s="7">
        <v>0.28000000000000003</v>
      </c>
      <c r="AE84" s="7">
        <v>0.57999999999999996</v>
      </c>
      <c r="AF84" s="7">
        <v>0.27</v>
      </c>
      <c r="AG84" s="7">
        <v>0.39</v>
      </c>
      <c r="AH84" s="7">
        <v>0.15</v>
      </c>
      <c r="AI84" s="7">
        <v>0.19</v>
      </c>
      <c r="AJ84" s="7"/>
      <c r="AK84" s="7">
        <v>0.11</v>
      </c>
      <c r="AL84" s="7">
        <v>0.64</v>
      </c>
      <c r="AM84" s="7">
        <v>0.36</v>
      </c>
      <c r="AN84" s="7">
        <v>0.25</v>
      </c>
    </row>
    <row r="85" spans="1:40" x14ac:dyDescent="0.75">
      <c r="A85" t="s">
        <v>158</v>
      </c>
      <c r="B85" s="6">
        <v>2</v>
      </c>
      <c r="C85">
        <v>88</v>
      </c>
      <c r="D85" t="s">
        <v>33</v>
      </c>
      <c r="E85">
        <v>3</v>
      </c>
      <c r="F85">
        <v>625</v>
      </c>
      <c r="G85">
        <v>1000</v>
      </c>
      <c r="H85" t="s">
        <v>41</v>
      </c>
      <c r="J85" t="s">
        <v>87</v>
      </c>
      <c r="K85" t="s">
        <v>160</v>
      </c>
      <c r="L85" t="str">
        <f t="shared" si="0"/>
        <v>88-3-1000</v>
      </c>
      <c r="M85" s="7">
        <v>19.316667192364463</v>
      </c>
      <c r="N85" s="7">
        <v>5.1513157572676747</v>
      </c>
      <c r="O85" s="7">
        <v>-11.593592047040831</v>
      </c>
      <c r="P85" s="7">
        <v>3.6743508385915398</v>
      </c>
      <c r="Q85" s="7">
        <v>12.635052583008516</v>
      </c>
      <c r="R85" s="7">
        <v>10.497428602907878</v>
      </c>
      <c r="S85" s="7">
        <v>13.43493527715129</v>
      </c>
      <c r="T85" s="7">
        <v>12.717914905966843</v>
      </c>
      <c r="U85" s="7">
        <v>13.55139043374137</v>
      </c>
      <c r="V85" s="7">
        <v>2.8837994871242536</v>
      </c>
      <c r="W85" s="7">
        <v>16.906568006139594</v>
      </c>
      <c r="X85" s="7">
        <v>0.55096381825241991</v>
      </c>
      <c r="Y85" s="7">
        <v>1.6882678635408161</v>
      </c>
      <c r="Z85" s="7">
        <v>2.188801084653957</v>
      </c>
      <c r="AA85" s="7">
        <v>0.22009597256139923</v>
      </c>
      <c r="AB85" s="7">
        <v>0.11445141905254864</v>
      </c>
      <c r="AC85" s="7">
        <v>0.25121360973520596</v>
      </c>
      <c r="AD85" s="7">
        <v>0.40270788560249976</v>
      </c>
      <c r="AE85" s="7">
        <v>0.58144002799098049</v>
      </c>
      <c r="AF85" s="7">
        <v>0.19151625519985149</v>
      </c>
      <c r="AG85" s="7">
        <v>0.55650475462390525</v>
      </c>
      <c r="AH85" s="7">
        <v>0.30167605983796697</v>
      </c>
      <c r="AI85" s="7">
        <v>0.15872325883987518</v>
      </c>
      <c r="AJ85" s="7">
        <v>0.73730296670218742</v>
      </c>
      <c r="AK85" s="7">
        <v>0.14493014161263304</v>
      </c>
      <c r="AL85" s="7">
        <v>0.99509305286423677</v>
      </c>
      <c r="AM85" s="7">
        <v>0.35636973093621827</v>
      </c>
      <c r="AN85" s="7">
        <v>0.21514668745374885</v>
      </c>
    </row>
    <row r="86" spans="1:40" x14ac:dyDescent="0.75">
      <c r="A86" t="s">
        <v>158</v>
      </c>
      <c r="B86" s="6">
        <v>2</v>
      </c>
      <c r="C86">
        <v>89</v>
      </c>
      <c r="D86" t="s">
        <v>34</v>
      </c>
      <c r="E86">
        <v>3</v>
      </c>
      <c r="F86">
        <v>625</v>
      </c>
      <c r="G86">
        <v>1000</v>
      </c>
      <c r="H86" t="s">
        <v>41</v>
      </c>
      <c r="J86" t="s">
        <v>87</v>
      </c>
      <c r="K86" t="s">
        <v>160</v>
      </c>
      <c r="L86" t="str">
        <f t="shared" si="0"/>
        <v>89-3-1000</v>
      </c>
      <c r="M86" s="7">
        <v>23</v>
      </c>
      <c r="N86" s="7">
        <v>7.8</v>
      </c>
      <c r="O86" s="7">
        <v>-12.2</v>
      </c>
      <c r="P86" s="7">
        <v>7.8</v>
      </c>
      <c r="Q86" s="7">
        <v>11.5</v>
      </c>
      <c r="R86" s="7">
        <v>14.4</v>
      </c>
      <c r="S86" s="7">
        <v>15.2</v>
      </c>
      <c r="T86" s="7">
        <v>14.2</v>
      </c>
      <c r="U86" s="7">
        <v>13.7</v>
      </c>
      <c r="V86" s="7"/>
      <c r="W86" s="7">
        <v>18.100000000000001</v>
      </c>
      <c r="X86" s="7">
        <v>2.2000000000000002</v>
      </c>
      <c r="Y86" s="7">
        <v>5.2</v>
      </c>
      <c r="Z86" s="7">
        <v>1.7</v>
      </c>
      <c r="AA86" s="7">
        <v>0.17</v>
      </c>
      <c r="AB86" s="7">
        <v>7.0000000000000007E-2</v>
      </c>
      <c r="AC86" s="7">
        <v>0.33</v>
      </c>
      <c r="AD86" s="7">
        <v>0.44</v>
      </c>
      <c r="AE86" s="7">
        <v>0.84</v>
      </c>
      <c r="AF86" s="7">
        <v>0.27</v>
      </c>
      <c r="AG86" s="7">
        <v>0.68</v>
      </c>
      <c r="AH86" s="7">
        <v>0.42</v>
      </c>
      <c r="AI86" s="7">
        <v>0.13</v>
      </c>
      <c r="AJ86" s="7"/>
      <c r="AK86" s="7">
        <v>0.15</v>
      </c>
      <c r="AL86" s="7">
        <v>0.5</v>
      </c>
      <c r="AM86" s="7">
        <v>0.49</v>
      </c>
      <c r="AN86" s="7">
        <v>0.13</v>
      </c>
    </row>
    <row r="87" spans="1:40" x14ac:dyDescent="0.75">
      <c r="A87" t="s">
        <v>158</v>
      </c>
      <c r="B87" s="6">
        <v>2</v>
      </c>
      <c r="C87">
        <v>89</v>
      </c>
      <c r="D87" t="s">
        <v>34</v>
      </c>
      <c r="E87">
        <v>3</v>
      </c>
      <c r="F87">
        <v>625</v>
      </c>
      <c r="G87">
        <v>1000</v>
      </c>
      <c r="H87" t="s">
        <v>41</v>
      </c>
      <c r="J87" t="s">
        <v>87</v>
      </c>
      <c r="K87" t="s">
        <v>89</v>
      </c>
      <c r="L87" t="str">
        <f t="shared" si="0"/>
        <v>89-3-1000</v>
      </c>
      <c r="M87" s="7">
        <v>14.815793030129194</v>
      </c>
      <c r="N87" s="7">
        <v>1.1089890022874815</v>
      </c>
      <c r="O87" s="7">
        <v>-11.634060819431866</v>
      </c>
      <c r="P87" s="7">
        <v>2.9625235218102959</v>
      </c>
      <c r="Q87" s="7">
        <v>9.6571608131440154</v>
      </c>
      <c r="R87" s="7">
        <v>5.7829526485615945</v>
      </c>
      <c r="S87" s="7">
        <v>9.0301273922888754</v>
      </c>
      <c r="T87" s="7">
        <v>6.9644413313748954</v>
      </c>
      <c r="U87" s="7">
        <v>10.332695984415883</v>
      </c>
      <c r="V87" s="7"/>
      <c r="W87" s="7">
        <v>13.340153443709395</v>
      </c>
      <c r="X87" s="7">
        <v>-3.8434235420625371</v>
      </c>
      <c r="Y87" s="7"/>
      <c r="Z87" s="7">
        <v>-2.3649924879928528</v>
      </c>
      <c r="AA87" s="7">
        <v>0.22940696355967014</v>
      </c>
      <c r="AB87" s="7">
        <v>0.33619896949416045</v>
      </c>
      <c r="AC87" s="7">
        <v>6.2285354987197332E-2</v>
      </c>
      <c r="AD87" s="7">
        <v>0.43494061939322232</v>
      </c>
      <c r="AE87" s="7">
        <v>0.25146750827115283</v>
      </c>
      <c r="AF87" s="7">
        <v>0.21858585382617224</v>
      </c>
      <c r="AG87" s="7">
        <v>0.22029365979317808</v>
      </c>
      <c r="AH87" s="7">
        <v>8.5648060675586918E-2</v>
      </c>
      <c r="AI87" s="7">
        <v>0.10789832702294218</v>
      </c>
      <c r="AJ87" s="7"/>
      <c r="AK87" s="7">
        <v>0.16879906147758955</v>
      </c>
      <c r="AL87" s="7">
        <v>0.45389751654403554</v>
      </c>
      <c r="AM87" s="7"/>
      <c r="AN87" s="7">
        <v>0.18769668696336431</v>
      </c>
    </row>
    <row r="88" spans="1:40" x14ac:dyDescent="0.75">
      <c r="A88" t="s">
        <v>158</v>
      </c>
      <c r="B88" s="6">
        <v>2</v>
      </c>
      <c r="C88">
        <v>88</v>
      </c>
      <c r="D88" t="s">
        <v>33</v>
      </c>
      <c r="E88">
        <v>2</v>
      </c>
      <c r="F88">
        <v>875</v>
      </c>
      <c r="G88">
        <v>1000</v>
      </c>
      <c r="H88" t="s">
        <v>41</v>
      </c>
      <c r="J88" t="s">
        <v>87</v>
      </c>
      <c r="K88" t="s">
        <v>160</v>
      </c>
      <c r="L88" t="str">
        <f t="shared" si="0"/>
        <v>88-2-1000</v>
      </c>
      <c r="M88" s="7">
        <v>21.829955647864335</v>
      </c>
      <c r="N88" s="7">
        <v>8.0188026178316747</v>
      </c>
      <c r="O88" s="7">
        <v>-5.9612123977414813</v>
      </c>
      <c r="P88" s="7">
        <v>3.2532270349535408</v>
      </c>
      <c r="Q88" s="7">
        <v>14.062686353692831</v>
      </c>
      <c r="R88" s="7">
        <v>12.440159537877259</v>
      </c>
      <c r="S88" s="7">
        <v>17.23056776568782</v>
      </c>
      <c r="T88" s="7">
        <v>15.170986399061555</v>
      </c>
      <c r="U88" s="7">
        <v>14.13107163742982</v>
      </c>
      <c r="V88" s="7">
        <v>3.0324075154005854</v>
      </c>
      <c r="W88" s="7">
        <v>18.670479131077244</v>
      </c>
      <c r="X88" s="7">
        <v>1.2551542196214387</v>
      </c>
      <c r="Y88" s="7">
        <v>1.2089272959779997</v>
      </c>
      <c r="Z88" s="7">
        <v>1.1130350824697095</v>
      </c>
      <c r="AA88" s="7">
        <v>0.40273105369831597</v>
      </c>
      <c r="AB88" s="7">
        <v>0.41729914900073273</v>
      </c>
      <c r="AC88" s="7">
        <v>0.6462329809775017</v>
      </c>
      <c r="AD88" s="7">
        <v>0.30990753746217603</v>
      </c>
      <c r="AE88" s="7">
        <v>0.61302747405060032</v>
      </c>
      <c r="AF88" s="7">
        <v>0.20688164849383139</v>
      </c>
      <c r="AG88" s="7">
        <v>0.10002829234773399</v>
      </c>
      <c r="AH88" s="7">
        <v>0.28485457107050222</v>
      </c>
      <c r="AI88" s="7">
        <v>0.10810266497077384</v>
      </c>
      <c r="AJ88" s="7">
        <v>0.33756943397398587</v>
      </c>
      <c r="AK88" s="7">
        <v>0.51695357262417307</v>
      </c>
      <c r="AL88" s="7">
        <v>0.87345807089549277</v>
      </c>
      <c r="AM88" s="7">
        <v>0.62443776734091805</v>
      </c>
      <c r="AN88" s="7">
        <v>0.21781245159360185</v>
      </c>
    </row>
    <row r="89" spans="1:40" x14ac:dyDescent="0.75">
      <c r="A89" t="s">
        <v>158</v>
      </c>
      <c r="B89" s="6">
        <v>2</v>
      </c>
      <c r="C89">
        <v>89</v>
      </c>
      <c r="D89" t="s">
        <v>34</v>
      </c>
      <c r="E89">
        <v>2</v>
      </c>
      <c r="F89">
        <v>875</v>
      </c>
      <c r="G89">
        <v>1000</v>
      </c>
      <c r="H89" t="s">
        <v>41</v>
      </c>
      <c r="J89" t="s">
        <v>87</v>
      </c>
      <c r="K89" t="s">
        <v>160</v>
      </c>
      <c r="L89" t="str">
        <f t="shared" si="0"/>
        <v>89-2-1000</v>
      </c>
      <c r="M89" s="7">
        <v>22.5</v>
      </c>
      <c r="N89" s="7">
        <v>8.6</v>
      </c>
      <c r="O89" s="7">
        <v>-15.3</v>
      </c>
      <c r="P89" s="7">
        <v>8.6999999999999993</v>
      </c>
      <c r="Q89" s="7">
        <v>13.9</v>
      </c>
      <c r="R89" s="7">
        <v>15.1</v>
      </c>
      <c r="S89" s="7">
        <v>16.8</v>
      </c>
      <c r="T89" s="7">
        <v>15.7</v>
      </c>
      <c r="U89" s="7">
        <v>15.3</v>
      </c>
      <c r="V89" s="7"/>
      <c r="W89" s="7">
        <v>19.5</v>
      </c>
      <c r="X89" s="7">
        <v>3.9</v>
      </c>
      <c r="Y89" s="7">
        <v>6.3</v>
      </c>
      <c r="Z89" s="7">
        <v>2.2999999999999998</v>
      </c>
      <c r="AA89" s="7">
        <v>0.59</v>
      </c>
      <c r="AB89" s="7">
        <v>0.1</v>
      </c>
      <c r="AC89" s="7">
        <v>0.34</v>
      </c>
      <c r="AD89" s="7">
        <v>0.25</v>
      </c>
      <c r="AE89" s="7">
        <v>0.37</v>
      </c>
      <c r="AF89" s="7">
        <v>0.7</v>
      </c>
      <c r="AG89" s="7">
        <v>0.4</v>
      </c>
      <c r="AH89" s="7">
        <v>0.21</v>
      </c>
      <c r="AI89" s="7">
        <v>0.36</v>
      </c>
      <c r="AJ89" s="7"/>
      <c r="AK89" s="7">
        <v>0.31</v>
      </c>
      <c r="AL89" s="7">
        <v>0.72</v>
      </c>
      <c r="AM89" s="7">
        <v>0.5</v>
      </c>
      <c r="AN89" s="7">
        <v>0.51</v>
      </c>
    </row>
    <row r="90" spans="1:40" x14ac:dyDescent="0.75">
      <c r="A90" t="s">
        <v>158</v>
      </c>
      <c r="B90" s="6">
        <v>2</v>
      </c>
      <c r="C90">
        <v>89</v>
      </c>
      <c r="D90" t="s">
        <v>34</v>
      </c>
      <c r="E90">
        <v>10</v>
      </c>
      <c r="F90">
        <v>25</v>
      </c>
      <c r="G90">
        <v>5000</v>
      </c>
      <c r="H90" t="s">
        <v>43</v>
      </c>
      <c r="J90" t="s">
        <v>87</v>
      </c>
      <c r="K90" t="s">
        <v>160</v>
      </c>
      <c r="L90" t="str">
        <f t="shared" si="0"/>
        <v>89-10-5000</v>
      </c>
      <c r="M90" s="7">
        <v>17.198178834273421</v>
      </c>
      <c r="N90" s="7">
        <v>0.45720206526353308</v>
      </c>
      <c r="O90" s="7">
        <v>-14.648115202264636</v>
      </c>
      <c r="P90" s="7">
        <v>1.9841010150981033</v>
      </c>
      <c r="Q90" s="7">
        <v>14.500066908069224</v>
      </c>
      <c r="R90" s="7">
        <v>11.134158109373574</v>
      </c>
      <c r="S90" s="7">
        <v>13.094327921307375</v>
      </c>
      <c r="T90" s="7">
        <v>9.1141168536991604</v>
      </c>
      <c r="U90" s="7">
        <v>11.730038395596717</v>
      </c>
      <c r="V90" s="7">
        <v>3.5903561980563263</v>
      </c>
      <c r="W90" s="7">
        <v>16.75746832531885</v>
      </c>
      <c r="X90" s="7">
        <v>-2.0233887576463654</v>
      </c>
      <c r="Y90" s="7">
        <v>2.3064857121629432</v>
      </c>
      <c r="Z90" s="7">
        <v>0.84548077733283444</v>
      </c>
      <c r="AA90" s="7">
        <v>0.28816829708827096</v>
      </c>
      <c r="AB90" s="7">
        <v>0.14479676729672666</v>
      </c>
      <c r="AC90" s="7">
        <v>0.11003514407196024</v>
      </c>
      <c r="AD90" s="7">
        <v>0.14401063380151313</v>
      </c>
      <c r="AE90" s="7">
        <v>0.14101860269684374</v>
      </c>
      <c r="AF90" s="7">
        <v>0.17732105035872558</v>
      </c>
      <c r="AG90" s="7">
        <v>0.36111037315851174</v>
      </c>
      <c r="AH90" s="7">
        <v>8.7615504507801867E-2</v>
      </c>
      <c r="AI90" s="7">
        <v>0.13881872049370006</v>
      </c>
      <c r="AJ90" s="7">
        <v>0.50312569912216976</v>
      </c>
      <c r="AK90" s="7">
        <v>7.1535128205765103E-2</v>
      </c>
      <c r="AL90" s="7">
        <v>0.5276322357399591</v>
      </c>
      <c r="AM90" s="7">
        <v>0.5561895331749156</v>
      </c>
      <c r="AN90" s="7">
        <v>0.25177305101684117</v>
      </c>
    </row>
    <row r="91" spans="1:40" x14ac:dyDescent="0.75">
      <c r="A91" t="s">
        <v>158</v>
      </c>
      <c r="B91" s="6">
        <v>2</v>
      </c>
      <c r="C91">
        <v>89</v>
      </c>
      <c r="D91" t="s">
        <v>34</v>
      </c>
      <c r="E91">
        <v>9</v>
      </c>
      <c r="F91">
        <v>75</v>
      </c>
      <c r="G91">
        <v>5000</v>
      </c>
      <c r="H91" t="s">
        <v>43</v>
      </c>
      <c r="J91" t="s">
        <v>87</v>
      </c>
      <c r="K91" t="s">
        <v>160</v>
      </c>
      <c r="L91" t="str">
        <f t="shared" si="0"/>
        <v>89-9-5000</v>
      </c>
      <c r="M91" s="7">
        <v>20.035453722558945</v>
      </c>
      <c r="N91" s="7">
        <v>1.3657215157417133</v>
      </c>
      <c r="O91" s="7">
        <v>-15.649688693960641</v>
      </c>
      <c r="P91" s="7">
        <v>2.781188123284275</v>
      </c>
      <c r="Q91" s="7">
        <v>14.918280630704606</v>
      </c>
      <c r="R91" s="7">
        <v>13.405652508759749</v>
      </c>
      <c r="S91" s="7">
        <v>13.344190490179507</v>
      </c>
      <c r="T91" s="7">
        <v>11.919154945612476</v>
      </c>
      <c r="U91" s="7">
        <v>13.835518602782036</v>
      </c>
      <c r="V91" s="7">
        <v>2.0660940987249412</v>
      </c>
      <c r="W91" s="7">
        <v>17.02197463193011</v>
      </c>
      <c r="X91" s="7">
        <v>-3.0374616596714978</v>
      </c>
      <c r="Y91" s="7">
        <v>3.0759849908457912</v>
      </c>
      <c r="Z91" s="7">
        <v>3.0170992245413686</v>
      </c>
      <c r="AA91" s="7">
        <v>0.17850165266605927</v>
      </c>
      <c r="AB91" s="7">
        <v>0.22619220719519273</v>
      </c>
      <c r="AC91" s="7">
        <v>0.52163977248501425</v>
      </c>
      <c r="AD91" s="7">
        <v>3.2647514322659527E-2</v>
      </c>
      <c r="AE91" s="7">
        <v>0.57247659896079162</v>
      </c>
      <c r="AF91" s="7">
        <v>0.15597652188767139</v>
      </c>
      <c r="AG91" s="7">
        <v>0.20021025235679152</v>
      </c>
      <c r="AH91" s="7">
        <v>8.7359538708000825E-2</v>
      </c>
      <c r="AI91" s="7">
        <v>8.0124581714992163E-2</v>
      </c>
      <c r="AJ91" s="7">
        <v>9.1183110584267563E-2</v>
      </c>
      <c r="AK91" s="7">
        <v>3.6774149270527905E-2</v>
      </c>
      <c r="AL91" s="7">
        <v>0.25627758260455002</v>
      </c>
      <c r="AM91" s="7">
        <v>0.36078214590968849</v>
      </c>
      <c r="AN91" s="7">
        <v>0.2790315177951877</v>
      </c>
    </row>
    <row r="92" spans="1:40" x14ac:dyDescent="0.75">
      <c r="A92" t="s">
        <v>158</v>
      </c>
      <c r="B92" s="6">
        <v>2</v>
      </c>
      <c r="C92">
        <v>89</v>
      </c>
      <c r="D92" t="s">
        <v>34</v>
      </c>
      <c r="E92">
        <v>5</v>
      </c>
      <c r="F92">
        <v>350</v>
      </c>
      <c r="G92">
        <v>5000</v>
      </c>
      <c r="H92" t="s">
        <v>43</v>
      </c>
      <c r="J92" t="s">
        <v>87</v>
      </c>
      <c r="K92" t="s">
        <v>160</v>
      </c>
      <c r="L92" t="str">
        <f t="shared" si="0"/>
        <v>89-5-5000</v>
      </c>
      <c r="M92" s="7">
        <v>20.295338611261737</v>
      </c>
      <c r="N92" s="7">
        <v>5.7019756237560202</v>
      </c>
      <c r="O92" s="7">
        <v>-16.514493011210757</v>
      </c>
      <c r="P92" s="7">
        <v>5.7649275308806871</v>
      </c>
      <c r="Q92" s="7">
        <v>16.229386021680355</v>
      </c>
      <c r="R92" s="7">
        <v>15.10106566280472</v>
      </c>
      <c r="S92" s="7">
        <v>15.23141314108638</v>
      </c>
      <c r="T92" s="7">
        <v>12.834426700980707</v>
      </c>
      <c r="U92" s="7">
        <v>14.360825296085849</v>
      </c>
      <c r="V92" s="7"/>
      <c r="W92" s="7">
        <v>17.496941186902315</v>
      </c>
      <c r="X92" s="7">
        <v>1.0320550311138665</v>
      </c>
      <c r="Y92" s="7">
        <v>4.5940220583618938</v>
      </c>
      <c r="Z92" s="7">
        <v>2.8147049187500035</v>
      </c>
      <c r="AA92" s="7">
        <v>0.13311227828006611</v>
      </c>
      <c r="AB92" s="7">
        <v>0.23410913037923817</v>
      </c>
      <c r="AC92" s="7">
        <v>0.1984128334870445</v>
      </c>
      <c r="AD92" s="7">
        <v>0.45825386325649847</v>
      </c>
      <c r="AE92" s="7">
        <v>4.8580616576735271E-2</v>
      </c>
      <c r="AF92" s="7">
        <v>0.15890759417999983</v>
      </c>
      <c r="AG92" s="7">
        <v>0.43183683525423278</v>
      </c>
      <c r="AH92" s="7">
        <v>6.2846172393942565E-2</v>
      </c>
      <c r="AI92" s="7">
        <v>4.0397240308437561E-2</v>
      </c>
      <c r="AJ92" s="7"/>
      <c r="AK92" s="7">
        <v>0.1423548307880321</v>
      </c>
      <c r="AL92" s="7">
        <v>0.34478031948830012</v>
      </c>
      <c r="AM92" s="7">
        <v>0.45787532301879424</v>
      </c>
      <c r="AN92" s="7">
        <v>0.23143698380961822</v>
      </c>
    </row>
    <row r="93" spans="1:40" x14ac:dyDescent="0.75">
      <c r="A93" t="s">
        <v>158</v>
      </c>
      <c r="B93" s="6">
        <v>2</v>
      </c>
      <c r="C93">
        <v>89</v>
      </c>
      <c r="D93" t="s">
        <v>34</v>
      </c>
      <c r="E93">
        <v>5</v>
      </c>
      <c r="F93">
        <v>350</v>
      </c>
      <c r="G93">
        <v>5000</v>
      </c>
      <c r="H93" t="s">
        <v>43</v>
      </c>
      <c r="J93" t="s">
        <v>87</v>
      </c>
      <c r="K93" t="s">
        <v>90</v>
      </c>
      <c r="L93" t="str">
        <f t="shared" si="0"/>
        <v>89-5-5000</v>
      </c>
      <c r="M93" s="7">
        <v>22.808345232564424</v>
      </c>
      <c r="N93" s="7">
        <v>2.7296848918719068</v>
      </c>
      <c r="O93" s="7">
        <v>-17.895750066023055</v>
      </c>
      <c r="P93" s="7">
        <v>6.3307083473536112</v>
      </c>
      <c r="Q93" s="7">
        <v>22.701553315142075</v>
      </c>
      <c r="R93" s="7">
        <v>18.754524047211948</v>
      </c>
      <c r="S93" s="7">
        <v>20.158481788257799</v>
      </c>
      <c r="T93" s="7">
        <v>13.619256711429125</v>
      </c>
      <c r="U93" s="7">
        <v>15.567497258270897</v>
      </c>
      <c r="V93" s="7">
        <v>4.2810154789606036</v>
      </c>
      <c r="W93" s="7">
        <v>20.590277107702178</v>
      </c>
      <c r="X93" s="7">
        <v>0.84516352242547133</v>
      </c>
      <c r="Y93" s="7"/>
      <c r="Z93" s="7">
        <v>1.9084550468940209</v>
      </c>
      <c r="AA93" s="7">
        <v>0.16352187254222125</v>
      </c>
      <c r="AB93" s="7">
        <v>0.19153897745855208</v>
      </c>
      <c r="AC93" s="7">
        <v>0.50020396300664616</v>
      </c>
      <c r="AD93" s="7">
        <v>5.7973357379067052E-2</v>
      </c>
      <c r="AE93" s="7">
        <v>0.42137813624810944</v>
      </c>
      <c r="AF93" s="7">
        <v>0.17816122607459631</v>
      </c>
      <c r="AG93" s="7">
        <v>0.20792727300205643</v>
      </c>
      <c r="AH93" s="7">
        <v>0.15854554072790236</v>
      </c>
      <c r="AI93" s="7">
        <v>8.2929499379774216E-2</v>
      </c>
      <c r="AJ93" s="7">
        <v>0.74644443724806597</v>
      </c>
      <c r="AK93" s="7">
        <v>1.0908120469280139E-2</v>
      </c>
      <c r="AL93" s="7">
        <v>0.46183687190890721</v>
      </c>
      <c r="AM93" s="7"/>
      <c r="AN93" s="7">
        <v>0.39280122875006734</v>
      </c>
    </row>
    <row r="94" spans="1:40" x14ac:dyDescent="0.75">
      <c r="A94" t="s">
        <v>158</v>
      </c>
      <c r="B94" s="6">
        <v>2</v>
      </c>
      <c r="C94">
        <v>88</v>
      </c>
      <c r="D94" t="s">
        <v>33</v>
      </c>
      <c r="E94">
        <v>3</v>
      </c>
      <c r="F94">
        <v>625</v>
      </c>
      <c r="G94">
        <v>5000</v>
      </c>
      <c r="H94" t="s">
        <v>43</v>
      </c>
      <c r="J94" t="s">
        <v>87</v>
      </c>
      <c r="K94" t="s">
        <v>91</v>
      </c>
      <c r="L94" t="str">
        <f t="shared" si="0"/>
        <v>88-3-5000</v>
      </c>
      <c r="M94" s="7">
        <v>21.236668026155414</v>
      </c>
      <c r="N94" s="7">
        <v>6.5230689024365951</v>
      </c>
      <c r="O94" s="7">
        <v>-13.340950224840675</v>
      </c>
      <c r="P94" s="7">
        <v>5.0684997365964612</v>
      </c>
      <c r="Q94" s="7">
        <v>16.580914735026642</v>
      </c>
      <c r="R94" s="7">
        <v>14.517728172429015</v>
      </c>
      <c r="S94" s="7">
        <v>16.316035991986496</v>
      </c>
      <c r="T94" s="7">
        <v>14.069094517906597</v>
      </c>
      <c r="U94" s="7">
        <v>15.197281756781306</v>
      </c>
      <c r="V94" s="7">
        <v>4.245564496467451</v>
      </c>
      <c r="W94" s="7">
        <v>18.120003613745684</v>
      </c>
      <c r="X94" s="7">
        <v>1.1639908577083391</v>
      </c>
      <c r="Y94" s="7">
        <v>5.1733947374015345</v>
      </c>
      <c r="Z94" s="7">
        <v>0.96514314035483706</v>
      </c>
      <c r="AA94" s="7">
        <v>0.13771048181342535</v>
      </c>
      <c r="AB94" s="7">
        <v>0.1513669984055494</v>
      </c>
      <c r="AC94" s="7">
        <v>0.68369567243476337</v>
      </c>
      <c r="AD94" s="7">
        <v>0.192001090900903</v>
      </c>
      <c r="AE94" s="7">
        <v>0.62761498722437259</v>
      </c>
      <c r="AF94" s="7">
        <v>0.38309294248592468</v>
      </c>
      <c r="AG94" s="7">
        <v>0.44165657625951582</v>
      </c>
      <c r="AH94" s="7">
        <v>0.43481477226641535</v>
      </c>
      <c r="AI94" s="7">
        <v>0.17361606620000333</v>
      </c>
      <c r="AJ94" s="7">
        <v>0.87767480586443058</v>
      </c>
      <c r="AK94" s="7">
        <v>0.11319793061926459</v>
      </c>
      <c r="AL94" s="7">
        <v>0.59598442795283224</v>
      </c>
      <c r="AM94" s="7">
        <v>0.19918644420172571</v>
      </c>
      <c r="AN94" s="7">
        <v>0.23019281370456826</v>
      </c>
    </row>
    <row r="95" spans="1:40" x14ac:dyDescent="0.75">
      <c r="A95" t="s">
        <v>158</v>
      </c>
      <c r="B95" s="6">
        <v>2</v>
      </c>
      <c r="C95">
        <v>89</v>
      </c>
      <c r="D95" t="s">
        <v>34</v>
      </c>
      <c r="E95">
        <v>3</v>
      </c>
      <c r="F95">
        <v>625</v>
      </c>
      <c r="G95">
        <v>5000</v>
      </c>
      <c r="H95" t="s">
        <v>43</v>
      </c>
      <c r="J95" t="s">
        <v>87</v>
      </c>
      <c r="K95" t="s">
        <v>160</v>
      </c>
      <c r="L95" t="str">
        <f t="shared" si="0"/>
        <v>89-3-5000</v>
      </c>
      <c r="M95" s="7">
        <v>20.626750881981938</v>
      </c>
      <c r="N95" s="7">
        <v>5.8050526589726843</v>
      </c>
      <c r="O95" s="7">
        <v>-12.965549010154149</v>
      </c>
      <c r="P95" s="7">
        <v>5.943407342675969</v>
      </c>
      <c r="Q95" s="7">
        <v>15.116467746218119</v>
      </c>
      <c r="R95" s="7">
        <v>15.132766072832377</v>
      </c>
      <c r="S95" s="7">
        <v>16.356589309045471</v>
      </c>
      <c r="T95" s="7">
        <v>15.000206349703054</v>
      </c>
      <c r="U95" s="7">
        <v>14.732189423157422</v>
      </c>
      <c r="V95" s="7">
        <v>4.3675402515948356</v>
      </c>
      <c r="W95" s="7">
        <v>18.419595273375077</v>
      </c>
      <c r="X95" s="7">
        <v>-0.72804101809500066</v>
      </c>
      <c r="Y95" s="7">
        <v>1.5577087432961825</v>
      </c>
      <c r="Z95" s="7">
        <v>1.6315944906141671</v>
      </c>
      <c r="AA95" s="7">
        <v>0.33954861600442893</v>
      </c>
      <c r="AB95" s="7">
        <v>0.11787662403648233</v>
      </c>
      <c r="AC95" s="7">
        <v>0.36957092011763498</v>
      </c>
      <c r="AD95" s="7">
        <v>0.73031889085222956</v>
      </c>
      <c r="AE95" s="7">
        <v>0.15112102806873257</v>
      </c>
      <c r="AF95" s="7">
        <v>0.17334896236809086</v>
      </c>
      <c r="AG95" s="7">
        <v>0.6843963287260203</v>
      </c>
      <c r="AH95" s="7">
        <v>0.39362099070040851</v>
      </c>
      <c r="AI95" s="7">
        <v>9.1195142608092084E-2</v>
      </c>
      <c r="AJ95" s="7">
        <v>0.35227573342569907</v>
      </c>
      <c r="AK95" s="7">
        <v>0.12233278782056436</v>
      </c>
      <c r="AL95" s="7">
        <v>0.26473917612656278</v>
      </c>
      <c r="AM95" s="7">
        <v>0.51657935036651359</v>
      </c>
      <c r="AN95" s="7">
        <v>0.31789180940649331</v>
      </c>
    </row>
    <row r="96" spans="1:40" x14ac:dyDescent="0.75">
      <c r="A96" t="s">
        <v>158</v>
      </c>
      <c r="B96" s="6">
        <v>2</v>
      </c>
      <c r="C96">
        <v>89</v>
      </c>
      <c r="D96" t="s">
        <v>34</v>
      </c>
      <c r="E96">
        <v>3</v>
      </c>
      <c r="F96">
        <v>625</v>
      </c>
      <c r="G96">
        <v>5000</v>
      </c>
      <c r="H96" t="s">
        <v>43</v>
      </c>
      <c r="J96" t="s">
        <v>87</v>
      </c>
      <c r="K96" t="s">
        <v>90</v>
      </c>
      <c r="L96" t="str">
        <f t="shared" si="0"/>
        <v>89-3-5000</v>
      </c>
      <c r="M96" s="7">
        <v>17.795862308818524</v>
      </c>
      <c r="N96" s="7">
        <v>3.4839286055231988</v>
      </c>
      <c r="O96" s="7">
        <v>-13.696524315934084</v>
      </c>
      <c r="P96" s="7">
        <v>8.4424243519687749</v>
      </c>
      <c r="Q96" s="7">
        <v>16.558088688695076</v>
      </c>
      <c r="R96" s="7">
        <v>13.202495682659938</v>
      </c>
      <c r="S96" s="7">
        <v>16.19472177458708</v>
      </c>
      <c r="T96" s="7">
        <v>10.955330363210299</v>
      </c>
      <c r="U96" s="7">
        <v>12.786967465653801</v>
      </c>
      <c r="V96" s="7"/>
      <c r="W96" s="7">
        <v>16.339222681264364</v>
      </c>
      <c r="X96" s="7">
        <v>-0.66113276870001736</v>
      </c>
      <c r="Y96" s="7"/>
      <c r="Z96" s="7">
        <v>-1.2320875706931822</v>
      </c>
      <c r="AA96" s="7">
        <v>0.65073986634199721</v>
      </c>
      <c r="AB96" s="7">
        <v>0.69347405475194401</v>
      </c>
      <c r="AC96" s="7">
        <v>0.74370103246316632</v>
      </c>
      <c r="AD96" s="7">
        <v>0.51764823754989386</v>
      </c>
      <c r="AE96" s="7">
        <v>0.33689050080848087</v>
      </c>
      <c r="AF96" s="7">
        <v>0.15127121080827077</v>
      </c>
      <c r="AG96" s="7">
        <v>0.55788631142864087</v>
      </c>
      <c r="AH96" s="7">
        <v>9.0697997580769657E-2</v>
      </c>
      <c r="AI96" s="7">
        <v>0.26172980032829618</v>
      </c>
      <c r="AJ96" s="7"/>
      <c r="AK96" s="7">
        <v>0.23214055080730167</v>
      </c>
      <c r="AL96" s="7">
        <v>0.58233776976611384</v>
      </c>
      <c r="AM96" s="7"/>
      <c r="AN96" s="7">
        <v>0.44072519356590295</v>
      </c>
    </row>
    <row r="97" spans="1:40" x14ac:dyDescent="0.75">
      <c r="A97" t="s">
        <v>158</v>
      </c>
      <c r="B97" s="6">
        <v>2</v>
      </c>
      <c r="C97">
        <v>89</v>
      </c>
      <c r="D97" t="s">
        <v>34</v>
      </c>
      <c r="E97">
        <v>3</v>
      </c>
      <c r="F97">
        <v>625</v>
      </c>
      <c r="G97">
        <v>5000</v>
      </c>
      <c r="H97" t="s">
        <v>43</v>
      </c>
      <c r="J97" t="s">
        <v>87</v>
      </c>
      <c r="K97" t="s">
        <v>91</v>
      </c>
      <c r="L97" t="str">
        <f t="shared" si="0"/>
        <v>89-3-5000</v>
      </c>
      <c r="M97" s="7">
        <v>19.767629021333448</v>
      </c>
      <c r="N97" s="7">
        <v>6.2571360904956927</v>
      </c>
      <c r="O97" s="7">
        <v>-12.480436604621104</v>
      </c>
      <c r="P97" s="7">
        <v>7.9027713034588603</v>
      </c>
      <c r="Q97" s="7">
        <v>19.184411310723572</v>
      </c>
      <c r="R97" s="7">
        <v>15.438331501615613</v>
      </c>
      <c r="S97" s="7">
        <v>16.660721389535944</v>
      </c>
      <c r="T97" s="7">
        <v>14.058121323001345</v>
      </c>
      <c r="U97" s="7">
        <v>14.063860242662942</v>
      </c>
      <c r="V97" s="7">
        <v>4.8094936058576501</v>
      </c>
      <c r="W97" s="7">
        <v>17.708791592735242</v>
      </c>
      <c r="X97" s="7">
        <v>0.12079624233225211</v>
      </c>
      <c r="Y97" s="7">
        <v>3.8747670659749094</v>
      </c>
      <c r="Z97" s="7">
        <v>-0.9728266356809776</v>
      </c>
      <c r="AA97" s="7">
        <v>1.504509936903367</v>
      </c>
      <c r="AB97" s="7">
        <v>1.3965646275548405</v>
      </c>
      <c r="AC97" s="7">
        <v>2.2005615575861555</v>
      </c>
      <c r="AD97" s="7">
        <v>1.2655429537675504</v>
      </c>
      <c r="AE97" s="7">
        <v>1.5498883658155134</v>
      </c>
      <c r="AF97" s="7">
        <v>0.26865006390872154</v>
      </c>
      <c r="AG97" s="7">
        <v>0.76433384738891275</v>
      </c>
      <c r="AH97" s="7">
        <v>0.45206843296815391</v>
      </c>
      <c r="AI97" s="7">
        <v>0.42489614858512742</v>
      </c>
      <c r="AJ97" s="7">
        <v>0.77970113117524897</v>
      </c>
      <c r="AK97" s="7">
        <v>0.29237022707034571</v>
      </c>
      <c r="AL97" s="7">
        <v>0.2128616575379548</v>
      </c>
      <c r="AM97" s="7">
        <v>0.30215544863382898</v>
      </c>
      <c r="AN97" s="7">
        <v>0.42953076739109886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O95"/>
  <sheetViews>
    <sheetView zoomScale="62" zoomScaleNormal="70" workbookViewId="0">
      <pane xSplit="12" ySplit="1" topLeftCell="M75" activePane="bottomRight" state="frozen"/>
      <selection activeCell="E54" sqref="E54"/>
      <selection pane="topRight" activeCell="E54" sqref="E54"/>
      <selection pane="bottomLeft" activeCell="E54" sqref="E54"/>
      <selection pane="bottomRight" activeCell="K107" sqref="K10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1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40" width="9.58984375" customWidth="1"/>
  </cols>
  <sheetData>
    <row r="1" spans="1:40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361</v>
      </c>
      <c r="J1" s="1" t="s">
        <v>85</v>
      </c>
      <c r="K1" s="1" t="s">
        <v>74</v>
      </c>
      <c r="L1" s="1" t="s">
        <v>30</v>
      </c>
      <c r="M1" s="3" t="s">
        <v>163</v>
      </c>
      <c r="N1" s="3" t="s">
        <v>164</v>
      </c>
      <c r="O1" s="4" t="s">
        <v>165</v>
      </c>
      <c r="P1" s="3" t="s">
        <v>166</v>
      </c>
      <c r="Q1" s="4" t="s">
        <v>167</v>
      </c>
      <c r="R1" s="4" t="s">
        <v>168</v>
      </c>
      <c r="S1" s="4" t="s">
        <v>169</v>
      </c>
      <c r="T1" s="3" t="s">
        <v>170</v>
      </c>
      <c r="U1" s="3" t="s">
        <v>171</v>
      </c>
      <c r="V1" s="5" t="s">
        <v>172</v>
      </c>
      <c r="W1" s="3" t="s">
        <v>173</v>
      </c>
      <c r="X1" s="4" t="s">
        <v>174</v>
      </c>
      <c r="Y1" s="3" t="s">
        <v>175</v>
      </c>
      <c r="Z1" s="4" t="s">
        <v>176</v>
      </c>
      <c r="AA1" s="3" t="s">
        <v>177</v>
      </c>
      <c r="AB1" s="3" t="s">
        <v>178</v>
      </c>
      <c r="AC1" s="4" t="s">
        <v>179</v>
      </c>
      <c r="AD1" s="3" t="s">
        <v>180</v>
      </c>
      <c r="AE1" s="4" t="s">
        <v>181</v>
      </c>
      <c r="AF1" s="4" t="s">
        <v>182</v>
      </c>
      <c r="AG1" s="4" t="s">
        <v>183</v>
      </c>
      <c r="AH1" s="3" t="s">
        <v>184</v>
      </c>
      <c r="AI1" s="3" t="s">
        <v>185</v>
      </c>
      <c r="AJ1" s="5" t="s">
        <v>186</v>
      </c>
      <c r="AK1" s="3" t="s">
        <v>187</v>
      </c>
      <c r="AL1" s="4" t="s">
        <v>188</v>
      </c>
      <c r="AM1" s="3" t="s">
        <v>189</v>
      </c>
      <c r="AN1" s="4" t="s">
        <v>190</v>
      </c>
    </row>
    <row r="2" spans="1:40" x14ac:dyDescent="0.75">
      <c r="A2" t="s">
        <v>158</v>
      </c>
      <c r="B2" s="6" t="s">
        <v>37</v>
      </c>
      <c r="C2" t="s">
        <v>161</v>
      </c>
      <c r="D2" t="s">
        <v>161</v>
      </c>
      <c r="F2">
        <v>20</v>
      </c>
      <c r="G2">
        <v>0.3</v>
      </c>
      <c r="H2" t="s">
        <v>363</v>
      </c>
      <c r="I2" t="s">
        <v>77</v>
      </c>
      <c r="J2" t="s">
        <v>148</v>
      </c>
      <c r="K2" t="s">
        <v>326</v>
      </c>
      <c r="L2" t="s">
        <v>237</v>
      </c>
      <c r="M2">
        <v>2.5702798891280798</v>
      </c>
      <c r="N2">
        <v>-2.6813257429912416</v>
      </c>
      <c r="O2">
        <v>-4.6392441742131671</v>
      </c>
      <c r="P2">
        <v>-5.5229964850294015</v>
      </c>
      <c r="Q2">
        <v>1.8193235182021663</v>
      </c>
      <c r="R2">
        <v>-9.2357654360376268E-2</v>
      </c>
      <c r="S2">
        <v>-0.71015357290749392</v>
      </c>
      <c r="T2">
        <v>0.85519612265268674</v>
      </c>
      <c r="U2">
        <v>0.92606262949805451</v>
      </c>
      <c r="W2">
        <v>4.6172748592856117</v>
      </c>
      <c r="X2">
        <v>-0.36382209590513193</v>
      </c>
      <c r="Y2">
        <v>2.2591479455111085</v>
      </c>
      <c r="Z2">
        <v>-2.2286399332957378</v>
      </c>
      <c r="AA2">
        <v>0.2</v>
      </c>
      <c r="AB2">
        <v>0.2</v>
      </c>
      <c r="AC2">
        <v>0.68941919321945566</v>
      </c>
      <c r="AD2">
        <v>0.23050692372587894</v>
      </c>
      <c r="AE2">
        <v>0.23115344579222041</v>
      </c>
      <c r="AF2">
        <v>0.20286543669177381</v>
      </c>
      <c r="AG2">
        <v>0.2</v>
      </c>
      <c r="AH2">
        <v>0.49544427367353494</v>
      </c>
      <c r="AI2">
        <v>0.2</v>
      </c>
      <c r="AK2">
        <v>0.87903544040828341</v>
      </c>
      <c r="AL2">
        <v>0.30389404062193992</v>
      </c>
      <c r="AM2">
        <v>0.41645380274323457</v>
      </c>
      <c r="AN2">
        <v>0.30470226945338147</v>
      </c>
    </row>
    <row r="3" spans="1:40" x14ac:dyDescent="0.75">
      <c r="A3" t="s">
        <v>158</v>
      </c>
      <c r="B3" t="s">
        <v>38</v>
      </c>
      <c r="C3" t="s">
        <v>161</v>
      </c>
      <c r="D3" t="s">
        <v>161</v>
      </c>
      <c r="F3">
        <v>20</v>
      </c>
      <c r="G3">
        <v>0.3</v>
      </c>
      <c r="H3" t="s">
        <v>363</v>
      </c>
      <c r="I3" t="s">
        <v>77</v>
      </c>
      <c r="J3" t="s">
        <v>148</v>
      </c>
      <c r="K3" t="s">
        <v>326</v>
      </c>
      <c r="L3" t="s">
        <v>255</v>
      </c>
      <c r="M3">
        <v>3.2079903402103511</v>
      </c>
      <c r="N3">
        <v>-2.7721358991297409</v>
      </c>
      <c r="O3">
        <v>-4.0803950997175216</v>
      </c>
      <c r="P3">
        <v>-4.4291951608822853</v>
      </c>
      <c r="Q3">
        <v>1.4618286930632529</v>
      </c>
      <c r="R3">
        <v>0.63998075275856348</v>
      </c>
      <c r="S3">
        <v>0.25856758263070956</v>
      </c>
      <c r="T3">
        <v>2.0748738030059788</v>
      </c>
      <c r="U3">
        <v>1.8165151009047755</v>
      </c>
      <c r="W3">
        <v>2.6662034185910599</v>
      </c>
      <c r="X3">
        <v>-0.20636671964192976</v>
      </c>
      <c r="Y3">
        <v>0.1310586542230037</v>
      </c>
      <c r="Z3">
        <v>-0.58555265957925595</v>
      </c>
      <c r="AA3">
        <v>0.2</v>
      </c>
      <c r="AB3">
        <v>0.2</v>
      </c>
      <c r="AC3">
        <v>0.71421242044191979</v>
      </c>
      <c r="AD3">
        <v>0.2</v>
      </c>
      <c r="AE3">
        <v>0.18819930373276489</v>
      </c>
      <c r="AF3">
        <v>0.2</v>
      </c>
      <c r="AG3">
        <v>0.2</v>
      </c>
      <c r="AH3">
        <v>0.2</v>
      </c>
      <c r="AI3">
        <v>0.26615633749654732</v>
      </c>
      <c r="AK3">
        <v>0.2</v>
      </c>
      <c r="AL3">
        <v>0.2</v>
      </c>
      <c r="AM3">
        <v>0.19292397244572154</v>
      </c>
      <c r="AN3">
        <v>0.2</v>
      </c>
    </row>
    <row r="4" spans="1:40" x14ac:dyDescent="0.75">
      <c r="A4" t="s">
        <v>158</v>
      </c>
      <c r="B4" s="6" t="s">
        <v>37</v>
      </c>
      <c r="C4" t="s">
        <v>161</v>
      </c>
      <c r="D4" t="s">
        <v>161</v>
      </c>
      <c r="F4">
        <v>85</v>
      </c>
      <c r="G4">
        <v>0.3</v>
      </c>
      <c r="H4" t="s">
        <v>363</v>
      </c>
      <c r="I4" t="s">
        <v>77</v>
      </c>
      <c r="J4" t="s">
        <v>148</v>
      </c>
      <c r="K4" t="s">
        <v>77</v>
      </c>
      <c r="L4" t="s">
        <v>241</v>
      </c>
      <c r="M4">
        <v>10.115680009733222</v>
      </c>
      <c r="N4">
        <v>-1.6572836928652108</v>
      </c>
      <c r="O4">
        <v>2.8027137065612373</v>
      </c>
      <c r="P4">
        <v>-3.7431963294100044</v>
      </c>
      <c r="Q4">
        <v>7.3473142100641766</v>
      </c>
      <c r="R4">
        <v>3.9560089550608502</v>
      </c>
      <c r="S4">
        <v>3.7148342301516153</v>
      </c>
      <c r="T4">
        <v>5.3024725851228389</v>
      </c>
      <c r="U4">
        <v>8.185576260766096</v>
      </c>
      <c r="W4">
        <v>8.8580070276856766</v>
      </c>
      <c r="X4">
        <v>2.1031927035069606</v>
      </c>
      <c r="Y4">
        <v>4.9596156133813309</v>
      </c>
      <c r="Z4">
        <v>4.0057298106701005</v>
      </c>
      <c r="AA4">
        <v>0.2</v>
      </c>
      <c r="AB4">
        <v>0.20585348842314602</v>
      </c>
      <c r="AC4">
        <v>0.2</v>
      </c>
      <c r="AD4">
        <v>0.2</v>
      </c>
      <c r="AE4">
        <v>0.2</v>
      </c>
      <c r="AF4">
        <v>0.22549584397213107</v>
      </c>
      <c r="AG4">
        <v>0.92380555433744072</v>
      </c>
      <c r="AH4">
        <v>0.47443032405606106</v>
      </c>
      <c r="AI4">
        <v>0.26012583643642967</v>
      </c>
      <c r="AK4">
        <v>0.73597893724317121</v>
      </c>
      <c r="AL4">
        <v>1.4734011597175458</v>
      </c>
      <c r="AM4">
        <v>0.78904729403768736</v>
      </c>
      <c r="AN4">
        <v>0.2</v>
      </c>
    </row>
    <row r="5" spans="1:40" x14ac:dyDescent="0.75">
      <c r="A5" t="s">
        <v>158</v>
      </c>
      <c r="B5" t="s">
        <v>38</v>
      </c>
      <c r="C5" t="s">
        <v>161</v>
      </c>
      <c r="D5" t="s">
        <v>161</v>
      </c>
      <c r="F5">
        <v>320</v>
      </c>
      <c r="G5">
        <v>0.3</v>
      </c>
      <c r="H5" t="s">
        <v>363</v>
      </c>
      <c r="I5" t="s">
        <v>77</v>
      </c>
      <c r="J5" t="s">
        <v>148</v>
      </c>
      <c r="K5" t="s">
        <v>77</v>
      </c>
      <c r="L5" t="s">
        <v>245</v>
      </c>
      <c r="M5">
        <v>18.973540902965727</v>
      </c>
      <c r="N5">
        <v>9.2947107545595387</v>
      </c>
      <c r="O5">
        <v>9.2845725014684248</v>
      </c>
      <c r="P5">
        <v>8.9281328664755737</v>
      </c>
      <c r="Q5">
        <v>17.624619649579603</v>
      </c>
      <c r="R5">
        <v>11.973343939685456</v>
      </c>
      <c r="S5">
        <v>13.98925552801329</v>
      </c>
      <c r="T5">
        <v>14.109313788302799</v>
      </c>
      <c r="U5">
        <v>15.07991812370998</v>
      </c>
      <c r="W5">
        <v>17.164663114603798</v>
      </c>
      <c r="X5">
        <v>12.179844147383411</v>
      </c>
      <c r="Z5">
        <v>10.086028087934388</v>
      </c>
      <c r="AA5">
        <v>0.48521643042127899</v>
      </c>
      <c r="AB5">
        <v>1.3009535397298366</v>
      </c>
      <c r="AC5">
        <v>0.84743087303747466</v>
      </c>
      <c r="AD5">
        <v>0.97118747426467666</v>
      </c>
      <c r="AE5">
        <v>0.28750771382660628</v>
      </c>
      <c r="AF5">
        <v>0.24298552192169762</v>
      </c>
      <c r="AG5">
        <v>0.22185634610241831</v>
      </c>
      <c r="AH5">
        <v>0.77951566504693792</v>
      </c>
      <c r="AI5">
        <v>0.90402687969625617</v>
      </c>
      <c r="AK5">
        <v>0.50483637939632453</v>
      </c>
      <c r="AL5">
        <v>0.34183988021903522</v>
      </c>
      <c r="AN5">
        <v>0.41126431505380578</v>
      </c>
    </row>
    <row r="6" spans="1:40" x14ac:dyDescent="0.75">
      <c r="A6" t="s">
        <v>158</v>
      </c>
      <c r="B6" t="s">
        <v>38</v>
      </c>
      <c r="C6" t="s">
        <v>161</v>
      </c>
      <c r="D6" t="s">
        <v>161</v>
      </c>
      <c r="F6">
        <v>320</v>
      </c>
      <c r="G6">
        <v>0.3</v>
      </c>
      <c r="H6" t="s">
        <v>363</v>
      </c>
      <c r="I6" t="s">
        <v>77</v>
      </c>
      <c r="J6" t="s">
        <v>148</v>
      </c>
      <c r="K6" t="s">
        <v>77</v>
      </c>
      <c r="L6" t="s">
        <v>259</v>
      </c>
      <c r="M6">
        <v>17.802750994989953</v>
      </c>
      <c r="N6">
        <v>4.9905751575403858</v>
      </c>
      <c r="O6">
        <v>8.3079388379885142</v>
      </c>
      <c r="P6">
        <v>6.5031969563454428</v>
      </c>
      <c r="Q6">
        <v>15.807385298394054</v>
      </c>
      <c r="R6">
        <v>10.133052730389901</v>
      </c>
      <c r="S6">
        <v>11.32336021612587</v>
      </c>
      <c r="T6">
        <v>12.673369714770786</v>
      </c>
      <c r="U6">
        <v>12.512212558236239</v>
      </c>
      <c r="W6">
        <v>14.697110712065767</v>
      </c>
      <c r="X6">
        <v>10.064660979986979</v>
      </c>
      <c r="Y6">
        <v>10.47319255287252</v>
      </c>
      <c r="Z6">
        <v>6.791315394213072</v>
      </c>
      <c r="AA6">
        <v>0.4332277773799274</v>
      </c>
      <c r="AB6">
        <v>0.25921602987147152</v>
      </c>
      <c r="AC6">
        <v>0.3877439008395363</v>
      </c>
      <c r="AD6">
        <v>0.68837973898845839</v>
      </c>
      <c r="AE6">
        <v>0.34886309737774557</v>
      </c>
      <c r="AF6">
        <v>0.2</v>
      </c>
      <c r="AG6">
        <v>0.44863564129385031</v>
      </c>
      <c r="AH6">
        <v>0.29542551518504623</v>
      </c>
      <c r="AI6">
        <v>0.44784158000379459</v>
      </c>
      <c r="AK6">
        <v>0.4174444464765687</v>
      </c>
      <c r="AL6">
        <v>0.37628952748979067</v>
      </c>
      <c r="AN6">
        <v>0.45647637517947726</v>
      </c>
    </row>
    <row r="7" spans="1:40" x14ac:dyDescent="0.75">
      <c r="A7" t="s">
        <v>158</v>
      </c>
      <c r="B7" t="s">
        <v>38</v>
      </c>
      <c r="C7" t="s">
        <v>161</v>
      </c>
      <c r="D7" t="s">
        <v>161</v>
      </c>
      <c r="F7">
        <v>20</v>
      </c>
      <c r="G7">
        <v>1</v>
      </c>
      <c r="H7" t="s">
        <v>82</v>
      </c>
      <c r="I7" t="s">
        <v>78</v>
      </c>
      <c r="J7" t="s">
        <v>148</v>
      </c>
      <c r="K7" t="s">
        <v>326</v>
      </c>
      <c r="L7" t="s">
        <v>256</v>
      </c>
      <c r="M7">
        <v>3.1941479633714169</v>
      </c>
      <c r="N7">
        <v>-1.4480294628437891</v>
      </c>
      <c r="O7">
        <v>-3.4389160066986881</v>
      </c>
      <c r="P7">
        <v>-4.0647188784542365</v>
      </c>
      <c r="Q7">
        <v>2.8857112328807211</v>
      </c>
      <c r="R7">
        <v>0.92607762673537486</v>
      </c>
      <c r="S7">
        <v>1.3598981668465335</v>
      </c>
      <c r="T7">
        <v>2.5847156780351574</v>
      </c>
      <c r="U7">
        <v>2.8950952934059164</v>
      </c>
      <c r="V7">
        <v>0.38175562829401494</v>
      </c>
      <c r="W7">
        <v>3.391339117967398</v>
      </c>
      <c r="X7">
        <v>0.72591000188134081</v>
      </c>
      <c r="Y7">
        <v>2.6237355921075749</v>
      </c>
      <c r="Z7">
        <v>2.2718903416426312E-2</v>
      </c>
      <c r="AA7">
        <v>0.65296316286027567</v>
      </c>
      <c r="AB7">
        <v>0.46379645588340329</v>
      </c>
      <c r="AC7">
        <v>0.2128953383249147</v>
      </c>
      <c r="AD7">
        <v>0.33121737715078903</v>
      </c>
      <c r="AE7">
        <v>0.39330819400600664</v>
      </c>
      <c r="AF7">
        <v>0.37016184154582116</v>
      </c>
      <c r="AG7">
        <v>0.65716377348628197</v>
      </c>
      <c r="AH7">
        <v>0.39032991663307909</v>
      </c>
      <c r="AI7">
        <v>0.20842649029680774</v>
      </c>
      <c r="AJ7">
        <v>0.40711579139462728</v>
      </c>
      <c r="AK7">
        <v>0.26685330959142661</v>
      </c>
      <c r="AL7">
        <v>0.28692969696647441</v>
      </c>
      <c r="AM7">
        <v>0.33404977773995403</v>
      </c>
      <c r="AN7">
        <v>0.24743475533764256</v>
      </c>
    </row>
    <row r="8" spans="1:40" x14ac:dyDescent="0.75">
      <c r="A8" t="s">
        <v>158</v>
      </c>
      <c r="B8" s="6" t="s">
        <v>37</v>
      </c>
      <c r="C8" t="s">
        <v>161</v>
      </c>
      <c r="D8" t="s">
        <v>161</v>
      </c>
      <c r="F8">
        <v>50</v>
      </c>
      <c r="G8">
        <v>1</v>
      </c>
      <c r="H8" t="s">
        <v>327</v>
      </c>
      <c r="I8" t="s">
        <v>78</v>
      </c>
      <c r="J8" t="s">
        <v>148</v>
      </c>
      <c r="K8" t="s">
        <v>326</v>
      </c>
      <c r="L8" t="s">
        <v>230</v>
      </c>
      <c r="M8">
        <v>4.2705440508781436</v>
      </c>
      <c r="N8">
        <v>-1.425009985049891</v>
      </c>
      <c r="O8">
        <v>-4.0107185228578457</v>
      </c>
      <c r="P8">
        <v>-5.1795848877837214</v>
      </c>
      <c r="Q8">
        <v>2.1593595319736187</v>
      </c>
      <c r="R8">
        <v>1.245120222077696</v>
      </c>
      <c r="S8">
        <v>-0.40028390381986051</v>
      </c>
      <c r="T8">
        <v>1.6667931179596696</v>
      </c>
      <c r="U8">
        <v>3.255009167067946</v>
      </c>
      <c r="V8">
        <v>-0.56604401326100173</v>
      </c>
      <c r="W8">
        <v>4.7702661078154689</v>
      </c>
      <c r="X8">
        <v>-1.1824827649783964</v>
      </c>
      <c r="Y8">
        <v>-1.8627801418737011</v>
      </c>
      <c r="Z8">
        <v>-0.56678226326305847</v>
      </c>
      <c r="AA8">
        <v>0.17968464254274297</v>
      </c>
      <c r="AB8">
        <v>0.21749433452410449</v>
      </c>
      <c r="AC8">
        <v>0.39457580683620391</v>
      </c>
      <c r="AD8">
        <v>0.19755655085279622</v>
      </c>
      <c r="AE8">
        <v>0.15731399894670656</v>
      </c>
      <c r="AF8">
        <v>0.28645237092458009</v>
      </c>
      <c r="AG8">
        <v>0.43632792990781277</v>
      </c>
      <c r="AH8">
        <v>0.20405869738846399</v>
      </c>
      <c r="AI8">
        <v>0.2</v>
      </c>
      <c r="AJ8">
        <v>0.35845268723533424</v>
      </c>
      <c r="AK8">
        <v>0.32165096712987684</v>
      </c>
      <c r="AL8">
        <v>0.58401443068739833</v>
      </c>
      <c r="AM8">
        <v>0.53261974894825204</v>
      </c>
      <c r="AN8">
        <v>0.2149058943511214</v>
      </c>
    </row>
    <row r="9" spans="1:40" x14ac:dyDescent="0.75">
      <c r="A9" t="s">
        <v>158</v>
      </c>
      <c r="B9" t="s">
        <v>36</v>
      </c>
      <c r="C9" t="s">
        <v>161</v>
      </c>
      <c r="D9" t="s">
        <v>161</v>
      </c>
      <c r="F9">
        <v>50</v>
      </c>
      <c r="G9">
        <v>1</v>
      </c>
      <c r="H9" t="s">
        <v>327</v>
      </c>
      <c r="I9" t="s">
        <v>78</v>
      </c>
      <c r="J9" t="s">
        <v>148</v>
      </c>
      <c r="K9" t="s">
        <v>326</v>
      </c>
      <c r="L9" t="s">
        <v>219</v>
      </c>
      <c r="M9">
        <v>2.7302237490916497</v>
      </c>
      <c r="N9">
        <v>-3.1994944767226055</v>
      </c>
      <c r="O9">
        <v>-7.110211104503251</v>
      </c>
      <c r="P9">
        <v>-5.4944637560448086</v>
      </c>
      <c r="Q9">
        <v>2.4787159071146281</v>
      </c>
      <c r="R9">
        <v>-0.63211592314964793</v>
      </c>
      <c r="S9">
        <v>-0.38466276654498111</v>
      </c>
      <c r="T9">
        <v>0.41699942613238378</v>
      </c>
      <c r="U9">
        <v>1.6418807238092645</v>
      </c>
      <c r="W9">
        <v>3.5340552825089819</v>
      </c>
      <c r="X9">
        <v>-0.81870433019926592</v>
      </c>
      <c r="Y9">
        <v>0.6472815305364964</v>
      </c>
      <c r="Z9">
        <v>-1.5374070422729982</v>
      </c>
      <c r="AA9">
        <v>0.52967992895410199</v>
      </c>
      <c r="AB9">
        <v>0.59531389447306482</v>
      </c>
      <c r="AC9">
        <v>1.0864093259715442</v>
      </c>
      <c r="AD9">
        <v>0.8035089391616449</v>
      </c>
      <c r="AE9">
        <v>0.6700512537707376</v>
      </c>
      <c r="AF9">
        <v>0.28951638619539521</v>
      </c>
      <c r="AG9">
        <v>1.2262883646118612</v>
      </c>
      <c r="AH9">
        <v>0.61234089386733837</v>
      </c>
      <c r="AI9">
        <v>0.72320500578720204</v>
      </c>
      <c r="AK9">
        <v>0.88932074178181775</v>
      </c>
      <c r="AL9">
        <v>0.65942179930897127</v>
      </c>
      <c r="AM9">
        <v>0.85162028087073272</v>
      </c>
      <c r="AN9">
        <v>0.59739758076984595</v>
      </c>
    </row>
    <row r="10" spans="1:40" x14ac:dyDescent="0.75">
      <c r="A10" t="s">
        <v>158</v>
      </c>
      <c r="B10" t="s">
        <v>38</v>
      </c>
      <c r="C10" t="s">
        <v>161</v>
      </c>
      <c r="D10" t="s">
        <v>161</v>
      </c>
      <c r="F10">
        <v>50</v>
      </c>
      <c r="G10">
        <v>1</v>
      </c>
      <c r="H10" t="s">
        <v>327</v>
      </c>
      <c r="I10" t="s">
        <v>78</v>
      </c>
      <c r="J10" t="s">
        <v>148</v>
      </c>
      <c r="K10" t="s">
        <v>326</v>
      </c>
      <c r="L10" t="s">
        <v>249</v>
      </c>
      <c r="M10">
        <v>4.7222123479776146</v>
      </c>
      <c r="N10">
        <v>-1.9424966988696377</v>
      </c>
      <c r="O10">
        <v>-2.0530613408974112</v>
      </c>
      <c r="P10">
        <v>-2.3613665927056271</v>
      </c>
      <c r="Q10">
        <v>5.7172941262275785</v>
      </c>
      <c r="R10">
        <v>2.2313185376788245</v>
      </c>
      <c r="S10">
        <v>2.6528462354097124</v>
      </c>
      <c r="T10">
        <v>4.6020796119282057</v>
      </c>
      <c r="U10">
        <v>4.59463776102249</v>
      </c>
      <c r="W10">
        <v>5.3994207803977279</v>
      </c>
      <c r="X10">
        <v>1.2192268145015104</v>
      </c>
      <c r="Y10">
        <v>2.5263347700125482</v>
      </c>
      <c r="Z10">
        <v>1.2224161791753885</v>
      </c>
      <c r="AA10">
        <v>0.21424603191472227</v>
      </c>
      <c r="AB10">
        <v>0.71340169925288122</v>
      </c>
      <c r="AC10">
        <v>0.67882163796138406</v>
      </c>
      <c r="AD10">
        <v>0.2894200782005894</v>
      </c>
      <c r="AE10">
        <v>1.0862649688307824</v>
      </c>
      <c r="AF10">
        <v>0.67130423333279599</v>
      </c>
      <c r="AG10">
        <v>0.2</v>
      </c>
      <c r="AH10">
        <v>0.45179601817806231</v>
      </c>
      <c r="AI10">
        <v>0.2</v>
      </c>
      <c r="AK10">
        <v>0.49088652224671375</v>
      </c>
      <c r="AL10">
        <v>0.30445488745776267</v>
      </c>
      <c r="AM10">
        <v>0.64649679805845972</v>
      </c>
      <c r="AN10">
        <v>0.2</v>
      </c>
    </row>
    <row r="11" spans="1:40" x14ac:dyDescent="0.75">
      <c r="A11" t="s">
        <v>158</v>
      </c>
      <c r="B11" s="6" t="s">
        <v>37</v>
      </c>
      <c r="C11" t="s">
        <v>161</v>
      </c>
      <c r="D11" t="s">
        <v>161</v>
      </c>
      <c r="F11">
        <v>85</v>
      </c>
      <c r="G11">
        <v>1</v>
      </c>
      <c r="H11" t="s">
        <v>82</v>
      </c>
      <c r="I11" t="s">
        <v>78</v>
      </c>
      <c r="J11" t="s">
        <v>148</v>
      </c>
      <c r="K11" t="s">
        <v>78</v>
      </c>
      <c r="L11" t="s">
        <v>242</v>
      </c>
      <c r="M11">
        <v>13.352506121141563</v>
      </c>
      <c r="N11">
        <v>1.0494606844590324</v>
      </c>
      <c r="O11">
        <v>-0.91386039926536988</v>
      </c>
      <c r="P11">
        <v>0.36867880599407116</v>
      </c>
      <c r="Q11">
        <v>9.3464532428101581</v>
      </c>
      <c r="R11">
        <v>5.0884933253947429</v>
      </c>
      <c r="S11">
        <v>5.9460560527818176</v>
      </c>
      <c r="T11">
        <v>7.2976685698717541</v>
      </c>
      <c r="U11">
        <v>9.0449892123635074</v>
      </c>
      <c r="W11">
        <v>9.4243070603818175</v>
      </c>
      <c r="X11">
        <v>2.2008776706504154</v>
      </c>
      <c r="Y11">
        <v>4.2414672048970665</v>
      </c>
      <c r="Z11">
        <v>3.1702455044749858</v>
      </c>
      <c r="AA11">
        <v>0.43626852866822807</v>
      </c>
      <c r="AB11">
        <v>0.70697025328779428</v>
      </c>
      <c r="AC11">
        <v>0.21689251330374948</v>
      </c>
      <c r="AD11">
        <v>0.53560861109742752</v>
      </c>
      <c r="AE11">
        <v>0.28643057100418806</v>
      </c>
      <c r="AF11">
        <v>0.54305911727961786</v>
      </c>
      <c r="AG11">
        <v>0.22765435556691296</v>
      </c>
      <c r="AH11">
        <v>0.2</v>
      </c>
      <c r="AI11">
        <v>0.20613067104058597</v>
      </c>
      <c r="AK11">
        <v>0.63660436156711198</v>
      </c>
      <c r="AL11">
        <v>0.86343088311378158</v>
      </c>
      <c r="AM11">
        <v>0.30712642151027181</v>
      </c>
      <c r="AN11">
        <v>0.2</v>
      </c>
    </row>
    <row r="12" spans="1:40" x14ac:dyDescent="0.75">
      <c r="A12" t="s">
        <v>158</v>
      </c>
      <c r="B12" s="6" t="s">
        <v>37</v>
      </c>
      <c r="C12" t="s">
        <v>161</v>
      </c>
      <c r="D12" t="s">
        <v>161</v>
      </c>
      <c r="F12">
        <v>95</v>
      </c>
      <c r="G12">
        <v>1</v>
      </c>
      <c r="H12" t="s">
        <v>327</v>
      </c>
      <c r="I12" t="s">
        <v>78</v>
      </c>
      <c r="J12" t="s">
        <v>148</v>
      </c>
      <c r="K12" t="s">
        <v>78</v>
      </c>
      <c r="L12" t="s">
        <v>231</v>
      </c>
      <c r="M12">
        <v>9.1353313889373862</v>
      </c>
      <c r="N12">
        <v>4.1879532002690798</v>
      </c>
      <c r="O12">
        <v>-3.1205325305163285</v>
      </c>
      <c r="P12">
        <v>-3.0091588485628784</v>
      </c>
      <c r="Q12">
        <v>5.7446980480530598</v>
      </c>
      <c r="R12">
        <v>3.8802662527128806</v>
      </c>
      <c r="S12">
        <v>3.1427795836566652</v>
      </c>
      <c r="T12">
        <v>3.5033919986355926</v>
      </c>
      <c r="U12">
        <v>6.4165173809587444</v>
      </c>
      <c r="W12">
        <v>8.0016657864793146</v>
      </c>
      <c r="X12">
        <v>1.0956017471242006</v>
      </c>
      <c r="Y12">
        <v>-0.40107103185293919</v>
      </c>
      <c r="Z12">
        <v>0.74758920581397847</v>
      </c>
      <c r="AA12">
        <v>0.21236357819462542</v>
      </c>
      <c r="AB12">
        <v>0.2</v>
      </c>
      <c r="AC12">
        <v>0.59833503026385759</v>
      </c>
      <c r="AD12">
        <v>0.2</v>
      </c>
      <c r="AE12">
        <v>0.3347409587185467</v>
      </c>
      <c r="AF12">
        <v>0.38379471946021326</v>
      </c>
      <c r="AG12">
        <v>0.2</v>
      </c>
      <c r="AH12">
        <v>0.32792197813893653</v>
      </c>
      <c r="AI12">
        <v>0.42327724990847199</v>
      </c>
      <c r="AK12">
        <v>0.2</v>
      </c>
      <c r="AL12">
        <v>0.2</v>
      </c>
      <c r="AM12">
        <v>2.1594584350250825</v>
      </c>
      <c r="AN12">
        <v>0.30863395649882203</v>
      </c>
    </row>
    <row r="13" spans="1:40" x14ac:dyDescent="0.75">
      <c r="A13" t="s">
        <v>158</v>
      </c>
      <c r="B13" t="s">
        <v>36</v>
      </c>
      <c r="C13" t="s">
        <v>161</v>
      </c>
      <c r="D13" t="s">
        <v>161</v>
      </c>
      <c r="F13">
        <v>95</v>
      </c>
      <c r="G13">
        <v>1</v>
      </c>
      <c r="H13" t="s">
        <v>327</v>
      </c>
      <c r="I13" t="s">
        <v>78</v>
      </c>
      <c r="J13" t="s">
        <v>148</v>
      </c>
      <c r="K13" t="s">
        <v>78</v>
      </c>
      <c r="L13" t="s">
        <v>220</v>
      </c>
      <c r="M13">
        <v>5.547424245833489</v>
      </c>
      <c r="N13">
        <v>-1.6105668227994583</v>
      </c>
      <c r="O13">
        <v>-5.2361650151752439</v>
      </c>
      <c r="P13">
        <v>-3.7137804262385741</v>
      </c>
      <c r="Q13">
        <v>4.9243707282085936</v>
      </c>
      <c r="R13">
        <v>1.7271116577013053</v>
      </c>
      <c r="S13">
        <v>3.1299003829513277</v>
      </c>
      <c r="T13">
        <v>2.8406663646777526</v>
      </c>
      <c r="U13">
        <v>5.1476792060851615</v>
      </c>
      <c r="W13">
        <v>6.8766785254900906</v>
      </c>
      <c r="X13">
        <v>1.3682022716486428</v>
      </c>
      <c r="Y13">
        <v>1.8700747381391545</v>
      </c>
      <c r="Z13">
        <v>0.32711223485890994</v>
      </c>
      <c r="AA13">
        <v>0.88325985450925637</v>
      </c>
      <c r="AB13">
        <v>0.71643439407661835</v>
      </c>
      <c r="AC13">
        <v>0.75309575144415086</v>
      </c>
      <c r="AD13">
        <v>0.51597285214529609</v>
      </c>
      <c r="AE13">
        <v>1.5217527073423298</v>
      </c>
      <c r="AF13">
        <v>0.2</v>
      </c>
      <c r="AG13">
        <v>0.57723199594623831</v>
      </c>
      <c r="AH13">
        <v>0.36721846190441687</v>
      </c>
      <c r="AI13">
        <v>0.76704780377271276</v>
      </c>
      <c r="AK13">
        <v>0.15061070428487761</v>
      </c>
      <c r="AL13">
        <v>0.1557169620563329</v>
      </c>
      <c r="AM13">
        <v>0.50940954317566434</v>
      </c>
      <c r="AN13">
        <v>0.27705594749434309</v>
      </c>
    </row>
    <row r="14" spans="1:40" x14ac:dyDescent="0.75">
      <c r="A14" t="s">
        <v>158</v>
      </c>
      <c r="B14" t="s">
        <v>38</v>
      </c>
      <c r="C14" t="s">
        <v>161</v>
      </c>
      <c r="D14" t="s">
        <v>161</v>
      </c>
      <c r="F14">
        <v>105</v>
      </c>
      <c r="G14">
        <v>1</v>
      </c>
      <c r="H14" t="s">
        <v>327</v>
      </c>
      <c r="I14" t="s">
        <v>78</v>
      </c>
      <c r="J14" t="s">
        <v>148</v>
      </c>
      <c r="K14" t="s">
        <v>78</v>
      </c>
      <c r="L14" t="s">
        <v>250</v>
      </c>
      <c r="M14">
        <v>5.368272857898237</v>
      </c>
      <c r="N14">
        <v>-2.0326550290006358</v>
      </c>
      <c r="O14">
        <v>-4.6220440977126254</v>
      </c>
      <c r="P14">
        <v>-2.9081166736789559</v>
      </c>
      <c r="Q14">
        <v>5.2431189763387973</v>
      </c>
      <c r="R14">
        <v>2.3305420339387748</v>
      </c>
      <c r="S14">
        <v>3.7056637618680197</v>
      </c>
      <c r="T14">
        <v>3.7077583875008138</v>
      </c>
      <c r="U14">
        <v>5.6887505797157152</v>
      </c>
      <c r="V14">
        <v>0.69306844550208524</v>
      </c>
      <c r="W14">
        <v>7.8881074941493896</v>
      </c>
      <c r="X14">
        <v>0.84754708592064065</v>
      </c>
      <c r="Y14">
        <v>1.673353241649665</v>
      </c>
      <c r="Z14">
        <v>0.95070739833574414</v>
      </c>
      <c r="AA14">
        <v>0.43396932877576294</v>
      </c>
      <c r="AB14">
        <v>0.2</v>
      </c>
      <c r="AC14">
        <v>0.2873380538651823</v>
      </c>
      <c r="AD14">
        <v>0.2</v>
      </c>
      <c r="AE14">
        <v>0.40804965896833922</v>
      </c>
      <c r="AF14">
        <v>0.2</v>
      </c>
      <c r="AG14">
        <v>0.2</v>
      </c>
      <c r="AH14">
        <v>0.26289950804675066</v>
      </c>
      <c r="AI14">
        <v>0.22364972233836369</v>
      </c>
      <c r="AJ14">
        <v>0.33473402151304615</v>
      </c>
      <c r="AK14">
        <v>0.38212998916091173</v>
      </c>
      <c r="AL14">
        <v>0.2</v>
      </c>
      <c r="AM14">
        <v>0.15848026682254862</v>
      </c>
      <c r="AN14">
        <v>0.2</v>
      </c>
    </row>
    <row r="15" spans="1:40" x14ac:dyDescent="0.75">
      <c r="A15" t="s">
        <v>158</v>
      </c>
      <c r="B15" s="6" t="s">
        <v>37</v>
      </c>
      <c r="C15" t="s">
        <v>161</v>
      </c>
      <c r="D15" t="s">
        <v>161</v>
      </c>
      <c r="F15">
        <v>145</v>
      </c>
      <c r="G15">
        <v>1</v>
      </c>
      <c r="H15" t="s">
        <v>327</v>
      </c>
      <c r="I15" t="s">
        <v>78</v>
      </c>
      <c r="J15" t="s">
        <v>148</v>
      </c>
      <c r="K15" t="s">
        <v>78</v>
      </c>
      <c r="L15" t="s">
        <v>232</v>
      </c>
      <c r="M15">
        <v>13.794204923534663</v>
      </c>
      <c r="N15">
        <v>0.95832049860901525</v>
      </c>
      <c r="O15">
        <v>-5.6025045218888998</v>
      </c>
      <c r="P15">
        <v>0.8636790510187613</v>
      </c>
      <c r="Q15">
        <v>10.791456426838433</v>
      </c>
      <c r="R15">
        <v>6.7631187023645509</v>
      </c>
      <c r="S15">
        <v>7.5953742337029713</v>
      </c>
      <c r="T15">
        <v>8.9715418976904378</v>
      </c>
      <c r="U15">
        <v>9.9661977340378147</v>
      </c>
      <c r="W15">
        <v>12.887103868116919</v>
      </c>
      <c r="X15">
        <v>3.3059439553711512</v>
      </c>
      <c r="Y15">
        <v>4.3098061582156344</v>
      </c>
      <c r="Z15">
        <v>3.1461214329813836</v>
      </c>
      <c r="AA15">
        <v>1.3262446556050818</v>
      </c>
      <c r="AB15">
        <v>0.79001774406341008</v>
      </c>
      <c r="AC15">
        <v>0.82993171239855867</v>
      </c>
      <c r="AD15">
        <v>0.60017195015045932</v>
      </c>
      <c r="AE15">
        <v>0.51425072259760229</v>
      </c>
      <c r="AF15">
        <v>0.79351693214536378</v>
      </c>
      <c r="AG15">
        <v>0.39685022838963857</v>
      </c>
      <c r="AH15">
        <v>0.40389109428947789</v>
      </c>
      <c r="AI15">
        <v>0.49287704991355169</v>
      </c>
      <c r="AK15">
        <v>0.3376501653604525</v>
      </c>
      <c r="AL15">
        <v>0.55972006895471582</v>
      </c>
      <c r="AM15">
        <v>1.255730841290249</v>
      </c>
      <c r="AN15">
        <v>0.4202597300329422</v>
      </c>
    </row>
    <row r="16" spans="1:40" x14ac:dyDescent="0.75">
      <c r="A16" t="s">
        <v>158</v>
      </c>
      <c r="B16" t="s">
        <v>36</v>
      </c>
      <c r="C16" t="s">
        <v>161</v>
      </c>
      <c r="D16" t="s">
        <v>161</v>
      </c>
      <c r="F16">
        <v>145</v>
      </c>
      <c r="G16">
        <v>1</v>
      </c>
      <c r="H16" t="s">
        <v>327</v>
      </c>
      <c r="I16" t="s">
        <v>78</v>
      </c>
      <c r="J16" t="s">
        <v>148</v>
      </c>
      <c r="K16" t="s">
        <v>78</v>
      </c>
      <c r="L16" t="s">
        <v>221</v>
      </c>
      <c r="M16">
        <v>9.646599892229565</v>
      </c>
      <c r="N16">
        <v>0.79297146416363362</v>
      </c>
      <c r="O16">
        <v>-5.2738330316420772</v>
      </c>
      <c r="P16">
        <v>0.24337424391540291</v>
      </c>
      <c r="Q16">
        <v>8.4716856516887376</v>
      </c>
      <c r="R16">
        <v>6.0749164827566968</v>
      </c>
      <c r="S16">
        <v>6.1732684001574984</v>
      </c>
      <c r="T16">
        <v>7.9874701038035392</v>
      </c>
      <c r="U16">
        <v>8.3973628959256317</v>
      </c>
      <c r="W16">
        <v>12.156691278119865</v>
      </c>
      <c r="X16">
        <v>3.8896598180076305</v>
      </c>
      <c r="Y16">
        <v>3.4138265358100011</v>
      </c>
      <c r="Z16">
        <v>3.0455656632694987</v>
      </c>
      <c r="AA16">
        <v>0.89911593455521477</v>
      </c>
      <c r="AB16">
        <v>0.64940100338482287</v>
      </c>
      <c r="AC16">
        <v>0.901419161912283</v>
      </c>
      <c r="AD16">
        <v>0.91540476270660232</v>
      </c>
      <c r="AE16">
        <v>0.68336772908025134</v>
      </c>
      <c r="AF16">
        <v>0.45633023836709025</v>
      </c>
      <c r="AG16">
        <v>1.0065356217494441</v>
      </c>
      <c r="AH16">
        <v>1.0100375732385045</v>
      </c>
      <c r="AI16">
        <v>0.75350126070438839</v>
      </c>
      <c r="AK16">
        <v>1.1509521536153784</v>
      </c>
      <c r="AL16">
        <v>0.46324640174000176</v>
      </c>
      <c r="AM16">
        <v>1.4292097027644095</v>
      </c>
      <c r="AN16">
        <v>0.61120217364293183</v>
      </c>
    </row>
    <row r="17" spans="1:40" x14ac:dyDescent="0.75">
      <c r="A17" t="s">
        <v>158</v>
      </c>
      <c r="B17" t="s">
        <v>38</v>
      </c>
      <c r="C17" t="s">
        <v>161</v>
      </c>
      <c r="D17" t="s">
        <v>161</v>
      </c>
      <c r="F17">
        <v>155</v>
      </c>
      <c r="G17">
        <v>1</v>
      </c>
      <c r="H17" t="s">
        <v>327</v>
      </c>
      <c r="I17" t="s">
        <v>78</v>
      </c>
      <c r="J17" t="s">
        <v>148</v>
      </c>
      <c r="K17" t="s">
        <v>78</v>
      </c>
      <c r="L17" t="s">
        <v>251</v>
      </c>
      <c r="M17">
        <v>9.5247457980717023</v>
      </c>
      <c r="N17">
        <v>0.45637427397606856</v>
      </c>
      <c r="O17">
        <v>-5.4543987042713535</v>
      </c>
      <c r="P17">
        <v>0.78939808281088686</v>
      </c>
      <c r="Q17">
        <v>8.0077557440673388</v>
      </c>
      <c r="R17">
        <v>5.8534913294766682</v>
      </c>
      <c r="S17">
        <v>7.3193289264440038</v>
      </c>
      <c r="T17">
        <v>7.5479164688282241</v>
      </c>
      <c r="U17">
        <v>8.6908541807493176</v>
      </c>
      <c r="V17">
        <v>2.4438603651022648</v>
      </c>
      <c r="W17">
        <v>11.068910594876989</v>
      </c>
      <c r="X17">
        <v>3.1615932779030649</v>
      </c>
      <c r="Y17">
        <v>4.413229961027846</v>
      </c>
      <c r="Z17">
        <v>2.8211097357503467</v>
      </c>
      <c r="AA17">
        <v>0.2</v>
      </c>
      <c r="AB17">
        <v>0.1640781486338064</v>
      </c>
      <c r="AC17">
        <v>0.21727243426394485</v>
      </c>
      <c r="AD17">
        <v>0.50197424467876772</v>
      </c>
      <c r="AE17">
        <v>0.2</v>
      </c>
      <c r="AF17">
        <v>0.2</v>
      </c>
      <c r="AG17">
        <v>0.33415001959213575</v>
      </c>
      <c r="AH17">
        <v>0.15733521101871781</v>
      </c>
      <c r="AI17">
        <v>0.2</v>
      </c>
      <c r="AJ17">
        <v>1.2819073621572736</v>
      </c>
      <c r="AK17">
        <v>0.17831323915454769</v>
      </c>
      <c r="AL17">
        <v>0.52594913397685916</v>
      </c>
      <c r="AM17">
        <v>0.2</v>
      </c>
      <c r="AN17">
        <v>0.2</v>
      </c>
    </row>
    <row r="18" spans="1:40" x14ac:dyDescent="0.75">
      <c r="A18" t="s">
        <v>158</v>
      </c>
      <c r="B18" s="6" t="s">
        <v>37</v>
      </c>
      <c r="C18" t="s">
        <v>161</v>
      </c>
      <c r="D18" t="s">
        <v>161</v>
      </c>
      <c r="F18">
        <v>195</v>
      </c>
      <c r="G18">
        <v>1</v>
      </c>
      <c r="H18" t="s">
        <v>327</v>
      </c>
      <c r="I18" t="s">
        <v>78</v>
      </c>
      <c r="J18" t="s">
        <v>148</v>
      </c>
      <c r="K18" t="s">
        <v>78</v>
      </c>
      <c r="L18" t="s">
        <v>233</v>
      </c>
      <c r="M18">
        <v>12.84241552301091</v>
      </c>
      <c r="N18">
        <v>1.818548575440156</v>
      </c>
      <c r="O18">
        <v>-5.5000105694427726</v>
      </c>
      <c r="P18">
        <v>2.4595161634746319</v>
      </c>
      <c r="Q18">
        <v>9.7210042331809916</v>
      </c>
      <c r="R18">
        <v>9.3973577701438469</v>
      </c>
      <c r="S18">
        <v>10.122663198709175</v>
      </c>
      <c r="T18">
        <v>11.182157320378003</v>
      </c>
      <c r="U18">
        <v>11.429899726937382</v>
      </c>
      <c r="V18">
        <v>5.121429255229649</v>
      </c>
      <c r="W18">
        <v>14.995281935379152</v>
      </c>
      <c r="X18">
        <v>5.1910079736676034</v>
      </c>
      <c r="Y18">
        <v>7.449153653881166</v>
      </c>
      <c r="Z18">
        <v>5.0001936094665504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75">
      <c r="A19" t="s">
        <v>158</v>
      </c>
      <c r="B19" t="s">
        <v>36</v>
      </c>
      <c r="C19" t="s">
        <v>161</v>
      </c>
      <c r="D19" t="s">
        <v>161</v>
      </c>
      <c r="F19">
        <v>195</v>
      </c>
      <c r="G19">
        <v>1</v>
      </c>
      <c r="H19" t="s">
        <v>327</v>
      </c>
      <c r="I19" t="s">
        <v>78</v>
      </c>
      <c r="J19" t="s">
        <v>148</v>
      </c>
      <c r="K19" t="s">
        <v>78</v>
      </c>
      <c r="L19" t="s">
        <v>222</v>
      </c>
      <c r="M19">
        <v>15.263109677439294</v>
      </c>
      <c r="N19">
        <v>3.1194187284154897</v>
      </c>
      <c r="O19">
        <v>-4.3123508966091668</v>
      </c>
      <c r="P19">
        <v>2.7626276961859673</v>
      </c>
      <c r="Q19">
        <v>12.581936917371232</v>
      </c>
      <c r="R19">
        <v>10.361797833553149</v>
      </c>
      <c r="S19">
        <v>11.957035926454068</v>
      </c>
      <c r="T19">
        <v>11.327270476581562</v>
      </c>
      <c r="U19">
        <v>12.037444004834896</v>
      </c>
      <c r="W19">
        <v>16.408294221374192</v>
      </c>
      <c r="X19">
        <v>6.0855938445164073</v>
      </c>
      <c r="Y19">
        <v>5.081129773701301</v>
      </c>
      <c r="Z19">
        <v>3.449334804648172</v>
      </c>
      <c r="AA19">
        <v>1.1529264343507053</v>
      </c>
      <c r="AB19">
        <v>0.53148769250502215</v>
      </c>
      <c r="AC19">
        <v>1.5465677628675401</v>
      </c>
      <c r="AD19">
        <v>0.98703199516416518</v>
      </c>
      <c r="AE19">
        <v>0.90521016447551317</v>
      </c>
      <c r="AF19">
        <v>0.60961805044156359</v>
      </c>
      <c r="AG19">
        <v>0.51711574146207906</v>
      </c>
      <c r="AH19">
        <v>0.56576100519007422</v>
      </c>
      <c r="AI19">
        <v>1.115335288674334</v>
      </c>
      <c r="AK19">
        <v>0.30168220476445518</v>
      </c>
      <c r="AL19">
        <v>0.52134979206077581</v>
      </c>
      <c r="AM19">
        <v>0.2</v>
      </c>
      <c r="AN19">
        <v>0.20534084262856253</v>
      </c>
    </row>
    <row r="20" spans="1:40" x14ac:dyDescent="0.75">
      <c r="A20" t="s">
        <v>158</v>
      </c>
      <c r="B20" t="s">
        <v>38</v>
      </c>
      <c r="C20" t="s">
        <v>161</v>
      </c>
      <c r="D20" t="s">
        <v>161</v>
      </c>
      <c r="F20">
        <v>205</v>
      </c>
      <c r="G20">
        <v>1</v>
      </c>
      <c r="H20" t="s">
        <v>327</v>
      </c>
      <c r="I20" t="s">
        <v>78</v>
      </c>
      <c r="J20" t="s">
        <v>148</v>
      </c>
      <c r="K20" t="s">
        <v>78</v>
      </c>
      <c r="L20" t="s">
        <v>252</v>
      </c>
      <c r="M20">
        <v>12.519835459329908</v>
      </c>
      <c r="N20">
        <v>0.37556209207805735</v>
      </c>
      <c r="O20">
        <v>-4.5625404270648469</v>
      </c>
      <c r="P20">
        <v>3.2567295675728345</v>
      </c>
      <c r="Q20">
        <v>13.474804438968841</v>
      </c>
      <c r="R20">
        <v>9.0053466866891885</v>
      </c>
      <c r="S20">
        <v>10.060458064828413</v>
      </c>
      <c r="T20">
        <v>9.2066264487328251</v>
      </c>
      <c r="U20">
        <v>10.577035533868568</v>
      </c>
      <c r="W20">
        <v>13.93719897759398</v>
      </c>
      <c r="X20">
        <v>4.0647682958104143</v>
      </c>
      <c r="Y20">
        <v>-5.1498861828804703</v>
      </c>
      <c r="Z20">
        <v>2.3264281084611054</v>
      </c>
      <c r="AA20">
        <v>2.1673653332564542</v>
      </c>
      <c r="AB20">
        <v>0.49027041378295377</v>
      </c>
      <c r="AC20">
        <v>0.89958648964412558</v>
      </c>
      <c r="AD20">
        <v>1</v>
      </c>
      <c r="AE20">
        <v>1</v>
      </c>
      <c r="AF20">
        <v>0.54403748346156866</v>
      </c>
      <c r="AG20">
        <v>1</v>
      </c>
      <c r="AH20">
        <v>0.17384889029466724</v>
      </c>
      <c r="AI20">
        <v>1.7625950155037229</v>
      </c>
      <c r="AK20">
        <v>0.78092044209986766</v>
      </c>
      <c r="AL20">
        <v>1</v>
      </c>
      <c r="AM20">
        <v>1</v>
      </c>
      <c r="AN20">
        <v>1.5102117959479342</v>
      </c>
    </row>
    <row r="21" spans="1:40" x14ac:dyDescent="0.75">
      <c r="A21" t="s">
        <v>158</v>
      </c>
      <c r="B21" t="s">
        <v>38</v>
      </c>
      <c r="C21" t="s">
        <v>161</v>
      </c>
      <c r="D21" t="s">
        <v>161</v>
      </c>
      <c r="F21">
        <v>320</v>
      </c>
      <c r="G21">
        <v>1</v>
      </c>
      <c r="H21" t="s">
        <v>82</v>
      </c>
      <c r="I21" t="s">
        <v>78</v>
      </c>
      <c r="J21" t="s">
        <v>148</v>
      </c>
      <c r="K21" t="s">
        <v>78</v>
      </c>
      <c r="L21" t="s">
        <v>246</v>
      </c>
      <c r="M21">
        <v>14.562728861977838</v>
      </c>
      <c r="N21">
        <v>2.9182038645892616</v>
      </c>
      <c r="O21">
        <v>-7.1279597494156546</v>
      </c>
      <c r="P21">
        <v>2.3436137576824447</v>
      </c>
      <c r="Q21">
        <v>11.968267555926447</v>
      </c>
      <c r="R21">
        <v>10.783512344874685</v>
      </c>
      <c r="S21">
        <v>11.633359501118974</v>
      </c>
      <c r="T21">
        <v>11.144293124946257</v>
      </c>
      <c r="U21">
        <v>10.955997179968662</v>
      </c>
      <c r="W21">
        <v>15.78541732945336</v>
      </c>
      <c r="X21">
        <v>4.3426411277403671</v>
      </c>
      <c r="Y21">
        <v>8.0115363517954723</v>
      </c>
      <c r="Z21">
        <v>3.6979790565766226</v>
      </c>
      <c r="AA21">
        <v>0.38158970565234268</v>
      </c>
      <c r="AB21">
        <v>0.46066255004821016</v>
      </c>
      <c r="AC21">
        <v>0.58461682495925271</v>
      </c>
      <c r="AD21">
        <v>0.75094793755914124</v>
      </c>
      <c r="AE21">
        <v>0.75442271855081988</v>
      </c>
      <c r="AF21">
        <v>0.25337456223616855</v>
      </c>
      <c r="AG21">
        <v>0.87589164762099192</v>
      </c>
      <c r="AH21">
        <v>0.55393972052376161</v>
      </c>
      <c r="AI21">
        <v>0.53394210285177357</v>
      </c>
      <c r="AK21">
        <v>0.8775883318538118</v>
      </c>
      <c r="AL21">
        <v>0.2</v>
      </c>
      <c r="AM21">
        <v>0.71468471207476547</v>
      </c>
      <c r="AN21">
        <v>0.24530182249545254</v>
      </c>
    </row>
    <row r="22" spans="1:40" x14ac:dyDescent="0.75">
      <c r="A22" t="s">
        <v>158</v>
      </c>
      <c r="B22" t="s">
        <v>38</v>
      </c>
      <c r="C22" t="s">
        <v>161</v>
      </c>
      <c r="D22" t="s">
        <v>161</v>
      </c>
      <c r="F22">
        <v>320</v>
      </c>
      <c r="G22">
        <v>1</v>
      </c>
      <c r="H22" t="s">
        <v>82</v>
      </c>
      <c r="I22" t="s">
        <v>78</v>
      </c>
      <c r="J22" t="s">
        <v>148</v>
      </c>
      <c r="K22" t="s">
        <v>78</v>
      </c>
      <c r="L22" t="s">
        <v>260</v>
      </c>
      <c r="M22">
        <v>17.378242660398517</v>
      </c>
      <c r="N22">
        <v>4.0189686131153524</v>
      </c>
      <c r="O22">
        <v>-3.4355647728302752</v>
      </c>
      <c r="P22">
        <v>2.5455174857125455</v>
      </c>
      <c r="Q22">
        <v>12.321242688941254</v>
      </c>
      <c r="R22">
        <v>12.233673708912447</v>
      </c>
      <c r="S22">
        <v>12.266975773233105</v>
      </c>
      <c r="T22">
        <v>10.771670693140686</v>
      </c>
      <c r="U22">
        <v>13.25501477510972</v>
      </c>
      <c r="W22">
        <v>15.725082598969642</v>
      </c>
      <c r="X22">
        <v>6.7782955154962901</v>
      </c>
      <c r="Y22">
        <v>6.2500505541424971</v>
      </c>
      <c r="Z22">
        <v>4.8652406550615002</v>
      </c>
      <c r="AA22">
        <v>0.59528541683311786</v>
      </c>
      <c r="AB22">
        <v>0.2</v>
      </c>
      <c r="AC22">
        <v>0.6144901142534589</v>
      </c>
      <c r="AD22">
        <v>0.43705850951898717</v>
      </c>
      <c r="AE22">
        <v>0.28777573707089976</v>
      </c>
      <c r="AF22">
        <v>0.48720125108581419</v>
      </c>
      <c r="AG22">
        <v>0.48252367933153312</v>
      </c>
      <c r="AH22">
        <v>0.32826602682793521</v>
      </c>
      <c r="AI22">
        <v>0.2</v>
      </c>
      <c r="AK22">
        <v>0.3659819980319805</v>
      </c>
      <c r="AL22">
        <v>0.22757208248307165</v>
      </c>
      <c r="AM22">
        <v>1.4737692772111286</v>
      </c>
      <c r="AN22">
        <v>0.55628979379453936</v>
      </c>
    </row>
    <row r="23" spans="1:40" x14ac:dyDescent="0.75">
      <c r="A23" t="s">
        <v>158</v>
      </c>
      <c r="B23" s="6" t="s">
        <v>37</v>
      </c>
      <c r="C23" t="s">
        <v>161</v>
      </c>
      <c r="D23" t="s">
        <v>161</v>
      </c>
      <c r="F23">
        <v>330</v>
      </c>
      <c r="G23">
        <v>1</v>
      </c>
      <c r="H23" t="s">
        <v>327</v>
      </c>
      <c r="I23" t="s">
        <v>78</v>
      </c>
      <c r="J23" t="s">
        <v>148</v>
      </c>
      <c r="K23" t="s">
        <v>78</v>
      </c>
      <c r="L23" t="s">
        <v>234</v>
      </c>
      <c r="M23">
        <v>17.536444808767797</v>
      </c>
      <c r="N23">
        <v>2.471541861116191</v>
      </c>
      <c r="O23">
        <v>-6.1738615945172297</v>
      </c>
      <c r="P23">
        <v>2.1461588617044098</v>
      </c>
      <c r="Q23">
        <v>13.253134607487549</v>
      </c>
      <c r="R23">
        <v>11.189320178902721</v>
      </c>
      <c r="S23">
        <v>12.129062529672032</v>
      </c>
      <c r="T23">
        <v>10.909748867051466</v>
      </c>
      <c r="U23">
        <v>12.480411002634687</v>
      </c>
      <c r="W23">
        <v>17.115246466218629</v>
      </c>
      <c r="X23">
        <v>5.3740753953816078</v>
      </c>
      <c r="Y23">
        <v>6.4314201767966868</v>
      </c>
      <c r="Z23">
        <v>5.0449959440291785</v>
      </c>
      <c r="AA23">
        <v>0.37982832629320845</v>
      </c>
      <c r="AB23">
        <v>0.2788711639024109</v>
      </c>
      <c r="AC23">
        <v>0.58634410747145582</v>
      </c>
      <c r="AD23">
        <v>0.37597927040237494</v>
      </c>
      <c r="AE23">
        <v>0.28532657926631072</v>
      </c>
      <c r="AF23">
        <v>0.2</v>
      </c>
      <c r="AG23">
        <v>0.31988337621843288</v>
      </c>
      <c r="AH23">
        <v>0.2904562748346608</v>
      </c>
      <c r="AI23">
        <v>0.32081676328953745</v>
      </c>
      <c r="AK23">
        <v>0.34782305878835901</v>
      </c>
      <c r="AL23">
        <v>0.44792796302960119</v>
      </c>
      <c r="AM23">
        <v>0.58271672572732203</v>
      </c>
      <c r="AN23">
        <v>0.2161771935926807</v>
      </c>
    </row>
    <row r="24" spans="1:40" x14ac:dyDescent="0.75">
      <c r="A24" t="s">
        <v>158</v>
      </c>
      <c r="B24" t="s">
        <v>36</v>
      </c>
      <c r="C24" t="s">
        <v>161</v>
      </c>
      <c r="D24" t="s">
        <v>161</v>
      </c>
      <c r="F24">
        <v>330</v>
      </c>
      <c r="G24">
        <v>1</v>
      </c>
      <c r="H24" t="s">
        <v>327</v>
      </c>
      <c r="I24" t="s">
        <v>78</v>
      </c>
      <c r="J24" t="s">
        <v>148</v>
      </c>
      <c r="K24" t="s">
        <v>78</v>
      </c>
      <c r="L24" t="s">
        <v>223</v>
      </c>
      <c r="M24">
        <v>16.398514903565864</v>
      </c>
      <c r="N24">
        <v>2.9995563382732904</v>
      </c>
      <c r="O24">
        <v>-4.9609882489249442</v>
      </c>
      <c r="P24">
        <v>3.5814718495613675</v>
      </c>
      <c r="Q24">
        <v>12.268852008157191</v>
      </c>
      <c r="R24">
        <v>11.599760933718406</v>
      </c>
      <c r="S24">
        <v>12.122441767481</v>
      </c>
      <c r="T24">
        <v>11.386665112683334</v>
      </c>
      <c r="U24">
        <v>12.834375533211803</v>
      </c>
      <c r="W24">
        <v>18.435194550679384</v>
      </c>
      <c r="X24">
        <v>4.9166736373055864</v>
      </c>
      <c r="Z24">
        <v>2.9969485222816021</v>
      </c>
      <c r="AA24">
        <v>0.23797237688323836</v>
      </c>
      <c r="AB24">
        <v>0.29322190087102945</v>
      </c>
      <c r="AC24">
        <v>1.687349813014293</v>
      </c>
      <c r="AD24">
        <v>0.81294975456638041</v>
      </c>
      <c r="AE24">
        <v>0.68902291934468329</v>
      </c>
      <c r="AF24">
        <v>0.35537526092210292</v>
      </c>
      <c r="AG24">
        <v>0.80864919972720606</v>
      </c>
      <c r="AH24">
        <v>0.71854860893491423</v>
      </c>
      <c r="AI24">
        <v>0.72611991712702784</v>
      </c>
      <c r="AK24">
        <v>0.662773198682995</v>
      </c>
      <c r="AL24">
        <v>0.47139887289980575</v>
      </c>
      <c r="AN24">
        <v>0.3261830045510542</v>
      </c>
    </row>
    <row r="25" spans="1:40" x14ac:dyDescent="0.75">
      <c r="A25" t="s">
        <v>158</v>
      </c>
      <c r="B25" s="6" t="s">
        <v>37</v>
      </c>
      <c r="C25" t="s">
        <v>161</v>
      </c>
      <c r="D25" t="s">
        <v>161</v>
      </c>
      <c r="F25">
        <v>500</v>
      </c>
      <c r="G25">
        <v>1</v>
      </c>
      <c r="H25" t="s">
        <v>327</v>
      </c>
      <c r="I25" t="s">
        <v>78</v>
      </c>
      <c r="J25" t="s">
        <v>148</v>
      </c>
      <c r="K25" t="s">
        <v>78</v>
      </c>
      <c r="L25" t="s">
        <v>235</v>
      </c>
      <c r="M25">
        <v>18.13439831859036</v>
      </c>
      <c r="N25">
        <v>2.9937279371222147</v>
      </c>
      <c r="O25">
        <v>-5.7598608593338243</v>
      </c>
      <c r="P25">
        <v>2.980318340756773</v>
      </c>
      <c r="Q25">
        <v>13.346725796680616</v>
      </c>
      <c r="R25">
        <v>11.87698836160258</v>
      </c>
      <c r="S25">
        <v>13.2751048393416</v>
      </c>
      <c r="T25">
        <v>11.980090517056004</v>
      </c>
      <c r="U25">
        <v>13.82898875534741</v>
      </c>
      <c r="W25">
        <v>17.664239696574814</v>
      </c>
      <c r="X25">
        <v>4.8358943503631364</v>
      </c>
      <c r="Y25">
        <v>6.7578522206416309</v>
      </c>
      <c r="Z25">
        <v>5.2433799023814371</v>
      </c>
      <c r="AA25">
        <v>0.5480661148275987</v>
      </c>
      <c r="AB25">
        <v>0.23098941013341601</v>
      </c>
      <c r="AC25">
        <v>0.32399404759130129</v>
      </c>
      <c r="AD25">
        <v>0.73618263038535137</v>
      </c>
      <c r="AE25">
        <v>0.42828495766977825</v>
      </c>
      <c r="AF25">
        <v>0.5320403808675862</v>
      </c>
      <c r="AG25">
        <v>0.43809638381889954</v>
      </c>
      <c r="AH25">
        <v>0.2</v>
      </c>
      <c r="AI25">
        <v>0.2</v>
      </c>
      <c r="AK25">
        <v>0.59188260492407019</v>
      </c>
      <c r="AL25">
        <v>0.59719576601726299</v>
      </c>
      <c r="AM25">
        <v>1.2947538338153568</v>
      </c>
      <c r="AN25">
        <v>0.30953898553418596</v>
      </c>
    </row>
    <row r="26" spans="1:40" x14ac:dyDescent="0.75">
      <c r="A26" t="s">
        <v>158</v>
      </c>
      <c r="B26" t="s">
        <v>36</v>
      </c>
      <c r="C26" t="s">
        <v>161</v>
      </c>
      <c r="D26" t="s">
        <v>161</v>
      </c>
      <c r="F26">
        <v>500</v>
      </c>
      <c r="G26">
        <v>1</v>
      </c>
      <c r="H26" t="s">
        <v>327</v>
      </c>
      <c r="I26" t="s">
        <v>78</v>
      </c>
      <c r="J26" t="s">
        <v>148</v>
      </c>
      <c r="K26" t="s">
        <v>78</v>
      </c>
      <c r="L26" t="s">
        <v>224</v>
      </c>
      <c r="M26">
        <v>14.895279028774841</v>
      </c>
      <c r="N26">
        <v>2.6097155171118467</v>
      </c>
      <c r="O26">
        <v>-4.8538319621996804</v>
      </c>
      <c r="P26">
        <v>2.7239230094973754</v>
      </c>
      <c r="Q26">
        <v>10.758507950736547</v>
      </c>
      <c r="R26">
        <v>10.084859449496367</v>
      </c>
      <c r="S26">
        <v>11.306703914187086</v>
      </c>
      <c r="T26">
        <v>9.7836722575472841</v>
      </c>
      <c r="U26">
        <v>11.673573520496291</v>
      </c>
      <c r="W26">
        <v>15.812101636878978</v>
      </c>
      <c r="X26">
        <v>5.2400019186677955</v>
      </c>
      <c r="Y26">
        <v>2.468801041891548</v>
      </c>
      <c r="Z26">
        <v>1.9845612741769054</v>
      </c>
      <c r="AA26">
        <v>0.53120113427142512</v>
      </c>
      <c r="AB26">
        <v>0.26537189437876374</v>
      </c>
      <c r="AC26">
        <v>0.27734882268028149</v>
      </c>
      <c r="AD26">
        <v>0.2</v>
      </c>
      <c r="AE26">
        <v>0.98116243174032702</v>
      </c>
      <c r="AF26">
        <v>0.2</v>
      </c>
      <c r="AG26">
        <v>0.68408134760266737</v>
      </c>
      <c r="AH26">
        <v>0.44982992624948842</v>
      </c>
      <c r="AI26">
        <v>0.34486200447361032</v>
      </c>
      <c r="AK26">
        <v>0.2</v>
      </c>
      <c r="AL26">
        <v>0.78103720180839631</v>
      </c>
      <c r="AM26">
        <v>0.51530588791151366</v>
      </c>
      <c r="AN26">
        <v>0.21693781801993112</v>
      </c>
    </row>
    <row r="27" spans="1:40" x14ac:dyDescent="0.75">
      <c r="A27" t="s">
        <v>158</v>
      </c>
      <c r="B27" t="s">
        <v>38</v>
      </c>
      <c r="C27" t="s">
        <v>161</v>
      </c>
      <c r="D27" t="s">
        <v>161</v>
      </c>
      <c r="F27">
        <v>500</v>
      </c>
      <c r="G27">
        <v>1</v>
      </c>
      <c r="H27" t="s">
        <v>327</v>
      </c>
      <c r="I27" t="s">
        <v>78</v>
      </c>
      <c r="J27" t="s">
        <v>148</v>
      </c>
      <c r="K27" t="s">
        <v>78</v>
      </c>
      <c r="L27" t="s">
        <v>253</v>
      </c>
      <c r="M27">
        <v>18.357158193660787</v>
      </c>
      <c r="N27">
        <v>4.0349595919970174</v>
      </c>
      <c r="O27">
        <v>-5.0119732905638195</v>
      </c>
      <c r="P27">
        <v>4.8289947843039434</v>
      </c>
      <c r="Q27">
        <v>15.003626583598555</v>
      </c>
      <c r="R27">
        <v>11.807423754990753</v>
      </c>
      <c r="S27">
        <v>13.748164025549437</v>
      </c>
      <c r="T27">
        <v>12.779840961412745</v>
      </c>
      <c r="U27">
        <v>12.998476543451142</v>
      </c>
      <c r="W27">
        <v>18.910017811347871</v>
      </c>
      <c r="X27">
        <v>5.8247064682739333</v>
      </c>
      <c r="Z27">
        <v>5.2059503210773119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K27">
        <v>1</v>
      </c>
      <c r="AL27">
        <v>1</v>
      </c>
      <c r="AN27">
        <v>1</v>
      </c>
    </row>
    <row r="28" spans="1:40" ht="14.75" customHeight="1" x14ac:dyDescent="0.8">
      <c r="A28" t="s">
        <v>158</v>
      </c>
      <c r="B28" s="6" t="s">
        <v>37</v>
      </c>
      <c r="C28" t="s">
        <v>161</v>
      </c>
      <c r="D28" t="s">
        <v>161</v>
      </c>
      <c r="F28">
        <v>20</v>
      </c>
      <c r="G28">
        <v>6</v>
      </c>
      <c r="H28" s="10" t="s">
        <v>83</v>
      </c>
      <c r="I28" t="s">
        <v>76</v>
      </c>
      <c r="J28" t="s">
        <v>148</v>
      </c>
      <c r="K28" t="s">
        <v>326</v>
      </c>
      <c r="L28" s="9" t="s">
        <v>239</v>
      </c>
      <c r="M28">
        <v>5.3510054918680323</v>
      </c>
      <c r="N28">
        <v>-0.4633192631182832</v>
      </c>
      <c r="O28">
        <v>-4.2023507651627821</v>
      </c>
      <c r="P28">
        <v>-2.8480825401762009</v>
      </c>
      <c r="Q28">
        <v>4.876515406341527</v>
      </c>
      <c r="R28">
        <v>3.4445017728818978</v>
      </c>
      <c r="S28">
        <v>1.4897802261719333</v>
      </c>
      <c r="T28">
        <v>2.4443630816828477</v>
      </c>
      <c r="U28">
        <v>3.6444727046247714</v>
      </c>
      <c r="W28">
        <v>6.9640662006713017</v>
      </c>
      <c r="X28">
        <v>0.17756322167639338</v>
      </c>
      <c r="Y28">
        <v>2.6339639396779146</v>
      </c>
      <c r="Z28">
        <v>-2.1047771627590537</v>
      </c>
      <c r="AA28">
        <v>0.3573133344267731</v>
      </c>
      <c r="AB28">
        <v>0.29495534129589807</v>
      </c>
      <c r="AC28">
        <v>0.27609151124379988</v>
      </c>
      <c r="AD28">
        <v>0.77379639746725115</v>
      </c>
      <c r="AE28">
        <v>0.39132970724121291</v>
      </c>
      <c r="AF28">
        <v>0.2</v>
      </c>
      <c r="AG28">
        <v>1.0357013483216804</v>
      </c>
      <c r="AH28">
        <v>0.45695145773973922</v>
      </c>
      <c r="AI28">
        <v>0.57133431940771862</v>
      </c>
      <c r="AK28">
        <v>0.43454403074024245</v>
      </c>
      <c r="AL28">
        <v>1.2011981402230272</v>
      </c>
      <c r="AM28">
        <v>0.41041023460383247</v>
      </c>
      <c r="AN28">
        <v>0.4977649854888232</v>
      </c>
    </row>
    <row r="29" spans="1:40" ht="14.75" customHeight="1" x14ac:dyDescent="0.8">
      <c r="A29" t="s">
        <v>158</v>
      </c>
      <c r="B29" t="s">
        <v>38</v>
      </c>
      <c r="C29" t="s">
        <v>161</v>
      </c>
      <c r="D29" t="s">
        <v>161</v>
      </c>
      <c r="F29">
        <v>20</v>
      </c>
      <c r="G29">
        <v>6</v>
      </c>
      <c r="H29" s="9" t="s">
        <v>83</v>
      </c>
      <c r="I29" t="s">
        <v>76</v>
      </c>
      <c r="J29" t="s">
        <v>148</v>
      </c>
      <c r="K29" t="s">
        <v>326</v>
      </c>
      <c r="L29" t="s">
        <v>257</v>
      </c>
      <c r="M29">
        <v>9.5970503086984067</v>
      </c>
      <c r="N29">
        <v>2.6255423105981777</v>
      </c>
      <c r="O29">
        <v>0.76460038295636135</v>
      </c>
      <c r="P29">
        <v>-0.85563970298689906</v>
      </c>
      <c r="Q29">
        <v>5.3712022781558728</v>
      </c>
      <c r="R29">
        <v>3.1421265960252764</v>
      </c>
      <c r="S29">
        <v>1.6607050340694822</v>
      </c>
      <c r="T29">
        <v>2.335791067034509</v>
      </c>
      <c r="U29">
        <v>4.7074608478540911</v>
      </c>
      <c r="W29">
        <v>8.5893105587379832</v>
      </c>
      <c r="X29">
        <v>0.8412613588897383</v>
      </c>
      <c r="Y29">
        <v>4.1791216893943322</v>
      </c>
      <c r="Z29">
        <v>2.0585133416156536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M29">
        <v>1</v>
      </c>
      <c r="AN29">
        <v>1</v>
      </c>
    </row>
    <row r="30" spans="1:40" ht="14.75" customHeight="1" x14ac:dyDescent="0.8">
      <c r="A30" t="s">
        <v>158</v>
      </c>
      <c r="B30" s="6" t="s">
        <v>37</v>
      </c>
      <c r="C30" t="s">
        <v>161</v>
      </c>
      <c r="D30" t="s">
        <v>161</v>
      </c>
      <c r="F30">
        <v>85</v>
      </c>
      <c r="G30">
        <v>6</v>
      </c>
      <c r="H30" s="10" t="s">
        <v>83</v>
      </c>
      <c r="I30" t="s">
        <v>76</v>
      </c>
      <c r="J30" t="s">
        <v>148</v>
      </c>
      <c r="K30" t="s">
        <v>76</v>
      </c>
      <c r="L30" s="9" t="s">
        <v>243</v>
      </c>
      <c r="M30">
        <v>12.20604118043078</v>
      </c>
      <c r="N30">
        <v>1.3341665046957534</v>
      </c>
      <c r="O30">
        <v>-4.6279412742420973</v>
      </c>
      <c r="P30">
        <v>0.24260650364919889</v>
      </c>
      <c r="Q30">
        <v>8.3284731512043724</v>
      </c>
      <c r="R30">
        <v>7.8250755327623782</v>
      </c>
      <c r="S30">
        <v>6.554351937904821</v>
      </c>
      <c r="T30">
        <v>6.902386636947746</v>
      </c>
      <c r="U30">
        <v>9.9741873653340267</v>
      </c>
      <c r="W30">
        <v>12.554852080194767</v>
      </c>
      <c r="X30">
        <v>2.85758531660916</v>
      </c>
      <c r="Y30">
        <v>5.1052208260121841</v>
      </c>
      <c r="Z30">
        <v>1.3844718421683122</v>
      </c>
      <c r="AA30">
        <v>0.2</v>
      </c>
      <c r="AB30">
        <v>0.2</v>
      </c>
      <c r="AC30">
        <v>0.2</v>
      </c>
      <c r="AD30">
        <v>0.29635398398191692</v>
      </c>
      <c r="AE30">
        <v>0.87461021747277135</v>
      </c>
      <c r="AF30">
        <v>0.41894188325258602</v>
      </c>
      <c r="AG30">
        <v>0.75005935902640719</v>
      </c>
      <c r="AH30">
        <v>0.26168673674412296</v>
      </c>
      <c r="AI30">
        <v>0.80667899554090827</v>
      </c>
      <c r="AK30">
        <v>0.99809395527988387</v>
      </c>
      <c r="AL30">
        <v>0.2</v>
      </c>
      <c r="AM30">
        <v>1.5430681038859857</v>
      </c>
      <c r="AN30">
        <v>0.3601193624919134</v>
      </c>
    </row>
    <row r="31" spans="1:40" x14ac:dyDescent="0.75">
      <c r="A31" t="s">
        <v>158</v>
      </c>
      <c r="B31" s="6" t="s">
        <v>37</v>
      </c>
      <c r="C31" t="s">
        <v>161</v>
      </c>
      <c r="D31" t="s">
        <v>161</v>
      </c>
      <c r="F31">
        <v>320</v>
      </c>
      <c r="G31">
        <v>6</v>
      </c>
      <c r="H31" t="s">
        <v>83</v>
      </c>
      <c r="I31" t="s">
        <v>76</v>
      </c>
      <c r="J31" t="s">
        <v>148</v>
      </c>
      <c r="K31" t="s">
        <v>76</v>
      </c>
      <c r="L31" t="s">
        <v>276</v>
      </c>
      <c r="M31">
        <v>10.216634478415354</v>
      </c>
      <c r="N31">
        <v>-4.9387420780164448E-2</v>
      </c>
      <c r="O31">
        <v>0.5358892013392581</v>
      </c>
      <c r="P31">
        <v>-1.7078940718197844</v>
      </c>
      <c r="Q31">
        <v>7.5592164764466991</v>
      </c>
      <c r="R31">
        <v>4.1845495073861878</v>
      </c>
      <c r="S31">
        <v>1.9873133648348764</v>
      </c>
      <c r="T31">
        <v>4.6967728493448782</v>
      </c>
      <c r="U31">
        <v>7.2989757007762028</v>
      </c>
      <c r="W31">
        <v>10.160361438546031</v>
      </c>
      <c r="X31">
        <v>3.6397365014093341</v>
      </c>
      <c r="Z31">
        <v>6.5128448601976752E-2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N31">
        <v>1</v>
      </c>
    </row>
    <row r="32" spans="1:40" ht="14.75" customHeight="1" x14ac:dyDescent="0.8">
      <c r="A32" t="s">
        <v>158</v>
      </c>
      <c r="B32" t="s">
        <v>38</v>
      </c>
      <c r="C32" t="s">
        <v>161</v>
      </c>
      <c r="D32" t="s">
        <v>161</v>
      </c>
      <c r="F32">
        <v>320</v>
      </c>
      <c r="G32">
        <v>6</v>
      </c>
      <c r="H32" s="10" t="s">
        <v>83</v>
      </c>
      <c r="I32" t="s">
        <v>76</v>
      </c>
      <c r="J32" t="s">
        <v>148</v>
      </c>
      <c r="K32" t="s">
        <v>76</v>
      </c>
      <c r="L32" s="9" t="s">
        <v>247</v>
      </c>
      <c r="M32">
        <v>12.776825967330202</v>
      </c>
      <c r="N32">
        <v>0.91132284468712221</v>
      </c>
      <c r="O32">
        <v>-6.846437238063328</v>
      </c>
      <c r="P32">
        <v>-0.16973123219289343</v>
      </c>
      <c r="Q32">
        <v>8.8611203682565147</v>
      </c>
      <c r="R32">
        <v>8.3385070501106284</v>
      </c>
      <c r="S32">
        <v>7.3053527035822849</v>
      </c>
      <c r="T32">
        <v>7.695836245737258</v>
      </c>
      <c r="U32">
        <v>8.5444052036399594</v>
      </c>
      <c r="W32">
        <v>12.243241383255837</v>
      </c>
      <c r="X32">
        <v>2.5757411172322184</v>
      </c>
      <c r="Y32">
        <v>-0.56449849007037434</v>
      </c>
      <c r="Z32">
        <v>-0.21727180341394736</v>
      </c>
      <c r="AA32">
        <v>0.53080189221570195</v>
      </c>
      <c r="AB32">
        <v>0.17773442341528048</v>
      </c>
      <c r="AC32">
        <v>0.38866603798316163</v>
      </c>
      <c r="AD32">
        <v>1.1566648046426342</v>
      </c>
      <c r="AE32">
        <v>0.5986509742664935</v>
      </c>
      <c r="AF32">
        <v>0.38506150014184076</v>
      </c>
      <c r="AG32">
        <v>0.3394516214936722</v>
      </c>
      <c r="AH32">
        <v>0.34965601540997882</v>
      </c>
      <c r="AI32">
        <v>0.28666925720922187</v>
      </c>
      <c r="AK32">
        <v>1.0944469655925706</v>
      </c>
      <c r="AL32">
        <v>1.0472180222547021</v>
      </c>
      <c r="AM32">
        <v>0.19505946843367664</v>
      </c>
      <c r="AN32">
        <v>0.4094955295922128</v>
      </c>
    </row>
    <row r="33" spans="1:40" ht="14.75" customHeight="1" x14ac:dyDescent="0.8">
      <c r="A33" t="s">
        <v>158</v>
      </c>
      <c r="B33" t="s">
        <v>38</v>
      </c>
      <c r="C33" t="s">
        <v>161</v>
      </c>
      <c r="D33" t="s">
        <v>161</v>
      </c>
      <c r="F33">
        <v>320</v>
      </c>
      <c r="G33">
        <v>6</v>
      </c>
      <c r="H33" s="9" t="s">
        <v>83</v>
      </c>
      <c r="I33" t="s">
        <v>76</v>
      </c>
      <c r="J33" t="s">
        <v>148</v>
      </c>
      <c r="K33" t="s">
        <v>76</v>
      </c>
      <c r="L33" t="s">
        <v>261</v>
      </c>
      <c r="M33">
        <v>11.627002100139377</v>
      </c>
      <c r="N33">
        <v>2.2138843291379384</v>
      </c>
      <c r="O33">
        <v>-5.9236190445026136</v>
      </c>
      <c r="P33">
        <v>1.4700423497244881</v>
      </c>
      <c r="Q33">
        <v>8.4800603161738781</v>
      </c>
      <c r="R33">
        <v>7.2587954044148342</v>
      </c>
      <c r="S33">
        <v>8.1901963929640527</v>
      </c>
      <c r="T33">
        <v>9.1929976861274589</v>
      </c>
      <c r="U33">
        <v>8.8114856107262902</v>
      </c>
      <c r="W33">
        <v>11.173024043935753</v>
      </c>
      <c r="X33">
        <v>1.6192370160824867</v>
      </c>
      <c r="Y33">
        <v>5.2585211990293814</v>
      </c>
      <c r="Z33">
        <v>2.2490516433508949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75">
      <c r="A34" t="s">
        <v>158</v>
      </c>
      <c r="B34" s="6" t="s">
        <v>37</v>
      </c>
      <c r="C34" t="s">
        <v>161</v>
      </c>
      <c r="D34" t="s">
        <v>161</v>
      </c>
      <c r="F34">
        <v>20</v>
      </c>
      <c r="G34">
        <v>51</v>
      </c>
      <c r="H34" t="s">
        <v>80</v>
      </c>
      <c r="I34" t="s">
        <v>76</v>
      </c>
      <c r="J34" t="s">
        <v>148</v>
      </c>
      <c r="K34" t="s">
        <v>326</v>
      </c>
      <c r="L34" t="s">
        <v>240</v>
      </c>
      <c r="M34">
        <v>5.193511835589721</v>
      </c>
      <c r="N34">
        <v>3.1312431091756143</v>
      </c>
      <c r="O34">
        <v>0.34225266174060154</v>
      </c>
      <c r="P34">
        <v>-1.6097043126658317</v>
      </c>
      <c r="Q34">
        <v>7.0277787208709661</v>
      </c>
      <c r="R34">
        <v>3.7361646265982782</v>
      </c>
      <c r="S34">
        <v>2.5878048434919019</v>
      </c>
      <c r="T34">
        <v>1.9795955865099417</v>
      </c>
      <c r="U34">
        <v>6.4730500343369979</v>
      </c>
      <c r="W34">
        <v>7.511079602696709</v>
      </c>
      <c r="X34">
        <v>1.2123591367806266</v>
      </c>
      <c r="Y34">
        <v>2.6011175592519566</v>
      </c>
      <c r="Z34">
        <v>1.5263027840867842</v>
      </c>
      <c r="AA34">
        <v>0.2</v>
      </c>
      <c r="AB34">
        <v>0.32376489029525107</v>
      </c>
      <c r="AC34">
        <v>0.28452212487682904</v>
      </c>
      <c r="AD34">
        <v>0.2</v>
      </c>
      <c r="AE34">
        <v>0.2</v>
      </c>
      <c r="AF34">
        <v>0.48124568291119846</v>
      </c>
      <c r="AG34">
        <v>0.50032389608370553</v>
      </c>
      <c r="AH34">
        <v>0.19846578199554418</v>
      </c>
      <c r="AI34">
        <v>1.244876779557275</v>
      </c>
      <c r="AK34">
        <v>0.20006631249550752</v>
      </c>
      <c r="AL34">
        <v>0.2</v>
      </c>
      <c r="AM34">
        <v>0.80728327083003415</v>
      </c>
      <c r="AN34">
        <v>1.4861756917607518</v>
      </c>
    </row>
    <row r="35" spans="1:40" x14ac:dyDescent="0.75">
      <c r="A35" t="s">
        <v>158</v>
      </c>
      <c r="B35" t="s">
        <v>38</v>
      </c>
      <c r="C35" t="s">
        <v>161</v>
      </c>
      <c r="D35" t="s">
        <v>161</v>
      </c>
      <c r="F35">
        <v>20</v>
      </c>
      <c r="G35">
        <v>51</v>
      </c>
      <c r="H35" t="s">
        <v>80</v>
      </c>
      <c r="I35" t="s">
        <v>76</v>
      </c>
      <c r="J35" t="s">
        <v>148</v>
      </c>
      <c r="K35" t="s">
        <v>326</v>
      </c>
      <c r="L35" t="s">
        <v>258</v>
      </c>
      <c r="M35">
        <v>6.4900752631649556</v>
      </c>
      <c r="N35">
        <v>1.3144350533877212</v>
      </c>
      <c r="O35">
        <v>1.0216715667740595</v>
      </c>
      <c r="P35">
        <v>-0.43587236300967114</v>
      </c>
      <c r="Q35">
        <v>7.1832973761108763</v>
      </c>
      <c r="R35">
        <v>2.9523422026030826</v>
      </c>
      <c r="S35">
        <v>2.324991874145236</v>
      </c>
      <c r="T35">
        <v>2.5488478065784177</v>
      </c>
      <c r="U35">
        <v>4.4386396891077968</v>
      </c>
      <c r="W35">
        <v>6.545491208845398</v>
      </c>
      <c r="X35">
        <v>2.1791329227787859</v>
      </c>
      <c r="Y35">
        <v>2.2868280624973831</v>
      </c>
      <c r="Z35">
        <v>2.1069876350061341</v>
      </c>
      <c r="AA35">
        <v>1.2531803717958336</v>
      </c>
      <c r="AB35">
        <v>0.86280914093553285</v>
      </c>
      <c r="AC35">
        <v>0.2</v>
      </c>
      <c r="AD35">
        <v>0.2</v>
      </c>
      <c r="AE35">
        <v>0.17078741350137827</v>
      </c>
      <c r="AF35">
        <v>0.26024748724019536</v>
      </c>
      <c r="AG35">
        <v>0.95079053576957695</v>
      </c>
      <c r="AH35">
        <v>0.19001023926343832</v>
      </c>
      <c r="AI35">
        <v>0.19148891816821176</v>
      </c>
      <c r="AK35">
        <v>0.67353824112448313</v>
      </c>
      <c r="AL35">
        <v>0.95744459084106048</v>
      </c>
      <c r="AM35">
        <v>1.1688956742237169</v>
      </c>
      <c r="AN35">
        <v>0.33639945083604816</v>
      </c>
    </row>
    <row r="36" spans="1:40" x14ac:dyDescent="0.75">
      <c r="A36" t="s">
        <v>158</v>
      </c>
      <c r="B36" s="6" t="s">
        <v>37</v>
      </c>
      <c r="C36" t="s">
        <v>161</v>
      </c>
      <c r="D36" t="s">
        <v>161</v>
      </c>
      <c r="F36">
        <v>85</v>
      </c>
      <c r="G36">
        <v>51</v>
      </c>
      <c r="H36" t="s">
        <v>80</v>
      </c>
      <c r="I36" t="s">
        <v>76</v>
      </c>
      <c r="J36" t="s">
        <v>148</v>
      </c>
      <c r="K36" t="s">
        <v>76</v>
      </c>
      <c r="L36" t="s">
        <v>244</v>
      </c>
      <c r="M36">
        <v>15.199828856909571</v>
      </c>
      <c r="N36">
        <v>1.51747311926054</v>
      </c>
      <c r="O36">
        <v>-9.586953087076175</v>
      </c>
      <c r="P36">
        <v>2.3621137019615768</v>
      </c>
      <c r="Q36">
        <v>11.397145991968756</v>
      </c>
      <c r="R36">
        <v>11.036974873516716</v>
      </c>
      <c r="S36">
        <v>9.3313888195608996</v>
      </c>
      <c r="T36">
        <v>10.390993589535883</v>
      </c>
      <c r="U36">
        <v>11.695906533863242</v>
      </c>
      <c r="W36">
        <v>15.362263350562509</v>
      </c>
      <c r="X36">
        <v>1.9018543863568169</v>
      </c>
      <c r="Y36">
        <v>4.9164408590001756</v>
      </c>
      <c r="Z36">
        <v>0.77785600223733398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75">
      <c r="A37" t="s">
        <v>158</v>
      </c>
      <c r="B37" t="s">
        <v>38</v>
      </c>
      <c r="C37" t="s">
        <v>161</v>
      </c>
      <c r="D37" t="s">
        <v>161</v>
      </c>
      <c r="F37">
        <v>320</v>
      </c>
      <c r="G37">
        <v>51</v>
      </c>
      <c r="H37" t="s">
        <v>80</v>
      </c>
      <c r="I37" t="s">
        <v>76</v>
      </c>
      <c r="J37" t="s">
        <v>148</v>
      </c>
      <c r="K37" t="s">
        <v>76</v>
      </c>
      <c r="L37" t="s">
        <v>248</v>
      </c>
      <c r="M37">
        <v>13.974708654824051</v>
      </c>
      <c r="N37">
        <v>1.2454526710426883</v>
      </c>
      <c r="O37">
        <v>-8.0178387738180419</v>
      </c>
      <c r="P37">
        <v>-0.18842380989110685</v>
      </c>
      <c r="Q37">
        <v>9.9184192943117182</v>
      </c>
      <c r="R37">
        <v>9.1158067393946727</v>
      </c>
      <c r="S37">
        <v>8.5036248197781799</v>
      </c>
      <c r="T37">
        <v>8.1565304002578127</v>
      </c>
      <c r="U37">
        <v>9.0269073654750951</v>
      </c>
      <c r="W37">
        <v>11.849849573180173</v>
      </c>
      <c r="X37">
        <v>1.8284274380057224</v>
      </c>
      <c r="Y37">
        <v>-1.5623380748190623</v>
      </c>
      <c r="Z37">
        <v>-1.352456469878373</v>
      </c>
      <c r="AA37">
        <v>0.17922564914883882</v>
      </c>
      <c r="AB37">
        <v>0.52237458619171084</v>
      </c>
      <c r="AC37">
        <v>0.36120073685494153</v>
      </c>
      <c r="AD37">
        <v>0.79821247701666098</v>
      </c>
      <c r="AE37">
        <v>0.52486653790947857</v>
      </c>
      <c r="AF37">
        <v>0.4649152443248174</v>
      </c>
      <c r="AG37">
        <v>0.64953590596071542</v>
      </c>
      <c r="AH37">
        <v>0.18725042463575522</v>
      </c>
      <c r="AI37">
        <v>0.32449413869065852</v>
      </c>
      <c r="AK37">
        <v>0.25047138650808543</v>
      </c>
      <c r="AL37">
        <v>1.1579644611150359</v>
      </c>
      <c r="AM37">
        <v>0.96380466464392855</v>
      </c>
      <c r="AN37">
        <v>0.39567891725171056</v>
      </c>
    </row>
    <row r="38" spans="1:40" x14ac:dyDescent="0.75">
      <c r="A38" t="s">
        <v>158</v>
      </c>
      <c r="B38" t="s">
        <v>38</v>
      </c>
      <c r="C38" t="s">
        <v>161</v>
      </c>
      <c r="D38" t="s">
        <v>161</v>
      </c>
      <c r="F38">
        <v>320</v>
      </c>
      <c r="G38">
        <v>51</v>
      </c>
      <c r="H38" t="s">
        <v>80</v>
      </c>
      <c r="I38" t="s">
        <v>76</v>
      </c>
      <c r="J38" t="s">
        <v>148</v>
      </c>
      <c r="K38" t="s">
        <v>76</v>
      </c>
      <c r="L38" t="s">
        <v>262</v>
      </c>
      <c r="M38">
        <v>12.18155828756923</v>
      </c>
      <c r="N38">
        <v>0.47833791018810079</v>
      </c>
      <c r="O38">
        <v>-7.5120141066033392</v>
      </c>
      <c r="P38">
        <v>0.5645985803510547</v>
      </c>
      <c r="Q38">
        <v>11.735616762423776</v>
      </c>
      <c r="R38">
        <v>8.7138793470184819</v>
      </c>
      <c r="S38">
        <v>9.177073006196526</v>
      </c>
      <c r="T38">
        <v>8.2476499181480332</v>
      </c>
      <c r="U38">
        <v>8.7792283395661759</v>
      </c>
      <c r="W38">
        <v>15.01785513402768</v>
      </c>
      <c r="X38">
        <v>2.778622447866872</v>
      </c>
      <c r="Y38">
        <v>0.53741339945121458</v>
      </c>
      <c r="Z38">
        <v>1.8198220292071294</v>
      </c>
      <c r="AA38">
        <v>1.141540114485402</v>
      </c>
      <c r="AB38">
        <v>1.3736927025348953</v>
      </c>
      <c r="AC38">
        <v>0.49831479090878128</v>
      </c>
      <c r="AD38">
        <v>1.8047276032764685</v>
      </c>
      <c r="AE38">
        <v>2.0383588702307298</v>
      </c>
      <c r="AF38">
        <v>0.92047761822171481</v>
      </c>
      <c r="AG38">
        <v>0.48722469912298094</v>
      </c>
      <c r="AH38">
        <v>1.3175029041534827</v>
      </c>
      <c r="AI38">
        <v>0.93156771000751759</v>
      </c>
      <c r="AK38">
        <v>1.0195369117548392</v>
      </c>
      <c r="AL38">
        <v>0.56633402052837689</v>
      </c>
      <c r="AM38">
        <v>0.86133046203076047</v>
      </c>
      <c r="AN38">
        <v>0.2</v>
      </c>
    </row>
    <row r="39" spans="1:40" x14ac:dyDescent="0.75">
      <c r="A39" t="s">
        <v>158</v>
      </c>
      <c r="B39" t="s">
        <v>36</v>
      </c>
      <c r="C39" t="s">
        <v>278</v>
      </c>
      <c r="D39" t="s">
        <v>278</v>
      </c>
      <c r="F39">
        <v>95</v>
      </c>
      <c r="G39" t="s">
        <v>79</v>
      </c>
      <c r="H39" t="s">
        <v>79</v>
      </c>
      <c r="I39" t="s">
        <v>79</v>
      </c>
      <c r="J39" t="s">
        <v>79</v>
      </c>
      <c r="K39" t="s">
        <v>76</v>
      </c>
      <c r="L39" t="s">
        <v>225</v>
      </c>
      <c r="M39">
        <v>13.136764274184024</v>
      </c>
      <c r="N39">
        <v>7.0161529298271741E-2</v>
      </c>
      <c r="O39">
        <v>-10.608189707191954</v>
      </c>
      <c r="P39">
        <v>1.0294911650075573</v>
      </c>
      <c r="Q39">
        <v>10.831953721212688</v>
      </c>
      <c r="R39">
        <v>8.141200504709813</v>
      </c>
      <c r="S39">
        <v>9.0751626314685954</v>
      </c>
      <c r="T39">
        <v>7.1841926164410186</v>
      </c>
      <c r="U39">
        <v>8.3000667049753094</v>
      </c>
      <c r="W39">
        <v>13.564677076973616</v>
      </c>
      <c r="X39">
        <v>2.4753748656777388</v>
      </c>
      <c r="Z39">
        <v>0.75177244129007126</v>
      </c>
      <c r="AA39">
        <v>0.90188276576971427</v>
      </c>
      <c r="AB39">
        <v>0.3450834048902105</v>
      </c>
      <c r="AC39">
        <v>0.50776988034441373</v>
      </c>
      <c r="AD39">
        <v>0.15434810431012211</v>
      </c>
      <c r="AE39">
        <v>1.8996871578038304</v>
      </c>
      <c r="AF39">
        <v>0.64488421767415327</v>
      </c>
      <c r="AG39">
        <v>0.22754557436148914</v>
      </c>
      <c r="AH39">
        <v>0.76219532560731507</v>
      </c>
      <c r="AI39">
        <v>0.43705198975016979</v>
      </c>
      <c r="AK39">
        <v>0.2</v>
      </c>
      <c r="AL39">
        <v>0.2</v>
      </c>
      <c r="AN39">
        <v>0.26971430724484091</v>
      </c>
    </row>
    <row r="40" spans="1:40" x14ac:dyDescent="0.75">
      <c r="A40" t="s">
        <v>158</v>
      </c>
      <c r="B40" t="s">
        <v>38</v>
      </c>
      <c r="C40" t="s">
        <v>278</v>
      </c>
      <c r="D40" t="s">
        <v>278</v>
      </c>
      <c r="F40">
        <v>104</v>
      </c>
      <c r="G40" t="s">
        <v>79</v>
      </c>
      <c r="H40" t="s">
        <v>79</v>
      </c>
      <c r="I40" t="s">
        <v>79</v>
      </c>
      <c r="J40" t="s">
        <v>79</v>
      </c>
      <c r="K40" t="s">
        <v>76</v>
      </c>
      <c r="L40" t="s">
        <v>263</v>
      </c>
      <c r="M40">
        <v>13.833416495684579</v>
      </c>
      <c r="N40">
        <v>1.2643797659342653</v>
      </c>
      <c r="O40">
        <v>-11.439156075769667</v>
      </c>
      <c r="P40">
        <v>0.6176474163431942</v>
      </c>
      <c r="Q40">
        <v>8.6614520526454974</v>
      </c>
      <c r="R40">
        <v>10.060621687701047</v>
      </c>
      <c r="S40">
        <v>10.120862135026753</v>
      </c>
      <c r="T40">
        <v>9.6734157935697809</v>
      </c>
      <c r="U40">
        <v>8.8565704826627218</v>
      </c>
      <c r="W40">
        <v>12.472512805156676</v>
      </c>
      <c r="X40">
        <v>1.5985437567598804</v>
      </c>
      <c r="Z40">
        <v>0.59946162092411304</v>
      </c>
      <c r="AA40">
        <v>0.51060250651736716</v>
      </c>
      <c r="AB40">
        <v>0.50617797005543819</v>
      </c>
      <c r="AC40">
        <v>0.38840940361084247</v>
      </c>
      <c r="AD40">
        <v>0.54069779127763429</v>
      </c>
      <c r="AE40">
        <v>0.28907514539648488</v>
      </c>
      <c r="AF40">
        <v>0.2</v>
      </c>
      <c r="AG40">
        <v>0.68456522196256786</v>
      </c>
      <c r="AH40">
        <v>0.56423762691091139</v>
      </c>
      <c r="AI40">
        <v>0.53391423651229775</v>
      </c>
      <c r="AK40">
        <v>0.2</v>
      </c>
      <c r="AL40">
        <v>0.31591072740675769</v>
      </c>
      <c r="AN40">
        <v>0.2</v>
      </c>
    </row>
    <row r="41" spans="1:40" x14ac:dyDescent="0.75">
      <c r="A41" t="s">
        <v>158</v>
      </c>
      <c r="B41" t="s">
        <v>36</v>
      </c>
      <c r="C41" t="s">
        <v>278</v>
      </c>
      <c r="D41" t="s">
        <v>278</v>
      </c>
      <c r="F41">
        <v>145</v>
      </c>
      <c r="G41" t="s">
        <v>79</v>
      </c>
      <c r="H41" t="s">
        <v>79</v>
      </c>
      <c r="I41" t="s">
        <v>79</v>
      </c>
      <c r="J41" t="s">
        <v>79</v>
      </c>
      <c r="K41" t="s">
        <v>76</v>
      </c>
      <c r="L41" t="s">
        <v>226</v>
      </c>
      <c r="M41">
        <v>14.010003921691384</v>
      </c>
      <c r="N41">
        <v>0.26025103276169692</v>
      </c>
      <c r="O41">
        <v>-11.862158400223837</v>
      </c>
      <c r="P41">
        <v>0.79298564650160563</v>
      </c>
      <c r="Q41">
        <v>8.8861882035427531</v>
      </c>
      <c r="R41">
        <v>8.4509181406136378</v>
      </c>
      <c r="S41">
        <v>9.1641283725977836</v>
      </c>
      <c r="T41">
        <v>9.0360800562309684</v>
      </c>
      <c r="U41">
        <v>8.6941157289925304</v>
      </c>
      <c r="W41">
        <v>14.173771315969214</v>
      </c>
      <c r="X41">
        <v>1.4409318322027822</v>
      </c>
      <c r="Y41">
        <v>2.525996555538093</v>
      </c>
      <c r="Z41">
        <v>-0.84096448799292289</v>
      </c>
      <c r="AA41">
        <v>0.34023762843622551</v>
      </c>
      <c r="AB41">
        <v>0.50403570003500719</v>
      </c>
      <c r="AC41">
        <v>0.77878251187352976</v>
      </c>
      <c r="AD41">
        <v>0.62129906591327078</v>
      </c>
      <c r="AE41">
        <v>0.49553587302422958</v>
      </c>
      <c r="AF41">
        <v>0.19061835915204778</v>
      </c>
      <c r="AG41">
        <v>0.24639365702561836</v>
      </c>
      <c r="AH41">
        <v>0.37461644156435919</v>
      </c>
      <c r="AI41">
        <v>0.2</v>
      </c>
      <c r="AK41">
        <v>0.40943513501930129</v>
      </c>
      <c r="AL41">
        <v>0.19798941671718562</v>
      </c>
      <c r="AM41">
        <v>0.59575024586048375</v>
      </c>
      <c r="AN41">
        <v>0.22853564637577278</v>
      </c>
    </row>
    <row r="42" spans="1:40" x14ac:dyDescent="0.75">
      <c r="A42" t="s">
        <v>158</v>
      </c>
      <c r="B42" t="s">
        <v>36</v>
      </c>
      <c r="C42" t="s">
        <v>278</v>
      </c>
      <c r="D42" t="s">
        <v>278</v>
      </c>
      <c r="F42">
        <v>195</v>
      </c>
      <c r="G42" t="s">
        <v>79</v>
      </c>
      <c r="H42" t="s">
        <v>79</v>
      </c>
      <c r="I42" t="s">
        <v>79</v>
      </c>
      <c r="J42" t="s">
        <v>79</v>
      </c>
      <c r="K42" t="s">
        <v>76</v>
      </c>
      <c r="L42" t="s">
        <v>227</v>
      </c>
      <c r="M42">
        <v>17.138790656604666</v>
      </c>
      <c r="N42">
        <v>-0.11259549953237337</v>
      </c>
      <c r="O42">
        <v>-12.722935691341638</v>
      </c>
      <c r="P42">
        <v>-0.30062274926504823</v>
      </c>
      <c r="Q42">
        <v>9.5943317716443843</v>
      </c>
      <c r="R42">
        <v>8.1972878606188004</v>
      </c>
      <c r="S42">
        <v>8.1492429977977761</v>
      </c>
      <c r="T42">
        <v>8.2554328342541314</v>
      </c>
      <c r="U42">
        <v>9.1602962953946108</v>
      </c>
      <c r="W42">
        <v>13.929560190372024</v>
      </c>
      <c r="X42">
        <v>3.6592309193042816</v>
      </c>
      <c r="Y42">
        <v>0.87966933617216003</v>
      </c>
      <c r="Z42">
        <v>-9.7174365538342713E-3</v>
      </c>
      <c r="AA42">
        <v>0.8073506345460626</v>
      </c>
      <c r="AB42">
        <v>1.5330198599311644</v>
      </c>
      <c r="AC42">
        <v>0.4269035414992523</v>
      </c>
      <c r="AD42">
        <v>0.54465099206575363</v>
      </c>
      <c r="AE42">
        <v>0.97632787159342205</v>
      </c>
      <c r="AF42">
        <v>0.2</v>
      </c>
      <c r="AG42">
        <v>1.2982614145907581</v>
      </c>
      <c r="AH42">
        <v>0.42295078937388231</v>
      </c>
      <c r="AI42">
        <v>0.84941091342961605</v>
      </c>
      <c r="AK42">
        <v>0.34891454417708606</v>
      </c>
      <c r="AL42">
        <v>1.6279209100815539</v>
      </c>
      <c r="AM42">
        <v>1.2626637008233159</v>
      </c>
      <c r="AN42">
        <v>0.66121812778517763</v>
      </c>
    </row>
    <row r="43" spans="1:40" x14ac:dyDescent="0.75">
      <c r="A43" t="s">
        <v>158</v>
      </c>
      <c r="B43" t="s">
        <v>36</v>
      </c>
      <c r="C43" t="s">
        <v>278</v>
      </c>
      <c r="D43" t="s">
        <v>278</v>
      </c>
      <c r="F43">
        <v>330</v>
      </c>
      <c r="G43" t="s">
        <v>79</v>
      </c>
      <c r="H43" t="s">
        <v>79</v>
      </c>
      <c r="I43" t="s">
        <v>79</v>
      </c>
      <c r="J43" t="s">
        <v>79</v>
      </c>
      <c r="K43" t="s">
        <v>76</v>
      </c>
      <c r="L43" t="s">
        <v>228</v>
      </c>
      <c r="M43">
        <v>12.686728132507337</v>
      </c>
      <c r="N43">
        <v>-1.151051737451616</v>
      </c>
      <c r="O43">
        <v>-13.648393072272302</v>
      </c>
      <c r="P43">
        <v>1.2799307853225397</v>
      </c>
      <c r="Q43">
        <v>10.361349581690252</v>
      </c>
      <c r="R43">
        <v>7.9220023878699921</v>
      </c>
      <c r="S43">
        <v>8.3344852288310243</v>
      </c>
      <c r="T43">
        <v>7.1128214461092538</v>
      </c>
      <c r="U43">
        <v>8.1426205867110006</v>
      </c>
      <c r="W43">
        <v>9.3633397675018948</v>
      </c>
      <c r="X43">
        <v>0.99396359393383804</v>
      </c>
      <c r="Y43">
        <v>-2.0983507334229645</v>
      </c>
      <c r="Z43">
        <v>-0.24975843223384309</v>
      </c>
      <c r="AA43">
        <v>0.96631666426970342</v>
      </c>
      <c r="AB43">
        <v>1.3574272345823828</v>
      </c>
      <c r="AC43">
        <v>0.2787309735498687</v>
      </c>
      <c r="AD43">
        <v>0.73933945238691834</v>
      </c>
      <c r="AE43">
        <v>0.2</v>
      </c>
      <c r="AF43">
        <v>0.2</v>
      </c>
      <c r="AG43">
        <v>0.2</v>
      </c>
      <c r="AH43">
        <v>0.29425710204999317</v>
      </c>
      <c r="AI43">
        <v>0.43399225855112122</v>
      </c>
      <c r="AK43">
        <v>0.36523368947913948</v>
      </c>
      <c r="AL43">
        <v>1.1659383164141712</v>
      </c>
      <c r="AM43">
        <v>1.2184314175336421</v>
      </c>
      <c r="AN43">
        <v>0.2</v>
      </c>
    </row>
    <row r="44" spans="1:40" x14ac:dyDescent="0.75">
      <c r="A44" t="s">
        <v>158</v>
      </c>
      <c r="B44" t="s">
        <v>36</v>
      </c>
      <c r="C44" t="s">
        <v>278</v>
      </c>
      <c r="D44" t="s">
        <v>278</v>
      </c>
      <c r="F44">
        <v>500</v>
      </c>
      <c r="G44" t="s">
        <v>79</v>
      </c>
      <c r="H44" t="s">
        <v>79</v>
      </c>
      <c r="I44" t="s">
        <v>79</v>
      </c>
      <c r="J44" t="s">
        <v>79</v>
      </c>
      <c r="K44" t="s">
        <v>76</v>
      </c>
      <c r="L44" t="s">
        <v>229</v>
      </c>
      <c r="M44">
        <v>13.447760176664307</v>
      </c>
      <c r="N44">
        <v>3.4758281036785195</v>
      </c>
      <c r="O44">
        <v>-10.966380365554965</v>
      </c>
      <c r="P44">
        <v>2.6771718370134612</v>
      </c>
      <c r="Q44">
        <v>8.3672858429522421</v>
      </c>
      <c r="R44">
        <v>9.1202105903918991</v>
      </c>
      <c r="S44">
        <v>7.8634773657443358</v>
      </c>
      <c r="T44">
        <v>10.219538651355368</v>
      </c>
      <c r="U44">
        <v>9.9436887860864047</v>
      </c>
      <c r="W44">
        <v>14.281466760107936</v>
      </c>
      <c r="X44">
        <v>1.5985434257276503</v>
      </c>
      <c r="Y44">
        <v>5.0413043756098626</v>
      </c>
      <c r="Z44">
        <v>0.94124717796004254</v>
      </c>
      <c r="AA44">
        <v>0.49087213311215117</v>
      </c>
      <c r="AB44">
        <v>0.46930862804411211</v>
      </c>
      <c r="AC44">
        <v>0.17581198760526603</v>
      </c>
      <c r="AD44">
        <v>1.5189561846913635</v>
      </c>
      <c r="AE44">
        <v>1.1336238070850024</v>
      </c>
      <c r="AF44">
        <v>0.34759833876288299</v>
      </c>
      <c r="AG44">
        <v>0.21918625609163025</v>
      </c>
      <c r="AH44">
        <v>0.78477687871472013</v>
      </c>
      <c r="AI44">
        <v>0.97705007158350932</v>
      </c>
      <c r="AK44">
        <v>0.97696465952562028</v>
      </c>
      <c r="AL44">
        <v>0.83967880773341907</v>
      </c>
      <c r="AM44">
        <v>1</v>
      </c>
      <c r="AN44">
        <v>0.31413125320478302</v>
      </c>
    </row>
    <row r="45" spans="1:40" x14ac:dyDescent="0.75">
      <c r="A45" t="s">
        <v>158</v>
      </c>
      <c r="B45" s="6" t="s">
        <v>37</v>
      </c>
      <c r="C45">
        <v>88</v>
      </c>
      <c r="D45" t="s">
        <v>33</v>
      </c>
      <c r="E45">
        <v>10</v>
      </c>
      <c r="F45">
        <v>25</v>
      </c>
      <c r="G45">
        <v>200</v>
      </c>
      <c r="H45" t="s">
        <v>39</v>
      </c>
      <c r="I45" t="s">
        <v>160</v>
      </c>
      <c r="J45" t="s">
        <v>87</v>
      </c>
      <c r="K45" t="s">
        <v>160</v>
      </c>
      <c r="L45" t="str">
        <f t="shared" ref="L45:L76" si="0">_xlfn.CONCAT(C45,"-",E45,"-",G45)</f>
        <v>88-10-200</v>
      </c>
      <c r="M45" s="7">
        <v>12.322679549934072</v>
      </c>
      <c r="N45" s="7">
        <v>-0.13455092036663127</v>
      </c>
      <c r="O45" s="7">
        <v>-2.3045846161950139</v>
      </c>
      <c r="P45" s="7">
        <v>-0.64085507844777123</v>
      </c>
      <c r="Q45" s="7">
        <v>7.9729823791184868</v>
      </c>
      <c r="R45" s="7">
        <v>7.8855736144461019</v>
      </c>
      <c r="S45" s="7">
        <v>9.3644854675682634</v>
      </c>
      <c r="T45" s="7">
        <v>8.8904040320570275</v>
      </c>
      <c r="U45" s="7">
        <v>8.3255804467799663</v>
      </c>
      <c r="V45" s="7">
        <v>-2.0290247818041083</v>
      </c>
      <c r="W45" s="7">
        <v>11.005992438025915</v>
      </c>
      <c r="X45" s="7">
        <v>1.6939959914450646</v>
      </c>
      <c r="Y45" s="7">
        <v>2.919940953587401</v>
      </c>
      <c r="Z45" s="7">
        <v>1.7965901770986681</v>
      </c>
      <c r="AA45" s="7">
        <v>0.33881278008539056</v>
      </c>
      <c r="AB45" s="7">
        <v>0.42412658973088863</v>
      </c>
      <c r="AC45" s="7">
        <v>0.76223648761000828</v>
      </c>
      <c r="AD45" s="7">
        <v>5.1512914402370838E-2</v>
      </c>
      <c r="AE45" s="7">
        <v>0.58015834368735719</v>
      </c>
      <c r="AF45" s="7">
        <v>0.1672275874235104</v>
      </c>
      <c r="AG45" s="7">
        <v>0.66291728486366097</v>
      </c>
      <c r="AH45" s="7">
        <v>9.8536059517624647E-2</v>
      </c>
      <c r="AI45" s="7">
        <v>4.992664622530061E-2</v>
      </c>
      <c r="AJ45" s="7"/>
      <c r="AK45" s="7">
        <v>0.59488481645008118</v>
      </c>
      <c r="AL45" s="7">
        <v>0.78410269463809279</v>
      </c>
      <c r="AM45" s="7">
        <v>0.38524440424129458</v>
      </c>
      <c r="AN45" s="7">
        <v>0.11609563449046496</v>
      </c>
    </row>
    <row r="46" spans="1:40" x14ac:dyDescent="0.75">
      <c r="A46" t="s">
        <v>158</v>
      </c>
      <c r="B46" s="6" t="s">
        <v>37</v>
      </c>
      <c r="C46">
        <v>89</v>
      </c>
      <c r="D46" t="s">
        <v>34</v>
      </c>
      <c r="E46">
        <v>10</v>
      </c>
      <c r="F46">
        <v>25</v>
      </c>
      <c r="G46">
        <v>200</v>
      </c>
      <c r="H46" t="s">
        <v>39</v>
      </c>
      <c r="I46" t="s">
        <v>160</v>
      </c>
      <c r="J46" t="s">
        <v>87</v>
      </c>
      <c r="K46" t="s">
        <v>160</v>
      </c>
      <c r="L46" t="str">
        <f t="shared" si="0"/>
        <v>89-10-200</v>
      </c>
      <c r="M46" s="7">
        <v>17.655910830047443</v>
      </c>
      <c r="N46" s="7">
        <v>3.0456820683644215</v>
      </c>
      <c r="O46" s="7">
        <v>-12.027802294069483</v>
      </c>
      <c r="P46" s="7">
        <v>2.8448529290931894</v>
      </c>
      <c r="Q46" s="7">
        <v>9.0858644567543667</v>
      </c>
      <c r="R46" s="7">
        <v>10.96695191188836</v>
      </c>
      <c r="S46" s="7">
        <v>13.49462900961249</v>
      </c>
      <c r="T46" s="7">
        <v>11.380638069915312</v>
      </c>
      <c r="U46" s="7">
        <v>10.694684458103225</v>
      </c>
      <c r="V46" s="7"/>
      <c r="W46" s="7">
        <v>14.042444247951261</v>
      </c>
      <c r="X46" s="7">
        <v>2.7894517872252629</v>
      </c>
      <c r="Y46" s="7">
        <v>2.3947186514162895</v>
      </c>
      <c r="Z46" s="7">
        <v>0.37439937921948291</v>
      </c>
      <c r="AA46" s="7">
        <v>0.47571247441807862</v>
      </c>
      <c r="AB46" s="7">
        <v>4.224052454318792E-2</v>
      </c>
      <c r="AC46" s="7">
        <v>0.43125272851879071</v>
      </c>
      <c r="AD46" s="7">
        <v>0.81553887396118785</v>
      </c>
      <c r="AE46" s="7">
        <v>0.37626271476835466</v>
      </c>
      <c r="AF46" s="7">
        <v>0.24862079690503741</v>
      </c>
      <c r="AG46" s="7">
        <v>0.91592877342630641</v>
      </c>
      <c r="AH46" s="7">
        <v>0.30249545934638361</v>
      </c>
      <c r="AI46" s="7">
        <v>0.22268697494137285</v>
      </c>
      <c r="AJ46" s="7"/>
      <c r="AK46" s="7">
        <v>0.30273251756491032</v>
      </c>
      <c r="AL46" s="7">
        <v>1.4795202267419938</v>
      </c>
      <c r="AM46" s="7">
        <v>0.53850329852584355</v>
      </c>
      <c r="AN46" s="7">
        <v>0.14927140399607106</v>
      </c>
    </row>
    <row r="47" spans="1:40" x14ac:dyDescent="0.75">
      <c r="A47" t="s">
        <v>158</v>
      </c>
      <c r="B47" s="6" t="s">
        <v>37</v>
      </c>
      <c r="C47">
        <v>89</v>
      </c>
      <c r="D47" t="s">
        <v>34</v>
      </c>
      <c r="E47">
        <v>10</v>
      </c>
      <c r="F47">
        <v>25</v>
      </c>
      <c r="G47">
        <v>200</v>
      </c>
      <c r="H47" t="s">
        <v>42</v>
      </c>
      <c r="I47" t="s">
        <v>160</v>
      </c>
      <c r="J47" t="s">
        <v>87</v>
      </c>
      <c r="K47" t="s">
        <v>160</v>
      </c>
      <c r="L47" t="str">
        <f t="shared" si="0"/>
        <v>89-10-200</v>
      </c>
      <c r="M47" s="7">
        <v>15.628263036137545</v>
      </c>
      <c r="N47" s="7">
        <v>0.8671908859307994</v>
      </c>
      <c r="O47" s="7">
        <v>-11.895220342576451</v>
      </c>
      <c r="P47" s="7">
        <v>4.7484380478517743</v>
      </c>
      <c r="Q47" s="7">
        <v>8.5821671370426884</v>
      </c>
      <c r="R47" s="7">
        <v>8.7820332292126384</v>
      </c>
      <c r="S47" s="7">
        <v>10.793752552578409</v>
      </c>
      <c r="T47" s="7">
        <v>8.8640109730064847</v>
      </c>
      <c r="U47" s="7">
        <v>10.263436351575749</v>
      </c>
      <c r="V47" s="7">
        <v>1.1892981270322787</v>
      </c>
      <c r="W47" s="7">
        <v>13.682923921242013</v>
      </c>
      <c r="X47" s="7">
        <v>-0.84019513193481077</v>
      </c>
      <c r="Y47" s="7">
        <v>3.086393702438512</v>
      </c>
      <c r="Z47" s="7">
        <v>0.81967281320073904</v>
      </c>
      <c r="AA47" s="7">
        <v>0.10709975617306837</v>
      </c>
      <c r="AB47" s="7">
        <v>0.38565348242890457</v>
      </c>
      <c r="AC47" s="7">
        <v>0.67520809084131483</v>
      </c>
      <c r="AD47" s="7">
        <v>0.1702688411860061</v>
      </c>
      <c r="AE47" s="7">
        <v>0.19699829106802128</v>
      </c>
      <c r="AF47" s="7">
        <v>0.23226382246226265</v>
      </c>
      <c r="AG47" s="7">
        <v>0.38873935075538169</v>
      </c>
      <c r="AH47" s="7">
        <v>0.1591949154630444</v>
      </c>
      <c r="AI47" s="7">
        <v>0.14098947663567049</v>
      </c>
      <c r="AJ47" s="7">
        <v>0.93833986326941343</v>
      </c>
      <c r="AK47" s="7">
        <v>7.5269579887443094E-2</v>
      </c>
      <c r="AL47" s="7">
        <v>0.38808538983335628</v>
      </c>
      <c r="AM47" s="7">
        <v>0.11597885764193826</v>
      </c>
      <c r="AN47" s="7">
        <v>0.38022123961090593</v>
      </c>
    </row>
    <row r="48" spans="1:40" x14ac:dyDescent="0.75">
      <c r="A48" t="s">
        <v>158</v>
      </c>
      <c r="B48" s="6" t="s">
        <v>37</v>
      </c>
      <c r="C48">
        <v>88</v>
      </c>
      <c r="D48" t="s">
        <v>33</v>
      </c>
      <c r="E48">
        <v>9</v>
      </c>
      <c r="F48">
        <v>75</v>
      </c>
      <c r="G48">
        <v>200</v>
      </c>
      <c r="H48" t="s">
        <v>39</v>
      </c>
      <c r="I48" t="s">
        <v>160</v>
      </c>
      <c r="J48" t="s">
        <v>87</v>
      </c>
      <c r="K48" t="s">
        <v>160</v>
      </c>
      <c r="L48" t="str">
        <f t="shared" si="0"/>
        <v>88-9-200</v>
      </c>
      <c r="M48" s="7">
        <v>14.390948229538632</v>
      </c>
      <c r="N48" s="7">
        <v>0.93055615334723996</v>
      </c>
      <c r="O48" s="7">
        <v>-17.950787020234273</v>
      </c>
      <c r="P48" s="7">
        <v>1.4158292882669461</v>
      </c>
      <c r="Q48" s="7">
        <v>13.304134912034016</v>
      </c>
      <c r="R48" s="7">
        <v>11.357725281760743</v>
      </c>
      <c r="S48" s="7">
        <v>12.73307938219059</v>
      </c>
      <c r="T48" s="7">
        <v>10.267012764486866</v>
      </c>
      <c r="U48" s="7">
        <v>9.1132041054922386</v>
      </c>
      <c r="V48" s="7">
        <v>1.9358407484036952</v>
      </c>
      <c r="W48" s="7">
        <v>14.145298644075259</v>
      </c>
      <c r="X48" s="7">
        <v>-0.68973858713338732</v>
      </c>
      <c r="Y48" s="7">
        <v>1.4916864474143658</v>
      </c>
      <c r="Z48" s="7">
        <v>1.7203213429755131</v>
      </c>
      <c r="AA48" s="7">
        <v>0.242517625530806</v>
      </c>
      <c r="AB48" s="7">
        <v>0.2121627973732107</v>
      </c>
      <c r="AC48" s="7">
        <v>0.50322491498311506</v>
      </c>
      <c r="AD48" s="7">
        <v>0.11426343976175156</v>
      </c>
      <c r="AE48" s="7">
        <v>0.12846249331544779</v>
      </c>
      <c r="AF48" s="7">
        <v>0.34616560226703769</v>
      </c>
      <c r="AG48" s="7">
        <v>0.77079770069619069</v>
      </c>
      <c r="AH48" s="7">
        <v>0.17880925853091906</v>
      </c>
      <c r="AI48" s="7">
        <v>0.16803015822281459</v>
      </c>
      <c r="AJ48" s="7">
        <v>0.56944161960454387</v>
      </c>
      <c r="AK48" s="7">
        <v>6.7432784328791948E-2</v>
      </c>
      <c r="AL48" s="7">
        <v>8.8630227826671834E-2</v>
      </c>
      <c r="AM48" s="7">
        <v>1.2263936020395202E-2</v>
      </c>
      <c r="AN48" s="7">
        <v>0.36013310492935235</v>
      </c>
    </row>
    <row r="49" spans="1:41" x14ac:dyDescent="0.75">
      <c r="A49" t="s">
        <v>158</v>
      </c>
      <c r="B49" s="6" t="s">
        <v>37</v>
      </c>
      <c r="C49">
        <v>89</v>
      </c>
      <c r="D49" t="s">
        <v>34</v>
      </c>
      <c r="E49">
        <v>9</v>
      </c>
      <c r="F49">
        <v>75</v>
      </c>
      <c r="G49">
        <v>200</v>
      </c>
      <c r="H49" t="s">
        <v>39</v>
      </c>
      <c r="I49" t="s">
        <v>160</v>
      </c>
      <c r="J49" t="s">
        <v>87</v>
      </c>
      <c r="K49" t="s">
        <v>160</v>
      </c>
      <c r="L49" t="str">
        <f t="shared" si="0"/>
        <v>89-9-200</v>
      </c>
      <c r="M49" s="7">
        <v>17.027091222594642</v>
      </c>
      <c r="N49" s="7">
        <v>1.0149906575680878</v>
      </c>
      <c r="O49" s="7">
        <v>-14.624097258705055</v>
      </c>
      <c r="P49" s="7">
        <v>2.2409131575853434</v>
      </c>
      <c r="Q49" s="7">
        <v>-1.7170651996132242</v>
      </c>
      <c r="R49" s="7">
        <v>9.372207252678356</v>
      </c>
      <c r="S49" s="7">
        <v>7.8249088984592277</v>
      </c>
      <c r="T49" s="7">
        <v>10.718013779206871</v>
      </c>
      <c r="U49" s="7">
        <v>10.137731759316523</v>
      </c>
      <c r="V49" s="7"/>
      <c r="W49" s="7">
        <v>14.471972633457058</v>
      </c>
      <c r="X49" s="7">
        <v>-3.634126334397203</v>
      </c>
      <c r="Y49" s="7">
        <v>-1.3545243483562803</v>
      </c>
      <c r="Z49" s="7">
        <v>-0.52833563553169094</v>
      </c>
      <c r="AA49" s="7">
        <v>0.9193362123284855</v>
      </c>
      <c r="AB49" s="7">
        <v>1.0658444677383228</v>
      </c>
      <c r="AC49" s="7">
        <v>1.3167102241725925</v>
      </c>
      <c r="AD49" s="7">
        <v>0.27598449538472347</v>
      </c>
      <c r="AE49" s="7">
        <v>1.5351472108860205</v>
      </c>
      <c r="AF49" s="7">
        <v>1.3126948204915618</v>
      </c>
      <c r="AG49" s="7">
        <v>2.744015092366074</v>
      </c>
      <c r="AH49" s="7">
        <v>0.88702021910123985</v>
      </c>
      <c r="AI49" s="7">
        <v>0.26630490983267591</v>
      </c>
      <c r="AJ49" s="7"/>
      <c r="AK49" s="7">
        <v>0.15761891736510161</v>
      </c>
      <c r="AL49" s="7">
        <v>0.44511771175186049</v>
      </c>
      <c r="AM49" s="7">
        <v>0.9163068102688432</v>
      </c>
      <c r="AN49" s="7">
        <v>0.46746960432224749</v>
      </c>
    </row>
    <row r="50" spans="1:41" x14ac:dyDescent="0.75">
      <c r="A50" t="s">
        <v>158</v>
      </c>
      <c r="B50" s="6" t="s">
        <v>37</v>
      </c>
      <c r="C50">
        <v>89</v>
      </c>
      <c r="D50" t="s">
        <v>34</v>
      </c>
      <c r="E50">
        <v>9</v>
      </c>
      <c r="F50">
        <v>75</v>
      </c>
      <c r="G50">
        <v>200</v>
      </c>
      <c r="H50" t="s">
        <v>42</v>
      </c>
      <c r="I50" t="s">
        <v>160</v>
      </c>
      <c r="J50" t="s">
        <v>87</v>
      </c>
      <c r="K50" t="s">
        <v>160</v>
      </c>
      <c r="L50" t="str">
        <f t="shared" si="0"/>
        <v>89-9-200</v>
      </c>
      <c r="M50" s="7">
        <v>18.695343285418613</v>
      </c>
      <c r="N50" s="7">
        <v>0.15248483181791578</v>
      </c>
      <c r="O50" s="7">
        <v>-13.754845924821998</v>
      </c>
      <c r="P50" s="7">
        <v>3.9577297049924147</v>
      </c>
      <c r="Q50" s="7">
        <v>12.609344018763652</v>
      </c>
      <c r="R50" s="7">
        <v>10.496440587858626</v>
      </c>
      <c r="S50" s="7">
        <v>11.481490223462792</v>
      </c>
      <c r="T50" s="7">
        <v>10.737562794676343</v>
      </c>
      <c r="U50" s="7">
        <v>12.206726008309881</v>
      </c>
      <c r="V50" s="7">
        <v>2.3166033671167834</v>
      </c>
      <c r="W50" s="7">
        <v>15.80374596799993</v>
      </c>
      <c r="X50" s="7">
        <v>-1.1020983093917922</v>
      </c>
      <c r="Y50" s="7">
        <v>2.9491285980246578</v>
      </c>
      <c r="Z50" s="7">
        <v>1.0934221877251968</v>
      </c>
      <c r="AA50" s="7">
        <v>0.22686543448384119</v>
      </c>
      <c r="AB50" s="7">
        <v>0.16955907185752608</v>
      </c>
      <c r="AC50" s="7">
        <v>0.44535829698555485</v>
      </c>
      <c r="AD50" s="7">
        <v>0.14558906945878072</v>
      </c>
      <c r="AE50" s="7">
        <v>0.94727296734567423</v>
      </c>
      <c r="AF50" s="7">
        <v>0.10578017309216399</v>
      </c>
      <c r="AG50" s="7">
        <v>0.47302387557657855</v>
      </c>
      <c r="AH50" s="7">
        <v>0.29461138051759067</v>
      </c>
      <c r="AI50" s="7">
        <v>0.19128813253343185</v>
      </c>
      <c r="AJ50" s="7">
        <v>0.46001544611986395</v>
      </c>
      <c r="AK50" s="7">
        <v>0.11128861018688495</v>
      </c>
      <c r="AL50" s="7">
        <v>0.14925766328883724</v>
      </c>
      <c r="AM50" s="7">
        <v>0.27862639962565283</v>
      </c>
      <c r="AN50" s="7">
        <v>0.61392737952640175</v>
      </c>
    </row>
    <row r="51" spans="1:41" x14ac:dyDescent="0.75">
      <c r="A51" t="s">
        <v>158</v>
      </c>
      <c r="B51" s="6" t="s">
        <v>37</v>
      </c>
      <c r="C51">
        <v>88</v>
      </c>
      <c r="D51" t="s">
        <v>33</v>
      </c>
      <c r="E51">
        <v>8</v>
      </c>
      <c r="F51">
        <v>125</v>
      </c>
      <c r="G51">
        <v>200</v>
      </c>
      <c r="H51" t="s">
        <v>39</v>
      </c>
      <c r="I51" t="s">
        <v>160</v>
      </c>
      <c r="J51" t="s">
        <v>87</v>
      </c>
      <c r="K51" t="s">
        <v>160</v>
      </c>
      <c r="L51" t="str">
        <f t="shared" si="0"/>
        <v>88-8-200</v>
      </c>
      <c r="M51" s="7">
        <v>17.56071851701012</v>
      </c>
      <c r="N51" s="7">
        <v>3.6850469607815146</v>
      </c>
      <c r="O51" s="7">
        <v>-15.62246289363628</v>
      </c>
      <c r="P51" s="7">
        <v>5.0735656579469763</v>
      </c>
      <c r="Q51" s="7">
        <v>14.329137047328771</v>
      </c>
      <c r="R51" s="7">
        <v>11.01008695123136</v>
      </c>
      <c r="S51" s="7">
        <v>12.803010804002474</v>
      </c>
      <c r="T51" s="7">
        <v>12.236111631121792</v>
      </c>
      <c r="U51" s="7">
        <v>11.970411954226135</v>
      </c>
      <c r="V51" s="7">
        <v>3.135714708687324</v>
      </c>
      <c r="W51" s="7">
        <v>16.537811358713473</v>
      </c>
      <c r="X51" s="7">
        <v>1.0364676747017969</v>
      </c>
      <c r="Y51" s="7">
        <v>2.4037596759169166</v>
      </c>
      <c r="Z51" s="7">
        <v>2.8689170992425104</v>
      </c>
      <c r="AA51" s="7">
        <v>0.26784228997245818</v>
      </c>
      <c r="AB51" s="7">
        <v>0.18082363555528597</v>
      </c>
      <c r="AC51" s="7">
        <v>0.49042858015147522</v>
      </c>
      <c r="AD51" s="7">
        <v>0.18874330202189887</v>
      </c>
      <c r="AE51" s="7">
        <v>7.2582670281081244E-2</v>
      </c>
      <c r="AF51" s="7">
        <v>0.15454091290860533</v>
      </c>
      <c r="AG51" s="7">
        <v>5.8771021107145778E-2</v>
      </c>
      <c r="AH51" s="7">
        <v>0.27376855095892216</v>
      </c>
      <c r="AI51" s="7">
        <v>0.33435426285114872</v>
      </c>
      <c r="AJ51" s="7">
        <v>1.2288731551039955</v>
      </c>
      <c r="AK51" s="7">
        <v>8.3030128218562232E-2</v>
      </c>
      <c r="AL51" s="7">
        <v>0.40839302982411146</v>
      </c>
      <c r="AM51" s="7">
        <v>0.87514958536357734</v>
      </c>
      <c r="AN51" s="7">
        <v>0.33988475980826288</v>
      </c>
    </row>
    <row r="52" spans="1:41" ht="16" customHeight="1" x14ac:dyDescent="0.75">
      <c r="A52" t="s">
        <v>158</v>
      </c>
      <c r="B52" s="6" t="s">
        <v>37</v>
      </c>
      <c r="C52">
        <v>89</v>
      </c>
      <c r="D52" t="s">
        <v>34</v>
      </c>
      <c r="E52">
        <v>8</v>
      </c>
      <c r="F52">
        <v>125</v>
      </c>
      <c r="G52">
        <v>200</v>
      </c>
      <c r="H52" t="s">
        <v>39</v>
      </c>
      <c r="I52" t="s">
        <v>160</v>
      </c>
      <c r="J52" t="s">
        <v>87</v>
      </c>
      <c r="K52" t="s">
        <v>160</v>
      </c>
      <c r="L52" t="str">
        <f t="shared" si="0"/>
        <v>89-8-200</v>
      </c>
      <c r="M52" s="7">
        <v>20.724717659773063</v>
      </c>
      <c r="N52" s="7">
        <v>4.6898745199514513</v>
      </c>
      <c r="O52" s="7">
        <v>-14.848325917546513</v>
      </c>
      <c r="P52" s="7">
        <v>-1.3635619073563514</v>
      </c>
      <c r="Q52" s="7">
        <v>12.582633558650675</v>
      </c>
      <c r="R52" s="7">
        <v>12.571828138609865</v>
      </c>
      <c r="S52" s="7">
        <v>17.563932197464652</v>
      </c>
      <c r="T52" s="7">
        <v>15.219556249350868</v>
      </c>
      <c r="U52" s="7">
        <v>14.387939106950656</v>
      </c>
      <c r="V52" s="7"/>
      <c r="W52" s="7">
        <v>17.992547192416833</v>
      </c>
      <c r="X52" s="7">
        <v>2.3274895384363141</v>
      </c>
      <c r="Y52" s="7">
        <v>3.3520034386021198</v>
      </c>
      <c r="Z52" s="7">
        <v>0.31407960416515518</v>
      </c>
      <c r="AA52" s="7">
        <v>0.12611658262006473</v>
      </c>
      <c r="AB52" s="7">
        <v>3.1284846730974987E-2</v>
      </c>
      <c r="AC52" s="7">
        <v>0.78516203541165741</v>
      </c>
      <c r="AD52" s="7">
        <v>0.53869993084703949</v>
      </c>
      <c r="AE52" s="7">
        <v>0.21749465226326964</v>
      </c>
      <c r="AF52" s="7">
        <v>0.38470825043827644</v>
      </c>
      <c r="AG52" s="7">
        <v>0.79828131438586214</v>
      </c>
      <c r="AH52" s="7">
        <v>0.24579917786809632</v>
      </c>
      <c r="AI52" s="7">
        <v>0.14304979460649772</v>
      </c>
      <c r="AJ52" s="7"/>
      <c r="AK52" s="7">
        <v>0.78478988006891404</v>
      </c>
      <c r="AL52" s="7">
        <v>0.78547682189179868</v>
      </c>
      <c r="AM52" s="7">
        <v>0.58917324385858949</v>
      </c>
      <c r="AN52" s="7">
        <v>0.13712293127927122</v>
      </c>
    </row>
    <row r="53" spans="1:41" x14ac:dyDescent="0.75">
      <c r="A53" t="s">
        <v>158</v>
      </c>
      <c r="B53" s="6" t="s">
        <v>37</v>
      </c>
      <c r="C53">
        <v>88</v>
      </c>
      <c r="D53" t="s">
        <v>33</v>
      </c>
      <c r="E53">
        <v>7</v>
      </c>
      <c r="F53">
        <v>175</v>
      </c>
      <c r="G53">
        <v>200</v>
      </c>
      <c r="H53" t="s">
        <v>39</v>
      </c>
      <c r="I53" t="s">
        <v>160</v>
      </c>
      <c r="J53" t="s">
        <v>87</v>
      </c>
      <c r="K53" t="s">
        <v>160</v>
      </c>
      <c r="L53" t="str">
        <f t="shared" si="0"/>
        <v>88-7-200</v>
      </c>
      <c r="M53" s="7">
        <v>17.317030042110375</v>
      </c>
      <c r="N53" s="7">
        <v>4.7388240909263821</v>
      </c>
      <c r="O53" s="7">
        <v>-10.327094615807287</v>
      </c>
      <c r="P53" s="7">
        <v>5.0252879839896787</v>
      </c>
      <c r="Q53" s="7">
        <v>13.443305894183025</v>
      </c>
      <c r="R53" s="7">
        <v>10.887746427118358</v>
      </c>
      <c r="S53" s="7">
        <v>13.734795469580765</v>
      </c>
      <c r="T53" s="7">
        <v>12.352014872989514</v>
      </c>
      <c r="U53" s="7">
        <v>12.00811461038972</v>
      </c>
      <c r="V53" s="7">
        <v>2.0500840419989554</v>
      </c>
      <c r="W53" s="7">
        <v>16.357124716231613</v>
      </c>
      <c r="X53" s="7">
        <v>-1.2808664138084669</v>
      </c>
      <c r="Y53" s="7">
        <v>1.7930562883231158</v>
      </c>
      <c r="Z53" s="7">
        <v>1.4502329576521291</v>
      </c>
      <c r="AA53" s="7">
        <v>0.38268681761980117</v>
      </c>
      <c r="AB53" s="7">
        <v>5.4407271812435355E-2</v>
      </c>
      <c r="AC53" s="7">
        <v>0.68006723572949579</v>
      </c>
      <c r="AD53" s="7">
        <v>0.41905984670324142</v>
      </c>
      <c r="AE53" s="7">
        <v>0.60691492309864814</v>
      </c>
      <c r="AF53" s="7">
        <v>0.17341279454696226</v>
      </c>
      <c r="AG53" s="7">
        <v>0.33986772786159541</v>
      </c>
      <c r="AH53" s="7">
        <v>0.27297693027699449</v>
      </c>
      <c r="AI53" s="7">
        <v>0.18793722136127561</v>
      </c>
      <c r="AJ53" s="7">
        <v>0.88762473482961735</v>
      </c>
      <c r="AK53" s="7">
        <v>0.19532093635466388</v>
      </c>
      <c r="AL53" s="7">
        <v>0.27440498863375617</v>
      </c>
      <c r="AM53" s="7">
        <v>0.63905634292814184</v>
      </c>
      <c r="AN53" s="7">
        <v>0.27527638458418141</v>
      </c>
    </row>
    <row r="54" spans="1:41" ht="16" customHeight="1" x14ac:dyDescent="0.75">
      <c r="A54" t="s">
        <v>158</v>
      </c>
      <c r="B54" s="6" t="s">
        <v>37</v>
      </c>
      <c r="C54">
        <v>89</v>
      </c>
      <c r="D54" t="s">
        <v>34</v>
      </c>
      <c r="E54">
        <v>7</v>
      </c>
      <c r="F54">
        <v>175</v>
      </c>
      <c r="G54">
        <v>200</v>
      </c>
      <c r="H54" t="s">
        <v>39</v>
      </c>
      <c r="I54" t="s">
        <v>160</v>
      </c>
      <c r="J54" t="s">
        <v>87</v>
      </c>
      <c r="K54" t="s">
        <v>160</v>
      </c>
      <c r="L54" t="str">
        <f t="shared" si="0"/>
        <v>89-7-200</v>
      </c>
      <c r="M54" s="7">
        <v>18.583753209993606</v>
      </c>
      <c r="N54" s="7">
        <v>4.966443250043163</v>
      </c>
      <c r="O54" s="7">
        <v>-15.532901975624462</v>
      </c>
      <c r="P54" s="7">
        <v>2.5482860965415397</v>
      </c>
      <c r="Q54" s="7">
        <v>13.171823230892807</v>
      </c>
      <c r="R54" s="7">
        <v>13.24502497579355</v>
      </c>
      <c r="S54" s="7">
        <v>16.085966841307272</v>
      </c>
      <c r="T54" s="7">
        <v>14.72048648764658</v>
      </c>
      <c r="U54" s="7">
        <v>13.542474017268278</v>
      </c>
      <c r="V54" s="7"/>
      <c r="W54" s="7">
        <v>17.601778583276317</v>
      </c>
      <c r="X54" s="7">
        <v>3.3002725415516222E-2</v>
      </c>
      <c r="Y54" s="7">
        <v>1.7384248407616107</v>
      </c>
      <c r="Z54" s="7">
        <v>0.38115736579709963</v>
      </c>
      <c r="AA54" s="7">
        <v>0.86013061551484693</v>
      </c>
      <c r="AB54" s="7">
        <v>0.2404207393909531</v>
      </c>
      <c r="AC54" s="7">
        <v>0.98211284006356925</v>
      </c>
      <c r="AD54" s="7">
        <v>0.64963865678072907</v>
      </c>
      <c r="AE54" s="7">
        <v>0.56563395387757565</v>
      </c>
      <c r="AF54" s="7">
        <v>0.29566622059961456</v>
      </c>
      <c r="AG54" s="7">
        <v>1.1731509337938084</v>
      </c>
      <c r="AH54" s="7">
        <v>0.4978708598358389</v>
      </c>
      <c r="AI54" s="7">
        <v>0.36623631508965515</v>
      </c>
      <c r="AJ54" s="7"/>
      <c r="AK54" s="7">
        <v>0.773192834969752</v>
      </c>
      <c r="AL54" s="7">
        <v>1.5436672107127956</v>
      </c>
      <c r="AM54" s="7">
        <v>0.69248708067920783</v>
      </c>
      <c r="AN54" s="7">
        <v>0.23873227250109708</v>
      </c>
    </row>
    <row r="55" spans="1:41" ht="16" customHeight="1" x14ac:dyDescent="0.75">
      <c r="A55" t="s">
        <v>158</v>
      </c>
      <c r="B55" s="6" t="s">
        <v>37</v>
      </c>
      <c r="C55">
        <v>88</v>
      </c>
      <c r="D55" t="s">
        <v>33</v>
      </c>
      <c r="E55">
        <v>6</v>
      </c>
      <c r="F55">
        <v>250</v>
      </c>
      <c r="G55">
        <v>200</v>
      </c>
      <c r="H55" t="s">
        <v>39</v>
      </c>
      <c r="I55" t="s">
        <v>160</v>
      </c>
      <c r="J55" t="s">
        <v>87</v>
      </c>
      <c r="K55" t="s">
        <v>160</v>
      </c>
      <c r="L55" t="str">
        <f t="shared" si="0"/>
        <v>88-6-200</v>
      </c>
      <c r="M55" s="7">
        <v>17.894257122063404</v>
      </c>
      <c r="N55" s="7">
        <v>4.8452812007325887</v>
      </c>
      <c r="O55" s="7">
        <v>-10.042037859236608</v>
      </c>
      <c r="P55" s="7">
        <v>5.6592971062064521</v>
      </c>
      <c r="Q55" s="7">
        <v>14.714507491306122</v>
      </c>
      <c r="R55" s="7">
        <v>12.060357038951196</v>
      </c>
      <c r="S55" s="7">
        <v>15.492336950277846</v>
      </c>
      <c r="T55" s="7">
        <v>13.120870718617851</v>
      </c>
      <c r="U55" s="7">
        <v>12.976124932609295</v>
      </c>
      <c r="V55" s="7">
        <v>2.196504973105704</v>
      </c>
      <c r="W55" s="7">
        <v>18.247881109168471</v>
      </c>
      <c r="X55" s="7">
        <v>-0.54076682170957946</v>
      </c>
      <c r="Y55" s="7">
        <v>4.003319326672913</v>
      </c>
      <c r="Z55" s="7">
        <v>1.3738903080669747</v>
      </c>
      <c r="AA55" s="7">
        <v>0.291220175044965</v>
      </c>
      <c r="AB55" s="7">
        <v>0.23835479358874345</v>
      </c>
      <c r="AC55" s="7">
        <v>0.4684010174131002</v>
      </c>
      <c r="AD55" s="7">
        <v>0.20184870739363678</v>
      </c>
      <c r="AE55" s="7">
        <v>0.20877831311684833</v>
      </c>
      <c r="AF55" s="7">
        <v>3.9095407177089175E-2</v>
      </c>
      <c r="AG55" s="7">
        <v>0.33964590066175221</v>
      </c>
      <c r="AH55" s="7">
        <v>0.12166339551391385</v>
      </c>
      <c r="AI55" s="7">
        <v>7.0408497360851474E-2</v>
      </c>
      <c r="AJ55" s="7">
        <v>0.43406172902753798</v>
      </c>
      <c r="AK55" s="7">
        <v>0.30882735072754214</v>
      </c>
      <c r="AL55" s="7">
        <v>0.3741083233568227</v>
      </c>
      <c r="AM55" s="7">
        <v>0.45432768987880529</v>
      </c>
      <c r="AN55" s="7">
        <v>0.43073039399465601</v>
      </c>
    </row>
    <row r="56" spans="1:41" x14ac:dyDescent="0.75">
      <c r="A56" t="s">
        <v>158</v>
      </c>
      <c r="B56" s="6" t="s">
        <v>37</v>
      </c>
      <c r="C56">
        <v>89</v>
      </c>
      <c r="D56" t="s">
        <v>34</v>
      </c>
      <c r="E56">
        <v>6</v>
      </c>
      <c r="F56">
        <v>250</v>
      </c>
      <c r="G56">
        <v>200</v>
      </c>
      <c r="H56" t="s">
        <v>39</v>
      </c>
      <c r="I56" t="s">
        <v>160</v>
      </c>
      <c r="J56" t="s">
        <v>87</v>
      </c>
      <c r="K56" t="s">
        <v>160</v>
      </c>
      <c r="L56" t="str">
        <f t="shared" si="0"/>
        <v>89-6-200</v>
      </c>
      <c r="M56" s="7">
        <v>19</v>
      </c>
      <c r="N56" s="7">
        <v>5</v>
      </c>
      <c r="O56" s="7">
        <v>-16.100000000000001</v>
      </c>
      <c r="P56" s="7">
        <v>6.2</v>
      </c>
      <c r="Q56" s="7">
        <v>13.8</v>
      </c>
      <c r="R56" s="7">
        <v>11.8</v>
      </c>
      <c r="S56" s="7">
        <v>15</v>
      </c>
      <c r="T56" s="7">
        <v>13.3</v>
      </c>
      <c r="U56" s="7">
        <v>12.7</v>
      </c>
      <c r="V56" s="7"/>
      <c r="W56" s="7">
        <v>18.2</v>
      </c>
      <c r="X56" s="7">
        <v>3.1</v>
      </c>
      <c r="Y56" s="7">
        <v>2.7</v>
      </c>
      <c r="Z56" s="7">
        <v>0.3</v>
      </c>
      <c r="AA56" s="7">
        <v>0.38</v>
      </c>
      <c r="AB56" s="7">
        <v>0.23</v>
      </c>
      <c r="AC56" s="7">
        <v>0.57999999999999996</v>
      </c>
      <c r="AD56" s="7">
        <v>0.42</v>
      </c>
      <c r="AE56" s="7">
        <v>0.44</v>
      </c>
      <c r="AF56" s="7">
        <v>0.23</v>
      </c>
      <c r="AG56" s="7">
        <v>0.32</v>
      </c>
      <c r="AH56" s="7">
        <v>0.22</v>
      </c>
      <c r="AI56" s="7">
        <v>0.09</v>
      </c>
      <c r="AJ56" s="7"/>
      <c r="AK56" s="7">
        <v>0.17</v>
      </c>
      <c r="AL56" s="7">
        <v>0.43</v>
      </c>
      <c r="AM56" s="7">
        <v>0.66</v>
      </c>
      <c r="AN56" s="7">
        <v>0.43</v>
      </c>
    </row>
    <row r="57" spans="1:41" s="12" customFormat="1" x14ac:dyDescent="0.75">
      <c r="A57" t="s">
        <v>158</v>
      </c>
      <c r="B57" s="6" t="s">
        <v>37</v>
      </c>
      <c r="C57">
        <v>88</v>
      </c>
      <c r="D57" t="s">
        <v>33</v>
      </c>
      <c r="E57">
        <v>5</v>
      </c>
      <c r="F57">
        <v>350</v>
      </c>
      <c r="G57">
        <v>200</v>
      </c>
      <c r="H57" t="s">
        <v>39</v>
      </c>
      <c r="I57" t="s">
        <v>160</v>
      </c>
      <c r="J57" t="s">
        <v>87</v>
      </c>
      <c r="K57" t="s">
        <v>160</v>
      </c>
      <c r="L57" t="str">
        <f t="shared" si="0"/>
        <v>88-5-200</v>
      </c>
      <c r="M57" s="7">
        <v>18.116366258968185</v>
      </c>
      <c r="N57" s="7">
        <v>3.4768522694543171</v>
      </c>
      <c r="O57" s="7">
        <v>-14.982934735000891</v>
      </c>
      <c r="P57" s="7">
        <v>4.7225229496729471</v>
      </c>
      <c r="Q57" s="7">
        <v>13.540977481567921</v>
      </c>
      <c r="R57" s="7">
        <v>11.378715209973139</v>
      </c>
      <c r="S57" s="7">
        <v>13.858883019748722</v>
      </c>
      <c r="T57" s="7">
        <v>12.215650198245035</v>
      </c>
      <c r="U57" s="7">
        <v>13.227036751686432</v>
      </c>
      <c r="V57" s="7">
        <v>2.7156090759873757</v>
      </c>
      <c r="W57" s="7">
        <v>18.155293467725016</v>
      </c>
      <c r="X57" s="7">
        <v>3.9454205230087793</v>
      </c>
      <c r="Y57" s="7">
        <v>1.2908011480636921</v>
      </c>
      <c r="Z57" s="7">
        <v>2.6939828489002466</v>
      </c>
      <c r="AA57" s="7">
        <v>0.14608512395462683</v>
      </c>
      <c r="AB57" s="7">
        <v>0.18316129150018295</v>
      </c>
      <c r="AC57" s="7">
        <v>0.74614427259756844</v>
      </c>
      <c r="AD57" s="7">
        <v>0.44069949400977265</v>
      </c>
      <c r="AE57" s="7">
        <v>0.14161601433461027</v>
      </c>
      <c r="AF57" s="7">
        <v>0.24727063387497536</v>
      </c>
      <c r="AG57" s="7">
        <v>0.33021332040147933</v>
      </c>
      <c r="AH57" s="7">
        <v>4.8005840238595908E-2</v>
      </c>
      <c r="AI57" s="7">
        <v>0.19696594120772568</v>
      </c>
      <c r="AJ57" s="7">
        <v>0.41718490575576322</v>
      </c>
      <c r="AK57" s="7">
        <v>0.1065626716445511</v>
      </c>
      <c r="AL57" s="7">
        <v>1.0221065667688736</v>
      </c>
      <c r="AM57" s="7">
        <v>0.1346670445418322</v>
      </c>
      <c r="AN57" s="7">
        <v>0.54838194776747007</v>
      </c>
      <c r="AO57"/>
    </row>
    <row r="58" spans="1:41" x14ac:dyDescent="0.75">
      <c r="A58" t="s">
        <v>158</v>
      </c>
      <c r="B58" s="6" t="s">
        <v>37</v>
      </c>
      <c r="C58">
        <v>89</v>
      </c>
      <c r="D58" t="s">
        <v>34</v>
      </c>
      <c r="E58">
        <v>5</v>
      </c>
      <c r="F58">
        <v>350</v>
      </c>
      <c r="G58">
        <v>200</v>
      </c>
      <c r="H58" t="s">
        <v>39</v>
      </c>
      <c r="I58" t="s">
        <v>160</v>
      </c>
      <c r="J58" t="s">
        <v>87</v>
      </c>
      <c r="K58" t="s">
        <v>160</v>
      </c>
      <c r="L58" t="str">
        <f t="shared" si="0"/>
        <v>89-5-200</v>
      </c>
      <c r="M58" s="7">
        <v>19.8</v>
      </c>
      <c r="N58" s="7">
        <v>6.5</v>
      </c>
      <c r="O58" s="7">
        <v>-13.4</v>
      </c>
      <c r="P58" s="7">
        <v>5.2</v>
      </c>
      <c r="Q58" s="7">
        <v>11.8</v>
      </c>
      <c r="R58" s="7">
        <v>11.5</v>
      </c>
      <c r="S58" s="7">
        <v>15.1</v>
      </c>
      <c r="T58" s="7">
        <v>13.8</v>
      </c>
      <c r="U58" s="7">
        <v>12.7</v>
      </c>
      <c r="V58" s="7"/>
      <c r="W58" s="7">
        <v>17.7</v>
      </c>
      <c r="X58" s="7">
        <v>4.7</v>
      </c>
      <c r="Y58" s="7">
        <v>2.7</v>
      </c>
      <c r="Z58" s="7">
        <v>1.1000000000000001</v>
      </c>
      <c r="AA58" s="7">
        <v>0.49</v>
      </c>
      <c r="AB58" s="7">
        <v>0.22</v>
      </c>
      <c r="AC58" s="7">
        <v>0.26</v>
      </c>
      <c r="AD58" s="7">
        <v>0.18</v>
      </c>
      <c r="AE58" s="7">
        <v>0.13</v>
      </c>
      <c r="AF58" s="7">
        <v>0.11</v>
      </c>
      <c r="AG58" s="7">
        <v>0.32</v>
      </c>
      <c r="AH58" s="7">
        <v>0.19</v>
      </c>
      <c r="AI58" s="7">
        <v>0.14000000000000001</v>
      </c>
      <c r="AJ58" s="7"/>
      <c r="AK58" s="7">
        <v>0.28999999999999998</v>
      </c>
      <c r="AL58" s="7">
        <v>0.22</v>
      </c>
      <c r="AM58" s="7">
        <v>0.78</v>
      </c>
      <c r="AN58" s="7">
        <v>0.28999999999999998</v>
      </c>
    </row>
    <row r="59" spans="1:41" x14ac:dyDescent="0.75">
      <c r="A59" t="s">
        <v>158</v>
      </c>
      <c r="B59" s="6" t="s">
        <v>37</v>
      </c>
      <c r="C59">
        <v>89</v>
      </c>
      <c r="D59" t="s">
        <v>34</v>
      </c>
      <c r="E59">
        <v>5</v>
      </c>
      <c r="F59">
        <v>350</v>
      </c>
      <c r="G59">
        <v>200</v>
      </c>
      <c r="H59" t="s">
        <v>42</v>
      </c>
      <c r="I59" t="s">
        <v>160</v>
      </c>
      <c r="J59" t="s">
        <v>87</v>
      </c>
      <c r="K59" t="s">
        <v>160</v>
      </c>
      <c r="L59" t="str">
        <f t="shared" si="0"/>
        <v>89-5-200</v>
      </c>
      <c r="M59" s="7">
        <v>19.540443909114853</v>
      </c>
      <c r="N59" s="7">
        <v>5.0914226478975264</v>
      </c>
      <c r="O59" s="7">
        <v>-11.177950725430568</v>
      </c>
      <c r="P59" s="7">
        <v>5.1269601553821396</v>
      </c>
      <c r="Q59" s="7">
        <v>15.194660414054985</v>
      </c>
      <c r="R59" s="7">
        <v>11.07344372161065</v>
      </c>
      <c r="S59" s="7">
        <v>13.00721341079997</v>
      </c>
      <c r="T59" s="7">
        <v>11.803474859406265</v>
      </c>
      <c r="U59" s="7">
        <v>13.367503247319505</v>
      </c>
      <c r="V59" s="7">
        <v>3.1368597362438053</v>
      </c>
      <c r="W59" s="7">
        <v>16.860008504158397</v>
      </c>
      <c r="X59" s="7">
        <v>-1.1809474231366892</v>
      </c>
      <c r="Y59" s="7">
        <v>4.9156254034257705</v>
      </c>
      <c r="Z59" s="7">
        <v>1.939170122294291</v>
      </c>
      <c r="AA59" s="7">
        <v>0.26250799786083112</v>
      </c>
      <c r="AB59" s="7">
        <v>0.1754138897221558</v>
      </c>
      <c r="AC59" s="7">
        <v>0.77471179264440215</v>
      </c>
      <c r="AD59" s="7">
        <v>0.69425269707630566</v>
      </c>
      <c r="AE59" s="7">
        <v>1.0659540789607611</v>
      </c>
      <c r="AF59" s="7">
        <v>0.15716009732813324</v>
      </c>
      <c r="AG59" s="7">
        <v>0.42953828463706006</v>
      </c>
      <c r="AH59" s="7">
        <v>0.23738798319237486</v>
      </c>
      <c r="AI59" s="7">
        <v>5.4538800892818061E-2</v>
      </c>
      <c r="AJ59" s="7">
        <v>0.92064082399290381</v>
      </c>
      <c r="AK59" s="7">
        <v>7.3011326449592892E-2</v>
      </c>
      <c r="AL59" s="7">
        <v>0.68092340392023976</v>
      </c>
      <c r="AM59" s="7">
        <v>0.53259224464812549</v>
      </c>
      <c r="AN59" s="7">
        <v>0.30260679596931739</v>
      </c>
    </row>
    <row r="60" spans="1:41" x14ac:dyDescent="0.75">
      <c r="A60" t="s">
        <v>158</v>
      </c>
      <c r="B60" s="6" t="s">
        <v>37</v>
      </c>
      <c r="C60">
        <v>89</v>
      </c>
      <c r="D60" t="s">
        <v>34</v>
      </c>
      <c r="E60">
        <v>5</v>
      </c>
      <c r="F60">
        <v>350</v>
      </c>
      <c r="G60">
        <v>200</v>
      </c>
      <c r="H60" t="s">
        <v>42</v>
      </c>
      <c r="I60" t="s">
        <v>90</v>
      </c>
      <c r="J60" t="s">
        <v>87</v>
      </c>
      <c r="K60" t="s">
        <v>364</v>
      </c>
      <c r="L60" t="str">
        <f t="shared" si="0"/>
        <v>89-5-200</v>
      </c>
      <c r="M60" s="7">
        <v>18.346995666502185</v>
      </c>
      <c r="N60" s="7">
        <v>7.5065728946633961</v>
      </c>
      <c r="O60" s="7">
        <v>-14.369053901117029</v>
      </c>
      <c r="P60" s="7">
        <v>6.5834321730520955</v>
      </c>
      <c r="Q60" s="7">
        <v>15.353989106925452</v>
      </c>
      <c r="R60" s="7">
        <v>13.508067702985848</v>
      </c>
      <c r="S60" s="7">
        <v>16.739060228625402</v>
      </c>
      <c r="T60" s="7">
        <v>11.50048866097937</v>
      </c>
      <c r="U60" s="7">
        <v>12.923723946677292</v>
      </c>
      <c r="V60" s="7">
        <v>3.7978082404832065</v>
      </c>
      <c r="W60" s="7">
        <v>17.476060640925841</v>
      </c>
      <c r="X60" s="7">
        <v>0.58085724688064355</v>
      </c>
      <c r="Y60" s="7"/>
      <c r="Z60" s="7">
        <v>1.7513449559127572</v>
      </c>
      <c r="AA60" s="7">
        <v>0.40837787977167428</v>
      </c>
      <c r="AB60" s="7">
        <v>0.30294754476534386</v>
      </c>
      <c r="AC60" s="7">
        <v>0.32787048027236892</v>
      </c>
      <c r="AD60" s="7">
        <v>0.67106908634327789</v>
      </c>
      <c r="AE60" s="7">
        <v>0.72088163585621412</v>
      </c>
      <c r="AF60" s="7">
        <v>0.64521139038825592</v>
      </c>
      <c r="AG60" s="7">
        <v>1.0214993396365053</v>
      </c>
      <c r="AH60" s="7">
        <v>0.33180252232758195</v>
      </c>
      <c r="AI60" s="7">
        <v>0.92858500594901339</v>
      </c>
      <c r="AJ60" s="7">
        <v>0.87044789118972132</v>
      </c>
      <c r="AK60" s="7">
        <v>0.89792295800882949</v>
      </c>
      <c r="AL60" s="7">
        <v>0.42139548935000853</v>
      </c>
      <c r="AM60" s="7"/>
      <c r="AN60" s="7">
        <v>0.79631598377070778</v>
      </c>
    </row>
    <row r="61" spans="1:41" s="12" customFormat="1" x14ac:dyDescent="0.75">
      <c r="A61" t="s">
        <v>158</v>
      </c>
      <c r="B61" s="6" t="s">
        <v>37</v>
      </c>
      <c r="C61">
        <v>88</v>
      </c>
      <c r="D61" t="s">
        <v>33</v>
      </c>
      <c r="E61">
        <v>4</v>
      </c>
      <c r="F61">
        <v>450</v>
      </c>
      <c r="G61">
        <v>200</v>
      </c>
      <c r="H61" t="s">
        <v>39</v>
      </c>
      <c r="I61" t="s">
        <v>160</v>
      </c>
      <c r="J61" t="s">
        <v>87</v>
      </c>
      <c r="K61" t="s">
        <v>160</v>
      </c>
      <c r="L61" t="str">
        <f t="shared" si="0"/>
        <v>88-4-200</v>
      </c>
      <c r="M61" s="7">
        <v>19.455042335820121</v>
      </c>
      <c r="N61" s="7">
        <v>4.6100454659089714</v>
      </c>
      <c r="O61" s="7">
        <v>-13.408288537851954</v>
      </c>
      <c r="P61" s="7">
        <v>4.9612742447053355</v>
      </c>
      <c r="Q61" s="7">
        <v>13.81194181886625</v>
      </c>
      <c r="R61" s="7">
        <v>11.513328052548522</v>
      </c>
      <c r="S61" s="7">
        <v>12.428606437971249</v>
      </c>
      <c r="T61" s="7">
        <v>14.259907337585341</v>
      </c>
      <c r="U61" s="7">
        <v>14.096943137253978</v>
      </c>
      <c r="V61" s="7">
        <v>2.7865579183655611</v>
      </c>
      <c r="W61" s="7">
        <v>18.358568595234441</v>
      </c>
      <c r="X61" s="7">
        <v>0.71229897579169543</v>
      </c>
      <c r="Y61" s="7">
        <v>2.7925109485146518</v>
      </c>
      <c r="Z61" s="7">
        <v>2.610943528967379</v>
      </c>
      <c r="AA61" s="7">
        <v>0.21545997603121986</v>
      </c>
      <c r="AB61" s="7">
        <v>0.11609124277109147</v>
      </c>
      <c r="AC61" s="7">
        <v>0.27718097441492806</v>
      </c>
      <c r="AD61" s="7">
        <v>0.2410589612158916</v>
      </c>
      <c r="AE61" s="7">
        <v>0.22547193784638456</v>
      </c>
      <c r="AF61" s="7">
        <v>0.17939484689679039</v>
      </c>
      <c r="AG61" s="7">
        <v>5.4200618988866598</v>
      </c>
      <c r="AH61" s="7">
        <v>0.23928310717063109</v>
      </c>
      <c r="AI61" s="7">
        <v>0.27649691297115792</v>
      </c>
      <c r="AJ61" s="7">
        <v>0.75146441576742451</v>
      </c>
      <c r="AK61" s="7">
        <v>0.36628373366813544</v>
      </c>
      <c r="AL61" s="7">
        <v>0.3890254744252023</v>
      </c>
      <c r="AM61" s="7">
        <v>0.93314548679125742</v>
      </c>
      <c r="AN61" s="7">
        <v>0.70188701109705776</v>
      </c>
      <c r="AO61"/>
    </row>
    <row r="62" spans="1:41" x14ac:dyDescent="0.75">
      <c r="A62" t="s">
        <v>158</v>
      </c>
      <c r="B62" s="6" t="s">
        <v>37</v>
      </c>
      <c r="C62">
        <v>89</v>
      </c>
      <c r="D62" t="s">
        <v>34</v>
      </c>
      <c r="E62">
        <v>4</v>
      </c>
      <c r="F62">
        <v>450</v>
      </c>
      <c r="G62">
        <v>200</v>
      </c>
      <c r="H62" t="s">
        <v>39</v>
      </c>
      <c r="I62" t="s">
        <v>160</v>
      </c>
      <c r="J62" t="s">
        <v>87</v>
      </c>
      <c r="K62" t="s">
        <v>160</v>
      </c>
      <c r="L62" t="str">
        <f t="shared" si="0"/>
        <v>89-4-200</v>
      </c>
      <c r="M62" s="7">
        <v>18.728522369549911</v>
      </c>
      <c r="N62" s="7">
        <v>5.8488077091999218</v>
      </c>
      <c r="O62" s="7">
        <v>-16.192251412769412</v>
      </c>
      <c r="P62" s="7">
        <v>6.4312030415312291</v>
      </c>
      <c r="Q62" s="7">
        <v>15.036012126163561</v>
      </c>
      <c r="R62" s="7">
        <v>11.684780448377227</v>
      </c>
      <c r="S62" s="7">
        <v>15.592183278427415</v>
      </c>
      <c r="T62" s="7">
        <v>15.044389294796218</v>
      </c>
      <c r="U62" s="7">
        <v>14.095583890966916</v>
      </c>
      <c r="V62" s="7"/>
      <c r="W62" s="7">
        <v>18.276883712832703</v>
      </c>
      <c r="X62" s="7">
        <v>-0.6092608571330248</v>
      </c>
      <c r="Y62" s="7">
        <v>2.9852729357235464</v>
      </c>
      <c r="Z62" s="7">
        <v>2.1278879374071646</v>
      </c>
      <c r="AA62" s="7">
        <v>0.79275324567945582</v>
      </c>
      <c r="AB62" s="7">
        <v>0.33090713118010467</v>
      </c>
      <c r="AC62" s="7">
        <v>0.38320681851571053</v>
      </c>
      <c r="AD62" s="7">
        <v>0.55867715437236842</v>
      </c>
      <c r="AE62" s="7">
        <v>0.41703524036070855</v>
      </c>
      <c r="AF62" s="7">
        <v>0.15994525527331918</v>
      </c>
      <c r="AG62" s="7">
        <v>0.79028976510823312</v>
      </c>
      <c r="AH62" s="7">
        <v>0.10160303097418916</v>
      </c>
      <c r="AI62" s="7">
        <v>0.49341024642854908</v>
      </c>
      <c r="AJ62" s="7"/>
      <c r="AK62" s="7">
        <v>0.49187817306235826</v>
      </c>
      <c r="AL62" s="7">
        <v>0.73386256508622227</v>
      </c>
      <c r="AM62" s="7">
        <v>0.35273128895160843</v>
      </c>
      <c r="AN62" s="7">
        <v>0.15865363044498063</v>
      </c>
    </row>
    <row r="63" spans="1:41" x14ac:dyDescent="0.75">
      <c r="A63" t="s">
        <v>158</v>
      </c>
      <c r="B63" s="6" t="s">
        <v>37</v>
      </c>
      <c r="C63">
        <v>88</v>
      </c>
      <c r="D63" t="s">
        <v>33</v>
      </c>
      <c r="E63">
        <v>3</v>
      </c>
      <c r="F63">
        <v>625</v>
      </c>
      <c r="G63">
        <v>200</v>
      </c>
      <c r="H63" t="s">
        <v>39</v>
      </c>
      <c r="I63" t="s">
        <v>160</v>
      </c>
      <c r="J63" t="s">
        <v>87</v>
      </c>
      <c r="K63" t="s">
        <v>160</v>
      </c>
      <c r="L63" t="str">
        <f t="shared" si="0"/>
        <v>88-3-200</v>
      </c>
      <c r="M63" s="7">
        <v>19.511747810688075</v>
      </c>
      <c r="N63" s="7">
        <v>6.894493584601455</v>
      </c>
      <c r="O63" s="7">
        <v>-13.70383740577517</v>
      </c>
      <c r="P63" s="7">
        <v>4.9268841377611112</v>
      </c>
      <c r="Q63" s="7">
        <v>15.241303844054201</v>
      </c>
      <c r="R63" s="7">
        <v>12.909798758810728</v>
      </c>
      <c r="S63" s="7">
        <v>14.8910083456722</v>
      </c>
      <c r="T63" s="7">
        <v>14.005896530243179</v>
      </c>
      <c r="U63" s="7">
        <v>13.290235108050361</v>
      </c>
      <c r="V63" s="7">
        <v>-1.8187853127178737</v>
      </c>
      <c r="W63" s="7">
        <v>18.485121024768947</v>
      </c>
      <c r="X63" s="7">
        <v>2.2572134087490761</v>
      </c>
      <c r="Y63" s="7">
        <v>0.74171672477322304</v>
      </c>
      <c r="Z63" s="7">
        <v>0.41200522209887414</v>
      </c>
      <c r="AA63" s="7">
        <v>0.59024085334276344</v>
      </c>
      <c r="AB63" s="7">
        <v>0.14629293629131149</v>
      </c>
      <c r="AC63" s="7">
        <v>1.1338072460271265</v>
      </c>
      <c r="AD63" s="7">
        <v>1.3092598485759683</v>
      </c>
      <c r="AE63" s="7">
        <v>0.52763340800153802</v>
      </c>
      <c r="AF63" s="7">
        <v>0.105977265492773</v>
      </c>
      <c r="AG63" s="7">
        <v>0.21704240192569435</v>
      </c>
      <c r="AH63" s="7">
        <v>0.15029848301589027</v>
      </c>
      <c r="AI63" s="7">
        <v>0.12890596821854253</v>
      </c>
      <c r="AJ63" s="7"/>
      <c r="AK63" s="7">
        <v>0.27814709772318541</v>
      </c>
      <c r="AL63" s="7">
        <v>0.55656517543136053</v>
      </c>
      <c r="AM63" s="7">
        <v>1.0903650858030882</v>
      </c>
      <c r="AN63" s="7">
        <v>0.45011944909751384</v>
      </c>
    </row>
    <row r="64" spans="1:41" x14ac:dyDescent="0.75">
      <c r="A64" t="s">
        <v>158</v>
      </c>
      <c r="B64" s="6" t="s">
        <v>37</v>
      </c>
      <c r="C64">
        <v>89</v>
      </c>
      <c r="D64" t="s">
        <v>34</v>
      </c>
      <c r="E64">
        <v>3</v>
      </c>
      <c r="F64">
        <v>625</v>
      </c>
      <c r="G64">
        <v>200</v>
      </c>
      <c r="H64" t="s">
        <v>39</v>
      </c>
      <c r="I64" t="s">
        <v>160</v>
      </c>
      <c r="J64" t="s">
        <v>87</v>
      </c>
      <c r="K64" t="s">
        <v>160</v>
      </c>
      <c r="L64" t="str">
        <f t="shared" si="0"/>
        <v>89-3-200</v>
      </c>
      <c r="M64" s="7">
        <v>20.5</v>
      </c>
      <c r="N64" s="7">
        <v>8.4</v>
      </c>
      <c r="O64" s="7">
        <v>-13.5</v>
      </c>
      <c r="P64" s="7">
        <v>7.7</v>
      </c>
      <c r="Q64" s="7">
        <v>9.4</v>
      </c>
      <c r="R64" s="7">
        <v>14.2</v>
      </c>
      <c r="S64" s="7">
        <v>17.7</v>
      </c>
      <c r="T64" s="7">
        <v>15.5</v>
      </c>
      <c r="U64" s="7">
        <v>14.2</v>
      </c>
      <c r="V64" s="7"/>
      <c r="W64" s="7">
        <v>19.3</v>
      </c>
      <c r="X64" s="7">
        <v>0.9</v>
      </c>
      <c r="Y64" s="7">
        <v>3.9</v>
      </c>
      <c r="Z64" s="7">
        <v>3.4</v>
      </c>
      <c r="AA64" s="7">
        <v>0.53</v>
      </c>
      <c r="AB64" s="7">
        <v>0.34</v>
      </c>
      <c r="AC64" s="7">
        <v>0.67</v>
      </c>
      <c r="AD64" s="7">
        <v>0.65</v>
      </c>
      <c r="AE64" s="7">
        <v>0.62</v>
      </c>
      <c r="AF64" s="7">
        <v>0.36</v>
      </c>
      <c r="AG64" s="7">
        <v>0.61</v>
      </c>
      <c r="AH64" s="7">
        <v>0.72</v>
      </c>
      <c r="AI64" s="7">
        <v>0.39</v>
      </c>
      <c r="AJ64" s="7"/>
      <c r="AK64" s="7">
        <v>0.46</v>
      </c>
      <c r="AL64" s="7">
        <v>0.41</v>
      </c>
      <c r="AM64" s="7">
        <v>0.43</v>
      </c>
      <c r="AN64" s="7">
        <v>0.41</v>
      </c>
    </row>
    <row r="65" spans="1:40" x14ac:dyDescent="0.75">
      <c r="A65" t="s">
        <v>158</v>
      </c>
      <c r="B65" s="6" t="s">
        <v>37</v>
      </c>
      <c r="C65">
        <v>89</v>
      </c>
      <c r="D65" t="s">
        <v>34</v>
      </c>
      <c r="E65">
        <v>3</v>
      </c>
      <c r="F65">
        <v>625</v>
      </c>
      <c r="G65">
        <v>200</v>
      </c>
      <c r="H65" t="s">
        <v>42</v>
      </c>
      <c r="I65" t="s">
        <v>160</v>
      </c>
      <c r="J65" t="s">
        <v>87</v>
      </c>
      <c r="K65" t="s">
        <v>160</v>
      </c>
      <c r="L65" t="str">
        <f t="shared" si="0"/>
        <v>89-3-200</v>
      </c>
      <c r="M65" s="7">
        <v>23.022154841525786</v>
      </c>
      <c r="N65" s="7">
        <v>7.4942790711063667</v>
      </c>
      <c r="O65" s="7">
        <v>-13.265361815088577</v>
      </c>
      <c r="P65" s="7">
        <v>7.0074863521084083</v>
      </c>
      <c r="Q65" s="7">
        <v>15.947227778599128</v>
      </c>
      <c r="R65" s="7">
        <v>14.489942823949955</v>
      </c>
      <c r="S65" s="7">
        <v>16.945558835352688</v>
      </c>
      <c r="T65" s="7">
        <v>15.567150540493495</v>
      </c>
      <c r="U65" s="7">
        <v>16.20860337672671</v>
      </c>
      <c r="V65" s="7">
        <v>4.6094812343758074</v>
      </c>
      <c r="W65" s="7">
        <v>20.345374862476643</v>
      </c>
      <c r="X65" s="7">
        <v>0.1699625691378662</v>
      </c>
      <c r="Y65" s="7">
        <v>3.7863027603911732</v>
      </c>
      <c r="Z65" s="7">
        <v>2.4732383650638741</v>
      </c>
      <c r="AA65" s="7">
        <v>0.33711094255647384</v>
      </c>
      <c r="AB65" s="7">
        <v>0.33337709363711304</v>
      </c>
      <c r="AC65" s="7">
        <v>0.25821437573417821</v>
      </c>
      <c r="AD65" s="7">
        <v>0.4023647624008469</v>
      </c>
      <c r="AE65" s="7">
        <v>1.0269236710507514</v>
      </c>
      <c r="AF65" s="7">
        <v>0.13824518885033704</v>
      </c>
      <c r="AG65" s="7">
        <v>0.18916922391479093</v>
      </c>
      <c r="AH65" s="7">
        <v>0.20430946864134611</v>
      </c>
      <c r="AI65" s="7">
        <v>0.14433816501213392</v>
      </c>
      <c r="AJ65" s="7">
        <v>0.93247738627033727</v>
      </c>
      <c r="AK65" s="7">
        <v>0.27500704254134922</v>
      </c>
      <c r="AL65" s="7">
        <v>1.4969515516234011</v>
      </c>
      <c r="AM65" s="7">
        <v>0.722091860132968</v>
      </c>
      <c r="AN65" s="7">
        <v>0.19575467039186925</v>
      </c>
    </row>
    <row r="66" spans="1:40" x14ac:dyDescent="0.75">
      <c r="A66" t="s">
        <v>158</v>
      </c>
      <c r="B66" s="6" t="s">
        <v>37</v>
      </c>
      <c r="C66">
        <v>89</v>
      </c>
      <c r="D66" t="s">
        <v>34</v>
      </c>
      <c r="E66">
        <v>3</v>
      </c>
      <c r="F66">
        <v>625</v>
      </c>
      <c r="G66">
        <v>200</v>
      </c>
      <c r="H66" t="s">
        <v>42</v>
      </c>
      <c r="I66" t="s">
        <v>90</v>
      </c>
      <c r="J66" t="s">
        <v>87</v>
      </c>
      <c r="K66" t="s">
        <v>364</v>
      </c>
      <c r="L66" t="str">
        <f t="shared" si="0"/>
        <v>89-3-200</v>
      </c>
      <c r="M66" s="7">
        <v>18.273724570677167</v>
      </c>
      <c r="N66" s="7">
        <v>3.412353813831821</v>
      </c>
      <c r="O66" s="7">
        <v>-14.233079772468001</v>
      </c>
      <c r="P66" s="7">
        <v>8.9815460272661642</v>
      </c>
      <c r="Q66" s="7">
        <v>14.809910990371341</v>
      </c>
      <c r="R66" s="7">
        <v>14.059767640843956</v>
      </c>
      <c r="S66" s="7">
        <v>16.874760551534866</v>
      </c>
      <c r="T66" s="7">
        <v>11.39871409998497</v>
      </c>
      <c r="U66" s="7">
        <v>14.210862865274828</v>
      </c>
      <c r="V66" s="7"/>
      <c r="W66" s="7">
        <v>17.762489434838127</v>
      </c>
      <c r="X66" s="7">
        <v>-0.51541098502056359</v>
      </c>
      <c r="Y66" s="7"/>
      <c r="Z66" s="7">
        <v>0.37800618908479877</v>
      </c>
      <c r="AA66" s="7">
        <v>0.33568239963398472</v>
      </c>
      <c r="AB66" s="7">
        <v>0.83994154045801039</v>
      </c>
      <c r="AC66" s="7">
        <v>0.52776490489253958</v>
      </c>
      <c r="AD66" s="7">
        <v>5.9309766426408693E-2</v>
      </c>
      <c r="AE66" s="7">
        <v>4.0470496843766872</v>
      </c>
      <c r="AF66" s="7">
        <v>0.35998440443710983</v>
      </c>
      <c r="AG66" s="7">
        <v>0.9485927794400848</v>
      </c>
      <c r="AH66" s="7">
        <v>0.71196435814241565</v>
      </c>
      <c r="AI66" s="7">
        <v>8.8223681498803178E-2</v>
      </c>
      <c r="AJ66" s="7"/>
      <c r="AK66" s="7">
        <v>0.41435242951332457</v>
      </c>
      <c r="AL66" s="7">
        <v>0.96946872995696176</v>
      </c>
      <c r="AM66" s="7"/>
      <c r="AN66" s="7">
        <v>0.78014168278515139</v>
      </c>
    </row>
    <row r="67" spans="1:40" ht="16" customHeight="1" x14ac:dyDescent="0.75">
      <c r="A67" t="s">
        <v>158</v>
      </c>
      <c r="B67" s="6" t="s">
        <v>37</v>
      </c>
      <c r="C67">
        <v>89</v>
      </c>
      <c r="D67" t="s">
        <v>34</v>
      </c>
      <c r="E67">
        <v>2</v>
      </c>
      <c r="F67">
        <v>875</v>
      </c>
      <c r="G67">
        <v>200</v>
      </c>
      <c r="H67" t="s">
        <v>39</v>
      </c>
      <c r="I67" t="s">
        <v>160</v>
      </c>
      <c r="J67" t="s">
        <v>87</v>
      </c>
      <c r="K67" t="s">
        <v>160</v>
      </c>
      <c r="L67" t="str">
        <f t="shared" si="0"/>
        <v>89-2-200</v>
      </c>
      <c r="M67" s="7">
        <v>22.4</v>
      </c>
      <c r="N67" s="7">
        <v>10.6</v>
      </c>
      <c r="O67" s="7">
        <v>-10.3</v>
      </c>
      <c r="P67" s="7">
        <v>8.1</v>
      </c>
      <c r="Q67" s="7">
        <v>2.1</v>
      </c>
      <c r="R67" s="7">
        <v>15.5</v>
      </c>
      <c r="S67" s="7">
        <v>19.3</v>
      </c>
      <c r="T67" s="7">
        <v>15.6</v>
      </c>
      <c r="U67" s="7">
        <v>14.3</v>
      </c>
      <c r="V67" s="7"/>
      <c r="W67" s="7">
        <v>18.2</v>
      </c>
      <c r="X67" s="7">
        <v>3.8</v>
      </c>
      <c r="Y67" s="7">
        <v>5</v>
      </c>
      <c r="Z67" s="7">
        <v>2.5</v>
      </c>
      <c r="AA67" s="7">
        <v>0.55000000000000004</v>
      </c>
      <c r="AB67" s="7">
        <v>0.41</v>
      </c>
      <c r="AC67" s="7">
        <v>0.81</v>
      </c>
      <c r="AD67" s="7">
        <v>0.8</v>
      </c>
      <c r="AE67" s="7">
        <v>0.3</v>
      </c>
      <c r="AF67" s="7">
        <v>0.27</v>
      </c>
      <c r="AG67" s="7">
        <v>0.65</v>
      </c>
      <c r="AH67" s="7">
        <v>0.64</v>
      </c>
      <c r="AI67" s="7">
        <v>0.6</v>
      </c>
      <c r="AJ67" s="7"/>
      <c r="AK67" s="7">
        <v>0.52</v>
      </c>
      <c r="AL67" s="7">
        <v>0.96</v>
      </c>
      <c r="AM67" s="7">
        <v>0.23</v>
      </c>
      <c r="AN67" s="7">
        <v>0.16</v>
      </c>
    </row>
    <row r="68" spans="1:40" ht="16" customHeight="1" x14ac:dyDescent="0.75">
      <c r="A68" t="s">
        <v>158</v>
      </c>
      <c r="B68" s="6" t="s">
        <v>37</v>
      </c>
      <c r="C68">
        <v>88</v>
      </c>
      <c r="D68" t="s">
        <v>33</v>
      </c>
      <c r="E68">
        <v>10</v>
      </c>
      <c r="F68">
        <v>25</v>
      </c>
      <c r="G68">
        <v>1000</v>
      </c>
      <c r="H68" t="s">
        <v>41</v>
      </c>
      <c r="I68" t="s">
        <v>160</v>
      </c>
      <c r="J68" t="s">
        <v>87</v>
      </c>
      <c r="K68" t="s">
        <v>160</v>
      </c>
      <c r="L68" t="str">
        <f t="shared" si="0"/>
        <v>88-10-1000</v>
      </c>
      <c r="M68" s="7">
        <v>16.445802077955619</v>
      </c>
      <c r="N68" s="7">
        <v>0.82159101978481441</v>
      </c>
      <c r="O68" s="7">
        <v>-8.415848951258214</v>
      </c>
      <c r="P68" s="7">
        <v>0.19979705836876363</v>
      </c>
      <c r="Q68" s="7">
        <v>10.076999750700191</v>
      </c>
      <c r="R68" s="7">
        <v>8.8603649676766096</v>
      </c>
      <c r="S68" s="7">
        <v>11.09859861927599</v>
      </c>
      <c r="T68" s="7">
        <v>10.678204508095844</v>
      </c>
      <c r="U68" s="7">
        <v>11.429897629422411</v>
      </c>
      <c r="V68" s="7">
        <v>2.0333592636762994</v>
      </c>
      <c r="W68" s="7">
        <v>14.291796988257877</v>
      </c>
      <c r="X68" s="7">
        <v>1.1143320660384879</v>
      </c>
      <c r="Y68" s="7">
        <v>0.76057210605163172</v>
      </c>
      <c r="Z68" s="7">
        <v>-1.1766848176859135</v>
      </c>
      <c r="AA68" s="7">
        <v>3.629256743021779E-2</v>
      </c>
      <c r="AB68" s="7">
        <v>0.24610204893314536</v>
      </c>
      <c r="AC68" s="7">
        <v>0.30593306095579653</v>
      </c>
      <c r="AD68" s="7">
        <v>0.84762141207834507</v>
      </c>
      <c r="AE68" s="7">
        <v>0.71183347456442059</v>
      </c>
      <c r="AF68" s="7">
        <v>0.18751978795046709</v>
      </c>
      <c r="AG68" s="7">
        <v>0.30907347024199111</v>
      </c>
      <c r="AH68" s="7">
        <v>0.50858926425671769</v>
      </c>
      <c r="AI68" s="7">
        <v>9.4371634896689344E-2</v>
      </c>
      <c r="AJ68" s="7">
        <v>0.19169711232481979</v>
      </c>
      <c r="AK68" s="7">
        <v>1.1360741620251334E-2</v>
      </c>
      <c r="AL68" s="7">
        <v>0.91055607490369117</v>
      </c>
      <c r="AM68" s="7">
        <v>0.60787065771989468</v>
      </c>
      <c r="AN68" s="7">
        <v>0.28371789531867031</v>
      </c>
    </row>
    <row r="69" spans="1:40" x14ac:dyDescent="0.75">
      <c r="A69" t="s">
        <v>158</v>
      </c>
      <c r="B69" s="6" t="s">
        <v>37</v>
      </c>
      <c r="C69">
        <v>89</v>
      </c>
      <c r="D69" t="s">
        <v>34</v>
      </c>
      <c r="E69">
        <v>10</v>
      </c>
      <c r="F69">
        <v>25</v>
      </c>
      <c r="G69">
        <v>1000</v>
      </c>
      <c r="H69" t="s">
        <v>41</v>
      </c>
      <c r="I69" t="s">
        <v>160</v>
      </c>
      <c r="J69" t="s">
        <v>87</v>
      </c>
      <c r="K69" t="s">
        <v>160</v>
      </c>
      <c r="L69" t="str">
        <f t="shared" si="0"/>
        <v>89-10-1000</v>
      </c>
      <c r="M69" s="7">
        <v>17.7</v>
      </c>
      <c r="N69" s="7">
        <v>3.1</v>
      </c>
      <c r="O69" s="7">
        <v>-12.5</v>
      </c>
      <c r="P69" s="7">
        <v>4</v>
      </c>
      <c r="Q69" s="7">
        <v>10.4</v>
      </c>
      <c r="R69" s="7">
        <v>10.5</v>
      </c>
      <c r="S69" s="7">
        <v>11.1</v>
      </c>
      <c r="T69" s="7">
        <v>10</v>
      </c>
      <c r="U69" s="7">
        <v>10.9</v>
      </c>
      <c r="V69" s="7"/>
      <c r="W69" s="7">
        <v>14.8</v>
      </c>
      <c r="X69" s="7">
        <v>1.1000000000000001</v>
      </c>
      <c r="Y69" s="7">
        <v>4</v>
      </c>
      <c r="Z69" s="7">
        <v>-0.4</v>
      </c>
      <c r="AA69" s="7">
        <v>0.48</v>
      </c>
      <c r="AB69" s="7">
        <v>0.18</v>
      </c>
      <c r="AC69" s="7">
        <v>0.61</v>
      </c>
      <c r="AD69" s="7">
        <v>0.22</v>
      </c>
      <c r="AE69" s="7">
        <v>0.98</v>
      </c>
      <c r="AF69" s="7">
        <v>0.18</v>
      </c>
      <c r="AG69" s="7">
        <v>0.11</v>
      </c>
      <c r="AH69" s="7">
        <v>0.55000000000000004</v>
      </c>
      <c r="AI69" s="7">
        <v>0.1</v>
      </c>
      <c r="AJ69" s="7"/>
      <c r="AK69" s="7">
        <v>0.17</v>
      </c>
      <c r="AL69" s="7">
        <v>0.54</v>
      </c>
      <c r="AM69" s="7">
        <v>0.92</v>
      </c>
      <c r="AN69" s="7">
        <v>0.37</v>
      </c>
    </row>
    <row r="70" spans="1:40" x14ac:dyDescent="0.75">
      <c r="A70" t="s">
        <v>158</v>
      </c>
      <c r="B70" s="6" t="s">
        <v>37</v>
      </c>
      <c r="C70">
        <v>89</v>
      </c>
      <c r="D70" t="s">
        <v>34</v>
      </c>
      <c r="E70">
        <v>10</v>
      </c>
      <c r="F70">
        <v>25</v>
      </c>
      <c r="G70">
        <v>1000</v>
      </c>
      <c r="H70" t="s">
        <v>41</v>
      </c>
      <c r="I70" t="s">
        <v>88</v>
      </c>
      <c r="J70" t="s">
        <v>87</v>
      </c>
      <c r="K70" t="s">
        <v>366</v>
      </c>
      <c r="L70" t="str">
        <f t="shared" si="0"/>
        <v>89-10-1000</v>
      </c>
      <c r="M70" s="7">
        <v>12.953082668318075</v>
      </c>
      <c r="N70" s="7">
        <v>-1.593184824252069</v>
      </c>
      <c r="O70" s="7">
        <v>-12.393884175907539</v>
      </c>
      <c r="P70" s="7">
        <v>3.145954904928876</v>
      </c>
      <c r="Q70" s="7">
        <v>10.739680615249652</v>
      </c>
      <c r="R70" s="7">
        <v>6.4168712722411003</v>
      </c>
      <c r="S70" s="7">
        <v>9.2809432621797949</v>
      </c>
      <c r="T70" s="7">
        <v>7.2316140279658105</v>
      </c>
      <c r="U70" s="7">
        <v>9.7376770191621702</v>
      </c>
      <c r="V70" s="7">
        <v>4.5266961856525114</v>
      </c>
      <c r="W70" s="7">
        <v>13.316713005607886</v>
      </c>
      <c r="X70" s="7">
        <v>-0.78652274268935507</v>
      </c>
      <c r="Y70" s="7">
        <v>8.5838733146977375E-2</v>
      </c>
      <c r="Z70" s="7">
        <v>-0.95446023179518136</v>
      </c>
      <c r="AA70" s="7">
        <v>0.39065064308484326</v>
      </c>
      <c r="AB70" s="7">
        <v>0.11834417600223388</v>
      </c>
      <c r="AC70" s="7">
        <v>0.60128546427684426</v>
      </c>
      <c r="AD70" s="7">
        <v>0.14202182444803974</v>
      </c>
      <c r="AE70" s="7">
        <v>0.36912161602112809</v>
      </c>
      <c r="AF70" s="7">
        <v>0.12286836792056165</v>
      </c>
      <c r="AG70" s="7">
        <v>0.47116437368059449</v>
      </c>
      <c r="AH70" s="7">
        <v>0.13751515385040253</v>
      </c>
      <c r="AI70" s="7">
        <v>0.20530124582235065</v>
      </c>
      <c r="AJ70" s="7">
        <v>0.73463968955350412</v>
      </c>
      <c r="AK70" s="7">
        <v>0.11225481532959704</v>
      </c>
      <c r="AL70" s="7">
        <v>0.32389971951868668</v>
      </c>
      <c r="AM70" s="7"/>
      <c r="AN70" s="7">
        <v>0.12530205486968873</v>
      </c>
    </row>
    <row r="71" spans="1:40" x14ac:dyDescent="0.75">
      <c r="A71" t="s">
        <v>158</v>
      </c>
      <c r="B71" s="6" t="s">
        <v>37</v>
      </c>
      <c r="C71">
        <v>88</v>
      </c>
      <c r="D71" t="s">
        <v>33</v>
      </c>
      <c r="E71">
        <v>9</v>
      </c>
      <c r="F71">
        <v>75</v>
      </c>
      <c r="G71">
        <v>1000</v>
      </c>
      <c r="H71" t="s">
        <v>41</v>
      </c>
      <c r="I71" t="s">
        <v>160</v>
      </c>
      <c r="J71" t="s">
        <v>87</v>
      </c>
      <c r="K71" t="s">
        <v>160</v>
      </c>
      <c r="L71" t="str">
        <f t="shared" si="0"/>
        <v>88-9-1000</v>
      </c>
      <c r="M71" s="7">
        <v>14.877704759668871</v>
      </c>
      <c r="N71" s="7">
        <v>1.9817066459720849</v>
      </c>
      <c r="O71" s="7">
        <v>-6.9896493869881633</v>
      </c>
      <c r="P71" s="7">
        <v>2.594559189734515</v>
      </c>
      <c r="Q71" s="7">
        <v>9.8403103412614978</v>
      </c>
      <c r="R71" s="7">
        <v>6.2589998863188763</v>
      </c>
      <c r="S71" s="7">
        <v>9.4298780719899451</v>
      </c>
      <c r="T71" s="7">
        <v>7.0683082029297273</v>
      </c>
      <c r="U71" s="7">
        <v>9.0783452564376486</v>
      </c>
      <c r="V71" s="7">
        <v>0.37874682956183503</v>
      </c>
      <c r="W71" s="7">
        <v>11.763489339601144</v>
      </c>
      <c r="X71" s="7">
        <v>2.4588667773686246</v>
      </c>
      <c r="Y71" s="7">
        <v>-3.7759013457619406</v>
      </c>
      <c r="Z71" s="7">
        <v>-1.7487163500319547</v>
      </c>
      <c r="AA71" s="7">
        <v>0.38299379105516129</v>
      </c>
      <c r="AB71" s="7">
        <v>0.20611033454997607</v>
      </c>
      <c r="AC71" s="7">
        <v>0.6814252450663717</v>
      </c>
      <c r="AD71" s="7">
        <v>1.07150103824956</v>
      </c>
      <c r="AE71" s="7">
        <v>0.92959710880946678</v>
      </c>
      <c r="AF71" s="7">
        <v>0.12755006924005177</v>
      </c>
      <c r="AG71" s="7">
        <v>0.17884532626591521</v>
      </c>
      <c r="AH71" s="7">
        <v>0.35845384073604242</v>
      </c>
      <c r="AI71" s="7">
        <v>0.30771943459639445</v>
      </c>
      <c r="AJ71" s="7">
        <v>0.48713095388780797</v>
      </c>
      <c r="AK71" s="7">
        <v>0.18084007260368248</v>
      </c>
      <c r="AL71" s="7">
        <v>0.88793349034525104</v>
      </c>
      <c r="AM71" s="7">
        <v>0.3288445015640824</v>
      </c>
      <c r="AN71" s="7">
        <v>0.18289741230929782</v>
      </c>
    </row>
    <row r="72" spans="1:40" x14ac:dyDescent="0.75">
      <c r="A72" t="s">
        <v>158</v>
      </c>
      <c r="B72" s="6" t="s">
        <v>37</v>
      </c>
      <c r="C72">
        <v>89</v>
      </c>
      <c r="D72" t="s">
        <v>34</v>
      </c>
      <c r="E72">
        <v>9</v>
      </c>
      <c r="F72">
        <v>75</v>
      </c>
      <c r="G72">
        <v>1000</v>
      </c>
      <c r="H72" t="s">
        <v>41</v>
      </c>
      <c r="I72" t="s">
        <v>160</v>
      </c>
      <c r="J72" t="s">
        <v>87</v>
      </c>
      <c r="K72" t="s">
        <v>160</v>
      </c>
      <c r="L72" t="str">
        <f t="shared" si="0"/>
        <v>89-9-1000</v>
      </c>
      <c r="M72" s="7">
        <v>16.7</v>
      </c>
      <c r="N72" s="7">
        <v>0.8</v>
      </c>
      <c r="O72" s="7">
        <v>-15</v>
      </c>
      <c r="P72" s="7">
        <v>2.4</v>
      </c>
      <c r="Q72" s="7">
        <v>11.5</v>
      </c>
      <c r="R72" s="7">
        <v>8.9</v>
      </c>
      <c r="S72" s="7">
        <v>11.4</v>
      </c>
      <c r="T72" s="7">
        <v>9.9</v>
      </c>
      <c r="U72" s="7">
        <v>10.9</v>
      </c>
      <c r="V72" s="7"/>
      <c r="W72" s="7">
        <v>16.100000000000001</v>
      </c>
      <c r="X72" s="7">
        <v>1.1000000000000001</v>
      </c>
      <c r="Y72" s="7">
        <v>0.9</v>
      </c>
      <c r="Z72" s="7">
        <v>-3</v>
      </c>
      <c r="AA72" s="7">
        <v>0.13</v>
      </c>
      <c r="AB72" s="7">
        <v>0.14000000000000001</v>
      </c>
      <c r="AC72" s="7">
        <v>0.15</v>
      </c>
      <c r="AD72" s="7">
        <v>0.31</v>
      </c>
      <c r="AE72" s="7">
        <v>0.12</v>
      </c>
      <c r="AF72" s="7">
        <v>0.23</v>
      </c>
      <c r="AG72" s="7">
        <v>0.3</v>
      </c>
      <c r="AH72" s="7">
        <v>0.02</v>
      </c>
      <c r="AI72" s="7">
        <v>0.21</v>
      </c>
      <c r="AJ72" s="7"/>
      <c r="AK72" s="7">
        <v>0.08</v>
      </c>
      <c r="AL72" s="7">
        <v>0.1</v>
      </c>
      <c r="AM72" s="7">
        <v>0.6</v>
      </c>
      <c r="AN72" s="7">
        <v>0.09</v>
      </c>
    </row>
    <row r="73" spans="1:40" x14ac:dyDescent="0.75">
      <c r="A73" t="s">
        <v>158</v>
      </c>
      <c r="B73" s="6" t="s">
        <v>37</v>
      </c>
      <c r="C73">
        <v>88</v>
      </c>
      <c r="D73" t="s">
        <v>33</v>
      </c>
      <c r="E73">
        <v>8</v>
      </c>
      <c r="F73">
        <v>125</v>
      </c>
      <c r="G73">
        <v>1000</v>
      </c>
      <c r="H73" t="s">
        <v>41</v>
      </c>
      <c r="I73" t="s">
        <v>160</v>
      </c>
      <c r="J73" t="s">
        <v>87</v>
      </c>
      <c r="K73" t="s">
        <v>160</v>
      </c>
      <c r="L73" t="str">
        <f t="shared" si="0"/>
        <v>88-8-1000</v>
      </c>
      <c r="M73" s="7">
        <v>17.993414256451576</v>
      </c>
      <c r="N73" s="7">
        <v>5.401226188786751</v>
      </c>
      <c r="O73" s="7">
        <v>-15.434719026042368</v>
      </c>
      <c r="P73" s="7">
        <v>7.5532022726036869</v>
      </c>
      <c r="Q73" s="7">
        <v>13.559641988987373</v>
      </c>
      <c r="R73" s="7">
        <v>11.006633897616581</v>
      </c>
      <c r="S73" s="7">
        <v>13.529989487076266</v>
      </c>
      <c r="T73" s="7">
        <v>10.505072676266542</v>
      </c>
      <c r="U73" s="7">
        <v>12.343527794755081</v>
      </c>
      <c r="V73" s="7">
        <v>2.8547271832013248</v>
      </c>
      <c r="W73" s="7">
        <v>15.348194116454785</v>
      </c>
      <c r="X73" s="7">
        <v>-1.2485281727171389</v>
      </c>
      <c r="Y73" s="7">
        <v>1.4954131016910133</v>
      </c>
      <c r="Z73" s="7">
        <v>1.8053179082497621</v>
      </c>
      <c r="AA73" s="7">
        <v>0.40213035051485052</v>
      </c>
      <c r="AB73" s="7">
        <v>0.23426764849529402</v>
      </c>
      <c r="AC73" s="7">
        <v>0.30527684296633978</v>
      </c>
      <c r="AD73" s="7">
        <v>0.27952533040162864</v>
      </c>
      <c r="AE73" s="7">
        <v>0.42680586121656711</v>
      </c>
      <c r="AF73" s="7">
        <v>0.33805205309833991</v>
      </c>
      <c r="AG73" s="7">
        <v>0.5213664547996868</v>
      </c>
      <c r="AH73" s="7">
        <v>0.20634170776898739</v>
      </c>
      <c r="AI73" s="7">
        <v>0.23619801289699577</v>
      </c>
      <c r="AJ73" s="7">
        <v>0.93244678607766307</v>
      </c>
      <c r="AK73" s="7">
        <v>0.2884885707160364</v>
      </c>
      <c r="AL73" s="7">
        <v>0.88539784730994664</v>
      </c>
      <c r="AM73" s="7">
        <v>0.30676516605273157</v>
      </c>
      <c r="AN73" s="7">
        <v>0.55502123731664943</v>
      </c>
    </row>
    <row r="74" spans="1:40" x14ac:dyDescent="0.75">
      <c r="A74" t="s">
        <v>158</v>
      </c>
      <c r="B74" s="6" t="s">
        <v>37</v>
      </c>
      <c r="C74">
        <v>89</v>
      </c>
      <c r="D74" t="s">
        <v>34</v>
      </c>
      <c r="E74">
        <v>8</v>
      </c>
      <c r="F74">
        <v>125</v>
      </c>
      <c r="G74">
        <v>1000</v>
      </c>
      <c r="H74" t="s">
        <v>41</v>
      </c>
      <c r="I74" t="s">
        <v>160</v>
      </c>
      <c r="J74" t="s">
        <v>87</v>
      </c>
      <c r="K74" t="s">
        <v>160</v>
      </c>
      <c r="L74" t="str">
        <f t="shared" si="0"/>
        <v>89-8-1000</v>
      </c>
      <c r="M74" s="7">
        <v>19.2</v>
      </c>
      <c r="N74" s="7">
        <v>1.9</v>
      </c>
      <c r="O74" s="7">
        <v>-16.2</v>
      </c>
      <c r="P74" s="7">
        <v>4.5999999999999996</v>
      </c>
      <c r="Q74" s="7">
        <v>10.6</v>
      </c>
      <c r="R74" s="7">
        <v>10.8</v>
      </c>
      <c r="S74" s="7">
        <v>11.2</v>
      </c>
      <c r="T74" s="7">
        <v>11.4</v>
      </c>
      <c r="U74" s="7">
        <v>12.2</v>
      </c>
      <c r="V74" s="7"/>
      <c r="W74" s="7">
        <v>16.899999999999999</v>
      </c>
      <c r="X74" s="7">
        <v>1.6</v>
      </c>
      <c r="Y74" s="7">
        <v>4.4000000000000004</v>
      </c>
      <c r="Z74" s="7">
        <v>0.9</v>
      </c>
      <c r="AA74" s="7">
        <v>0.35</v>
      </c>
      <c r="AB74" s="7">
        <v>0.1</v>
      </c>
      <c r="AC74" s="7">
        <v>0.38</v>
      </c>
      <c r="AD74" s="7">
        <v>0.39</v>
      </c>
      <c r="AE74" s="7">
        <v>0.69</v>
      </c>
      <c r="AF74" s="7">
        <v>0.25</v>
      </c>
      <c r="AG74" s="7">
        <v>0.28999999999999998</v>
      </c>
      <c r="AH74" s="7">
        <v>0.33</v>
      </c>
      <c r="AI74" s="7">
        <v>7.0000000000000007E-2</v>
      </c>
      <c r="AJ74" s="7"/>
      <c r="AK74" s="7">
        <v>0.09</v>
      </c>
      <c r="AL74" s="7">
        <v>0.56999999999999995</v>
      </c>
      <c r="AM74" s="7">
        <v>0.73</v>
      </c>
      <c r="AN74" s="7">
        <v>0.06</v>
      </c>
    </row>
    <row r="75" spans="1:40" x14ac:dyDescent="0.75">
      <c r="A75" t="s">
        <v>158</v>
      </c>
      <c r="B75" s="6" t="s">
        <v>37</v>
      </c>
      <c r="C75">
        <v>88</v>
      </c>
      <c r="D75" t="s">
        <v>33</v>
      </c>
      <c r="E75">
        <v>7</v>
      </c>
      <c r="F75">
        <v>175</v>
      </c>
      <c r="G75">
        <v>1000</v>
      </c>
      <c r="H75" t="s">
        <v>41</v>
      </c>
      <c r="I75" t="s">
        <v>160</v>
      </c>
      <c r="J75" t="s">
        <v>87</v>
      </c>
      <c r="K75" t="s">
        <v>160</v>
      </c>
      <c r="L75" t="str">
        <f t="shared" si="0"/>
        <v>88-7-1000</v>
      </c>
      <c r="M75" s="7">
        <v>18.219194061747263</v>
      </c>
      <c r="N75" s="7">
        <v>2.3637274581703767</v>
      </c>
      <c r="O75" s="7">
        <v>-14.017129652145046</v>
      </c>
      <c r="P75" s="7">
        <v>4.9482048671376342</v>
      </c>
      <c r="Q75" s="7">
        <v>12.144485908452149</v>
      </c>
      <c r="R75" s="7">
        <v>9.3962305410842415</v>
      </c>
      <c r="S75" s="7">
        <v>12.73454574923206</v>
      </c>
      <c r="T75" s="7">
        <v>10.504027712976486</v>
      </c>
      <c r="U75" s="7">
        <v>12.150225790171797</v>
      </c>
      <c r="V75" s="7">
        <v>4.9994811438331643</v>
      </c>
      <c r="W75" s="7">
        <v>16.16393374733164</v>
      </c>
      <c r="X75" s="7">
        <v>4.5881229539249917</v>
      </c>
      <c r="Y75" s="7">
        <v>4.9407148807928257E-2</v>
      </c>
      <c r="Z75" s="7">
        <v>2.6308232875247062</v>
      </c>
      <c r="AA75" s="7">
        <v>5.9532655656209424E-2</v>
      </c>
      <c r="AB75" s="7">
        <v>0.15457378204094244</v>
      </c>
      <c r="AC75" s="7">
        <v>0.40664351281149208</v>
      </c>
      <c r="AD75" s="7">
        <v>0.28767517575506613</v>
      </c>
      <c r="AE75" s="7">
        <v>0.28519839045281309</v>
      </c>
      <c r="AF75" s="7">
        <v>0.17941270264173342</v>
      </c>
      <c r="AG75" s="7">
        <v>0.30938832135732941</v>
      </c>
      <c r="AH75" s="7">
        <v>0.21547835025407161</v>
      </c>
      <c r="AI75" s="7">
        <v>0.16778267619341775</v>
      </c>
      <c r="AJ75" s="7">
        <v>0.39320549903433549</v>
      </c>
      <c r="AK75" s="7">
        <v>0.12932451572632489</v>
      </c>
      <c r="AL75" s="7">
        <v>0.65323821664231718</v>
      </c>
      <c r="AM75" s="7">
        <v>0.85984679838832878</v>
      </c>
      <c r="AN75" s="7">
        <v>4.5780129798006608E-2</v>
      </c>
    </row>
    <row r="76" spans="1:40" x14ac:dyDescent="0.75">
      <c r="A76" t="s">
        <v>158</v>
      </c>
      <c r="B76" s="6" t="s">
        <v>37</v>
      </c>
      <c r="C76">
        <v>89</v>
      </c>
      <c r="D76" t="s">
        <v>34</v>
      </c>
      <c r="E76">
        <v>7</v>
      </c>
      <c r="F76">
        <v>175</v>
      </c>
      <c r="G76">
        <v>1000</v>
      </c>
      <c r="H76" t="s">
        <v>41</v>
      </c>
      <c r="I76" t="s">
        <v>160</v>
      </c>
      <c r="J76" t="s">
        <v>87</v>
      </c>
      <c r="K76" t="s">
        <v>160</v>
      </c>
      <c r="L76" t="str">
        <f t="shared" si="0"/>
        <v>89-7-1000</v>
      </c>
      <c r="M76" s="7">
        <v>19.600000000000001</v>
      </c>
      <c r="N76" s="7">
        <v>5.2</v>
      </c>
      <c r="O76" s="7">
        <v>-16.5</v>
      </c>
      <c r="P76" s="7">
        <v>6.7</v>
      </c>
      <c r="Q76" s="7">
        <v>13.6</v>
      </c>
      <c r="R76" s="7">
        <v>12.6</v>
      </c>
      <c r="S76" s="7">
        <v>13.2</v>
      </c>
      <c r="T76" s="7">
        <v>12.5</v>
      </c>
      <c r="U76" s="7">
        <v>13</v>
      </c>
      <c r="V76" s="7"/>
      <c r="W76" s="7">
        <v>17.3</v>
      </c>
      <c r="X76" s="7">
        <v>1.9</v>
      </c>
      <c r="Y76" s="7">
        <v>4.2</v>
      </c>
      <c r="Z76" s="7">
        <v>0.7</v>
      </c>
      <c r="AA76" s="7">
        <v>0.38</v>
      </c>
      <c r="AB76" s="7">
        <v>0.14000000000000001</v>
      </c>
      <c r="AC76" s="7">
        <v>0.16</v>
      </c>
      <c r="AD76" s="7">
        <v>0.78</v>
      </c>
      <c r="AE76" s="7">
        <v>0.33</v>
      </c>
      <c r="AF76" s="7">
        <v>0.28999999999999998</v>
      </c>
      <c r="AG76" s="7">
        <v>0.22</v>
      </c>
      <c r="AH76" s="7">
        <v>0.11</v>
      </c>
      <c r="AI76" s="7">
        <v>0.16</v>
      </c>
      <c r="AJ76" s="7"/>
      <c r="AK76" s="7">
        <v>0.11</v>
      </c>
      <c r="AL76" s="7">
        <v>0.81</v>
      </c>
      <c r="AM76" s="7">
        <v>0.8</v>
      </c>
      <c r="AN76" s="7">
        <v>0.28000000000000003</v>
      </c>
    </row>
    <row r="77" spans="1:40" x14ac:dyDescent="0.75">
      <c r="A77" t="s">
        <v>158</v>
      </c>
      <c r="B77" s="6" t="s">
        <v>37</v>
      </c>
      <c r="C77">
        <v>88</v>
      </c>
      <c r="D77" t="s">
        <v>33</v>
      </c>
      <c r="E77">
        <v>6</v>
      </c>
      <c r="F77">
        <v>250</v>
      </c>
      <c r="G77">
        <v>1000</v>
      </c>
      <c r="H77" t="s">
        <v>41</v>
      </c>
      <c r="I77" t="s">
        <v>160</v>
      </c>
      <c r="J77" t="s">
        <v>87</v>
      </c>
      <c r="K77" t="s">
        <v>160</v>
      </c>
      <c r="L77" t="str">
        <f t="shared" ref="L77:L95" si="1">_xlfn.CONCAT(C77,"-",E77,"-",G77)</f>
        <v>88-6-1000</v>
      </c>
      <c r="M77" s="7">
        <v>18.871627283880695</v>
      </c>
      <c r="N77" s="7">
        <v>3.6249708013679007</v>
      </c>
      <c r="O77" s="7">
        <v>-10.913001618158907</v>
      </c>
      <c r="P77" s="7">
        <v>4.7132523754133375</v>
      </c>
      <c r="Q77" s="7">
        <v>11.621774013182788</v>
      </c>
      <c r="R77" s="7">
        <v>9.4884513073799344</v>
      </c>
      <c r="S77" s="7">
        <v>12.888757238099961</v>
      </c>
      <c r="T77" s="7">
        <v>10.657091225500457</v>
      </c>
      <c r="U77" s="7">
        <v>12.318212995166858</v>
      </c>
      <c r="V77" s="7">
        <v>3.1611883584202674</v>
      </c>
      <c r="W77" s="7">
        <v>15.812652986089125</v>
      </c>
      <c r="X77" s="7">
        <v>0.36624861973254913</v>
      </c>
      <c r="Y77" s="7">
        <v>0.71025886413017503</v>
      </c>
      <c r="Z77" s="7">
        <v>2.7249573477269489</v>
      </c>
      <c r="AA77" s="7">
        <v>0.18475049703962673</v>
      </c>
      <c r="AB77" s="7">
        <v>0.13056853688466322</v>
      </c>
      <c r="AC77" s="7">
        <v>0.55688252378286218</v>
      </c>
      <c r="AD77" s="7">
        <v>0.74901944988303304</v>
      </c>
      <c r="AE77" s="7">
        <v>0.46240699932324403</v>
      </c>
      <c r="AF77" s="7">
        <v>0.2944576105411954</v>
      </c>
      <c r="AG77" s="7">
        <v>0.17504663108542487</v>
      </c>
      <c r="AH77" s="7">
        <v>0.12841438051752938</v>
      </c>
      <c r="AI77" s="7">
        <v>0.25627398807249135</v>
      </c>
      <c r="AJ77" s="7">
        <v>1.0493799468209966</v>
      </c>
      <c r="AK77" s="7">
        <v>0.20847389477325007</v>
      </c>
      <c r="AL77" s="7">
        <v>0.63413337633976696</v>
      </c>
      <c r="AM77" s="7">
        <v>0.53284572338662262</v>
      </c>
      <c r="AN77" s="7">
        <v>0.10633715056844877</v>
      </c>
    </row>
    <row r="78" spans="1:40" x14ac:dyDescent="0.75">
      <c r="A78" t="s">
        <v>158</v>
      </c>
      <c r="B78" s="6" t="s">
        <v>37</v>
      </c>
      <c r="C78">
        <v>89</v>
      </c>
      <c r="D78" t="s">
        <v>34</v>
      </c>
      <c r="E78">
        <v>6</v>
      </c>
      <c r="F78">
        <v>250</v>
      </c>
      <c r="G78">
        <v>1000</v>
      </c>
      <c r="H78" t="s">
        <v>41</v>
      </c>
      <c r="I78" t="s">
        <v>160</v>
      </c>
      <c r="J78" t="s">
        <v>87</v>
      </c>
      <c r="K78" t="s">
        <v>160</v>
      </c>
      <c r="L78" t="str">
        <f t="shared" si="1"/>
        <v>89-6-1000</v>
      </c>
      <c r="M78" s="7">
        <v>19.7</v>
      </c>
      <c r="N78" s="7">
        <v>6.3</v>
      </c>
      <c r="O78" s="7">
        <v>-16.600000000000001</v>
      </c>
      <c r="P78" s="7">
        <v>7.5</v>
      </c>
      <c r="Q78" s="7">
        <v>13.2</v>
      </c>
      <c r="R78" s="7">
        <v>12.6</v>
      </c>
      <c r="S78" s="7">
        <v>13.4</v>
      </c>
      <c r="T78" s="7">
        <v>12.1</v>
      </c>
      <c r="U78" s="7">
        <v>13.3</v>
      </c>
      <c r="V78" s="7"/>
      <c r="W78" s="7">
        <v>17.600000000000001</v>
      </c>
      <c r="X78" s="7">
        <v>1.6</v>
      </c>
      <c r="Y78" s="7">
        <v>5.0999999999999996</v>
      </c>
      <c r="Z78" s="7">
        <v>1.5</v>
      </c>
      <c r="AA78" s="7">
        <v>0.26</v>
      </c>
      <c r="AB78" s="7">
        <v>0.19</v>
      </c>
      <c r="AC78" s="7">
        <v>0.65</v>
      </c>
      <c r="AD78" s="7">
        <v>0.34</v>
      </c>
      <c r="AE78" s="7">
        <v>0.42</v>
      </c>
      <c r="AF78" s="7">
        <v>0.25</v>
      </c>
      <c r="AG78" s="7">
        <v>0.35</v>
      </c>
      <c r="AH78" s="7">
        <v>0.2</v>
      </c>
      <c r="AI78" s="7">
        <v>0.11</v>
      </c>
      <c r="AJ78" s="7"/>
      <c r="AK78" s="7">
        <v>0.35</v>
      </c>
      <c r="AL78" s="7">
        <v>0.68</v>
      </c>
      <c r="AM78" s="7">
        <v>0.53</v>
      </c>
      <c r="AN78" s="7">
        <v>0.52</v>
      </c>
    </row>
    <row r="79" spans="1:40" x14ac:dyDescent="0.75">
      <c r="A79" t="s">
        <v>158</v>
      </c>
      <c r="B79" s="6" t="s">
        <v>37</v>
      </c>
      <c r="C79">
        <v>88</v>
      </c>
      <c r="D79" t="s">
        <v>33</v>
      </c>
      <c r="E79">
        <v>5</v>
      </c>
      <c r="F79">
        <v>350</v>
      </c>
      <c r="G79">
        <v>1000</v>
      </c>
      <c r="H79" t="s">
        <v>41</v>
      </c>
      <c r="I79" t="s">
        <v>160</v>
      </c>
      <c r="J79" t="s">
        <v>87</v>
      </c>
      <c r="K79" t="s">
        <v>160</v>
      </c>
      <c r="L79" t="str">
        <f t="shared" si="1"/>
        <v>88-5-1000</v>
      </c>
      <c r="M79" s="7">
        <v>18.041813125092613</v>
      </c>
      <c r="N79" s="7">
        <v>3.6484277542288157</v>
      </c>
      <c r="O79" s="7">
        <v>-9.4426476445002532</v>
      </c>
      <c r="P79" s="7">
        <v>2.9151819227987108</v>
      </c>
      <c r="Q79" s="7">
        <v>12.217820525805573</v>
      </c>
      <c r="R79" s="7">
        <v>8.9921331903754638</v>
      </c>
      <c r="S79" s="7">
        <v>10.942255082476811</v>
      </c>
      <c r="T79" s="7">
        <v>10.662180433592157</v>
      </c>
      <c r="U79" s="7">
        <v>12.867861156506018</v>
      </c>
      <c r="V79" s="7">
        <v>3.5043044601078024</v>
      </c>
      <c r="W79" s="7">
        <v>16.42265477696504</v>
      </c>
      <c r="X79" s="7">
        <v>0.13969415560228565</v>
      </c>
      <c r="Y79" s="7">
        <v>3.8378681666043746</v>
      </c>
      <c r="Z79" s="7">
        <v>2.76511540005415</v>
      </c>
      <c r="AA79" s="7">
        <v>0.23802728021470487</v>
      </c>
      <c r="AB79" s="7">
        <v>5.5984574827727611E-2</v>
      </c>
      <c r="AC79" s="7">
        <v>0.27075013625877653</v>
      </c>
      <c r="AD79" s="7">
        <v>0.17807733485173047</v>
      </c>
      <c r="AE79" s="7">
        <v>0.22197500183625185</v>
      </c>
      <c r="AF79" s="7">
        <v>0.28767280385822736</v>
      </c>
      <c r="AG79" s="7">
        <v>0.29727261375725944</v>
      </c>
      <c r="AH79" s="7">
        <v>0.25974999728393666</v>
      </c>
      <c r="AI79" s="7">
        <v>0.17754773825328321</v>
      </c>
      <c r="AJ79" s="7">
        <v>0.83126752597059328</v>
      </c>
      <c r="AK79" s="7">
        <v>0.13509615263617766</v>
      </c>
      <c r="AL79" s="7">
        <v>0.79847301095009537</v>
      </c>
      <c r="AM79" s="7">
        <v>0.74902670691788553</v>
      </c>
      <c r="AN79" s="7">
        <v>0.11032868514593815</v>
      </c>
    </row>
    <row r="80" spans="1:40" x14ac:dyDescent="0.75">
      <c r="A80" t="s">
        <v>158</v>
      </c>
      <c r="B80" s="6" t="s">
        <v>37</v>
      </c>
      <c r="C80">
        <v>89</v>
      </c>
      <c r="D80" t="s">
        <v>34</v>
      </c>
      <c r="E80">
        <v>5</v>
      </c>
      <c r="F80">
        <v>350</v>
      </c>
      <c r="G80">
        <v>1000</v>
      </c>
      <c r="H80" t="s">
        <v>41</v>
      </c>
      <c r="I80" t="s">
        <v>160</v>
      </c>
      <c r="J80" t="s">
        <v>87</v>
      </c>
      <c r="K80" t="s">
        <v>160</v>
      </c>
      <c r="L80" t="str">
        <f t="shared" si="1"/>
        <v>89-5-1000</v>
      </c>
      <c r="M80" s="7">
        <v>20.9</v>
      </c>
      <c r="N80" s="7">
        <v>6.1</v>
      </c>
      <c r="O80" s="7">
        <v>-11</v>
      </c>
      <c r="P80" s="7">
        <v>7</v>
      </c>
      <c r="Q80" s="7">
        <v>11.1</v>
      </c>
      <c r="R80" s="7">
        <v>10.8</v>
      </c>
      <c r="S80" s="7">
        <v>11.4</v>
      </c>
      <c r="T80" s="7">
        <v>11.9</v>
      </c>
      <c r="U80" s="7">
        <v>13.1</v>
      </c>
      <c r="V80" s="7"/>
      <c r="W80" s="7">
        <v>16.8</v>
      </c>
      <c r="X80" s="7">
        <v>3.9</v>
      </c>
      <c r="Y80" s="7">
        <v>5.6</v>
      </c>
      <c r="Z80" s="7">
        <v>2.6</v>
      </c>
      <c r="AA80" s="7">
        <v>0.26</v>
      </c>
      <c r="AB80" s="7">
        <v>0.24</v>
      </c>
      <c r="AC80" s="7">
        <v>0.67</v>
      </c>
      <c r="AD80" s="7">
        <v>0.23</v>
      </c>
      <c r="AE80" s="7">
        <v>0.59</v>
      </c>
      <c r="AF80" s="7">
        <v>0.17</v>
      </c>
      <c r="AG80" s="7">
        <v>0.56999999999999995</v>
      </c>
      <c r="AH80" s="7">
        <v>0.33</v>
      </c>
      <c r="AI80" s="7">
        <v>0.13</v>
      </c>
      <c r="AJ80" s="7"/>
      <c r="AK80" s="7">
        <v>0.3</v>
      </c>
      <c r="AL80" s="7">
        <v>0.55000000000000004</v>
      </c>
      <c r="AM80" s="7">
        <v>0.31</v>
      </c>
      <c r="AN80" s="7">
        <v>0.49</v>
      </c>
    </row>
    <row r="81" spans="1:40" x14ac:dyDescent="0.75">
      <c r="A81" t="s">
        <v>158</v>
      </c>
      <c r="B81" s="6" t="s">
        <v>37</v>
      </c>
      <c r="C81">
        <v>88</v>
      </c>
      <c r="D81" t="s">
        <v>33</v>
      </c>
      <c r="E81">
        <v>4</v>
      </c>
      <c r="F81">
        <v>450</v>
      </c>
      <c r="G81">
        <v>1000</v>
      </c>
      <c r="H81" t="s">
        <v>41</v>
      </c>
      <c r="I81" t="s">
        <v>160</v>
      </c>
      <c r="J81" t="s">
        <v>87</v>
      </c>
      <c r="K81" t="s">
        <v>160</v>
      </c>
      <c r="L81" t="str">
        <f t="shared" si="1"/>
        <v>88-4-1000</v>
      </c>
      <c r="M81" s="7">
        <v>20.391637868580602</v>
      </c>
      <c r="N81" s="7">
        <v>6.0564559967899463</v>
      </c>
      <c r="O81" s="7">
        <v>-13.246732715430168</v>
      </c>
      <c r="P81" s="7">
        <v>4.1289738537412832</v>
      </c>
      <c r="Q81" s="7">
        <v>13.63462601040672</v>
      </c>
      <c r="R81" s="7">
        <v>10.905768158387204</v>
      </c>
      <c r="S81" s="7">
        <v>13.181122756378036</v>
      </c>
      <c r="T81" s="7">
        <v>12.357725078693031</v>
      </c>
      <c r="U81" s="7">
        <v>13.593568102634572</v>
      </c>
      <c r="V81" s="7">
        <v>4.0386464566425646</v>
      </c>
      <c r="W81" s="7">
        <v>17.598580378953731</v>
      </c>
      <c r="X81" s="7">
        <v>1.0492575171234435</v>
      </c>
      <c r="Y81" s="7">
        <v>2.6374520404913873</v>
      </c>
      <c r="Z81" s="7">
        <v>2.7707036138973464</v>
      </c>
      <c r="AA81" s="7">
        <v>0.72455236252811417</v>
      </c>
      <c r="AB81" s="7">
        <v>0.17362196190662743</v>
      </c>
      <c r="AC81" s="7">
        <v>0.28184263592039882</v>
      </c>
      <c r="AD81" s="7">
        <v>0.68573918722923621</v>
      </c>
      <c r="AE81" s="7">
        <v>0.38024258487450785</v>
      </c>
      <c r="AF81" s="7">
        <v>0.21463516207250616</v>
      </c>
      <c r="AG81" s="7">
        <v>0.57459786631655774</v>
      </c>
      <c r="AH81" s="7">
        <v>0.15689980521444336</v>
      </c>
      <c r="AI81" s="7">
        <v>0.11697261426659007</v>
      </c>
      <c r="AJ81" s="7">
        <v>0.77060584908279617</v>
      </c>
      <c r="AK81" s="7">
        <v>0.20073728722920564</v>
      </c>
      <c r="AL81" s="7">
        <v>0.63521980105510134</v>
      </c>
      <c r="AM81" s="7">
        <v>0.76618258574104325</v>
      </c>
      <c r="AN81" s="7">
        <v>0.51815183932241693</v>
      </c>
    </row>
    <row r="82" spans="1:40" x14ac:dyDescent="0.75">
      <c r="A82" t="s">
        <v>158</v>
      </c>
      <c r="B82" s="6" t="s">
        <v>37</v>
      </c>
      <c r="C82">
        <v>89</v>
      </c>
      <c r="D82" t="s">
        <v>34</v>
      </c>
      <c r="E82">
        <v>4</v>
      </c>
      <c r="F82">
        <v>450</v>
      </c>
      <c r="G82">
        <v>1000</v>
      </c>
      <c r="H82" t="s">
        <v>41</v>
      </c>
      <c r="I82" t="s">
        <v>160</v>
      </c>
      <c r="J82" t="s">
        <v>87</v>
      </c>
      <c r="K82" t="s">
        <v>160</v>
      </c>
      <c r="L82" t="str">
        <f t="shared" si="1"/>
        <v>89-4-1000</v>
      </c>
      <c r="M82" s="7">
        <v>22.4</v>
      </c>
      <c r="N82" s="7">
        <v>7</v>
      </c>
      <c r="O82" s="7">
        <v>-12.1</v>
      </c>
      <c r="P82" s="7">
        <v>7.4</v>
      </c>
      <c r="Q82" s="7">
        <v>11.4</v>
      </c>
      <c r="R82" s="7">
        <v>12.5</v>
      </c>
      <c r="S82" s="7">
        <v>12.5</v>
      </c>
      <c r="T82" s="7">
        <v>13</v>
      </c>
      <c r="U82" s="7">
        <v>13.5</v>
      </c>
      <c r="V82" s="7"/>
      <c r="W82" s="7">
        <v>17.2</v>
      </c>
      <c r="X82" s="7">
        <v>3.3</v>
      </c>
      <c r="Y82" s="7">
        <v>4.9000000000000004</v>
      </c>
      <c r="Z82" s="7">
        <v>1.4</v>
      </c>
      <c r="AA82" s="7">
        <v>0.25</v>
      </c>
      <c r="AB82" s="7">
        <v>0.3</v>
      </c>
      <c r="AC82" s="7">
        <v>0.99</v>
      </c>
      <c r="AD82" s="7">
        <v>0.28000000000000003</v>
      </c>
      <c r="AE82" s="7">
        <v>0.57999999999999996</v>
      </c>
      <c r="AF82" s="7">
        <v>0.27</v>
      </c>
      <c r="AG82" s="7">
        <v>0.39</v>
      </c>
      <c r="AH82" s="7">
        <v>0.15</v>
      </c>
      <c r="AI82" s="7">
        <v>0.19</v>
      </c>
      <c r="AJ82" s="7"/>
      <c r="AK82" s="7">
        <v>0.11</v>
      </c>
      <c r="AL82" s="7">
        <v>0.64</v>
      </c>
      <c r="AM82" s="7">
        <v>0.36</v>
      </c>
      <c r="AN82" s="7">
        <v>0.25</v>
      </c>
    </row>
    <row r="83" spans="1:40" x14ac:dyDescent="0.75">
      <c r="A83" t="s">
        <v>158</v>
      </c>
      <c r="B83" s="6" t="s">
        <v>37</v>
      </c>
      <c r="C83">
        <v>88</v>
      </c>
      <c r="D83" t="s">
        <v>33</v>
      </c>
      <c r="E83">
        <v>3</v>
      </c>
      <c r="F83">
        <v>625</v>
      </c>
      <c r="G83">
        <v>1000</v>
      </c>
      <c r="H83" t="s">
        <v>41</v>
      </c>
      <c r="I83" t="s">
        <v>160</v>
      </c>
      <c r="J83" t="s">
        <v>87</v>
      </c>
      <c r="K83" t="s">
        <v>160</v>
      </c>
      <c r="L83" t="str">
        <f t="shared" si="1"/>
        <v>88-3-1000</v>
      </c>
      <c r="M83" s="7">
        <v>19.316667192364463</v>
      </c>
      <c r="N83" s="7">
        <v>5.1513157572676747</v>
      </c>
      <c r="O83" s="7">
        <v>-11.593592047040831</v>
      </c>
      <c r="P83" s="7">
        <v>3.6743508385915398</v>
      </c>
      <c r="Q83" s="7">
        <v>12.635052583008516</v>
      </c>
      <c r="R83" s="7">
        <v>10.497428602907878</v>
      </c>
      <c r="S83" s="7">
        <v>13.43493527715129</v>
      </c>
      <c r="T83" s="7">
        <v>12.717914905966843</v>
      </c>
      <c r="U83" s="7">
        <v>13.55139043374137</v>
      </c>
      <c r="V83" s="7">
        <v>2.8837994871242536</v>
      </c>
      <c r="W83" s="7">
        <v>16.906568006139594</v>
      </c>
      <c r="X83" s="7">
        <v>0.55096381825241991</v>
      </c>
      <c r="Y83" s="7">
        <v>1.6882678635408161</v>
      </c>
      <c r="Z83" s="7">
        <v>2.188801084653957</v>
      </c>
      <c r="AA83" s="7">
        <v>0.22009597256139923</v>
      </c>
      <c r="AB83" s="7">
        <v>0.11445141905254864</v>
      </c>
      <c r="AC83" s="7">
        <v>0.25121360973520596</v>
      </c>
      <c r="AD83" s="7">
        <v>0.40270788560249976</v>
      </c>
      <c r="AE83" s="7">
        <v>0.58144002799098049</v>
      </c>
      <c r="AF83" s="7">
        <v>0.19151625519985149</v>
      </c>
      <c r="AG83" s="7">
        <v>0.55650475462390525</v>
      </c>
      <c r="AH83" s="7">
        <v>0.30167605983796697</v>
      </c>
      <c r="AI83" s="7">
        <v>0.15872325883987518</v>
      </c>
      <c r="AJ83" s="7">
        <v>0.73730296670218742</v>
      </c>
      <c r="AK83" s="7">
        <v>0.14493014161263304</v>
      </c>
      <c r="AL83" s="7">
        <v>0.99509305286423677</v>
      </c>
      <c r="AM83" s="7">
        <v>0.35636973093621827</v>
      </c>
      <c r="AN83" s="7">
        <v>0.21514668745374885</v>
      </c>
    </row>
    <row r="84" spans="1:40" x14ac:dyDescent="0.75">
      <c r="A84" t="s">
        <v>158</v>
      </c>
      <c r="B84" s="6" t="s">
        <v>37</v>
      </c>
      <c r="C84">
        <v>89</v>
      </c>
      <c r="D84" t="s">
        <v>34</v>
      </c>
      <c r="E84">
        <v>3</v>
      </c>
      <c r="F84">
        <v>625</v>
      </c>
      <c r="G84">
        <v>1000</v>
      </c>
      <c r="H84" t="s">
        <v>41</v>
      </c>
      <c r="I84" t="s">
        <v>160</v>
      </c>
      <c r="J84" t="s">
        <v>87</v>
      </c>
      <c r="K84" t="s">
        <v>160</v>
      </c>
      <c r="L84" t="str">
        <f t="shared" si="1"/>
        <v>89-3-1000</v>
      </c>
      <c r="M84" s="7">
        <v>23</v>
      </c>
      <c r="N84" s="7">
        <v>7.8</v>
      </c>
      <c r="O84" s="7">
        <v>-12.2</v>
      </c>
      <c r="P84" s="7">
        <v>7.8</v>
      </c>
      <c r="Q84" s="7">
        <v>11.5</v>
      </c>
      <c r="R84" s="7">
        <v>14.4</v>
      </c>
      <c r="S84" s="7">
        <v>15.2</v>
      </c>
      <c r="T84" s="7">
        <v>14.2</v>
      </c>
      <c r="U84" s="7">
        <v>13.7</v>
      </c>
      <c r="V84" s="7"/>
      <c r="W84" s="7">
        <v>18.100000000000001</v>
      </c>
      <c r="X84" s="7">
        <v>2.2000000000000002</v>
      </c>
      <c r="Y84" s="7">
        <v>5.2</v>
      </c>
      <c r="Z84" s="7">
        <v>1.7</v>
      </c>
      <c r="AA84" s="7">
        <v>0.17</v>
      </c>
      <c r="AB84" s="7">
        <v>7.0000000000000007E-2</v>
      </c>
      <c r="AC84" s="7">
        <v>0.33</v>
      </c>
      <c r="AD84" s="7">
        <v>0.44</v>
      </c>
      <c r="AE84" s="7">
        <v>0.84</v>
      </c>
      <c r="AF84" s="7">
        <v>0.27</v>
      </c>
      <c r="AG84" s="7">
        <v>0.68</v>
      </c>
      <c r="AH84" s="7">
        <v>0.42</v>
      </c>
      <c r="AI84" s="7">
        <v>0.13</v>
      </c>
      <c r="AJ84" s="7"/>
      <c r="AK84" s="7">
        <v>0.15</v>
      </c>
      <c r="AL84" s="7">
        <v>0.5</v>
      </c>
      <c r="AM84" s="7">
        <v>0.49</v>
      </c>
      <c r="AN84" s="7">
        <v>0.13</v>
      </c>
    </row>
    <row r="85" spans="1:40" x14ac:dyDescent="0.75">
      <c r="A85" t="s">
        <v>158</v>
      </c>
      <c r="B85" s="6" t="s">
        <v>37</v>
      </c>
      <c r="C85">
        <v>89</v>
      </c>
      <c r="D85" t="s">
        <v>34</v>
      </c>
      <c r="E85">
        <v>3</v>
      </c>
      <c r="F85">
        <v>625</v>
      </c>
      <c r="G85">
        <v>1000</v>
      </c>
      <c r="H85" t="s">
        <v>41</v>
      </c>
      <c r="I85" t="s">
        <v>89</v>
      </c>
      <c r="J85" t="s">
        <v>87</v>
      </c>
      <c r="K85" t="s">
        <v>366</v>
      </c>
      <c r="L85" t="str">
        <f t="shared" si="1"/>
        <v>89-3-1000</v>
      </c>
      <c r="M85" s="7">
        <v>14.815793030129194</v>
      </c>
      <c r="N85" s="7">
        <v>1.1089890022874815</v>
      </c>
      <c r="O85" s="7">
        <v>-11.634060819431866</v>
      </c>
      <c r="P85" s="7">
        <v>2.9625235218102959</v>
      </c>
      <c r="Q85" s="7">
        <v>9.6571608131440154</v>
      </c>
      <c r="R85" s="7">
        <v>5.7829526485615945</v>
      </c>
      <c r="S85" s="7">
        <v>9.0301273922888754</v>
      </c>
      <c r="T85" s="7">
        <v>6.9644413313748954</v>
      </c>
      <c r="U85" s="7">
        <v>10.332695984415883</v>
      </c>
      <c r="V85" s="7"/>
      <c r="W85" s="7">
        <v>13.340153443709395</v>
      </c>
      <c r="X85" s="7">
        <v>-3.8434235420625371</v>
      </c>
      <c r="Y85" s="7"/>
      <c r="Z85" s="7">
        <v>-2.3649924879928528</v>
      </c>
      <c r="AA85" s="7">
        <v>0.22940696355967014</v>
      </c>
      <c r="AB85" s="7">
        <v>0.33619896949416045</v>
      </c>
      <c r="AC85" s="7">
        <v>6.2285354987197332E-2</v>
      </c>
      <c r="AD85" s="7">
        <v>0.43494061939322232</v>
      </c>
      <c r="AE85" s="7">
        <v>0.25146750827115283</v>
      </c>
      <c r="AF85" s="7">
        <v>0.21858585382617224</v>
      </c>
      <c r="AG85" s="7">
        <v>0.22029365979317808</v>
      </c>
      <c r="AH85" s="7">
        <v>8.5648060675586918E-2</v>
      </c>
      <c r="AI85" s="7">
        <v>0.10789832702294218</v>
      </c>
      <c r="AJ85" s="7"/>
      <c r="AK85" s="7">
        <v>0.16879906147758955</v>
      </c>
      <c r="AL85" s="7">
        <v>0.45389751654403554</v>
      </c>
      <c r="AM85" s="7"/>
      <c r="AN85" s="7">
        <v>0.18769668696336431</v>
      </c>
    </row>
    <row r="86" spans="1:40" x14ac:dyDescent="0.75">
      <c r="A86" t="s">
        <v>158</v>
      </c>
      <c r="B86" s="6" t="s">
        <v>37</v>
      </c>
      <c r="C86">
        <v>88</v>
      </c>
      <c r="D86" t="s">
        <v>33</v>
      </c>
      <c r="E86">
        <v>2</v>
      </c>
      <c r="F86">
        <v>875</v>
      </c>
      <c r="G86">
        <v>1000</v>
      </c>
      <c r="H86" t="s">
        <v>41</v>
      </c>
      <c r="I86" t="s">
        <v>160</v>
      </c>
      <c r="J86" t="s">
        <v>87</v>
      </c>
      <c r="K86" t="s">
        <v>160</v>
      </c>
      <c r="L86" t="str">
        <f t="shared" si="1"/>
        <v>88-2-1000</v>
      </c>
      <c r="M86" s="7">
        <v>21.829955647864335</v>
      </c>
      <c r="N86" s="7">
        <v>8.0188026178316747</v>
      </c>
      <c r="O86" s="7">
        <v>-5.9612123977414813</v>
      </c>
      <c r="P86" s="7">
        <v>3.2532270349535408</v>
      </c>
      <c r="Q86" s="7">
        <v>14.062686353692831</v>
      </c>
      <c r="R86" s="7">
        <v>12.440159537877259</v>
      </c>
      <c r="S86" s="7">
        <v>17.23056776568782</v>
      </c>
      <c r="T86" s="7">
        <v>15.170986399061555</v>
      </c>
      <c r="U86" s="7">
        <v>14.13107163742982</v>
      </c>
      <c r="V86" s="7">
        <v>3.0324075154005854</v>
      </c>
      <c r="W86" s="7">
        <v>18.670479131077244</v>
      </c>
      <c r="X86" s="7">
        <v>1.2551542196214387</v>
      </c>
      <c r="Y86" s="7">
        <v>1.2089272959779997</v>
      </c>
      <c r="Z86" s="7">
        <v>1.1130350824697095</v>
      </c>
      <c r="AA86" s="7">
        <v>0.40273105369831597</v>
      </c>
      <c r="AB86" s="7">
        <v>0.41729914900073273</v>
      </c>
      <c r="AC86" s="7">
        <v>0.6462329809775017</v>
      </c>
      <c r="AD86" s="7">
        <v>0.30990753746217603</v>
      </c>
      <c r="AE86" s="7">
        <v>0.61302747405060032</v>
      </c>
      <c r="AF86" s="7">
        <v>0.20688164849383139</v>
      </c>
      <c r="AG86" s="7">
        <v>0.10002829234773399</v>
      </c>
      <c r="AH86" s="7">
        <v>0.28485457107050222</v>
      </c>
      <c r="AI86" s="7">
        <v>0.10810266497077384</v>
      </c>
      <c r="AJ86" s="7">
        <v>0.33756943397398587</v>
      </c>
      <c r="AK86" s="7">
        <v>0.51695357262417307</v>
      </c>
      <c r="AL86" s="7">
        <v>0.87345807089549277</v>
      </c>
      <c r="AM86" s="7">
        <v>0.62443776734091805</v>
      </c>
      <c r="AN86" s="7">
        <v>0.21781245159360185</v>
      </c>
    </row>
    <row r="87" spans="1:40" x14ac:dyDescent="0.75">
      <c r="A87" t="s">
        <v>158</v>
      </c>
      <c r="B87" s="6" t="s">
        <v>37</v>
      </c>
      <c r="C87">
        <v>89</v>
      </c>
      <c r="D87" t="s">
        <v>34</v>
      </c>
      <c r="E87">
        <v>2</v>
      </c>
      <c r="F87">
        <v>875</v>
      </c>
      <c r="G87">
        <v>1000</v>
      </c>
      <c r="H87" t="s">
        <v>41</v>
      </c>
      <c r="I87" t="s">
        <v>160</v>
      </c>
      <c r="J87" t="s">
        <v>87</v>
      </c>
      <c r="K87" t="s">
        <v>160</v>
      </c>
      <c r="L87" t="str">
        <f t="shared" si="1"/>
        <v>89-2-1000</v>
      </c>
      <c r="M87" s="7">
        <v>22.5</v>
      </c>
      <c r="N87" s="7">
        <v>8.6</v>
      </c>
      <c r="O87" s="7">
        <v>-15.3</v>
      </c>
      <c r="P87" s="7">
        <v>8.6999999999999993</v>
      </c>
      <c r="Q87" s="7">
        <v>13.9</v>
      </c>
      <c r="R87" s="7">
        <v>15.1</v>
      </c>
      <c r="S87" s="7">
        <v>16.8</v>
      </c>
      <c r="T87" s="7">
        <v>15.7</v>
      </c>
      <c r="U87" s="7">
        <v>15.3</v>
      </c>
      <c r="V87" s="7"/>
      <c r="W87" s="7">
        <v>19.5</v>
      </c>
      <c r="X87" s="7">
        <v>3.9</v>
      </c>
      <c r="Y87" s="7">
        <v>6.3</v>
      </c>
      <c r="Z87" s="7">
        <v>2.2999999999999998</v>
      </c>
      <c r="AA87" s="7">
        <v>0.59</v>
      </c>
      <c r="AB87" s="7">
        <v>0.1</v>
      </c>
      <c r="AC87" s="7">
        <v>0.34</v>
      </c>
      <c r="AD87" s="7">
        <v>0.25</v>
      </c>
      <c r="AE87" s="7">
        <v>0.37</v>
      </c>
      <c r="AF87" s="7">
        <v>0.7</v>
      </c>
      <c r="AG87" s="7">
        <v>0.4</v>
      </c>
      <c r="AH87" s="7">
        <v>0.21</v>
      </c>
      <c r="AI87" s="7">
        <v>0.36</v>
      </c>
      <c r="AJ87" s="7"/>
      <c r="AK87" s="7">
        <v>0.31</v>
      </c>
      <c r="AL87" s="7">
        <v>0.72</v>
      </c>
      <c r="AM87" s="7">
        <v>0.5</v>
      </c>
      <c r="AN87" s="7">
        <v>0.51</v>
      </c>
    </row>
    <row r="88" spans="1:40" x14ac:dyDescent="0.75">
      <c r="A88" t="s">
        <v>158</v>
      </c>
      <c r="B88" s="6" t="s">
        <v>37</v>
      </c>
      <c r="C88">
        <v>89</v>
      </c>
      <c r="D88" t="s">
        <v>34</v>
      </c>
      <c r="E88">
        <v>10</v>
      </c>
      <c r="F88">
        <v>25</v>
      </c>
      <c r="G88">
        <v>5000</v>
      </c>
      <c r="H88" t="s">
        <v>43</v>
      </c>
      <c r="I88" t="s">
        <v>160</v>
      </c>
      <c r="J88" t="s">
        <v>87</v>
      </c>
      <c r="K88" t="s">
        <v>160</v>
      </c>
      <c r="L88" t="str">
        <f t="shared" si="1"/>
        <v>89-10-5000</v>
      </c>
      <c r="M88" s="7">
        <v>17.198178834273421</v>
      </c>
      <c r="N88" s="7">
        <v>0.45720206526353308</v>
      </c>
      <c r="O88" s="7">
        <v>-14.648115202264636</v>
      </c>
      <c r="P88" s="7">
        <v>1.9841010150981033</v>
      </c>
      <c r="Q88" s="7">
        <v>14.500066908069224</v>
      </c>
      <c r="R88" s="7">
        <v>11.134158109373574</v>
      </c>
      <c r="S88" s="7">
        <v>13.094327921307375</v>
      </c>
      <c r="T88" s="7">
        <v>9.1141168536991604</v>
      </c>
      <c r="U88" s="7">
        <v>11.730038395596717</v>
      </c>
      <c r="V88" s="7">
        <v>3.5903561980563263</v>
      </c>
      <c r="W88" s="7">
        <v>16.75746832531885</v>
      </c>
      <c r="X88" s="7">
        <v>-2.0233887576463654</v>
      </c>
      <c r="Y88" s="7">
        <v>2.3064857121629432</v>
      </c>
      <c r="Z88" s="7">
        <v>0.84548077733283444</v>
      </c>
      <c r="AA88" s="7">
        <v>0.28816829708827096</v>
      </c>
      <c r="AB88" s="7">
        <v>0.14479676729672666</v>
      </c>
      <c r="AC88" s="7">
        <v>0.11003514407196024</v>
      </c>
      <c r="AD88" s="7">
        <v>0.14401063380151313</v>
      </c>
      <c r="AE88" s="7">
        <v>0.14101860269684374</v>
      </c>
      <c r="AF88" s="7">
        <v>0.17732105035872558</v>
      </c>
      <c r="AG88" s="7">
        <v>0.36111037315851174</v>
      </c>
      <c r="AH88" s="7">
        <v>8.7615504507801867E-2</v>
      </c>
      <c r="AI88" s="7">
        <v>0.13881872049370006</v>
      </c>
      <c r="AJ88" s="7">
        <v>0.50312569912216976</v>
      </c>
      <c r="AK88" s="7">
        <v>7.1535128205765103E-2</v>
      </c>
      <c r="AL88" s="7">
        <v>0.5276322357399591</v>
      </c>
      <c r="AM88" s="7">
        <v>0.5561895331749156</v>
      </c>
      <c r="AN88" s="7">
        <v>0.25177305101684117</v>
      </c>
    </row>
    <row r="89" spans="1:40" x14ac:dyDescent="0.75">
      <c r="A89" t="s">
        <v>158</v>
      </c>
      <c r="B89" s="6" t="s">
        <v>37</v>
      </c>
      <c r="C89">
        <v>89</v>
      </c>
      <c r="D89" t="s">
        <v>34</v>
      </c>
      <c r="E89">
        <v>9</v>
      </c>
      <c r="F89">
        <v>75</v>
      </c>
      <c r="G89">
        <v>5000</v>
      </c>
      <c r="H89" t="s">
        <v>43</v>
      </c>
      <c r="I89" t="s">
        <v>160</v>
      </c>
      <c r="J89" t="s">
        <v>87</v>
      </c>
      <c r="K89" t="s">
        <v>160</v>
      </c>
      <c r="L89" t="str">
        <f t="shared" si="1"/>
        <v>89-9-5000</v>
      </c>
      <c r="M89" s="7">
        <v>20.035453722558945</v>
      </c>
      <c r="N89" s="7">
        <v>1.3657215157417133</v>
      </c>
      <c r="O89" s="7">
        <v>-15.649688693960641</v>
      </c>
      <c r="P89" s="7">
        <v>2.781188123284275</v>
      </c>
      <c r="Q89" s="7">
        <v>14.918280630704606</v>
      </c>
      <c r="R89" s="7">
        <v>13.405652508759749</v>
      </c>
      <c r="S89" s="7">
        <v>13.344190490179507</v>
      </c>
      <c r="T89" s="7">
        <v>11.919154945612476</v>
      </c>
      <c r="U89" s="7">
        <v>13.835518602782036</v>
      </c>
      <c r="V89" s="7">
        <v>2.0660940987249412</v>
      </c>
      <c r="W89" s="7">
        <v>17.02197463193011</v>
      </c>
      <c r="X89" s="7">
        <v>-3.0374616596714978</v>
      </c>
      <c r="Y89" s="7">
        <v>3.0759849908457912</v>
      </c>
      <c r="Z89" s="7">
        <v>3.0170992245413686</v>
      </c>
      <c r="AA89" s="7">
        <v>0.17850165266605927</v>
      </c>
      <c r="AB89" s="7">
        <v>0.22619220719519273</v>
      </c>
      <c r="AC89" s="7">
        <v>0.52163977248501425</v>
      </c>
      <c r="AD89" s="7">
        <v>3.2647514322659527E-2</v>
      </c>
      <c r="AE89" s="7">
        <v>0.57247659896079162</v>
      </c>
      <c r="AF89" s="7">
        <v>0.15597652188767139</v>
      </c>
      <c r="AG89" s="7">
        <v>0.20021025235679152</v>
      </c>
      <c r="AH89" s="7">
        <v>8.7359538708000825E-2</v>
      </c>
      <c r="AI89" s="7">
        <v>8.0124581714992163E-2</v>
      </c>
      <c r="AJ89" s="7">
        <v>9.1183110584267563E-2</v>
      </c>
      <c r="AK89" s="7">
        <v>3.6774149270527905E-2</v>
      </c>
      <c r="AL89" s="7">
        <v>0.25627758260455002</v>
      </c>
      <c r="AM89" s="7">
        <v>0.36078214590968849</v>
      </c>
      <c r="AN89" s="7">
        <v>0.2790315177951877</v>
      </c>
    </row>
    <row r="90" spans="1:40" x14ac:dyDescent="0.75">
      <c r="A90" t="s">
        <v>158</v>
      </c>
      <c r="B90" s="6" t="s">
        <v>37</v>
      </c>
      <c r="C90">
        <v>89</v>
      </c>
      <c r="D90" t="s">
        <v>34</v>
      </c>
      <c r="E90">
        <v>5</v>
      </c>
      <c r="F90">
        <v>350</v>
      </c>
      <c r="G90">
        <v>5000</v>
      </c>
      <c r="H90" t="s">
        <v>43</v>
      </c>
      <c r="I90" t="s">
        <v>160</v>
      </c>
      <c r="J90" t="s">
        <v>87</v>
      </c>
      <c r="K90" t="s">
        <v>160</v>
      </c>
      <c r="L90" t="str">
        <f t="shared" si="1"/>
        <v>89-5-5000</v>
      </c>
      <c r="M90" s="7">
        <v>20.295338611261737</v>
      </c>
      <c r="N90" s="7">
        <v>5.7019756237560202</v>
      </c>
      <c r="O90" s="7">
        <v>-16.514493011210757</v>
      </c>
      <c r="P90" s="7">
        <v>5.7649275308806871</v>
      </c>
      <c r="Q90" s="7">
        <v>16.229386021680355</v>
      </c>
      <c r="R90" s="7">
        <v>15.10106566280472</v>
      </c>
      <c r="S90" s="7">
        <v>15.23141314108638</v>
      </c>
      <c r="T90" s="7">
        <v>12.834426700980707</v>
      </c>
      <c r="U90" s="7">
        <v>14.360825296085849</v>
      </c>
      <c r="V90" s="7"/>
      <c r="W90" s="7">
        <v>17.496941186902315</v>
      </c>
      <c r="X90" s="7">
        <v>1.0320550311138665</v>
      </c>
      <c r="Y90" s="7">
        <v>4.5940220583618938</v>
      </c>
      <c r="Z90" s="7">
        <v>2.8147049187500035</v>
      </c>
      <c r="AA90" s="7">
        <v>0.13311227828006611</v>
      </c>
      <c r="AB90" s="7">
        <v>0.23410913037923817</v>
      </c>
      <c r="AC90" s="7">
        <v>0.1984128334870445</v>
      </c>
      <c r="AD90" s="7">
        <v>0.45825386325649847</v>
      </c>
      <c r="AE90" s="7">
        <v>4.8580616576735271E-2</v>
      </c>
      <c r="AF90" s="7">
        <v>0.15890759417999983</v>
      </c>
      <c r="AG90" s="7">
        <v>0.43183683525423278</v>
      </c>
      <c r="AH90" s="7">
        <v>6.2846172393942565E-2</v>
      </c>
      <c r="AI90" s="7">
        <v>4.0397240308437561E-2</v>
      </c>
      <c r="AJ90" s="7"/>
      <c r="AK90" s="7">
        <v>0.1423548307880321</v>
      </c>
      <c r="AL90" s="7">
        <v>0.34478031948830012</v>
      </c>
      <c r="AM90" s="7">
        <v>0.45787532301879424</v>
      </c>
      <c r="AN90" s="7">
        <v>0.23143698380961822</v>
      </c>
    </row>
    <row r="91" spans="1:40" x14ac:dyDescent="0.75">
      <c r="A91" t="s">
        <v>158</v>
      </c>
      <c r="B91" s="6" t="s">
        <v>37</v>
      </c>
      <c r="C91">
        <v>89</v>
      </c>
      <c r="D91" t="s">
        <v>34</v>
      </c>
      <c r="E91">
        <v>5</v>
      </c>
      <c r="F91">
        <v>350</v>
      </c>
      <c r="G91">
        <v>5000</v>
      </c>
      <c r="H91" t="s">
        <v>43</v>
      </c>
      <c r="I91" t="s">
        <v>90</v>
      </c>
      <c r="J91" t="s">
        <v>87</v>
      </c>
      <c r="K91" t="s">
        <v>364</v>
      </c>
      <c r="L91" t="str">
        <f t="shared" si="1"/>
        <v>89-5-5000</v>
      </c>
      <c r="M91" s="7">
        <v>22.808345232564424</v>
      </c>
      <c r="N91" s="7">
        <v>2.7296848918719068</v>
      </c>
      <c r="O91" s="7">
        <v>-17.895750066023055</v>
      </c>
      <c r="P91" s="7">
        <v>6.3307083473536112</v>
      </c>
      <c r="Q91" s="7">
        <v>22.701553315142075</v>
      </c>
      <c r="R91" s="7">
        <v>18.754524047211948</v>
      </c>
      <c r="S91" s="7">
        <v>20.158481788257799</v>
      </c>
      <c r="T91" s="7">
        <v>13.619256711429125</v>
      </c>
      <c r="U91" s="7">
        <v>15.567497258270897</v>
      </c>
      <c r="V91" s="7">
        <v>4.2810154789606036</v>
      </c>
      <c r="W91" s="7">
        <v>20.590277107702178</v>
      </c>
      <c r="X91" s="7">
        <v>0.84516352242547133</v>
      </c>
      <c r="Y91" s="7"/>
      <c r="Z91" s="7">
        <v>1.9084550468940209</v>
      </c>
      <c r="AA91" s="7">
        <v>0.16352187254222125</v>
      </c>
      <c r="AB91" s="7">
        <v>0.19153897745855208</v>
      </c>
      <c r="AC91" s="7">
        <v>0.50020396300664616</v>
      </c>
      <c r="AD91" s="7">
        <v>5.7973357379067052E-2</v>
      </c>
      <c r="AE91" s="7">
        <v>0.42137813624810944</v>
      </c>
      <c r="AF91" s="7">
        <v>0.17816122607459631</v>
      </c>
      <c r="AG91" s="7">
        <v>0.20792727300205643</v>
      </c>
      <c r="AH91" s="7">
        <v>0.15854554072790236</v>
      </c>
      <c r="AI91" s="7">
        <v>8.2929499379774216E-2</v>
      </c>
      <c r="AJ91" s="7">
        <v>0.74644443724806597</v>
      </c>
      <c r="AK91" s="7">
        <v>1.0908120469280139E-2</v>
      </c>
      <c r="AL91" s="7">
        <v>0.46183687190890721</v>
      </c>
      <c r="AM91" s="7"/>
      <c r="AN91" s="7">
        <v>0.39280122875006734</v>
      </c>
    </row>
    <row r="92" spans="1:40" x14ac:dyDescent="0.75">
      <c r="A92" t="s">
        <v>158</v>
      </c>
      <c r="B92" s="6" t="s">
        <v>37</v>
      </c>
      <c r="C92">
        <v>88</v>
      </c>
      <c r="D92" t="s">
        <v>33</v>
      </c>
      <c r="E92">
        <v>3</v>
      </c>
      <c r="F92">
        <v>625</v>
      </c>
      <c r="G92">
        <v>5000</v>
      </c>
      <c r="H92" t="s">
        <v>43</v>
      </c>
      <c r="I92" t="s">
        <v>91</v>
      </c>
      <c r="J92" t="s">
        <v>87</v>
      </c>
      <c r="K92" t="s">
        <v>365</v>
      </c>
      <c r="L92" t="str">
        <f t="shared" si="1"/>
        <v>88-3-5000</v>
      </c>
      <c r="M92" s="7">
        <v>21.236668026155414</v>
      </c>
      <c r="N92" s="7">
        <v>6.5230689024365951</v>
      </c>
      <c r="O92" s="7">
        <v>-13.340950224840675</v>
      </c>
      <c r="P92" s="7">
        <v>5.0684997365964612</v>
      </c>
      <c r="Q92" s="7">
        <v>16.580914735026642</v>
      </c>
      <c r="R92" s="7">
        <v>14.517728172429015</v>
      </c>
      <c r="S92" s="7">
        <v>16.316035991986496</v>
      </c>
      <c r="T92" s="7">
        <v>14.069094517906597</v>
      </c>
      <c r="U92" s="7">
        <v>15.197281756781306</v>
      </c>
      <c r="V92" s="7">
        <v>4.245564496467451</v>
      </c>
      <c r="W92" s="7">
        <v>18.120003613745684</v>
      </c>
      <c r="X92" s="7">
        <v>1.1639908577083391</v>
      </c>
      <c r="Y92" s="7">
        <v>5.1733947374015345</v>
      </c>
      <c r="Z92" s="7">
        <v>0.96514314035483706</v>
      </c>
      <c r="AA92" s="7">
        <v>0.13771048181342535</v>
      </c>
      <c r="AB92" s="7">
        <v>0.1513669984055494</v>
      </c>
      <c r="AC92" s="7">
        <v>0.68369567243476337</v>
      </c>
      <c r="AD92" s="7">
        <v>0.192001090900903</v>
      </c>
      <c r="AE92" s="7">
        <v>0.62761498722437259</v>
      </c>
      <c r="AF92" s="7">
        <v>0.38309294248592468</v>
      </c>
      <c r="AG92" s="7">
        <v>0.44165657625951582</v>
      </c>
      <c r="AH92" s="7">
        <v>0.43481477226641535</v>
      </c>
      <c r="AI92" s="7">
        <v>0.17361606620000333</v>
      </c>
      <c r="AJ92" s="7">
        <v>0.87767480586443058</v>
      </c>
      <c r="AK92" s="7">
        <v>0.11319793061926459</v>
      </c>
      <c r="AL92" s="7">
        <v>0.59598442795283224</v>
      </c>
      <c r="AM92" s="7">
        <v>0.19918644420172571</v>
      </c>
      <c r="AN92" s="7">
        <v>0.23019281370456826</v>
      </c>
    </row>
    <row r="93" spans="1:40" x14ac:dyDescent="0.75">
      <c r="A93" t="s">
        <v>158</v>
      </c>
      <c r="B93" s="6" t="s">
        <v>37</v>
      </c>
      <c r="C93">
        <v>89</v>
      </c>
      <c r="D93" t="s">
        <v>34</v>
      </c>
      <c r="E93">
        <v>3</v>
      </c>
      <c r="F93">
        <v>625</v>
      </c>
      <c r="G93">
        <v>5000</v>
      </c>
      <c r="H93" t="s">
        <v>43</v>
      </c>
      <c r="I93" t="s">
        <v>160</v>
      </c>
      <c r="J93" t="s">
        <v>87</v>
      </c>
      <c r="K93" t="s">
        <v>160</v>
      </c>
      <c r="L93" t="str">
        <f t="shared" si="1"/>
        <v>89-3-5000</v>
      </c>
      <c r="M93" s="7">
        <v>20.626750881981938</v>
      </c>
      <c r="N93" s="7">
        <v>5.8050526589726843</v>
      </c>
      <c r="O93" s="7">
        <v>-12.965549010154149</v>
      </c>
      <c r="P93" s="7">
        <v>5.943407342675969</v>
      </c>
      <c r="Q93" s="7">
        <v>15.116467746218119</v>
      </c>
      <c r="R93" s="7">
        <v>15.132766072832377</v>
      </c>
      <c r="S93" s="7">
        <v>16.356589309045471</v>
      </c>
      <c r="T93" s="7">
        <v>15.000206349703054</v>
      </c>
      <c r="U93" s="7">
        <v>14.732189423157422</v>
      </c>
      <c r="V93" s="7">
        <v>4.3675402515948356</v>
      </c>
      <c r="W93" s="7">
        <v>18.419595273375077</v>
      </c>
      <c r="X93" s="7">
        <v>-0.72804101809500066</v>
      </c>
      <c r="Y93" s="7">
        <v>1.5577087432961825</v>
      </c>
      <c r="Z93" s="7">
        <v>1.6315944906141671</v>
      </c>
      <c r="AA93" s="7">
        <v>0.33954861600442893</v>
      </c>
      <c r="AB93" s="7">
        <v>0.11787662403648233</v>
      </c>
      <c r="AC93" s="7">
        <v>0.36957092011763498</v>
      </c>
      <c r="AD93" s="7">
        <v>0.73031889085222956</v>
      </c>
      <c r="AE93" s="7">
        <v>0.15112102806873257</v>
      </c>
      <c r="AF93" s="7">
        <v>0.17334896236809086</v>
      </c>
      <c r="AG93" s="7">
        <v>0.6843963287260203</v>
      </c>
      <c r="AH93" s="7">
        <v>0.39362099070040851</v>
      </c>
      <c r="AI93" s="7">
        <v>9.1195142608092084E-2</v>
      </c>
      <c r="AJ93" s="7">
        <v>0.35227573342569907</v>
      </c>
      <c r="AK93" s="7">
        <v>0.12233278782056436</v>
      </c>
      <c r="AL93" s="7">
        <v>0.26473917612656278</v>
      </c>
      <c r="AM93" s="7">
        <v>0.51657935036651359</v>
      </c>
      <c r="AN93" s="7">
        <v>0.31789180940649331</v>
      </c>
    </row>
    <row r="94" spans="1:40" x14ac:dyDescent="0.75">
      <c r="A94" t="s">
        <v>158</v>
      </c>
      <c r="B94" s="6" t="s">
        <v>37</v>
      </c>
      <c r="C94">
        <v>89</v>
      </c>
      <c r="D94" t="s">
        <v>34</v>
      </c>
      <c r="E94">
        <v>3</v>
      </c>
      <c r="F94">
        <v>625</v>
      </c>
      <c r="G94">
        <v>5000</v>
      </c>
      <c r="H94" t="s">
        <v>43</v>
      </c>
      <c r="I94" t="s">
        <v>90</v>
      </c>
      <c r="J94" t="s">
        <v>87</v>
      </c>
      <c r="K94" t="s">
        <v>364</v>
      </c>
      <c r="L94" t="str">
        <f t="shared" si="1"/>
        <v>89-3-5000</v>
      </c>
      <c r="M94" s="7">
        <v>17.795862308818524</v>
      </c>
      <c r="N94" s="7">
        <v>3.4839286055231988</v>
      </c>
      <c r="O94" s="7">
        <v>-13.696524315934084</v>
      </c>
      <c r="P94" s="7">
        <v>8.4424243519687749</v>
      </c>
      <c r="Q94" s="7">
        <v>16.558088688695076</v>
      </c>
      <c r="R94" s="7">
        <v>13.202495682659938</v>
      </c>
      <c r="S94" s="7">
        <v>16.19472177458708</v>
      </c>
      <c r="T94" s="7">
        <v>10.955330363210299</v>
      </c>
      <c r="U94" s="7">
        <v>12.786967465653801</v>
      </c>
      <c r="V94" s="7"/>
      <c r="W94" s="7">
        <v>16.339222681264364</v>
      </c>
      <c r="X94" s="7">
        <v>-0.66113276870001736</v>
      </c>
      <c r="Y94" s="7"/>
      <c r="Z94" s="7">
        <v>-1.2320875706931822</v>
      </c>
      <c r="AA94" s="7">
        <v>0.65073986634199721</v>
      </c>
      <c r="AB94" s="7">
        <v>0.69347405475194401</v>
      </c>
      <c r="AC94" s="7">
        <v>0.74370103246316632</v>
      </c>
      <c r="AD94" s="7">
        <v>0.51764823754989386</v>
      </c>
      <c r="AE94" s="7">
        <v>0.33689050080848087</v>
      </c>
      <c r="AF94" s="7">
        <v>0.15127121080827077</v>
      </c>
      <c r="AG94" s="7">
        <v>0.55788631142864087</v>
      </c>
      <c r="AH94" s="7">
        <v>9.0697997580769657E-2</v>
      </c>
      <c r="AI94" s="7">
        <v>0.26172980032829618</v>
      </c>
      <c r="AJ94" s="7"/>
      <c r="AK94" s="7">
        <v>0.23214055080730167</v>
      </c>
      <c r="AL94" s="7">
        <v>0.58233776976611384</v>
      </c>
      <c r="AM94" s="7"/>
      <c r="AN94" s="7">
        <v>0.44072519356590295</v>
      </c>
    </row>
    <row r="95" spans="1:40" x14ac:dyDescent="0.75">
      <c r="A95" t="s">
        <v>158</v>
      </c>
      <c r="B95" s="6" t="s">
        <v>37</v>
      </c>
      <c r="C95">
        <v>89</v>
      </c>
      <c r="D95" t="s">
        <v>34</v>
      </c>
      <c r="E95">
        <v>3</v>
      </c>
      <c r="F95">
        <v>625</v>
      </c>
      <c r="G95">
        <v>5000</v>
      </c>
      <c r="H95" t="s">
        <v>43</v>
      </c>
      <c r="I95" t="s">
        <v>91</v>
      </c>
      <c r="J95" t="s">
        <v>87</v>
      </c>
      <c r="K95" t="s">
        <v>365</v>
      </c>
      <c r="L95" t="str">
        <f t="shared" si="1"/>
        <v>89-3-5000</v>
      </c>
      <c r="M95" s="7">
        <v>19.767629021333448</v>
      </c>
      <c r="N95" s="7">
        <v>6.2571360904956927</v>
      </c>
      <c r="O95" s="7">
        <v>-12.480436604621104</v>
      </c>
      <c r="P95" s="7">
        <v>7.9027713034588603</v>
      </c>
      <c r="Q95" s="7">
        <v>19.184411310723572</v>
      </c>
      <c r="R95" s="7">
        <v>15.438331501615613</v>
      </c>
      <c r="S95" s="7">
        <v>16.660721389535944</v>
      </c>
      <c r="T95" s="7">
        <v>14.058121323001345</v>
      </c>
      <c r="U95" s="7">
        <v>14.063860242662942</v>
      </c>
      <c r="V95" s="7">
        <v>4.8094936058576501</v>
      </c>
      <c r="W95" s="7">
        <v>17.708791592735242</v>
      </c>
      <c r="X95" s="7">
        <v>0.12079624233225211</v>
      </c>
      <c r="Y95" s="7">
        <v>3.8747670659749094</v>
      </c>
      <c r="Z95" s="7">
        <v>-0.9728266356809776</v>
      </c>
      <c r="AA95" s="7">
        <v>1.504509936903367</v>
      </c>
      <c r="AB95" s="7">
        <v>1.3965646275548405</v>
      </c>
      <c r="AC95" s="7">
        <v>2.2005615575861555</v>
      </c>
      <c r="AD95" s="7">
        <v>1.2655429537675504</v>
      </c>
      <c r="AE95" s="7">
        <v>1.5498883658155134</v>
      </c>
      <c r="AF95" s="7">
        <v>0.26865006390872154</v>
      </c>
      <c r="AG95" s="7">
        <v>0.76433384738891275</v>
      </c>
      <c r="AH95" s="7">
        <v>0.45206843296815391</v>
      </c>
      <c r="AI95" s="7">
        <v>0.42489614858512742</v>
      </c>
      <c r="AJ95" s="7">
        <v>0.77970113117524897</v>
      </c>
      <c r="AK95" s="7">
        <v>0.29237022707034571</v>
      </c>
      <c r="AL95" s="7">
        <v>0.2128616575379548</v>
      </c>
      <c r="AM95" s="7">
        <v>0.30215544863382898</v>
      </c>
      <c r="AN95" s="7">
        <v>0.42953076739109886</v>
      </c>
    </row>
  </sheetData>
  <sortState xmlns:xlrd2="http://schemas.microsoft.com/office/spreadsheetml/2017/richdata2" ref="A2:AO95">
    <sortCondition ref="J2:J95"/>
    <sortCondition ref="G2:G95"/>
    <sortCondition ref="F2:F9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P98"/>
  <sheetViews>
    <sheetView zoomScale="85" zoomScaleNormal="85" workbookViewId="0">
      <pane xSplit="12" ySplit="1" topLeftCell="M45" activePane="bottomRight" state="frozen"/>
      <selection activeCell="E54" sqref="E54"/>
      <selection pane="topRight" activeCell="E54" sqref="E54"/>
      <selection pane="bottomLeft" activeCell="E54" sqref="E54"/>
      <selection pane="bottomRight" activeCell="E67" sqref="E67"/>
    </sheetView>
  </sheetViews>
  <sheetFormatPr defaultRowHeight="14.75" x14ac:dyDescent="0.75"/>
  <cols>
    <col min="1" max="1" width="9.54296875" bestFit="1" customWidth="1"/>
    <col min="2" max="2" width="9.54296875" customWidth="1"/>
    <col min="3" max="3" width="9.54296875" bestFit="1" customWidth="1"/>
    <col min="4" max="4" width="7.7265625" bestFit="1" customWidth="1"/>
    <col min="5" max="5" width="8.86328125" bestFit="1" customWidth="1"/>
    <col min="6" max="6" width="6.86328125" bestFit="1" customWidth="1"/>
    <col min="7" max="7" width="9.08984375" bestFit="1" customWidth="1"/>
    <col min="8" max="8" width="10.953125" bestFit="1" customWidth="1"/>
    <col min="9" max="9" width="12.5" bestFit="1" customWidth="1"/>
    <col min="10" max="10" width="11.1328125" bestFit="1" customWidth="1"/>
    <col min="11" max="11" width="9.40625" bestFit="1" customWidth="1"/>
    <col min="12" max="12" width="18.6796875" bestFit="1" customWidth="1"/>
    <col min="13" max="13" width="18.6796875" customWidth="1"/>
    <col min="14" max="41" width="9.58984375" customWidth="1"/>
  </cols>
  <sheetData>
    <row r="1" spans="1:42" x14ac:dyDescent="0.75">
      <c r="A1" s="1" t="s">
        <v>1</v>
      </c>
      <c r="B1" s="1" t="s">
        <v>159</v>
      </c>
      <c r="C1" s="1" t="s">
        <v>35</v>
      </c>
      <c r="D1" s="1" t="s">
        <v>0</v>
      </c>
      <c r="E1" s="1" t="s">
        <v>32</v>
      </c>
      <c r="F1" s="1" t="s">
        <v>2</v>
      </c>
      <c r="G1" s="1" t="s">
        <v>4</v>
      </c>
      <c r="H1" s="1" t="s">
        <v>45</v>
      </c>
      <c r="I1" s="1" t="s">
        <v>7</v>
      </c>
      <c r="J1" s="1" t="s">
        <v>85</v>
      </c>
      <c r="K1" s="1" t="s">
        <v>74</v>
      </c>
      <c r="L1" s="1" t="s">
        <v>30</v>
      </c>
      <c r="M1" s="1"/>
      <c r="N1" s="3" t="s">
        <v>46</v>
      </c>
      <c r="O1" s="3" t="s">
        <v>47</v>
      </c>
      <c r="P1" s="4" t="s">
        <v>48</v>
      </c>
      <c r="Q1" s="3" t="s">
        <v>49</v>
      </c>
      <c r="R1" s="4" t="s">
        <v>50</v>
      </c>
      <c r="S1" s="4" t="s">
        <v>51</v>
      </c>
      <c r="T1" s="4" t="s">
        <v>52</v>
      </c>
      <c r="U1" s="3" t="s">
        <v>53</v>
      </c>
      <c r="V1" s="3" t="s">
        <v>54</v>
      </c>
      <c r="W1" s="5" t="s">
        <v>55</v>
      </c>
      <c r="X1" s="3" t="s">
        <v>56</v>
      </c>
      <c r="Y1" s="4" t="s">
        <v>57</v>
      </c>
      <c r="Z1" s="3" t="s">
        <v>58</v>
      </c>
      <c r="AA1" s="4" t="s">
        <v>59</v>
      </c>
      <c r="AB1" s="3" t="s">
        <v>60</v>
      </c>
      <c r="AC1" s="3" t="s">
        <v>61</v>
      </c>
      <c r="AD1" s="4" t="s">
        <v>62</v>
      </c>
      <c r="AE1" s="3" t="s">
        <v>63</v>
      </c>
      <c r="AF1" s="4" t="s">
        <v>64</v>
      </c>
      <c r="AG1" s="4" t="s">
        <v>65</v>
      </c>
      <c r="AH1" s="4" t="s">
        <v>66</v>
      </c>
      <c r="AI1" s="3" t="s">
        <v>67</v>
      </c>
      <c r="AJ1" s="3" t="s">
        <v>68</v>
      </c>
      <c r="AK1" s="5" t="s">
        <v>69</v>
      </c>
      <c r="AL1" s="3" t="s">
        <v>70</v>
      </c>
      <c r="AM1" s="4" t="s">
        <v>71</v>
      </c>
      <c r="AN1" s="3" t="s">
        <v>72</v>
      </c>
      <c r="AO1" s="4" t="s">
        <v>73</v>
      </c>
      <c r="AP1" t="s">
        <v>84</v>
      </c>
    </row>
    <row r="2" spans="1:42" x14ac:dyDescent="0.75">
      <c r="A2">
        <v>788</v>
      </c>
      <c r="C2">
        <v>2</v>
      </c>
      <c r="E2" t="s">
        <v>161</v>
      </c>
      <c r="G2">
        <v>20</v>
      </c>
      <c r="I2" t="s">
        <v>147</v>
      </c>
      <c r="J2" t="s">
        <v>148</v>
      </c>
      <c r="L2" t="s">
        <v>240</v>
      </c>
      <c r="N2" s="7"/>
      <c r="O2" s="7"/>
      <c r="P2" s="11">
        <v>-10.536062499999989</v>
      </c>
      <c r="Q2" s="7"/>
      <c r="R2" s="11">
        <v>-26.284000000000006</v>
      </c>
      <c r="S2" s="11">
        <v>-29.472041666666669</v>
      </c>
      <c r="T2" s="11">
        <v>-19.06972500000002</v>
      </c>
      <c r="U2" s="7"/>
      <c r="V2" s="7"/>
      <c r="W2" s="7"/>
      <c r="X2" s="7"/>
      <c r="Y2" s="11">
        <v>-26.984833333333338</v>
      </c>
      <c r="Z2" s="7"/>
      <c r="AA2" s="7"/>
      <c r="AB2" s="7"/>
      <c r="AC2" s="7"/>
      <c r="AD2" s="11">
        <v>1.3864064553279445</v>
      </c>
      <c r="AE2" s="11"/>
      <c r="AF2" s="11">
        <v>1.5957568737122838</v>
      </c>
      <c r="AG2" s="11">
        <v>0.92468496011504375</v>
      </c>
      <c r="AH2" s="11">
        <v>1.2948010041229416</v>
      </c>
      <c r="AJ2" s="7"/>
      <c r="AK2" s="7"/>
      <c r="AL2" s="7"/>
      <c r="AM2" s="11">
        <v>1.0405688990859072</v>
      </c>
      <c r="AN2" s="7"/>
      <c r="AO2" s="7"/>
    </row>
    <row r="3" spans="1:42" ht="14.75" customHeight="1" x14ac:dyDescent="0.8">
      <c r="A3" s="9">
        <v>789</v>
      </c>
      <c r="C3">
        <v>2</v>
      </c>
      <c r="E3" t="s">
        <v>161</v>
      </c>
      <c r="G3">
        <v>20</v>
      </c>
      <c r="I3" s="10" t="s">
        <v>267</v>
      </c>
      <c r="J3" t="s">
        <v>148</v>
      </c>
      <c r="L3" s="9" t="s">
        <v>239</v>
      </c>
      <c r="N3" s="7"/>
      <c r="O3" s="7"/>
      <c r="P3" s="11">
        <v>-10.813583333333332</v>
      </c>
      <c r="Q3" s="7"/>
      <c r="R3" s="11">
        <v>-25.608333333333334</v>
      </c>
      <c r="S3" s="11">
        <v>-29.128902777777775</v>
      </c>
      <c r="T3" s="11">
        <v>-19.304055555555557</v>
      </c>
      <c r="U3" s="7"/>
      <c r="V3" s="7"/>
      <c r="W3" s="7"/>
      <c r="X3" s="7"/>
      <c r="Y3" s="11">
        <v>-27.550018518518524</v>
      </c>
      <c r="Z3" s="7"/>
      <c r="AA3" s="7"/>
      <c r="AB3" s="7"/>
      <c r="AC3" s="7"/>
      <c r="AD3" s="11">
        <v>0.96002544454127403</v>
      </c>
      <c r="AE3" s="11"/>
      <c r="AF3" s="11">
        <v>1.1284242700922988</v>
      </c>
      <c r="AG3" s="11">
        <v>1.0902422078415714</v>
      </c>
      <c r="AH3" s="11">
        <v>1.212262061418881</v>
      </c>
      <c r="AJ3" s="7"/>
      <c r="AK3" s="7"/>
      <c r="AL3" s="7"/>
      <c r="AM3" s="11">
        <v>0.71339239111704955</v>
      </c>
      <c r="AN3" s="7"/>
      <c r="AO3" s="7"/>
    </row>
    <row r="4" spans="1:42" ht="14.75" customHeight="1" x14ac:dyDescent="0.8">
      <c r="A4" s="9">
        <v>793</v>
      </c>
      <c r="C4">
        <v>2</v>
      </c>
      <c r="E4" t="s">
        <v>161</v>
      </c>
      <c r="G4">
        <v>85</v>
      </c>
      <c r="I4" s="10" t="s">
        <v>267</v>
      </c>
      <c r="J4" t="s">
        <v>148</v>
      </c>
      <c r="L4" s="9" t="s">
        <v>243</v>
      </c>
      <c r="N4" s="7"/>
      <c r="O4" s="7"/>
      <c r="P4" s="11">
        <v>-16.450075000000005</v>
      </c>
      <c r="Q4" s="7"/>
      <c r="R4" s="11">
        <v>-28.471999999999994</v>
      </c>
      <c r="S4" s="11">
        <v>-32.346158333333328</v>
      </c>
      <c r="T4" s="11">
        <v>-24.93950833333335</v>
      </c>
      <c r="U4" s="7"/>
      <c r="V4" s="7"/>
      <c r="W4" s="7"/>
      <c r="X4" s="7"/>
      <c r="Y4" s="11">
        <v>-31.749111111111098</v>
      </c>
      <c r="Z4" s="7"/>
      <c r="AA4" s="7"/>
      <c r="AB4" s="7"/>
      <c r="AC4" s="7"/>
      <c r="AD4" s="11">
        <v>0.83113545702049729</v>
      </c>
      <c r="AE4" s="11"/>
      <c r="AF4" s="11">
        <v>0.81983250321838952</v>
      </c>
      <c r="AG4" s="11">
        <v>0.74602688581032428</v>
      </c>
      <c r="AH4" s="11">
        <v>0.36183992073946436</v>
      </c>
      <c r="AJ4" s="7"/>
      <c r="AK4" s="7"/>
      <c r="AL4" s="7"/>
      <c r="AM4" s="11">
        <v>0.26003377431789132</v>
      </c>
      <c r="AN4" s="7"/>
      <c r="AO4" s="7"/>
    </row>
    <row r="5" spans="1:42" ht="14.75" customHeight="1" x14ac:dyDescent="0.8">
      <c r="A5" s="9">
        <v>944</v>
      </c>
      <c r="C5">
        <v>3</v>
      </c>
      <c r="E5" t="s">
        <v>161</v>
      </c>
      <c r="G5">
        <v>320</v>
      </c>
      <c r="I5" s="10" t="s">
        <v>267</v>
      </c>
      <c r="J5" t="s">
        <v>148</v>
      </c>
      <c r="L5" s="9" t="s">
        <v>247</v>
      </c>
      <c r="P5" s="11">
        <v>-16.484402777777774</v>
      </c>
      <c r="R5" s="11">
        <v>-26.884902777777786</v>
      </c>
      <c r="S5" s="11">
        <v>-30.322874999999993</v>
      </c>
      <c r="T5" s="11">
        <v>-22.054527777777778</v>
      </c>
      <c r="Y5" s="11">
        <v>-28.377495370370369</v>
      </c>
      <c r="AD5" s="11">
        <v>4.0033799116479063</v>
      </c>
      <c r="AE5" s="11"/>
      <c r="AF5" s="11">
        <v>2.1860630152023202</v>
      </c>
      <c r="AG5" s="11">
        <v>2.247541128344376</v>
      </c>
      <c r="AH5" s="11">
        <v>2.2340487926610648</v>
      </c>
      <c r="AM5" s="11">
        <v>2.3164941072800493</v>
      </c>
    </row>
    <row r="6" spans="1:42" x14ac:dyDescent="0.75">
      <c r="A6">
        <v>943</v>
      </c>
      <c r="C6">
        <v>3</v>
      </c>
      <c r="E6" t="s">
        <v>161</v>
      </c>
      <c r="G6">
        <v>320</v>
      </c>
      <c r="I6" t="s">
        <v>147</v>
      </c>
      <c r="J6" t="s">
        <v>148</v>
      </c>
      <c r="L6" t="s">
        <v>248</v>
      </c>
      <c r="P6" s="11">
        <v>-9.0196666666666907</v>
      </c>
      <c r="R6" s="11">
        <v>-27.792000000000009</v>
      </c>
      <c r="S6" s="11">
        <v>-30.599388888888885</v>
      </c>
      <c r="T6" s="11">
        <v>-21.717944444444445</v>
      </c>
      <c r="Y6" s="11">
        <v>-28.874444444444446</v>
      </c>
      <c r="AD6" s="11">
        <v>1.2458013652531703</v>
      </c>
      <c r="AE6" s="11"/>
      <c r="AF6" s="11">
        <v>0.61955683086111291</v>
      </c>
      <c r="AG6" s="11">
        <v>0.50398827881725827</v>
      </c>
      <c r="AH6" s="11">
        <v>0.76584971569952076</v>
      </c>
      <c r="AM6" s="11">
        <v>0.33722322899355489</v>
      </c>
    </row>
    <row r="7" spans="1:42" x14ac:dyDescent="0.75">
      <c r="A7">
        <v>795</v>
      </c>
      <c r="C7">
        <v>2</v>
      </c>
      <c r="E7" t="s">
        <v>161</v>
      </c>
      <c r="G7">
        <v>85</v>
      </c>
      <c r="I7" t="s">
        <v>265</v>
      </c>
      <c r="J7" t="s">
        <v>148</v>
      </c>
      <c r="L7" t="s">
        <v>241</v>
      </c>
      <c r="N7" s="7"/>
      <c r="O7" s="7"/>
      <c r="P7" s="11">
        <v>-13.266124999999992</v>
      </c>
      <c r="Q7" s="7"/>
      <c r="R7" s="11">
        <v>-32.232833333333332</v>
      </c>
      <c r="S7" s="11">
        <v>-33.751652777777771</v>
      </c>
      <c r="T7" s="11">
        <v>-24.934527777777781</v>
      </c>
      <c r="U7" s="7"/>
      <c r="V7" s="7"/>
      <c r="W7" s="7"/>
      <c r="X7" s="7"/>
      <c r="Y7" s="11">
        <v>-32.443537037037046</v>
      </c>
      <c r="Z7" s="7"/>
      <c r="AA7" s="7"/>
      <c r="AB7" s="7"/>
      <c r="AC7" s="7"/>
      <c r="AD7" s="11">
        <v>0.74647139373633553</v>
      </c>
      <c r="AE7" s="11"/>
      <c r="AF7" s="11">
        <v>0.2652187776157669</v>
      </c>
      <c r="AG7" s="11">
        <v>0.60508261411761244</v>
      </c>
      <c r="AH7" s="11">
        <v>1.8241435179486487</v>
      </c>
      <c r="AJ7" s="7"/>
      <c r="AK7" s="7"/>
      <c r="AL7" s="7"/>
      <c r="AM7" s="11">
        <v>0.7726637879557382</v>
      </c>
      <c r="AN7" s="7"/>
      <c r="AO7" s="7"/>
    </row>
    <row r="8" spans="1:42" x14ac:dyDescent="0.75">
      <c r="A8">
        <v>794</v>
      </c>
      <c r="C8">
        <v>2</v>
      </c>
      <c r="E8" t="s">
        <v>161</v>
      </c>
      <c r="G8">
        <v>85</v>
      </c>
      <c r="I8" t="s">
        <v>266</v>
      </c>
      <c r="J8" t="s">
        <v>148</v>
      </c>
      <c r="L8" t="s">
        <v>242</v>
      </c>
      <c r="N8" s="7"/>
      <c r="O8" s="7"/>
      <c r="P8" s="11">
        <v>-16.955249999999971</v>
      </c>
      <c r="Q8" s="7"/>
      <c r="R8" s="11">
        <v>-32.01066666666668</v>
      </c>
      <c r="S8" s="11">
        <v>-34.511111111111106</v>
      </c>
      <c r="T8" s="11">
        <v>-24.917966666666672</v>
      </c>
      <c r="U8" s="7"/>
      <c r="V8" s="7"/>
      <c r="W8" s="7"/>
      <c r="X8" s="7"/>
      <c r="Y8" s="11">
        <v>-32.275303703703699</v>
      </c>
      <c r="Z8" s="7"/>
      <c r="AA8" s="7"/>
      <c r="AB8" s="7"/>
      <c r="AC8" s="7"/>
      <c r="AD8" s="11">
        <v>3.4876698211341575</v>
      </c>
      <c r="AE8" s="11"/>
      <c r="AF8" s="11">
        <v>2.1802796456723947</v>
      </c>
      <c r="AG8" s="11">
        <v>2.7308514867331355</v>
      </c>
      <c r="AH8" s="11">
        <v>1.2008849826967867</v>
      </c>
      <c r="AJ8" s="7"/>
      <c r="AK8" s="7"/>
      <c r="AL8" s="7"/>
      <c r="AM8" s="11">
        <v>1.8987083073010429</v>
      </c>
      <c r="AN8" s="7"/>
      <c r="AO8" s="7"/>
    </row>
    <row r="9" spans="1:42" x14ac:dyDescent="0.75">
      <c r="A9">
        <v>791</v>
      </c>
      <c r="C9">
        <v>2</v>
      </c>
      <c r="E9" t="s">
        <v>161</v>
      </c>
      <c r="G9">
        <v>20</v>
      </c>
      <c r="I9" t="s">
        <v>265</v>
      </c>
      <c r="J9" t="s">
        <v>148</v>
      </c>
      <c r="L9" t="s">
        <v>237</v>
      </c>
      <c r="N9" s="7"/>
      <c r="O9" s="7"/>
      <c r="P9" s="11">
        <v>-8.9458749999999885</v>
      </c>
      <c r="Q9" s="7"/>
      <c r="R9" s="11">
        <v>-28.736833333333326</v>
      </c>
      <c r="S9" s="11">
        <v>-30.169930555555545</v>
      </c>
      <c r="T9" s="11">
        <v>-18.597916666666663</v>
      </c>
      <c r="U9" s="7"/>
      <c r="V9" s="7"/>
      <c r="W9" s="7"/>
      <c r="X9" s="7"/>
      <c r="Y9" s="11">
        <v>-26.044500000000003</v>
      </c>
      <c r="Z9" s="7"/>
      <c r="AA9" s="7"/>
      <c r="AB9" s="7"/>
      <c r="AC9" s="7"/>
      <c r="AD9" s="11">
        <v>1.0453578832948367</v>
      </c>
      <c r="AE9" s="11"/>
      <c r="AF9" s="11">
        <v>0.24647312226691123</v>
      </c>
      <c r="AG9" s="11">
        <v>0.57066087216359562</v>
      </c>
      <c r="AH9" s="11">
        <v>1.0048682795567083</v>
      </c>
      <c r="AJ9" s="7"/>
      <c r="AK9" s="7"/>
      <c r="AL9" s="7"/>
      <c r="AM9" s="11">
        <v>0.42409337332763242</v>
      </c>
      <c r="AN9" s="7"/>
      <c r="AO9" s="7"/>
    </row>
    <row r="10" spans="1:42" x14ac:dyDescent="0.75">
      <c r="A10">
        <v>790</v>
      </c>
      <c r="C10">
        <v>2</v>
      </c>
      <c r="E10" t="s">
        <v>161</v>
      </c>
      <c r="G10">
        <v>20</v>
      </c>
      <c r="I10" t="s">
        <v>266</v>
      </c>
      <c r="J10" t="s">
        <v>148</v>
      </c>
      <c r="L10" t="s">
        <v>238</v>
      </c>
      <c r="N10" s="7"/>
      <c r="O10" s="7"/>
      <c r="P10" s="11">
        <v>-13.653416666666638</v>
      </c>
      <c r="Q10" s="7"/>
      <c r="R10" s="11">
        <v>-28.050666666666686</v>
      </c>
      <c r="S10" s="11">
        <v>-30.746666666666673</v>
      </c>
      <c r="T10" s="11">
        <v>-20.103022222222226</v>
      </c>
      <c r="U10" s="7"/>
      <c r="V10" s="7"/>
      <c r="W10" s="7"/>
      <c r="X10" s="7"/>
      <c r="Y10" s="11">
        <v>-27.847155555555553</v>
      </c>
      <c r="Z10" s="7"/>
      <c r="AA10" s="7"/>
      <c r="AB10" s="7"/>
      <c r="AC10" s="7"/>
      <c r="AD10" s="11">
        <v>3.9427492298627516</v>
      </c>
      <c r="AE10" s="11"/>
      <c r="AF10" s="11">
        <v>2.2739637933206724</v>
      </c>
      <c r="AG10" s="11">
        <v>3.2949778493607167</v>
      </c>
      <c r="AH10" s="11">
        <v>1.4287363689768087</v>
      </c>
      <c r="AJ10" s="7"/>
      <c r="AK10" s="7"/>
      <c r="AL10" s="7"/>
      <c r="AM10" s="11">
        <v>2.2865082625190531</v>
      </c>
      <c r="AN10" s="7"/>
      <c r="AO10" s="7"/>
    </row>
    <row r="11" spans="1:42" x14ac:dyDescent="0.75">
      <c r="A11">
        <v>946</v>
      </c>
      <c r="C11">
        <v>3</v>
      </c>
      <c r="E11" t="s">
        <v>161</v>
      </c>
      <c r="G11">
        <v>320</v>
      </c>
      <c r="I11" t="s">
        <v>265</v>
      </c>
      <c r="J11" t="s">
        <v>148</v>
      </c>
      <c r="L11" t="s">
        <v>245</v>
      </c>
      <c r="P11" s="11">
        <v>-13.964166666666676</v>
      </c>
      <c r="R11" s="11">
        <v>-26.905999999999992</v>
      </c>
      <c r="S11" s="11">
        <v>-27.821277777777773</v>
      </c>
      <c r="T11" s="11">
        <v>-22.679833333333345</v>
      </c>
      <c r="Y11" s="11">
        <v>-25.602333333333334</v>
      </c>
      <c r="AD11" s="11">
        <v>1.3254845654828749</v>
      </c>
      <c r="AE11" s="11"/>
      <c r="AF11" s="11">
        <v>0.63881452707338815</v>
      </c>
      <c r="AG11" s="11">
        <v>0.69205883126069678</v>
      </c>
      <c r="AH11" s="11">
        <v>0.39501508410017133</v>
      </c>
      <c r="AM11" s="11">
        <v>1.172200473731897</v>
      </c>
    </row>
    <row r="12" spans="1:42" x14ac:dyDescent="0.75">
      <c r="A12">
        <v>945</v>
      </c>
      <c r="C12">
        <v>3</v>
      </c>
      <c r="E12" t="s">
        <v>161</v>
      </c>
      <c r="G12">
        <v>320</v>
      </c>
      <c r="I12" t="s">
        <v>266</v>
      </c>
      <c r="J12" t="s">
        <v>148</v>
      </c>
      <c r="L12" t="s">
        <v>246</v>
      </c>
      <c r="P12" s="11">
        <v>-14.444729166666676</v>
      </c>
      <c r="R12" s="11">
        <v>-27.855999999999995</v>
      </c>
      <c r="S12" s="11">
        <v>-30.567244444444448</v>
      </c>
      <c r="T12" s="11">
        <v>-22.388150000000007</v>
      </c>
      <c r="Y12" s="11">
        <v>-29.425033333333335</v>
      </c>
      <c r="AD12" s="11">
        <v>2.2707477418884854</v>
      </c>
      <c r="AE12" s="11"/>
      <c r="AF12" s="11">
        <v>3.5391429282619633</v>
      </c>
      <c r="AG12" s="11">
        <v>1.2320393666299521</v>
      </c>
      <c r="AH12" s="11">
        <v>1.6566265921265246</v>
      </c>
      <c r="AM12" s="11">
        <v>0.98556969925965421</v>
      </c>
    </row>
    <row r="13" spans="1:42" x14ac:dyDescent="0.75">
      <c r="A13">
        <v>792</v>
      </c>
      <c r="C13">
        <v>2</v>
      </c>
      <c r="E13" t="s">
        <v>161</v>
      </c>
      <c r="G13">
        <v>85</v>
      </c>
      <c r="I13" t="s">
        <v>147</v>
      </c>
      <c r="J13" t="s">
        <v>148</v>
      </c>
      <c r="L13" t="s">
        <v>244</v>
      </c>
      <c r="N13" s="7"/>
      <c r="O13" s="7"/>
      <c r="P13" s="11">
        <v>-12.162000000000006</v>
      </c>
      <c r="Q13" s="7"/>
      <c r="R13" s="11">
        <v>-30.375999999999994</v>
      </c>
      <c r="S13" s="11">
        <v>-32.603222222222222</v>
      </c>
      <c r="T13" s="11">
        <v>-22.948111111111118</v>
      </c>
      <c r="U13" s="7"/>
      <c r="V13" s="7"/>
      <c r="W13" s="7"/>
      <c r="X13" s="7"/>
      <c r="Y13" s="11">
        <v>-31.388222222222222</v>
      </c>
      <c r="Z13" s="7"/>
      <c r="AA13" s="7"/>
      <c r="AB13" s="7"/>
      <c r="AC13" s="7"/>
      <c r="AD13" s="11">
        <v>1.1667842738341427</v>
      </c>
      <c r="AE13" s="11"/>
      <c r="AF13" s="11">
        <v>1.2575001656726175</v>
      </c>
      <c r="AG13" s="11">
        <v>0.41608654058892475</v>
      </c>
      <c r="AH13" s="11">
        <v>0.73067140610790338</v>
      </c>
      <c r="AJ13" s="7"/>
      <c r="AK13" s="7"/>
      <c r="AL13" s="7"/>
      <c r="AM13" s="11">
        <v>0.62311277539799903</v>
      </c>
      <c r="AN13" s="7"/>
      <c r="AO13" s="7"/>
    </row>
    <row r="14" spans="1:42" x14ac:dyDescent="0.75">
      <c r="A14">
        <v>1201</v>
      </c>
      <c r="C14">
        <v>3</v>
      </c>
      <c r="E14" t="s">
        <v>161</v>
      </c>
      <c r="G14">
        <v>320</v>
      </c>
      <c r="I14" t="s">
        <v>147</v>
      </c>
      <c r="J14" t="s">
        <v>148</v>
      </c>
      <c r="L14" t="s">
        <v>262</v>
      </c>
      <c r="P14" s="11">
        <v>-13.070233333333329</v>
      </c>
      <c r="R14" s="11">
        <v>-27.683999999999997</v>
      </c>
      <c r="S14" s="11">
        <v>-29.494622222222233</v>
      </c>
      <c r="T14" s="11">
        <v>-22.220400000000001</v>
      </c>
      <c r="Y14" s="11">
        <v>-28.363807407407403</v>
      </c>
      <c r="AD14" s="11">
        <v>1.1850996960523374</v>
      </c>
      <c r="AE14" s="11"/>
      <c r="AF14" s="11">
        <v>0.81405528067816202</v>
      </c>
      <c r="AG14" s="11">
        <v>0.84578476269959835</v>
      </c>
      <c r="AH14" s="11">
        <v>0.78822781711042622</v>
      </c>
      <c r="AM14" s="11">
        <v>0.40404776232357031</v>
      </c>
    </row>
    <row r="15" spans="1:42" x14ac:dyDescent="0.75">
      <c r="A15">
        <v>1193</v>
      </c>
      <c r="C15">
        <v>3</v>
      </c>
      <c r="E15" t="s">
        <v>161</v>
      </c>
      <c r="G15">
        <v>20</v>
      </c>
      <c r="I15" t="s">
        <v>147</v>
      </c>
      <c r="J15" t="s">
        <v>148</v>
      </c>
      <c r="L15" t="s">
        <v>258</v>
      </c>
      <c r="P15" s="11">
        <v>-13.442766666666671</v>
      </c>
      <c r="R15" s="11">
        <v>-28.443199999999997</v>
      </c>
      <c r="S15" s="11">
        <v>-30.667344444444449</v>
      </c>
      <c r="T15" s="11">
        <v>-20.53605555555556</v>
      </c>
      <c r="Y15" s="11">
        <v>-28.341199999999997</v>
      </c>
      <c r="AD15" s="11">
        <v>1.3156641771680713</v>
      </c>
      <c r="AE15" s="11"/>
      <c r="AF15" s="11">
        <v>1.6487999272197942</v>
      </c>
      <c r="AG15" s="11">
        <v>1.2866107623145824</v>
      </c>
      <c r="AH15" s="11">
        <v>0.38430550034132072</v>
      </c>
      <c r="AM15" s="11">
        <v>1.103697115814295</v>
      </c>
    </row>
    <row r="16" spans="1:42" ht="14.75" customHeight="1" x14ac:dyDescent="0.8">
      <c r="A16">
        <v>1194</v>
      </c>
      <c r="C16">
        <v>3</v>
      </c>
      <c r="E16" t="s">
        <v>161</v>
      </c>
      <c r="G16">
        <v>20</v>
      </c>
      <c r="I16" s="9" t="s">
        <v>268</v>
      </c>
      <c r="J16" t="s">
        <v>148</v>
      </c>
      <c r="L16" t="s">
        <v>257</v>
      </c>
      <c r="P16" s="11">
        <v>-10.516125000000011</v>
      </c>
      <c r="R16" s="11">
        <v>-26.216000000000008</v>
      </c>
      <c r="S16" s="11">
        <v>-28.882166666666667</v>
      </c>
      <c r="T16" s="11">
        <v>-19.344083333333344</v>
      </c>
      <c r="Y16" s="11">
        <v>-26.560555555555563</v>
      </c>
      <c r="AD16" s="11">
        <v>0.52739634645112921</v>
      </c>
      <c r="AE16" s="11"/>
      <c r="AF16" s="11">
        <v>0.67568335779416966</v>
      </c>
      <c r="AG16" s="11">
        <v>0.70315163529797775</v>
      </c>
      <c r="AH16" s="11">
        <v>1.1313014199486224</v>
      </c>
      <c r="AM16" s="11">
        <v>0.95549337006957313</v>
      </c>
    </row>
    <row r="17" spans="1:41" ht="14.75" customHeight="1" x14ac:dyDescent="0.8">
      <c r="A17">
        <v>1202</v>
      </c>
      <c r="C17">
        <v>3</v>
      </c>
      <c r="E17" t="s">
        <v>161</v>
      </c>
      <c r="G17">
        <v>320</v>
      </c>
      <c r="I17" s="9" t="s">
        <v>268</v>
      </c>
      <c r="J17" t="s">
        <v>148</v>
      </c>
      <c r="L17" t="s">
        <v>261</v>
      </c>
      <c r="P17" s="11">
        <v>-11.747666666666664</v>
      </c>
      <c r="R17" s="11">
        <v>-28.545333333333325</v>
      </c>
      <c r="S17" s="11">
        <v>-29.973000000000006</v>
      </c>
      <c r="T17" s="11">
        <v>-23.375888888888884</v>
      </c>
      <c r="Y17" s="11">
        <v>-29.000444444444444</v>
      </c>
      <c r="AD17" s="11">
        <v>0.86064715234138023</v>
      </c>
      <c r="AE17" s="11"/>
      <c r="AF17" s="11">
        <v>0.44582208708556764</v>
      </c>
      <c r="AG17" s="11">
        <v>0.42280297048607574</v>
      </c>
      <c r="AH17" s="11">
        <v>0.7167150242083149</v>
      </c>
      <c r="AM17" s="11">
        <v>0.27048479567501899</v>
      </c>
    </row>
    <row r="18" spans="1:41" x14ac:dyDescent="0.75">
      <c r="A18">
        <v>769</v>
      </c>
      <c r="C18">
        <v>2</v>
      </c>
      <c r="E18" t="s">
        <v>161</v>
      </c>
      <c r="G18">
        <v>50</v>
      </c>
      <c r="I18" t="s">
        <v>264</v>
      </c>
      <c r="J18" t="s">
        <v>148</v>
      </c>
      <c r="L18" t="s">
        <v>230</v>
      </c>
      <c r="O18" s="7"/>
      <c r="P18" s="11">
        <v>-11.571895833333338</v>
      </c>
      <c r="Q18" s="7"/>
      <c r="R18" s="11">
        <v>-29.330666666666659</v>
      </c>
      <c r="S18" s="11">
        <v>-33.843777777777781</v>
      </c>
      <c r="T18" s="11">
        <v>-24.328305555555559</v>
      </c>
      <c r="U18" s="7"/>
      <c r="V18" s="7"/>
      <c r="W18" s="7"/>
      <c r="X18" s="7"/>
      <c r="Y18" s="11">
        <v>-31.055981481481485</v>
      </c>
      <c r="Z18" s="7"/>
      <c r="AA18" s="7"/>
      <c r="AB18" s="7"/>
      <c r="AC18" s="7"/>
      <c r="AD18" s="11">
        <v>0.9884831788106796</v>
      </c>
      <c r="AE18" s="11"/>
      <c r="AF18" s="11">
        <v>0.78523032714399443</v>
      </c>
      <c r="AG18" s="11">
        <v>0.44148514089335911</v>
      </c>
      <c r="AH18" s="11">
        <v>0.79213198605619339</v>
      </c>
      <c r="AJ18" s="7"/>
      <c r="AK18" s="7"/>
      <c r="AL18" s="7"/>
      <c r="AM18" s="11">
        <v>0.59479050847436865</v>
      </c>
      <c r="AN18" s="7"/>
      <c r="AO18" s="7"/>
    </row>
    <row r="19" spans="1:41" x14ac:dyDescent="0.75">
      <c r="A19">
        <v>772</v>
      </c>
      <c r="C19">
        <v>2</v>
      </c>
      <c r="E19" t="s">
        <v>161</v>
      </c>
      <c r="G19">
        <v>95</v>
      </c>
      <c r="I19" t="s">
        <v>264</v>
      </c>
      <c r="J19" t="s">
        <v>148</v>
      </c>
      <c r="L19" t="s">
        <v>231</v>
      </c>
      <c r="O19" s="7"/>
      <c r="P19" s="11">
        <v>-15.415249999999995</v>
      </c>
      <c r="Q19" s="7"/>
      <c r="R19" s="11">
        <v>-29.426000000000002</v>
      </c>
      <c r="S19" s="11">
        <v>-36.720277777777774</v>
      </c>
      <c r="T19" s="11">
        <v>-25.110833333333332</v>
      </c>
      <c r="U19" s="7"/>
      <c r="V19" s="7"/>
      <c r="W19" s="7"/>
      <c r="X19" s="7"/>
      <c r="Y19" s="11">
        <v>-33.439222222222227</v>
      </c>
      <c r="Z19" s="7"/>
      <c r="AA19" s="7"/>
      <c r="AB19" s="7"/>
      <c r="AC19" s="7"/>
      <c r="AD19" s="11">
        <v>3.0708092954735315</v>
      </c>
      <c r="AE19" s="11"/>
      <c r="AF19" s="11">
        <v>3.8353534387328589</v>
      </c>
      <c r="AG19" s="11">
        <v>2.7525448090677669</v>
      </c>
      <c r="AH19" s="11">
        <v>1.7468673760848707</v>
      </c>
      <c r="AJ19" s="7"/>
      <c r="AK19" s="7"/>
      <c r="AL19" s="7"/>
      <c r="AM19" s="11">
        <v>1.1704247057241861</v>
      </c>
      <c r="AN19" s="7"/>
      <c r="AO19" s="7"/>
    </row>
    <row r="20" spans="1:41" x14ac:dyDescent="0.75">
      <c r="A20">
        <v>775</v>
      </c>
      <c r="C20">
        <v>2</v>
      </c>
      <c r="E20" t="s">
        <v>161</v>
      </c>
      <c r="G20">
        <v>145</v>
      </c>
      <c r="I20" t="s">
        <v>264</v>
      </c>
      <c r="J20" t="s">
        <v>148</v>
      </c>
      <c r="L20" t="s">
        <v>232</v>
      </c>
      <c r="O20" s="7"/>
      <c r="P20" s="11">
        <v>-13.59344047619048</v>
      </c>
      <c r="Q20" s="7"/>
      <c r="R20" s="11">
        <v>-27.80514285714284</v>
      </c>
      <c r="S20" s="11">
        <v>-28.563515873015874</v>
      </c>
      <c r="T20" s="11">
        <v>-23.670968253968258</v>
      </c>
      <c r="U20" s="7"/>
      <c r="V20" s="7"/>
      <c r="W20" s="7"/>
      <c r="X20" s="7"/>
      <c r="Y20" s="11">
        <v>-29.552407407407404</v>
      </c>
      <c r="Z20" s="7"/>
      <c r="AA20" s="7"/>
      <c r="AB20" s="7"/>
      <c r="AC20" s="7"/>
      <c r="AD20" s="11">
        <v>2.966682953573538</v>
      </c>
      <c r="AE20" s="11"/>
      <c r="AF20" s="11">
        <v>2.1228989164639493</v>
      </c>
      <c r="AG20" s="11">
        <v>1.4488255839649318</v>
      </c>
      <c r="AH20" s="11">
        <v>1.1385872517704476</v>
      </c>
      <c r="AJ20" s="7"/>
      <c r="AK20" s="7"/>
      <c r="AL20" s="7"/>
      <c r="AM20" s="11">
        <v>1.0737935061394068</v>
      </c>
      <c r="AN20" s="7"/>
      <c r="AO20" s="7"/>
    </row>
    <row r="21" spans="1:41" x14ac:dyDescent="0.75">
      <c r="A21">
        <v>778</v>
      </c>
      <c r="C21">
        <v>2</v>
      </c>
      <c r="E21" t="s">
        <v>161</v>
      </c>
      <c r="G21">
        <v>195</v>
      </c>
      <c r="I21" t="s">
        <v>264</v>
      </c>
      <c r="J21" t="s">
        <v>148</v>
      </c>
      <c r="L21" t="s">
        <v>233</v>
      </c>
      <c r="N21" s="7"/>
      <c r="O21" s="7"/>
      <c r="P21" s="11">
        <v>-17.89116666666666</v>
      </c>
      <c r="Q21" s="7"/>
      <c r="R21" s="11">
        <v>-29.460000000000008</v>
      </c>
      <c r="S21" s="11">
        <v>-33.412944444444435</v>
      </c>
      <c r="T21" s="11">
        <v>-23.183999999999994</v>
      </c>
      <c r="U21" s="7"/>
      <c r="V21" s="7"/>
      <c r="W21" s="7"/>
      <c r="X21" s="7"/>
      <c r="Y21" s="11">
        <v>-29.545666666666662</v>
      </c>
      <c r="Z21" s="7"/>
      <c r="AA21" s="7"/>
      <c r="AB21" s="7"/>
      <c r="AC21" s="7"/>
      <c r="AD21" s="11">
        <v>2.2657239645052338</v>
      </c>
      <c r="AE21" s="11"/>
      <c r="AF21" s="11">
        <v>2.1525807766492755</v>
      </c>
      <c r="AG21" s="11">
        <v>2.2141188448814675</v>
      </c>
      <c r="AH21" s="11">
        <v>1.5457216731160737</v>
      </c>
      <c r="AJ21" s="7"/>
      <c r="AK21" s="7"/>
      <c r="AL21" s="7"/>
      <c r="AM21" s="11">
        <v>1.5694365794624308</v>
      </c>
      <c r="AN21" s="7"/>
      <c r="AO21" s="7"/>
    </row>
    <row r="22" spans="1:41" x14ac:dyDescent="0.75">
      <c r="A22">
        <v>781</v>
      </c>
      <c r="C22">
        <v>2</v>
      </c>
      <c r="E22" t="s">
        <v>161</v>
      </c>
      <c r="G22">
        <v>330</v>
      </c>
      <c r="I22" t="s">
        <v>264</v>
      </c>
      <c r="J22" t="s">
        <v>148</v>
      </c>
      <c r="L22" t="s">
        <v>234</v>
      </c>
      <c r="N22" s="7"/>
      <c r="O22" s="7"/>
      <c r="P22" s="11">
        <v>-15.455354166666684</v>
      </c>
      <c r="Q22" s="7"/>
      <c r="R22" s="11">
        <v>-28.170500000000004</v>
      </c>
      <c r="S22" s="11">
        <v>-30.819388888888874</v>
      </c>
      <c r="T22" s="11">
        <v>-22.758055555555565</v>
      </c>
      <c r="U22" s="7"/>
      <c r="V22" s="7"/>
      <c r="W22" s="7"/>
      <c r="X22" s="7"/>
      <c r="Y22" s="11">
        <v>-29.720277777777785</v>
      </c>
      <c r="Z22" s="7"/>
      <c r="AA22" s="7"/>
      <c r="AB22" s="7"/>
      <c r="AC22" s="7"/>
      <c r="AD22" s="11">
        <v>1.2888921902645689</v>
      </c>
      <c r="AE22" s="11"/>
      <c r="AF22" s="11">
        <v>2.0162151836216977</v>
      </c>
      <c r="AG22" s="11">
        <v>1.3420127227966741</v>
      </c>
      <c r="AH22" s="11">
        <v>0.46369275627534035</v>
      </c>
      <c r="AJ22" s="7"/>
      <c r="AK22" s="7"/>
      <c r="AL22" s="7"/>
      <c r="AM22" s="11">
        <v>0.7639323300779175</v>
      </c>
      <c r="AN22" s="7"/>
      <c r="AO22" s="7"/>
    </row>
    <row r="23" spans="1:41" x14ac:dyDescent="0.75">
      <c r="A23">
        <v>784</v>
      </c>
      <c r="C23">
        <v>2</v>
      </c>
      <c r="E23" t="s">
        <v>161</v>
      </c>
      <c r="G23">
        <v>500</v>
      </c>
      <c r="I23" t="s">
        <v>264</v>
      </c>
      <c r="J23" t="s">
        <v>148</v>
      </c>
      <c r="L23" t="s">
        <v>235</v>
      </c>
      <c r="N23" s="7"/>
      <c r="O23" s="7"/>
      <c r="P23" s="11">
        <v>-16.010625000000005</v>
      </c>
      <c r="Q23" s="7"/>
      <c r="R23" s="11">
        <v>-29.555999999999997</v>
      </c>
      <c r="S23" s="11">
        <v>-30.941611111111115</v>
      </c>
      <c r="T23" s="11">
        <v>-23.915958333333332</v>
      </c>
      <c r="U23" s="7"/>
      <c r="V23" s="7"/>
      <c r="W23" s="7"/>
      <c r="X23" s="7"/>
      <c r="Y23" s="11">
        <v>-29.861703703703697</v>
      </c>
      <c r="Z23" s="7"/>
      <c r="AA23" s="7"/>
      <c r="AB23" s="7"/>
      <c r="AC23" s="7"/>
      <c r="AD23" s="11">
        <v>1.9817598345073633</v>
      </c>
      <c r="AE23" s="11"/>
      <c r="AF23" s="11">
        <v>1.9395679931366172</v>
      </c>
      <c r="AG23" s="11">
        <v>1.223138612265521</v>
      </c>
      <c r="AH23" s="11">
        <v>0.3210853086999822</v>
      </c>
      <c r="AJ23" s="7"/>
      <c r="AK23" s="7"/>
      <c r="AL23" s="7"/>
      <c r="AM23" s="11">
        <v>0.43912149485398533</v>
      </c>
      <c r="AN23" s="7"/>
      <c r="AO23" s="7"/>
    </row>
    <row r="24" spans="1:41" x14ac:dyDescent="0.75">
      <c r="A24">
        <v>268</v>
      </c>
      <c r="C24">
        <v>1</v>
      </c>
      <c r="E24" t="s">
        <v>161</v>
      </c>
      <c r="G24">
        <v>50</v>
      </c>
      <c r="I24" t="s">
        <v>264</v>
      </c>
      <c r="J24" t="s">
        <v>148</v>
      </c>
      <c r="L24" t="s">
        <v>219</v>
      </c>
      <c r="N24" s="7"/>
      <c r="O24" s="7"/>
      <c r="P24" s="11">
        <v>-18.353624999999997</v>
      </c>
      <c r="Q24" s="7"/>
      <c r="R24" s="11">
        <v>-30.073666666666668</v>
      </c>
      <c r="S24" s="11">
        <v>-35.557333333333332</v>
      </c>
      <c r="T24" s="11">
        <v>-24.680611111111112</v>
      </c>
      <c r="U24" s="7"/>
      <c r="V24" s="7"/>
      <c r="W24" s="7"/>
      <c r="X24" s="7"/>
      <c r="Y24" s="11">
        <v>-31.371111111111112</v>
      </c>
      <c r="Z24" s="7"/>
      <c r="AA24" s="7"/>
      <c r="AB24" s="7"/>
      <c r="AC24" s="7"/>
      <c r="AD24" s="11">
        <v>2.0601313595860749</v>
      </c>
      <c r="AE24" s="11"/>
      <c r="AF24" s="11">
        <v>1.6533660615040224</v>
      </c>
      <c r="AG24" s="11">
        <v>1.9153919021675172</v>
      </c>
      <c r="AH24" s="11">
        <v>0.88081992000719189</v>
      </c>
      <c r="AJ24" s="7"/>
      <c r="AK24" s="7"/>
      <c r="AL24" s="7"/>
      <c r="AM24" s="11">
        <v>1.705307053919656</v>
      </c>
      <c r="AN24" s="7"/>
      <c r="AO24" s="7"/>
    </row>
    <row r="25" spans="1:41" x14ac:dyDescent="0.75">
      <c r="A25">
        <v>271</v>
      </c>
      <c r="C25">
        <v>1</v>
      </c>
      <c r="E25" t="s">
        <v>161</v>
      </c>
      <c r="G25">
        <v>95</v>
      </c>
      <c r="I25" t="s">
        <v>264</v>
      </c>
      <c r="J25" t="s">
        <v>148</v>
      </c>
      <c r="L25" t="s">
        <v>220</v>
      </c>
      <c r="N25" s="7"/>
      <c r="O25" s="7"/>
      <c r="P25" s="11">
        <v>-19.805166666666672</v>
      </c>
      <c r="Q25" s="7"/>
      <c r="R25" s="11">
        <v>-34.909999999999997</v>
      </c>
      <c r="S25" s="11">
        <v>-39.233777777777789</v>
      </c>
      <c r="T25" s="11">
        <v>-25.563666666666666</v>
      </c>
      <c r="U25" s="7"/>
      <c r="V25" s="7"/>
      <c r="W25" s="7"/>
      <c r="X25" s="7"/>
      <c r="Y25" s="11">
        <v>-33.012999999999991</v>
      </c>
      <c r="Z25" s="7"/>
      <c r="AA25" s="7"/>
      <c r="AB25" s="7"/>
      <c r="AC25" s="7"/>
      <c r="AD25" s="11">
        <v>1.5893372505020202</v>
      </c>
      <c r="AE25" s="11"/>
      <c r="AF25" s="11">
        <v>2.0564516365169729</v>
      </c>
      <c r="AG25" s="11">
        <v>1.6648656963962725</v>
      </c>
      <c r="AH25" s="11">
        <v>1.1608405599200755</v>
      </c>
      <c r="AJ25" s="7"/>
      <c r="AK25" s="7"/>
      <c r="AL25" s="7"/>
      <c r="AM25" s="11">
        <v>1.4662156994679376</v>
      </c>
      <c r="AN25" s="7"/>
      <c r="AO25" s="7"/>
    </row>
    <row r="26" spans="1:41" x14ac:dyDescent="0.75">
      <c r="A26">
        <v>274</v>
      </c>
      <c r="C26">
        <v>1</v>
      </c>
      <c r="E26" t="s">
        <v>161</v>
      </c>
      <c r="G26">
        <v>145</v>
      </c>
      <c r="I26" t="s">
        <v>264</v>
      </c>
      <c r="J26" t="s">
        <v>148</v>
      </c>
      <c r="L26" t="s">
        <v>221</v>
      </c>
      <c r="N26" s="7"/>
      <c r="O26" s="7"/>
      <c r="P26" s="11">
        <v>-17.298312499999987</v>
      </c>
      <c r="Q26" s="7"/>
      <c r="R26" s="11">
        <v>-29.020500000000013</v>
      </c>
      <c r="S26" s="11">
        <v>-30.231622222222221</v>
      </c>
      <c r="T26" s="11">
        <v>-23.058783333333349</v>
      </c>
      <c r="U26" s="7"/>
      <c r="V26" s="7"/>
      <c r="W26" s="7"/>
      <c r="X26" s="7"/>
      <c r="Y26" s="11">
        <v>-30.081944444444446</v>
      </c>
      <c r="Z26" s="7"/>
      <c r="AA26" s="7"/>
      <c r="AB26" s="7"/>
      <c r="AC26" s="7"/>
      <c r="AD26" s="11">
        <v>1.6409364053668682</v>
      </c>
      <c r="AE26" s="11"/>
      <c r="AF26" s="11">
        <v>2.3872910030688232</v>
      </c>
      <c r="AG26" s="11">
        <v>3.5410055996117085</v>
      </c>
      <c r="AH26" s="11">
        <v>1.5394665384957735</v>
      </c>
      <c r="AJ26" s="7"/>
      <c r="AK26" s="7"/>
      <c r="AL26" s="7"/>
      <c r="AM26" s="11">
        <v>1.0640468966891974</v>
      </c>
      <c r="AN26" s="7"/>
      <c r="AO26" s="7"/>
    </row>
    <row r="27" spans="1:41" x14ac:dyDescent="0.75">
      <c r="A27">
        <v>277</v>
      </c>
      <c r="C27">
        <v>1</v>
      </c>
      <c r="E27" t="s">
        <v>161</v>
      </c>
      <c r="G27">
        <v>195</v>
      </c>
      <c r="I27" t="s">
        <v>264</v>
      </c>
      <c r="J27" t="s">
        <v>148</v>
      </c>
      <c r="L27" t="s">
        <v>222</v>
      </c>
      <c r="N27" s="7"/>
      <c r="O27" s="7"/>
      <c r="P27" s="11">
        <v>-20.287104166666659</v>
      </c>
      <c r="Q27" s="7"/>
      <c r="R27" s="11">
        <v>-28.917000000000002</v>
      </c>
      <c r="S27" s="11">
        <v>-29.919344444444448</v>
      </c>
      <c r="T27" s="11">
        <v>-24.194075000000009</v>
      </c>
      <c r="U27" s="7"/>
      <c r="V27" s="7"/>
      <c r="W27" s="7"/>
      <c r="X27" s="7"/>
      <c r="Y27" s="11">
        <v>-31.455111111111105</v>
      </c>
      <c r="Z27" s="7"/>
      <c r="AA27" s="7"/>
      <c r="AB27" s="7"/>
      <c r="AC27" s="7"/>
      <c r="AD27" s="11">
        <v>0.79398286282409158</v>
      </c>
      <c r="AE27" s="11"/>
      <c r="AF27" s="11">
        <v>1.0520402400415425</v>
      </c>
      <c r="AG27" s="11">
        <v>3.4829958195070643</v>
      </c>
      <c r="AH27" s="11">
        <v>1.5295045852788063</v>
      </c>
      <c r="AJ27" s="7"/>
      <c r="AK27" s="7"/>
      <c r="AL27" s="7"/>
      <c r="AM27" s="11">
        <v>0.59168221506260976</v>
      </c>
      <c r="AN27" s="7"/>
      <c r="AO27" s="7"/>
    </row>
    <row r="28" spans="1:41" x14ac:dyDescent="0.75">
      <c r="A28">
        <v>280</v>
      </c>
      <c r="C28">
        <v>1</v>
      </c>
      <c r="E28" t="s">
        <v>161</v>
      </c>
      <c r="G28">
        <v>330</v>
      </c>
      <c r="I28" t="s">
        <v>264</v>
      </c>
      <c r="J28" t="s">
        <v>148</v>
      </c>
      <c r="L28" t="s">
        <v>223</v>
      </c>
      <c r="N28" s="7"/>
      <c r="O28" s="7"/>
      <c r="P28" s="11">
        <v>-15.523416666666657</v>
      </c>
      <c r="Q28" s="7"/>
      <c r="R28" s="11">
        <v>-25.625000000000007</v>
      </c>
      <c r="S28" s="11">
        <v>-30.426749999999991</v>
      </c>
      <c r="T28" s="11">
        <v>-23.562888888888892</v>
      </c>
      <c r="U28" s="7"/>
      <c r="V28" s="7"/>
      <c r="W28" s="7"/>
      <c r="X28" s="7"/>
      <c r="Y28" s="11">
        <v>-28.025629629629627</v>
      </c>
      <c r="Z28" s="7"/>
      <c r="AA28" s="7"/>
      <c r="AB28" s="7"/>
      <c r="AC28" s="7"/>
      <c r="AD28" s="11">
        <v>1.3017145344378231</v>
      </c>
      <c r="AE28" s="11"/>
      <c r="AF28" s="11">
        <v>1.1195865308228723</v>
      </c>
      <c r="AG28" s="11">
        <v>1.4633472427205281</v>
      </c>
      <c r="AH28" s="11">
        <v>0.49214855857119494</v>
      </c>
      <c r="AJ28" s="7"/>
      <c r="AK28" s="7"/>
      <c r="AL28" s="7"/>
      <c r="AM28" s="11">
        <v>1.3467230583474725</v>
      </c>
      <c r="AN28" s="7"/>
      <c r="AO28" s="7"/>
    </row>
    <row r="29" spans="1:41" x14ac:dyDescent="0.75">
      <c r="A29">
        <v>283</v>
      </c>
      <c r="C29">
        <v>1</v>
      </c>
      <c r="E29" t="s">
        <v>161</v>
      </c>
      <c r="G29">
        <v>500</v>
      </c>
      <c r="I29" t="s">
        <v>264</v>
      </c>
      <c r="J29" t="s">
        <v>148</v>
      </c>
      <c r="L29" t="s">
        <v>224</v>
      </c>
      <c r="N29" s="7"/>
      <c r="O29" s="7"/>
      <c r="P29" s="11">
        <v>-15.829583333333337</v>
      </c>
      <c r="Q29" s="7"/>
      <c r="R29" s="11">
        <v>-27.588999999999999</v>
      </c>
      <c r="S29" s="11">
        <v>-29.294361111111119</v>
      </c>
      <c r="T29" s="11">
        <v>-21.020361111111118</v>
      </c>
      <c r="U29" s="7"/>
      <c r="V29" s="7"/>
      <c r="W29" s="7"/>
      <c r="X29" s="7"/>
      <c r="Y29" s="11">
        <v>-28.771777777777775</v>
      </c>
      <c r="Z29" s="7"/>
      <c r="AA29" s="7"/>
      <c r="AB29" s="7"/>
      <c r="AC29" s="7"/>
      <c r="AD29" s="11">
        <v>4.8711991229915226</v>
      </c>
      <c r="AE29" s="11"/>
      <c r="AF29" s="11">
        <v>1.0336450067600573</v>
      </c>
      <c r="AG29" s="11">
        <v>1.7764854882083341</v>
      </c>
      <c r="AH29" s="11">
        <v>0.80399984164822191</v>
      </c>
      <c r="AJ29" s="7"/>
      <c r="AK29" s="7"/>
      <c r="AL29" s="7"/>
      <c r="AM29" s="11">
        <v>1.1244227929404251</v>
      </c>
      <c r="AN29" s="7"/>
      <c r="AO29" s="7"/>
    </row>
    <row r="30" spans="1:41" x14ac:dyDescent="0.75">
      <c r="A30">
        <v>1174</v>
      </c>
      <c r="C30">
        <v>3</v>
      </c>
      <c r="E30" t="s">
        <v>161</v>
      </c>
      <c r="G30">
        <v>50</v>
      </c>
      <c r="I30" t="s">
        <v>264</v>
      </c>
      <c r="J30" t="s">
        <v>148</v>
      </c>
      <c r="L30" t="s">
        <v>249</v>
      </c>
      <c r="P30" s="11">
        <v>-12.728958333333324</v>
      </c>
      <c r="R30" s="11">
        <v>-28.912333333333336</v>
      </c>
      <c r="S30" s="11">
        <v>-31.189569444444434</v>
      </c>
      <c r="T30" s="11">
        <v>-21.687999999999999</v>
      </c>
      <c r="Y30" s="11">
        <v>-29.045944444444448</v>
      </c>
      <c r="AD30" s="11">
        <v>1.782294757936149</v>
      </c>
      <c r="AE30" s="11"/>
      <c r="AF30" s="11">
        <v>0.70809980464150002</v>
      </c>
      <c r="AG30" s="11">
        <v>0.7975928759920905</v>
      </c>
      <c r="AH30" s="11">
        <v>0.72999488836363546</v>
      </c>
      <c r="AM30" s="11">
        <v>0.51552429263449662</v>
      </c>
    </row>
    <row r="31" spans="1:41" x14ac:dyDescent="0.75">
      <c r="A31">
        <v>1177</v>
      </c>
      <c r="C31">
        <v>3</v>
      </c>
      <c r="E31" t="s">
        <v>161</v>
      </c>
      <c r="G31">
        <v>105</v>
      </c>
      <c r="I31" t="s">
        <v>264</v>
      </c>
      <c r="J31" t="s">
        <v>148</v>
      </c>
      <c r="L31" t="s">
        <v>250</v>
      </c>
      <c r="P31" s="11">
        <v>-17.435616666666675</v>
      </c>
      <c r="R31" s="11">
        <v>-31.945</v>
      </c>
      <c r="S31" s="11">
        <v>-36.325125000000007</v>
      </c>
      <c r="T31" s="11">
        <v>-26.268555555555555</v>
      </c>
      <c r="Y31" s="11">
        <v>-35.607444444444447</v>
      </c>
      <c r="AD31" s="11">
        <v>1.0849084504387116</v>
      </c>
      <c r="AE31" s="11"/>
      <c r="AF31" s="11">
        <v>0.58257932221000464</v>
      </c>
      <c r="AG31" s="11">
        <v>0.68729801578354854</v>
      </c>
      <c r="AH31" s="11">
        <v>1.1748510583300573</v>
      </c>
      <c r="AM31" s="11">
        <v>0.24910912874619662</v>
      </c>
    </row>
    <row r="32" spans="1:41" x14ac:dyDescent="0.75">
      <c r="A32">
        <v>1180</v>
      </c>
      <c r="C32">
        <v>3</v>
      </c>
      <c r="E32" t="s">
        <v>161</v>
      </c>
      <c r="G32">
        <v>155</v>
      </c>
      <c r="I32" t="s">
        <v>264</v>
      </c>
      <c r="J32" t="s">
        <v>148</v>
      </c>
      <c r="L32" t="s">
        <v>251</v>
      </c>
      <c r="P32" s="11">
        <v>-15.046783333333332</v>
      </c>
      <c r="R32" s="11">
        <v>-27.093000000000004</v>
      </c>
      <c r="S32" s="11">
        <v>-31.692291666666687</v>
      </c>
      <c r="T32" s="11">
        <v>-22.37394444444444</v>
      </c>
      <c r="Y32" s="11">
        <v>-25.412333333333333</v>
      </c>
      <c r="AD32" s="11">
        <v>1.4751381616083754</v>
      </c>
      <c r="AE32" s="11"/>
      <c r="AF32" s="11">
        <v>0.5343207526071454</v>
      </c>
      <c r="AG32" s="11">
        <v>0.6297103225116899</v>
      </c>
      <c r="AH32" s="11">
        <v>0.28217455852978884</v>
      </c>
      <c r="AM32" s="11">
        <v>1.3409297861402092</v>
      </c>
    </row>
    <row r="33" spans="1:41" x14ac:dyDescent="0.75">
      <c r="A33">
        <v>1183</v>
      </c>
      <c r="C33">
        <v>3</v>
      </c>
      <c r="E33" t="s">
        <v>161</v>
      </c>
      <c r="G33">
        <v>205</v>
      </c>
      <c r="I33" t="s">
        <v>264</v>
      </c>
      <c r="J33" t="s">
        <v>148</v>
      </c>
      <c r="L33" t="s">
        <v>252</v>
      </c>
      <c r="P33" s="11">
        <v>-12.064833333333338</v>
      </c>
      <c r="R33" s="11">
        <v>-29.313999999999993</v>
      </c>
      <c r="S33" s="11">
        <v>-32.129000000000005</v>
      </c>
      <c r="T33" s="11">
        <v>-24.084472222222221</v>
      </c>
      <c r="Y33" s="11">
        <v>-29.366518518518514</v>
      </c>
      <c r="AD33" s="11">
        <v>1.567055087044918</v>
      </c>
      <c r="AE33" s="11"/>
      <c r="AF33" s="11">
        <v>1.0243729789485927</v>
      </c>
      <c r="AG33" s="11">
        <v>0.72658269774793738</v>
      </c>
      <c r="AH33" s="11">
        <v>0.32102729346295028</v>
      </c>
      <c r="AM33" s="11">
        <v>0.7586035687271675</v>
      </c>
    </row>
    <row r="34" spans="1:41" x14ac:dyDescent="0.75">
      <c r="A34">
        <v>1189</v>
      </c>
      <c r="C34">
        <v>3</v>
      </c>
      <c r="E34" t="s">
        <v>161</v>
      </c>
      <c r="G34">
        <v>500</v>
      </c>
      <c r="I34" t="s">
        <v>264</v>
      </c>
      <c r="J34" t="s">
        <v>148</v>
      </c>
      <c r="L34" t="s">
        <v>253</v>
      </c>
      <c r="P34" s="11">
        <v>-12.556281249999996</v>
      </c>
      <c r="R34" s="11">
        <v>-27.396750000000001</v>
      </c>
      <c r="S34" s="11">
        <v>-29.930604166666662</v>
      </c>
      <c r="T34" s="11">
        <v>-21.593125000000001</v>
      </c>
      <c r="Y34" s="11">
        <v>-29.353166666666667</v>
      </c>
      <c r="AD34" s="11">
        <v>0.79713864252179789</v>
      </c>
      <c r="AE34" s="11"/>
      <c r="AF34" s="11">
        <v>0.54822126183746978</v>
      </c>
      <c r="AG34" s="11">
        <v>0.78275438203156344</v>
      </c>
      <c r="AH34" s="11">
        <v>0.83434720814742591</v>
      </c>
      <c r="AM34" s="11">
        <v>1.2180449489777345</v>
      </c>
    </row>
    <row r="35" spans="1:41" x14ac:dyDescent="0.75">
      <c r="A35" t="s">
        <v>269</v>
      </c>
      <c r="C35">
        <v>1</v>
      </c>
      <c r="E35" t="s">
        <v>278</v>
      </c>
      <c r="G35">
        <v>95</v>
      </c>
      <c r="I35" t="s">
        <v>75</v>
      </c>
      <c r="J35" t="s">
        <v>79</v>
      </c>
      <c r="L35" t="s">
        <v>225</v>
      </c>
      <c r="O35" s="7"/>
      <c r="P35" s="11">
        <v>-7.9070625000000012</v>
      </c>
      <c r="Q35" s="7"/>
      <c r="R35" s="11">
        <v>-30.357666666666653</v>
      </c>
      <c r="S35" s="11">
        <v>-33.828041666666664</v>
      </c>
      <c r="T35" s="11">
        <v>-22.898</v>
      </c>
      <c r="U35" s="7"/>
      <c r="V35" s="7"/>
      <c r="W35" s="7"/>
      <c r="X35" s="7"/>
      <c r="Y35" s="11">
        <v>-28.714481481481478</v>
      </c>
      <c r="Z35" s="7"/>
      <c r="AA35" s="7"/>
      <c r="AB35" s="7"/>
      <c r="AC35" s="7"/>
      <c r="AD35" s="11">
        <v>1.5345989890820584</v>
      </c>
      <c r="AE35" s="11"/>
      <c r="AF35" s="11">
        <v>1.0203764011383267</v>
      </c>
      <c r="AG35" s="11">
        <v>0.56158407528268706</v>
      </c>
      <c r="AH35" s="11">
        <v>0.34314139726724835</v>
      </c>
      <c r="AJ35" s="7"/>
      <c r="AK35" s="7"/>
      <c r="AL35" s="7"/>
      <c r="AM35" s="11">
        <v>0.54960368811696392</v>
      </c>
      <c r="AN35" s="7"/>
      <c r="AO35" s="7"/>
    </row>
    <row r="36" spans="1:41" x14ac:dyDescent="0.75">
      <c r="A36" t="s">
        <v>270</v>
      </c>
      <c r="C36">
        <v>1</v>
      </c>
      <c r="E36" t="s">
        <v>278</v>
      </c>
      <c r="G36">
        <v>145</v>
      </c>
      <c r="I36" t="s">
        <v>75</v>
      </c>
      <c r="J36" t="s">
        <v>79</v>
      </c>
      <c r="L36" t="s">
        <v>226</v>
      </c>
      <c r="O36" s="7"/>
      <c r="P36" s="11">
        <v>-15.578050000000006</v>
      </c>
      <c r="Q36" s="7"/>
      <c r="R36" s="11">
        <v>-29.305999999999997</v>
      </c>
      <c r="S36" s="11">
        <v>-33.318649999999998</v>
      </c>
      <c r="T36" s="11">
        <v>-24.481633333333342</v>
      </c>
      <c r="U36" s="7"/>
      <c r="V36" s="7"/>
      <c r="W36" s="7"/>
      <c r="X36" s="7"/>
      <c r="Y36" s="11">
        <v>-28.835037037037036</v>
      </c>
      <c r="Z36" s="7"/>
      <c r="AA36" s="7"/>
      <c r="AB36" s="7"/>
      <c r="AC36" s="7"/>
      <c r="AD36" s="11">
        <v>2.1010836073321792</v>
      </c>
      <c r="AE36" s="11"/>
      <c r="AF36" s="11">
        <v>0.46226615709999724</v>
      </c>
      <c r="AG36" s="11">
        <v>0.59853806385967434</v>
      </c>
      <c r="AH36" s="11">
        <v>1.7695156368025948</v>
      </c>
      <c r="AJ36" s="7"/>
      <c r="AK36" s="7"/>
      <c r="AL36" s="7"/>
      <c r="AM36" s="11">
        <v>0.92177024622802739</v>
      </c>
      <c r="AN36" s="7"/>
      <c r="AO36" s="7"/>
    </row>
    <row r="37" spans="1:41" x14ac:dyDescent="0.75">
      <c r="A37" t="s">
        <v>271</v>
      </c>
      <c r="C37">
        <v>1</v>
      </c>
      <c r="E37" t="s">
        <v>278</v>
      </c>
      <c r="G37">
        <v>195</v>
      </c>
      <c r="I37" t="s">
        <v>75</v>
      </c>
      <c r="J37" t="s">
        <v>79</v>
      </c>
      <c r="L37" t="s">
        <v>227</v>
      </c>
      <c r="O37" s="7"/>
      <c r="P37" s="11">
        <v>-13.176750000000006</v>
      </c>
      <c r="Q37" s="7"/>
      <c r="R37" s="11">
        <v>-30.610333333333344</v>
      </c>
      <c r="S37" s="11">
        <v>-33.163305555555546</v>
      </c>
      <c r="T37" s="11">
        <v>-21.775083333333331</v>
      </c>
      <c r="U37" s="7"/>
      <c r="V37" s="7"/>
      <c r="W37" s="7"/>
      <c r="X37" s="7"/>
      <c r="Y37" s="11">
        <v>-29.855740740740739</v>
      </c>
      <c r="Z37" s="7"/>
      <c r="AA37" s="7"/>
      <c r="AB37" s="7"/>
      <c r="AC37" s="7"/>
      <c r="AD37" s="11">
        <v>1.0876493575596846</v>
      </c>
      <c r="AE37" s="11"/>
      <c r="AF37" s="11">
        <v>1.3072380553416147</v>
      </c>
      <c r="AG37" s="11">
        <v>0.83754777365123823</v>
      </c>
      <c r="AH37" s="11">
        <v>0.6707186962091114</v>
      </c>
      <c r="AJ37" s="7"/>
      <c r="AK37" s="7"/>
      <c r="AL37" s="7"/>
      <c r="AM37" s="11">
        <v>0.71868040368006936</v>
      </c>
      <c r="AN37" s="7"/>
      <c r="AO37" s="7"/>
    </row>
    <row r="38" spans="1:41" x14ac:dyDescent="0.75">
      <c r="A38" t="s">
        <v>272</v>
      </c>
      <c r="C38">
        <v>1</v>
      </c>
      <c r="E38" t="s">
        <v>278</v>
      </c>
      <c r="G38">
        <v>330</v>
      </c>
      <c r="I38" t="s">
        <v>75</v>
      </c>
      <c r="J38" t="s">
        <v>79</v>
      </c>
      <c r="L38" t="s">
        <v>228</v>
      </c>
      <c r="O38" s="7"/>
      <c r="P38" s="11">
        <v>-11.67378333333334</v>
      </c>
      <c r="Q38" s="7"/>
      <c r="R38" s="11">
        <v>-29.577866666666672</v>
      </c>
      <c r="S38" s="11">
        <v>-31.745099999999997</v>
      </c>
      <c r="T38" s="11">
        <v>-21.06283333333333</v>
      </c>
      <c r="U38" s="7"/>
      <c r="V38" s="7"/>
      <c r="W38" s="7"/>
      <c r="X38" s="7"/>
      <c r="Y38" s="11">
        <v>-29.529125925925925</v>
      </c>
      <c r="Z38" s="7"/>
      <c r="AA38" s="7"/>
      <c r="AB38" s="7"/>
      <c r="AC38" s="7"/>
      <c r="AD38" s="11">
        <v>1.1310987339013965</v>
      </c>
      <c r="AE38" s="11"/>
      <c r="AF38" s="11">
        <v>1.0720571502179024</v>
      </c>
      <c r="AG38" s="11">
        <v>1.2178642028841586</v>
      </c>
      <c r="AH38" s="11">
        <v>0.40291314200457617</v>
      </c>
      <c r="AJ38" s="7"/>
      <c r="AK38" s="7"/>
      <c r="AL38" s="7"/>
      <c r="AM38" s="11">
        <v>0.27689046132363654</v>
      </c>
      <c r="AN38" s="7"/>
      <c r="AO38" s="7"/>
    </row>
    <row r="39" spans="1:41" x14ac:dyDescent="0.75">
      <c r="A39" t="s">
        <v>273</v>
      </c>
      <c r="C39">
        <v>1</v>
      </c>
      <c r="E39" t="s">
        <v>278</v>
      </c>
      <c r="G39">
        <v>500</v>
      </c>
      <c r="I39" t="s">
        <v>75</v>
      </c>
      <c r="J39" t="s">
        <v>79</v>
      </c>
      <c r="L39" t="s">
        <v>229</v>
      </c>
      <c r="O39" s="7"/>
      <c r="P39" s="11">
        <v>-5.7242499999999934</v>
      </c>
      <c r="Q39" s="7"/>
      <c r="R39" s="11">
        <v>-25.866000000000014</v>
      </c>
      <c r="S39" s="11">
        <v>-29.027152777777779</v>
      </c>
      <c r="T39" s="11">
        <v>-19.902944444444437</v>
      </c>
      <c r="U39" s="7"/>
      <c r="V39" s="7"/>
      <c r="W39" s="7"/>
      <c r="X39" s="7"/>
      <c r="Y39" s="11">
        <v>-29.143037037037036</v>
      </c>
      <c r="Z39" s="7"/>
      <c r="AA39" s="7"/>
      <c r="AB39" s="7"/>
      <c r="AC39" s="7"/>
      <c r="AD39" s="11">
        <v>1.0239602856882002</v>
      </c>
      <c r="AE39" s="11"/>
      <c r="AF39" s="11">
        <v>0.583150066449452</v>
      </c>
      <c r="AG39" s="11">
        <v>0.72661411475367188</v>
      </c>
      <c r="AH39" s="11">
        <v>1.731907418297975</v>
      </c>
      <c r="AJ39" s="7"/>
      <c r="AK39" s="7"/>
      <c r="AL39" s="7"/>
      <c r="AM39" s="11">
        <v>0.65372949692057958</v>
      </c>
      <c r="AN39" s="7"/>
      <c r="AO39" s="7"/>
    </row>
    <row r="40" spans="1:41" x14ac:dyDescent="0.75">
      <c r="A40" t="s">
        <v>274</v>
      </c>
      <c r="C40">
        <v>3</v>
      </c>
      <c r="E40" t="s">
        <v>278</v>
      </c>
      <c r="G40">
        <v>104</v>
      </c>
      <c r="I40" t="s">
        <v>75</v>
      </c>
      <c r="J40" t="s">
        <v>79</v>
      </c>
      <c r="L40" t="s">
        <v>263</v>
      </c>
      <c r="P40" s="11">
        <v>-13.350000000000001</v>
      </c>
      <c r="R40" s="11">
        <v>-29.403999999999996</v>
      </c>
      <c r="S40" s="11">
        <v>-33.006341666666664</v>
      </c>
      <c r="T40" s="11">
        <v>-23.378149999999998</v>
      </c>
      <c r="Y40" s="11">
        <v>-30.562533333333334</v>
      </c>
      <c r="AD40" s="11">
        <v>2.7499840813933192</v>
      </c>
      <c r="AE40" s="11"/>
      <c r="AF40" s="11">
        <v>3.2485339257373744</v>
      </c>
      <c r="AG40" s="11">
        <v>1.9347630102982971</v>
      </c>
      <c r="AH40" s="11">
        <v>1.5296364488795178</v>
      </c>
      <c r="AM40" s="11">
        <v>1.1182594787116256</v>
      </c>
    </row>
    <row r="41" spans="1:41" x14ac:dyDescent="0.75">
      <c r="A41">
        <v>1195</v>
      </c>
      <c r="C41">
        <v>3</v>
      </c>
      <c r="E41" t="s">
        <v>161</v>
      </c>
      <c r="G41">
        <v>20</v>
      </c>
      <c r="I41" t="s">
        <v>266</v>
      </c>
      <c r="J41" t="s">
        <v>148</v>
      </c>
      <c r="L41" t="s">
        <v>256</v>
      </c>
      <c r="P41" s="11">
        <v>-10.018833333333319</v>
      </c>
      <c r="R41" s="11">
        <v>-28.514000000000003</v>
      </c>
      <c r="S41" s="11">
        <v>-30.206138888888891</v>
      </c>
      <c r="T41" s="11">
        <v>-19.983000000000004</v>
      </c>
      <c r="Y41" s="11">
        <v>-25.835925925925928</v>
      </c>
      <c r="AD41" s="11">
        <v>0.56493320032844174</v>
      </c>
      <c r="AE41" s="11"/>
      <c r="AF41" s="11">
        <v>0.35303824155465058</v>
      </c>
      <c r="AG41" s="11">
        <v>0.38992142489557219</v>
      </c>
      <c r="AH41" s="11">
        <v>0.23385750647206865</v>
      </c>
      <c r="AM41" s="11">
        <v>7.5595196572640841E-2</v>
      </c>
    </row>
    <row r="42" spans="1:41" x14ac:dyDescent="0.75">
      <c r="A42">
        <v>1196</v>
      </c>
      <c r="C42">
        <v>3</v>
      </c>
      <c r="E42" t="s">
        <v>161</v>
      </c>
      <c r="G42">
        <v>20</v>
      </c>
      <c r="I42" t="s">
        <v>265</v>
      </c>
      <c r="J42" t="s">
        <v>148</v>
      </c>
      <c r="L42" t="s">
        <v>255</v>
      </c>
      <c r="P42" s="11">
        <v>-11.771500000000007</v>
      </c>
      <c r="R42" s="11">
        <v>-28.088666666666668</v>
      </c>
      <c r="S42" s="11">
        <v>-31.036944444444448</v>
      </c>
      <c r="T42" s="11">
        <v>-18.867111111111114</v>
      </c>
      <c r="Y42" s="11">
        <v>-26.578962962962965</v>
      </c>
      <c r="AD42" s="11">
        <v>0.54368635642865137</v>
      </c>
      <c r="AE42" s="11"/>
      <c r="AF42" s="11">
        <v>1.0973361684856056</v>
      </c>
      <c r="AG42" s="11">
        <v>0.55514641045136615</v>
      </c>
      <c r="AH42" s="11">
        <v>1.153797337618826</v>
      </c>
      <c r="AM42" s="11">
        <v>0.57483196327990582</v>
      </c>
    </row>
    <row r="43" spans="1:41" x14ac:dyDescent="0.75">
      <c r="A43">
        <v>1203</v>
      </c>
      <c r="C43">
        <v>3</v>
      </c>
      <c r="E43" t="s">
        <v>161</v>
      </c>
      <c r="G43">
        <v>320</v>
      </c>
      <c r="I43" t="s">
        <v>266</v>
      </c>
      <c r="J43" t="s">
        <v>148</v>
      </c>
      <c r="L43" t="s">
        <v>260</v>
      </c>
      <c r="P43" s="11">
        <v>-10.318583333333333</v>
      </c>
      <c r="R43" s="11">
        <v>-28.114000000000001</v>
      </c>
      <c r="S43" s="11">
        <v>-29.920444444444438</v>
      </c>
      <c r="T43" s="11">
        <v>-22.659055555555561</v>
      </c>
      <c r="Y43" s="11">
        <v>-29.097407407407417</v>
      </c>
      <c r="AD43" s="11">
        <v>1.8882047966697579</v>
      </c>
      <c r="AE43" s="11"/>
      <c r="AF43" s="11">
        <v>0.75011910165430928</v>
      </c>
      <c r="AG43" s="11">
        <v>0.64085204422908337</v>
      </c>
      <c r="AH43" s="11">
        <v>0.77320067708004103</v>
      </c>
      <c r="AM43" s="11">
        <v>0.5197433523032079</v>
      </c>
    </row>
    <row r="44" spans="1:41" x14ac:dyDescent="0.75">
      <c r="A44">
        <v>1204</v>
      </c>
      <c r="C44">
        <v>3</v>
      </c>
      <c r="E44" t="s">
        <v>161</v>
      </c>
      <c r="G44">
        <v>320</v>
      </c>
      <c r="I44" t="s">
        <v>265</v>
      </c>
      <c r="J44" t="s">
        <v>148</v>
      </c>
      <c r="L44" t="s">
        <v>259</v>
      </c>
      <c r="P44" s="11">
        <v>-14.939041666666652</v>
      </c>
      <c r="R44" s="11">
        <v>-27.214500000000001</v>
      </c>
      <c r="S44" s="11">
        <v>-27.654138888888887</v>
      </c>
      <c r="T44" s="11">
        <v>-22.383597222222235</v>
      </c>
      <c r="Y44" s="11">
        <v>-27.009074074074075</v>
      </c>
      <c r="AD44" s="11">
        <v>1.4562392703467351</v>
      </c>
      <c r="AE44" s="11"/>
      <c r="AF44" s="11">
        <v>0.79755187919031323</v>
      </c>
      <c r="AG44" s="11">
        <v>0.76466300372076212</v>
      </c>
      <c r="AH44" s="11">
        <v>0.58669661973724629</v>
      </c>
      <c r="AM44" s="11">
        <v>0.71756929663500069</v>
      </c>
    </row>
    <row r="45" spans="1:41" x14ac:dyDescent="0.75">
      <c r="A45">
        <v>715</v>
      </c>
      <c r="C45">
        <v>2</v>
      </c>
      <c r="E45" t="s">
        <v>161</v>
      </c>
      <c r="G45">
        <v>500</v>
      </c>
      <c r="I45" t="s">
        <v>147</v>
      </c>
      <c r="J45" t="s">
        <v>148</v>
      </c>
      <c r="L45" t="s">
        <v>236</v>
      </c>
      <c r="N45" s="7"/>
      <c r="O45" s="7"/>
      <c r="P45" s="11">
        <v>-11.646604166666661</v>
      </c>
      <c r="Q45" s="7"/>
      <c r="R45" s="11">
        <v>-26.362833333333334</v>
      </c>
      <c r="S45" s="11">
        <v>-28.68493055555555</v>
      </c>
      <c r="T45" s="11">
        <v>-20.435527777777779</v>
      </c>
      <c r="U45" s="7"/>
      <c r="V45" s="7"/>
      <c r="W45" s="7"/>
      <c r="X45" s="7"/>
      <c r="Y45" s="11">
        <v>-28.252740740740741</v>
      </c>
      <c r="Z45" s="7"/>
      <c r="AA45" s="7"/>
      <c r="AB45" s="7"/>
      <c r="AC45" s="7"/>
      <c r="AD45" s="11">
        <v>1.7648470173903656</v>
      </c>
      <c r="AE45" s="11"/>
      <c r="AF45" s="11">
        <v>0.77116167781687273</v>
      </c>
      <c r="AG45" s="11">
        <v>0.73085431839883164</v>
      </c>
      <c r="AH45" s="11">
        <v>0.61339145256033156</v>
      </c>
      <c r="AJ45" s="7"/>
      <c r="AK45" s="7"/>
      <c r="AL45" s="7"/>
      <c r="AM45" s="11">
        <v>0.49408419668679732</v>
      </c>
      <c r="AN45" s="7"/>
      <c r="AO45" s="7"/>
    </row>
    <row r="46" spans="1:41" x14ac:dyDescent="0.75">
      <c r="A46">
        <v>1168</v>
      </c>
      <c r="C46">
        <v>3</v>
      </c>
      <c r="E46" t="s">
        <v>161</v>
      </c>
      <c r="G46">
        <v>500</v>
      </c>
      <c r="I46" t="s">
        <v>147</v>
      </c>
      <c r="J46" t="s">
        <v>148</v>
      </c>
      <c r="L46" t="s">
        <v>254</v>
      </c>
      <c r="P46" s="11">
        <v>-11.711687499999995</v>
      </c>
      <c r="R46" s="11">
        <v>-26.428833333333337</v>
      </c>
      <c r="S46" s="11">
        <v>-29.182374999999997</v>
      </c>
      <c r="T46" s="11">
        <v>-20.343249999999998</v>
      </c>
      <c r="Y46" s="11">
        <v>-28.727703703703703</v>
      </c>
      <c r="AD46" s="11">
        <v>1.7567611281726196</v>
      </c>
      <c r="AE46" s="11"/>
      <c r="AF46" s="11">
        <v>0.62073692763789501</v>
      </c>
      <c r="AG46" s="11">
        <v>0.73911019920853005</v>
      </c>
      <c r="AH46" s="11">
        <v>1.2106311408762205</v>
      </c>
      <c r="AM46" s="11">
        <v>0.59840383022915355</v>
      </c>
    </row>
    <row r="47" spans="1:41" x14ac:dyDescent="0.75">
      <c r="B47" t="s">
        <v>158</v>
      </c>
      <c r="C47" s="6">
        <v>2</v>
      </c>
      <c r="D47">
        <v>88</v>
      </c>
      <c r="E47" t="s">
        <v>33</v>
      </c>
      <c r="F47">
        <v>10</v>
      </c>
      <c r="G47" s="8">
        <v>25</v>
      </c>
      <c r="H47">
        <v>1000</v>
      </c>
      <c r="I47" s="8" t="s">
        <v>41</v>
      </c>
      <c r="J47" t="s">
        <v>87</v>
      </c>
      <c r="K47" t="s">
        <v>87</v>
      </c>
      <c r="L47" t="s">
        <v>288</v>
      </c>
      <c r="M47" t="str">
        <f t="shared" ref="M47:M78" si="0">_xlfn.CONCAT(D47,"-",F47,"-",H47)</f>
        <v>88-10-1000</v>
      </c>
      <c r="N47" s="7">
        <v>-19.155701754385962</v>
      </c>
      <c r="O47" s="7">
        <v>-9.8948275862068957</v>
      </c>
      <c r="P47" s="7">
        <v>-15.622727272727275</v>
      </c>
      <c r="Q47" s="7">
        <v>-8.3975308641975381</v>
      </c>
      <c r="R47" s="7">
        <v>-29.149333333333331</v>
      </c>
      <c r="S47" s="7">
        <v>-33.782121212121218</v>
      </c>
      <c r="T47" s="7">
        <v>-21.303636363636357</v>
      </c>
      <c r="U47" s="7">
        <v>-21.256666666666671</v>
      </c>
      <c r="V47" s="7">
        <v>-18.558080808080792</v>
      </c>
      <c r="W47" s="7">
        <v>-24.013999999999996</v>
      </c>
      <c r="X47" s="7">
        <v>-18.543859649122805</v>
      </c>
      <c r="Y47" s="7">
        <v>-27.672916666666662</v>
      </c>
      <c r="Z47" s="7">
        <v>-26.621614583333336</v>
      </c>
      <c r="AA47" s="7">
        <v>-22.135507246376818</v>
      </c>
      <c r="AB47" s="7">
        <v>0.32991436813923153</v>
      </c>
      <c r="AC47" s="7">
        <v>0.36692960701497107</v>
      </c>
      <c r="AD47" s="7">
        <v>0.44906800743143604</v>
      </c>
      <c r="AE47" s="7">
        <v>0.88179525487126842</v>
      </c>
      <c r="AF47" s="7">
        <v>8.9822046291547691E-2</v>
      </c>
      <c r="AG47" s="7">
        <v>0.83057350162269616</v>
      </c>
      <c r="AH47" s="7">
        <v>0.65751095896344247</v>
      </c>
      <c r="AI47" s="7">
        <v>8.7109126961531252E-2</v>
      </c>
      <c r="AJ47" s="7">
        <v>0.31565131308760591</v>
      </c>
      <c r="AK47" s="7">
        <v>0.40576019190321666</v>
      </c>
      <c r="AL47" s="7">
        <v>0.68746862599444492</v>
      </c>
      <c r="AM47" s="7">
        <v>0.34514749074067141</v>
      </c>
      <c r="AN47" s="7">
        <v>0.20478488459437993</v>
      </c>
      <c r="AO47" s="7">
        <v>0.43464309355788361</v>
      </c>
    </row>
    <row r="48" spans="1:41" x14ac:dyDescent="0.75">
      <c r="B48" t="s">
        <v>158</v>
      </c>
      <c r="C48" s="6">
        <v>2</v>
      </c>
      <c r="D48">
        <v>88</v>
      </c>
      <c r="E48" t="s">
        <v>33</v>
      </c>
      <c r="F48">
        <v>10</v>
      </c>
      <c r="G48" s="8">
        <v>25</v>
      </c>
      <c r="H48">
        <v>200</v>
      </c>
      <c r="I48" s="8" t="s">
        <v>39</v>
      </c>
      <c r="J48" t="s">
        <v>87</v>
      </c>
      <c r="K48" t="s">
        <v>87</v>
      </c>
      <c r="L48" t="s">
        <v>279</v>
      </c>
      <c r="M48" t="str">
        <f t="shared" si="0"/>
        <v>88-10-200</v>
      </c>
      <c r="N48" s="7">
        <v>-21.239912280701745</v>
      </c>
      <c r="O48" s="7">
        <v>-13.044827586206891</v>
      </c>
      <c r="P48" s="7">
        <v>-17.283080808080811</v>
      </c>
      <c r="Q48" s="7">
        <v>-8.9836419753086449</v>
      </c>
      <c r="R48" s="7">
        <v>-28.780999999999995</v>
      </c>
      <c r="S48" s="7">
        <v>-33.301515151515154</v>
      </c>
      <c r="T48" s="7">
        <v>-23.629090909090902</v>
      </c>
      <c r="U48" s="7">
        <v>-22.856833333333331</v>
      </c>
      <c r="V48" s="7">
        <v>-19.302525252525246</v>
      </c>
      <c r="W48" s="7">
        <v>-25.367166666666659</v>
      </c>
      <c r="X48" s="7">
        <v>-20.263377192982457</v>
      </c>
      <c r="Y48" s="7">
        <v>-29.623307291666663</v>
      </c>
      <c r="Z48" s="7">
        <v>-26.750130208333331</v>
      </c>
      <c r="AA48" s="7">
        <v>-23.359601449275374</v>
      </c>
      <c r="AB48" s="7">
        <v>0.6575104140607495</v>
      </c>
      <c r="AC48" s="7">
        <v>0.79273604683554033</v>
      </c>
      <c r="AD48" s="7">
        <v>0.33515114983449118</v>
      </c>
      <c r="AE48" s="7">
        <v>1.4074333980706073</v>
      </c>
      <c r="AF48" s="7">
        <v>0.90355815160582298</v>
      </c>
      <c r="AG48" s="7">
        <v>0.12019726669151239</v>
      </c>
      <c r="AH48" s="7">
        <v>0.66890560675165622</v>
      </c>
      <c r="AI48" s="7">
        <v>0.23221828811128137</v>
      </c>
      <c r="AJ48" s="7">
        <v>0.40371704232070516</v>
      </c>
      <c r="AK48" s="7">
        <v>0.86016045014869247</v>
      </c>
      <c r="AL48" s="7">
        <v>0.1862543262680228</v>
      </c>
      <c r="AM48" s="7">
        <v>0.66369720344791405</v>
      </c>
      <c r="AN48" s="7">
        <v>0.33264129007774046</v>
      </c>
      <c r="AO48" s="7">
        <v>1.0339564050340919</v>
      </c>
    </row>
    <row r="49" spans="2:41" x14ac:dyDescent="0.75">
      <c r="B49" t="s">
        <v>158</v>
      </c>
      <c r="C49" s="6">
        <v>2</v>
      </c>
      <c r="D49">
        <v>88</v>
      </c>
      <c r="E49" t="s">
        <v>33</v>
      </c>
      <c r="F49">
        <v>2</v>
      </c>
      <c r="G49" s="8">
        <f>(1000+750)/2</f>
        <v>875</v>
      </c>
      <c r="H49">
        <v>1000</v>
      </c>
      <c r="I49" s="8" t="s">
        <v>41</v>
      </c>
      <c r="J49" t="s">
        <v>87</v>
      </c>
      <c r="K49" t="s">
        <v>87</v>
      </c>
      <c r="L49" t="s">
        <v>296</v>
      </c>
      <c r="M49" t="str">
        <f t="shared" si="0"/>
        <v>88-2-1000</v>
      </c>
      <c r="N49" s="7">
        <v>-18.926315789473676</v>
      </c>
      <c r="O49" s="7">
        <v>-12.728735632183906</v>
      </c>
      <c r="P49" s="7">
        <v>-15.989898989898995</v>
      </c>
      <c r="Q49" s="7">
        <v>-5.2283950617284072</v>
      </c>
      <c r="R49" s="7">
        <v>-25.925999999999998</v>
      </c>
      <c r="S49" s="7">
        <v>-29.917575757575758</v>
      </c>
      <c r="T49" s="7">
        <v>-21.947272727272718</v>
      </c>
      <c r="U49" s="7">
        <v>-18.437333333333331</v>
      </c>
      <c r="V49" s="7">
        <v>-15.925252525252533</v>
      </c>
      <c r="W49" s="7">
        <v>-21.434666666666661</v>
      </c>
      <c r="X49" s="7">
        <v>-15.655263157894725</v>
      </c>
      <c r="Y49" s="7">
        <v>-23.650000000000006</v>
      </c>
      <c r="Z49" s="7">
        <v>-22.979166666666675</v>
      </c>
      <c r="AA49" s="7">
        <v>-20.661594202898559</v>
      </c>
      <c r="AB49" s="7">
        <v>0.32140834478856156</v>
      </c>
      <c r="AC49" s="7">
        <v>0.61064996593445997</v>
      </c>
      <c r="AD49" s="7">
        <v>0.53825495453551897</v>
      </c>
      <c r="AE49" s="7">
        <v>1.1064118734239157</v>
      </c>
      <c r="AF49" s="7">
        <v>0.50452750172810867</v>
      </c>
      <c r="AG49" s="7">
        <v>0.25301052363265325</v>
      </c>
      <c r="AH49" s="7">
        <v>0.41205525318874381</v>
      </c>
      <c r="AI49" s="7">
        <v>0.15007109426313042</v>
      </c>
      <c r="AJ49" s="7">
        <v>0.27218801906528084</v>
      </c>
      <c r="AK49" s="7">
        <v>0.40672349329734947</v>
      </c>
      <c r="AL49" s="7">
        <v>0.29267764373014243</v>
      </c>
      <c r="AM49" s="7">
        <v>0.75290615336923039</v>
      </c>
      <c r="AN49" s="7">
        <v>1.3697137374854063</v>
      </c>
      <c r="AO49" s="7">
        <v>0.86081009163614775</v>
      </c>
    </row>
    <row r="50" spans="2:41" x14ac:dyDescent="0.75">
      <c r="B50" t="s">
        <v>158</v>
      </c>
      <c r="C50" s="6">
        <v>2</v>
      </c>
      <c r="D50">
        <v>88</v>
      </c>
      <c r="E50" t="s">
        <v>33</v>
      </c>
      <c r="F50">
        <v>2</v>
      </c>
      <c r="G50" s="8">
        <f>(1000+750)/2</f>
        <v>875</v>
      </c>
      <c r="H50">
        <v>200</v>
      </c>
      <c r="I50" s="8" t="s">
        <v>39</v>
      </c>
      <c r="J50" t="s">
        <v>87</v>
      </c>
      <c r="K50" t="s">
        <v>87</v>
      </c>
      <c r="L50" t="s">
        <v>287</v>
      </c>
      <c r="M50" t="str">
        <f t="shared" si="0"/>
        <v>88-2-200</v>
      </c>
      <c r="N50" s="7">
        <v>-18.458771929824568</v>
      </c>
      <c r="O50" s="7">
        <v>-8.2988505747126382</v>
      </c>
      <c r="P50" s="7">
        <v>-9.0575757575757567</v>
      </c>
      <c r="Q50" s="7">
        <v>5.6444444444444342</v>
      </c>
      <c r="R50" s="7">
        <v>-26.00066666666666</v>
      </c>
      <c r="S50" s="7">
        <v>-29.74787878787879</v>
      </c>
      <c r="T50" s="7">
        <v>-21.867878787878784</v>
      </c>
      <c r="U50" s="7">
        <v>-18.646000000000004</v>
      </c>
      <c r="V50" s="7">
        <v>-14.438383838383844</v>
      </c>
      <c r="W50" s="7"/>
      <c r="X50" s="7">
        <v>-17.15087719298246</v>
      </c>
      <c r="Y50" s="7">
        <v>-26.566666666666663</v>
      </c>
      <c r="Z50" s="7">
        <v>-27.338020833333342</v>
      </c>
      <c r="AA50" s="7">
        <v>-23.187681159420293</v>
      </c>
      <c r="AB50" s="7">
        <v>1.0986529567988799</v>
      </c>
      <c r="AC50" s="7">
        <v>0.78906769292566126</v>
      </c>
      <c r="AD50" s="7">
        <v>1.2754516296214862</v>
      </c>
      <c r="AE50" s="7">
        <v>0.85461976506752968</v>
      </c>
      <c r="AF50" s="7">
        <v>0.77192313952448455</v>
      </c>
      <c r="AG50" s="7">
        <v>0.44992561368657741</v>
      </c>
      <c r="AH50" s="7">
        <v>0.30074837784576403</v>
      </c>
      <c r="AI50" s="7">
        <v>0.17378530816307147</v>
      </c>
      <c r="AJ50" s="7">
        <v>0.54424388652477296</v>
      </c>
      <c r="AK50" s="7"/>
      <c r="AL50" s="7">
        <v>0.14854635745767691</v>
      </c>
      <c r="AM50" s="7">
        <v>0.77947506708574898</v>
      </c>
      <c r="AN50" s="7">
        <v>0.11963418089987528</v>
      </c>
      <c r="AO50" s="7">
        <v>1.7225985082624207</v>
      </c>
    </row>
    <row r="51" spans="2:41" x14ac:dyDescent="0.75">
      <c r="B51" t="s">
        <v>158</v>
      </c>
      <c r="C51" s="6">
        <v>2</v>
      </c>
      <c r="D51">
        <v>88</v>
      </c>
      <c r="E51" t="s">
        <v>33</v>
      </c>
      <c r="F51">
        <v>3</v>
      </c>
      <c r="G51" s="8">
        <f>(750+500)/2</f>
        <v>625</v>
      </c>
      <c r="H51">
        <v>1000</v>
      </c>
      <c r="I51" s="8" t="s">
        <v>41</v>
      </c>
      <c r="J51" t="s">
        <v>87</v>
      </c>
      <c r="K51" t="s">
        <v>87</v>
      </c>
      <c r="L51" t="s">
        <v>295</v>
      </c>
      <c r="M51" t="str">
        <f t="shared" si="0"/>
        <v>88-3-1000</v>
      </c>
      <c r="N51" s="7">
        <v>-17.750877192982461</v>
      </c>
      <c r="O51" s="7">
        <v>-14.749425287356324</v>
      </c>
      <c r="P51" s="7">
        <v>-16.218181818181826</v>
      </c>
      <c r="Q51" s="7">
        <v>-6.0802469135802468</v>
      </c>
      <c r="R51" s="7">
        <v>-27.004666666666662</v>
      </c>
      <c r="S51" s="7">
        <v>-30.27454545454545</v>
      </c>
      <c r="T51" s="7">
        <v>-23.386666666666667</v>
      </c>
      <c r="U51" s="7">
        <v>-18.068666666666669</v>
      </c>
      <c r="V51" s="7">
        <v>-17.839393939393933</v>
      </c>
      <c r="W51" s="7">
        <v>-23.381999999999991</v>
      </c>
      <c r="X51" s="7">
        <v>-18.007894736842108</v>
      </c>
      <c r="Y51" s="7">
        <v>-24.146874999999994</v>
      </c>
      <c r="Z51" s="7">
        <v>-22.739583333333325</v>
      </c>
      <c r="AA51" s="7">
        <v>-19.626811594202913</v>
      </c>
      <c r="AB51" s="7">
        <v>0.39590178977470819</v>
      </c>
      <c r="AC51" s="7">
        <v>0.76622365666513303</v>
      </c>
      <c r="AD51" s="7">
        <v>2.1162720252772371</v>
      </c>
      <c r="AE51" s="7">
        <v>1.7939350651104025</v>
      </c>
      <c r="AF51" s="7">
        <v>0.64281360699142642</v>
      </c>
      <c r="AG51" s="7">
        <v>0.55783228617939529</v>
      </c>
      <c r="AH51" s="7">
        <v>0.86835521035453211</v>
      </c>
      <c r="AI51" s="7">
        <v>0.81872176796109186</v>
      </c>
      <c r="AJ51" s="7">
        <v>0.44290481717155777</v>
      </c>
      <c r="AK51" s="7">
        <v>1.0493280389531838</v>
      </c>
      <c r="AL51" s="7">
        <v>0.45296805119308642</v>
      </c>
      <c r="AM51" s="7">
        <v>0.3876207389183195</v>
      </c>
      <c r="AN51" s="7">
        <v>1.4992478583026252</v>
      </c>
      <c r="AO51" s="7">
        <v>1.206287351563947</v>
      </c>
    </row>
    <row r="52" spans="2:41" x14ac:dyDescent="0.75">
      <c r="B52" t="s">
        <v>158</v>
      </c>
      <c r="C52" s="6">
        <v>2</v>
      </c>
      <c r="D52">
        <v>88</v>
      </c>
      <c r="E52" t="s">
        <v>33</v>
      </c>
      <c r="F52">
        <v>3</v>
      </c>
      <c r="G52" s="8">
        <f>(750+500)/2</f>
        <v>625</v>
      </c>
      <c r="H52">
        <v>200</v>
      </c>
      <c r="I52" s="8" t="s">
        <v>39</v>
      </c>
      <c r="J52" t="s">
        <v>87</v>
      </c>
      <c r="K52" t="s">
        <v>87</v>
      </c>
      <c r="L52" t="s">
        <v>286</v>
      </c>
      <c r="M52" t="str">
        <f t="shared" si="0"/>
        <v>88-3-200</v>
      </c>
      <c r="N52" s="7">
        <v>-21.849561403508773</v>
      </c>
      <c r="O52" s="7">
        <v>-8.663793103448274</v>
      </c>
      <c r="P52" s="7">
        <v>-15.679292929292927</v>
      </c>
      <c r="Q52" s="7">
        <v>-7.6901234567901264</v>
      </c>
      <c r="R52" s="7">
        <v>-29.172666666666668</v>
      </c>
      <c r="S52" s="7">
        <v>-31.925151515151516</v>
      </c>
      <c r="T52" s="7">
        <v>-23.467878787878785</v>
      </c>
      <c r="U52" s="7">
        <v>-22.682666666666666</v>
      </c>
      <c r="V52" s="7">
        <v>-17.760101010100993</v>
      </c>
      <c r="W52" s="7">
        <v>-24.042666666666662</v>
      </c>
      <c r="X52" s="7">
        <v>-19.587719298245613</v>
      </c>
      <c r="Y52" s="7">
        <v>-29.006249999999994</v>
      </c>
      <c r="Z52" s="7">
        <v>-26.470052083333332</v>
      </c>
      <c r="AA52" s="7">
        <v>-23.317391304347826</v>
      </c>
      <c r="AB52" s="7">
        <v>0.34175420584310368</v>
      </c>
      <c r="AC52" s="7">
        <v>0.16070593376180678</v>
      </c>
      <c r="AD52" s="7">
        <v>0.38343013909202023</v>
      </c>
      <c r="AE52" s="7">
        <v>0.33296962324598517</v>
      </c>
      <c r="AF52" s="7">
        <v>0.31603375347157708</v>
      </c>
      <c r="AG52" s="7">
        <v>0.21222421741473893</v>
      </c>
      <c r="AH52" s="7">
        <v>0.31570115240659563</v>
      </c>
      <c r="AI52" s="7">
        <v>9.1804139340225896E-2</v>
      </c>
      <c r="AJ52" s="7">
        <v>0.20762183371239898</v>
      </c>
      <c r="AK52" s="7">
        <v>0.86307126009385771</v>
      </c>
      <c r="AL52" s="7">
        <v>0.51807584909054927</v>
      </c>
      <c r="AM52" s="7">
        <v>0.42109592415950475</v>
      </c>
      <c r="AN52" s="7">
        <v>0.72291985620093535</v>
      </c>
      <c r="AO52" s="7">
        <v>0.27985278333485308</v>
      </c>
    </row>
    <row r="53" spans="2:41" x14ac:dyDescent="0.75">
      <c r="B53" t="s">
        <v>158</v>
      </c>
      <c r="C53" s="6">
        <v>2</v>
      </c>
      <c r="D53">
        <v>88</v>
      </c>
      <c r="E53" t="s">
        <v>33</v>
      </c>
      <c r="F53">
        <v>3</v>
      </c>
      <c r="G53" s="8">
        <v>625</v>
      </c>
      <c r="H53">
        <v>5000</v>
      </c>
      <c r="I53" s="8" t="s">
        <v>43</v>
      </c>
      <c r="J53" t="s">
        <v>87</v>
      </c>
      <c r="K53" t="s">
        <v>91</v>
      </c>
      <c r="L53" t="s">
        <v>325</v>
      </c>
      <c r="M53" t="str">
        <f t="shared" si="0"/>
        <v>88-3-5000</v>
      </c>
      <c r="N53" s="7">
        <v>-21.392982456140356</v>
      </c>
      <c r="O53" s="7">
        <v>-9.4459770114942412</v>
      </c>
      <c r="P53" s="7">
        <v>-14.429292929292926</v>
      </c>
      <c r="Q53" s="7">
        <v>-5.0962962962962779</v>
      </c>
      <c r="R53" s="7">
        <v>-29.26</v>
      </c>
      <c r="S53" s="7">
        <v>-31.043030303030303</v>
      </c>
      <c r="T53" s="7">
        <v>-23.078181818181815</v>
      </c>
      <c r="U53" s="7">
        <v>-20.620000000000005</v>
      </c>
      <c r="V53" s="7">
        <v>-20.12525252525251</v>
      </c>
      <c r="W53" s="7">
        <v>-58.026666666666671</v>
      </c>
      <c r="X53" s="7">
        <v>-19.606140350877201</v>
      </c>
      <c r="Y53" s="7">
        <v>-28.647395833333334</v>
      </c>
      <c r="Z53" s="7">
        <v>-26.060416666666669</v>
      </c>
      <c r="AA53" s="7">
        <v>-21.727536231884063</v>
      </c>
      <c r="AB53" s="7">
        <v>0.11503943681260012</v>
      </c>
      <c r="AC53" s="7">
        <v>8.4769627896517388E-2</v>
      </c>
      <c r="AD53" s="7">
        <v>0.54384442489928719</v>
      </c>
      <c r="AE53" s="7">
        <v>0.85370972923077315</v>
      </c>
      <c r="AF53" s="7">
        <v>0.31064019915866348</v>
      </c>
      <c r="AG53" s="7">
        <v>0.23846155213310774</v>
      </c>
      <c r="AH53" s="7">
        <v>0.31496206426865792</v>
      </c>
      <c r="AI53" s="7">
        <v>0.15966214329013806</v>
      </c>
      <c r="AJ53" s="7">
        <v>1.6689607719047914E-2</v>
      </c>
      <c r="AK53" s="7">
        <v>0.15749708992020478</v>
      </c>
      <c r="AL53" s="7">
        <v>0.34267496424055932</v>
      </c>
      <c r="AM53" s="7">
        <v>0.21619226408936049</v>
      </c>
      <c r="AN53" s="7">
        <v>0.24036274940615021</v>
      </c>
      <c r="AO53" s="7">
        <v>8.6338382658586871E-2</v>
      </c>
    </row>
    <row r="54" spans="2:41" x14ac:dyDescent="0.75">
      <c r="B54" t="s">
        <v>158</v>
      </c>
      <c r="C54" s="6">
        <v>2</v>
      </c>
      <c r="D54">
        <v>88</v>
      </c>
      <c r="E54" t="s">
        <v>33</v>
      </c>
      <c r="F54">
        <v>4</v>
      </c>
      <c r="G54" s="8">
        <f>(500+400)/2</f>
        <v>450</v>
      </c>
      <c r="H54">
        <v>1000</v>
      </c>
      <c r="I54" s="8" t="s">
        <v>41</v>
      </c>
      <c r="J54" t="s">
        <v>87</v>
      </c>
      <c r="K54" t="s">
        <v>87</v>
      </c>
      <c r="L54" t="s">
        <v>294</v>
      </c>
      <c r="M54" t="str">
        <f t="shared" si="0"/>
        <v>88-4-1000</v>
      </c>
      <c r="N54" s="7">
        <v>-18.93421052631578</v>
      </c>
      <c r="O54" s="7">
        <v>-16.477011494252867</v>
      </c>
      <c r="P54" s="7">
        <v>-13.244444444444449</v>
      </c>
      <c r="Q54" s="7">
        <v>-5.9876543209876516</v>
      </c>
      <c r="R54" s="7">
        <v>-26.344666666666658</v>
      </c>
      <c r="S54" s="7">
        <v>-30.172727272727276</v>
      </c>
      <c r="T54" s="7">
        <v>-23.310909090909075</v>
      </c>
      <c r="U54" s="7">
        <v>-17.942</v>
      </c>
      <c r="V54" s="7">
        <v>-16.403030303030302</v>
      </c>
      <c r="W54" s="7">
        <v>-20.873999999999999</v>
      </c>
      <c r="X54" s="7">
        <v>-16.492105263157896</v>
      </c>
      <c r="Y54" s="7">
        <v>-22.661979166666665</v>
      </c>
      <c r="Z54" s="7">
        <v>-21.905208333333338</v>
      </c>
      <c r="AA54" s="7">
        <v>-21.600000000000012</v>
      </c>
      <c r="AB54" s="7">
        <v>0.29876631532464981</v>
      </c>
      <c r="AC54" s="7">
        <v>0.30138404478250924</v>
      </c>
      <c r="AD54" s="7">
        <v>0.4884932450339835</v>
      </c>
      <c r="AE54" s="7">
        <v>1.5946125576333734</v>
      </c>
      <c r="AF54" s="7">
        <v>0.24454311140028942</v>
      </c>
      <c r="AG54" s="7">
        <v>0.17563109346506708</v>
      </c>
      <c r="AH54" s="7">
        <v>0.3203940411396502</v>
      </c>
      <c r="AI54" s="7">
        <v>0.74707697059941724</v>
      </c>
      <c r="AJ54" s="7">
        <v>0.49111792540220262</v>
      </c>
      <c r="AK54" s="7">
        <v>0.33692927052028721</v>
      </c>
      <c r="AL54" s="7">
        <v>0.29705774797588497</v>
      </c>
      <c r="AM54" s="7">
        <v>0.28605416563490754</v>
      </c>
      <c r="AN54" s="7">
        <v>1.2680352563940556</v>
      </c>
      <c r="AO54" s="7">
        <v>0.75811405805178711</v>
      </c>
    </row>
    <row r="55" spans="2:41" x14ac:dyDescent="0.75">
      <c r="B55" t="s">
        <v>158</v>
      </c>
      <c r="C55" s="6">
        <v>2</v>
      </c>
      <c r="D55">
        <v>88</v>
      </c>
      <c r="E55" t="s">
        <v>33</v>
      </c>
      <c r="F55">
        <v>4</v>
      </c>
      <c r="G55" s="8">
        <f>(500+400)/2</f>
        <v>450</v>
      </c>
      <c r="H55">
        <v>200</v>
      </c>
      <c r="I55" s="8" t="s">
        <v>39</v>
      </c>
      <c r="J55" t="s">
        <v>87</v>
      </c>
      <c r="K55" t="s">
        <v>87</v>
      </c>
      <c r="L55" t="s">
        <v>285</v>
      </c>
      <c r="M55" t="str">
        <f t="shared" si="0"/>
        <v>88-4-200</v>
      </c>
      <c r="N55" s="7">
        <v>-20.414035087719302</v>
      </c>
      <c r="O55" s="7">
        <v>-12.529885057471262</v>
      </c>
      <c r="P55" s="7">
        <v>-14.357575757575766</v>
      </c>
      <c r="Q55" s="7">
        <v>-2.5962962962963156</v>
      </c>
      <c r="R55" s="7">
        <v>-26.343333333333334</v>
      </c>
      <c r="S55" s="7">
        <v>-29.323636363636368</v>
      </c>
      <c r="T55" s="7">
        <v>-20.906060606060599</v>
      </c>
      <c r="U55" s="7">
        <v>-18.722000000000008</v>
      </c>
      <c r="V55" s="7">
        <v>-15.889898989898995</v>
      </c>
      <c r="W55" s="7">
        <v>-23.299333333333323</v>
      </c>
      <c r="X55" s="7">
        <v>-16.821052631578937</v>
      </c>
      <c r="Y55" s="7">
        <v>-25.338020833333331</v>
      </c>
      <c r="Z55" s="7">
        <v>-25.477604166666662</v>
      </c>
      <c r="AA55" s="7">
        <v>-20.53913043478261</v>
      </c>
      <c r="AB55" s="7">
        <v>0.24474155815112811</v>
      </c>
      <c r="AC55" s="7">
        <v>0.30797949188174306</v>
      </c>
      <c r="AD55" s="7">
        <v>0.54441258503886181</v>
      </c>
      <c r="AE55" s="7">
        <v>0.2127723247643902</v>
      </c>
      <c r="AF55" s="7">
        <v>0.4188428504025522</v>
      </c>
      <c r="AG55" s="7">
        <v>8.5512552845855502E-2</v>
      </c>
      <c r="AH55" s="7">
        <v>0.1606495081312424</v>
      </c>
      <c r="AI55" s="7">
        <v>0.34364516583243071</v>
      </c>
      <c r="AJ55" s="7">
        <v>0.35451091949561286</v>
      </c>
      <c r="AK55" s="7">
        <v>0.23079283639951628</v>
      </c>
      <c r="AL55" s="7">
        <v>0.44254625040649093</v>
      </c>
      <c r="AM55" s="7">
        <v>0.3397542386907581</v>
      </c>
      <c r="AN55" s="7">
        <v>0.61191777174306439</v>
      </c>
      <c r="AO55" s="7">
        <v>0.81057032983531041</v>
      </c>
    </row>
    <row r="56" spans="2:41" x14ac:dyDescent="0.75">
      <c r="B56" t="s">
        <v>158</v>
      </c>
      <c r="C56" s="6">
        <v>2</v>
      </c>
      <c r="D56">
        <v>88</v>
      </c>
      <c r="E56" t="s">
        <v>33</v>
      </c>
      <c r="F56">
        <v>5</v>
      </c>
      <c r="G56" s="8">
        <f>(400+300)/2</f>
        <v>350</v>
      </c>
      <c r="H56">
        <v>1000</v>
      </c>
      <c r="I56" s="8" t="s">
        <v>41</v>
      </c>
      <c r="J56" t="s">
        <v>87</v>
      </c>
      <c r="K56" t="s">
        <v>87</v>
      </c>
      <c r="L56" t="s">
        <v>293</v>
      </c>
      <c r="M56" t="str">
        <f t="shared" si="0"/>
        <v>88-5-1000</v>
      </c>
      <c r="N56" s="7">
        <v>-21.540350877192981</v>
      </c>
      <c r="O56" s="7">
        <v>-13.019540229885031</v>
      </c>
      <c r="P56" s="7">
        <v>-16.339393939393943</v>
      </c>
      <c r="Q56" s="7">
        <v>-9.9802469135802649</v>
      </c>
      <c r="R56" s="7">
        <v>-29.013999999999999</v>
      </c>
      <c r="S56" s="7">
        <v>-32.357575757575759</v>
      </c>
      <c r="T56" s="7">
        <v>-23.489090909090905</v>
      </c>
      <c r="U56" s="7">
        <v>-21.811333333333334</v>
      </c>
      <c r="V56" s="7">
        <v>-19.847474747474752</v>
      </c>
      <c r="W56" s="7">
        <v>-25.426666666666659</v>
      </c>
      <c r="X56" s="7">
        <v>-19.972807017543868</v>
      </c>
      <c r="Y56" s="7">
        <v>-29.840104166666663</v>
      </c>
      <c r="Z56" s="7">
        <v>-28.443229166666665</v>
      </c>
      <c r="AA56" s="7">
        <v>-22.543478260869573</v>
      </c>
      <c r="AB56" s="7">
        <v>0.86230836456849913</v>
      </c>
      <c r="AC56" s="7">
        <v>0.79900602142604393</v>
      </c>
      <c r="AD56" s="7">
        <v>0.49860227041076527</v>
      </c>
      <c r="AE56" s="7">
        <v>0.37517257117474295</v>
      </c>
      <c r="AF56" s="7">
        <v>0.39260327728297995</v>
      </c>
      <c r="AG56" s="7">
        <v>0.30123894764998393</v>
      </c>
      <c r="AH56" s="7">
        <v>0.61656472986678545</v>
      </c>
      <c r="AI56" s="7">
        <v>0.1104596457233758</v>
      </c>
      <c r="AJ56" s="7">
        <v>0.39331341095987554</v>
      </c>
      <c r="AK56" s="7">
        <v>0.80856168595846567</v>
      </c>
      <c r="AL56" s="7">
        <v>0.39400224043309473</v>
      </c>
      <c r="AM56" s="7">
        <v>0.14346382292962898</v>
      </c>
      <c r="AN56" s="7">
        <v>0.4939798713320705</v>
      </c>
      <c r="AO56" s="7">
        <v>0.38096443461441676</v>
      </c>
    </row>
    <row r="57" spans="2:41" x14ac:dyDescent="0.75">
      <c r="B57" t="s">
        <v>158</v>
      </c>
      <c r="C57" s="6">
        <v>2</v>
      </c>
      <c r="D57">
        <v>88</v>
      </c>
      <c r="E57" t="s">
        <v>33</v>
      </c>
      <c r="F57">
        <v>5</v>
      </c>
      <c r="G57" s="8">
        <f>(400+300)/2</f>
        <v>350</v>
      </c>
      <c r="H57">
        <v>200</v>
      </c>
      <c r="I57" s="8" t="s">
        <v>39</v>
      </c>
      <c r="J57" t="s">
        <v>87</v>
      </c>
      <c r="K57" t="s">
        <v>87</v>
      </c>
      <c r="L57" t="s">
        <v>284</v>
      </c>
      <c r="M57" t="str">
        <f t="shared" si="0"/>
        <v>88-5-200</v>
      </c>
      <c r="N57" s="7">
        <v>-19.966666666666672</v>
      </c>
      <c r="O57" s="7">
        <v>-11.319540229885055</v>
      </c>
      <c r="P57" s="7">
        <v>-16.288888888888899</v>
      </c>
      <c r="Q57" s="7">
        <v>-4.0839506172839632</v>
      </c>
      <c r="R57" s="7">
        <v>-27.462000000000007</v>
      </c>
      <c r="S57" s="7">
        <v>-30.993939393939399</v>
      </c>
      <c r="T57" s="7">
        <v>-22.154242424242419</v>
      </c>
      <c r="U57" s="7">
        <v>-20.239333333333342</v>
      </c>
      <c r="V57" s="7">
        <v>-15.65555555555556</v>
      </c>
      <c r="W57" s="7">
        <v>-23.085333333333324</v>
      </c>
      <c r="X57" s="7">
        <v>-17.507017543859643</v>
      </c>
      <c r="Y57" s="7">
        <v>-25.977083333333336</v>
      </c>
      <c r="Z57" s="7">
        <v>-24.809374999999999</v>
      </c>
      <c r="AA57" s="7">
        <v>-23.544927536231885</v>
      </c>
      <c r="AB57" s="7">
        <v>0.37283384836370037</v>
      </c>
      <c r="AC57" s="7">
        <v>0.47684805398301916</v>
      </c>
      <c r="AD57" s="7">
        <v>1.0113512464719827</v>
      </c>
      <c r="AE57" s="7">
        <v>0.35491841060911361</v>
      </c>
      <c r="AF57" s="7">
        <v>0.12529964086141671</v>
      </c>
      <c r="AG57" s="7">
        <v>0.27574292335364603</v>
      </c>
      <c r="AH57" s="7">
        <v>0.64153869784015793</v>
      </c>
      <c r="AI57" s="7">
        <v>0.18212449954175214</v>
      </c>
      <c r="AJ57" s="7">
        <v>0.50774533576109326</v>
      </c>
      <c r="AK57" s="7">
        <v>0.19815482162524695</v>
      </c>
      <c r="AL57" s="7">
        <v>0.16495893330409042</v>
      </c>
      <c r="AM57" s="7">
        <v>0.45190928869445945</v>
      </c>
      <c r="AN57" s="7">
        <v>1.6641038238218009</v>
      </c>
      <c r="AO57" s="7">
        <v>0.2506167565510084</v>
      </c>
    </row>
    <row r="58" spans="2:41" x14ac:dyDescent="0.75">
      <c r="B58" t="s">
        <v>158</v>
      </c>
      <c r="C58" s="6">
        <v>2</v>
      </c>
      <c r="D58">
        <v>88</v>
      </c>
      <c r="E58" t="s">
        <v>33</v>
      </c>
      <c r="F58">
        <v>6</v>
      </c>
      <c r="G58" s="8">
        <f>(300+200)/2</f>
        <v>250</v>
      </c>
      <c r="H58">
        <v>1000</v>
      </c>
      <c r="I58" s="8" t="s">
        <v>41</v>
      </c>
      <c r="J58" t="s">
        <v>87</v>
      </c>
      <c r="K58" t="s">
        <v>87</v>
      </c>
      <c r="L58" t="s">
        <v>292</v>
      </c>
      <c r="M58" t="str">
        <f t="shared" si="0"/>
        <v>88-6-1000</v>
      </c>
      <c r="N58" s="7">
        <v>-19.19385964912281</v>
      </c>
      <c r="O58" s="7">
        <v>-15.628735632183902</v>
      </c>
      <c r="P58" s="7">
        <v>-16.831313131313141</v>
      </c>
      <c r="Q58" s="7">
        <v>-5.6098765432098681</v>
      </c>
      <c r="R58" s="7">
        <v>-27.757999999999999</v>
      </c>
      <c r="S58" s="7">
        <v>-31.018787878787876</v>
      </c>
      <c r="T58" s="7">
        <v>-23.724848484848479</v>
      </c>
      <c r="U58" s="7">
        <v>-18.608666666666672</v>
      </c>
      <c r="V58" s="7">
        <v>-17.553535353535345</v>
      </c>
      <c r="W58" s="7">
        <v>-24.147333333333322</v>
      </c>
      <c r="X58" s="7">
        <v>-17.055263157894728</v>
      </c>
      <c r="Y58" s="7">
        <v>-24.395833333333332</v>
      </c>
      <c r="Z58" s="7">
        <v>-23.816666666666674</v>
      </c>
      <c r="AA58" s="7">
        <v>-21.445652173913047</v>
      </c>
      <c r="AB58" s="7">
        <v>0.5134816792282354</v>
      </c>
      <c r="AC58" s="7">
        <v>0.29369784219990147</v>
      </c>
      <c r="AD58" s="7">
        <v>0.27844181419729602</v>
      </c>
      <c r="AE58" s="7">
        <v>0.63263263527239877</v>
      </c>
      <c r="AF58" s="7">
        <v>0.75216753452937946</v>
      </c>
      <c r="AG58" s="7">
        <v>0.19210018047582106</v>
      </c>
      <c r="AH58" s="7">
        <v>0.36793968843421637</v>
      </c>
      <c r="AI58" s="7">
        <v>0.30449302126649919</v>
      </c>
      <c r="AJ58" s="7">
        <v>0.22229567197541758</v>
      </c>
      <c r="AK58" s="7">
        <v>0.53308285784982146</v>
      </c>
      <c r="AL58" s="7">
        <v>0.26232763764743444</v>
      </c>
      <c r="AM58" s="7">
        <v>0.38898719150667216</v>
      </c>
      <c r="AN58" s="7">
        <v>0.66827341370785731</v>
      </c>
      <c r="AO58" s="7">
        <v>0.13778219023904822</v>
      </c>
    </row>
    <row r="59" spans="2:41" x14ac:dyDescent="0.75">
      <c r="B59" t="s">
        <v>158</v>
      </c>
      <c r="C59" s="6">
        <v>2</v>
      </c>
      <c r="D59">
        <v>88</v>
      </c>
      <c r="E59" t="s">
        <v>33</v>
      </c>
      <c r="F59">
        <v>6</v>
      </c>
      <c r="G59" s="8">
        <f>(300+200)/2</f>
        <v>250</v>
      </c>
      <c r="H59">
        <v>200</v>
      </c>
      <c r="I59" s="8" t="s">
        <v>39</v>
      </c>
      <c r="J59" t="s">
        <v>87</v>
      </c>
      <c r="K59" t="s">
        <v>87</v>
      </c>
      <c r="L59" t="s">
        <v>283</v>
      </c>
      <c r="M59" t="str">
        <f t="shared" si="0"/>
        <v>88-6-200</v>
      </c>
      <c r="N59" s="7">
        <v>-21.129824561403513</v>
      </c>
      <c r="O59" s="7">
        <v>-11.832183908045979</v>
      </c>
      <c r="P59" s="7">
        <v>-15.25757575757577</v>
      </c>
      <c r="Q59" s="7">
        <v>-7.2456790123456782</v>
      </c>
      <c r="R59" s="7">
        <v>-28.808000000000003</v>
      </c>
      <c r="S59" s="7">
        <v>-31.187878787878788</v>
      </c>
      <c r="T59" s="7">
        <v>-23.336969696969689</v>
      </c>
      <c r="U59" s="7">
        <v>-20.706</v>
      </c>
      <c r="V59" s="7">
        <v>-18.659595959595965</v>
      </c>
      <c r="W59" s="7">
        <v>-26.084</v>
      </c>
      <c r="X59" s="7">
        <v>-19.428070175438602</v>
      </c>
      <c r="Y59" s="7">
        <v>-27.3046875</v>
      </c>
      <c r="Z59" s="7">
        <v>-24.177083333333332</v>
      </c>
      <c r="AA59" s="7">
        <v>-20.602898550724635</v>
      </c>
      <c r="AB59" s="7">
        <v>0.11395071102426738</v>
      </c>
      <c r="AC59" s="7">
        <v>0.42639340486392646</v>
      </c>
      <c r="AD59" s="7">
        <v>0.79061490716755989</v>
      </c>
      <c r="AE59" s="7">
        <v>0.23325493489908738</v>
      </c>
      <c r="AF59" s="7">
        <v>0.52891209099433178</v>
      </c>
      <c r="AG59" s="7">
        <v>0.12311834437549381</v>
      </c>
      <c r="AH59" s="7">
        <v>0.12921035873492281</v>
      </c>
      <c r="AI59" s="7">
        <v>0.12624315162943808</v>
      </c>
      <c r="AJ59" s="7">
        <v>0.52404386968005856</v>
      </c>
      <c r="AK59" s="7">
        <v>0.34662371528791913</v>
      </c>
      <c r="AL59" s="7">
        <v>0.1256653575445372</v>
      </c>
      <c r="AM59" s="7">
        <v>0.43079969696628978</v>
      </c>
      <c r="AN59" s="7">
        <v>1.6603886479495049</v>
      </c>
      <c r="AO59" s="7">
        <v>0.62262402822995822</v>
      </c>
    </row>
    <row r="60" spans="2:41" x14ac:dyDescent="0.75">
      <c r="B60" t="s">
        <v>158</v>
      </c>
      <c r="C60" s="6">
        <v>2</v>
      </c>
      <c r="D60">
        <v>88</v>
      </c>
      <c r="E60" t="s">
        <v>33</v>
      </c>
      <c r="F60">
        <v>7</v>
      </c>
      <c r="G60" s="8">
        <f>(200+150)/2</f>
        <v>175</v>
      </c>
      <c r="H60">
        <v>1000</v>
      </c>
      <c r="I60" s="8" t="s">
        <v>41</v>
      </c>
      <c r="J60" t="s">
        <v>87</v>
      </c>
      <c r="K60" t="s">
        <v>87</v>
      </c>
      <c r="L60" t="s">
        <v>291</v>
      </c>
      <c r="M60" t="str">
        <f t="shared" si="0"/>
        <v>88-7-1000</v>
      </c>
      <c r="N60" s="7">
        <v>-18.87280701754386</v>
      </c>
      <c r="O60" s="7">
        <v>-15.411494252873558</v>
      </c>
      <c r="P60" s="7">
        <v>-16.927272727272737</v>
      </c>
      <c r="Q60" s="7">
        <v>-5.217283950617273</v>
      </c>
      <c r="R60" s="7">
        <v>-27.941999999999993</v>
      </c>
      <c r="S60" s="7">
        <v>-31.108484848484849</v>
      </c>
      <c r="T60" s="7">
        <v>-23.748484848484839</v>
      </c>
      <c r="U60" s="7">
        <v>-18.498666666666672</v>
      </c>
      <c r="V60" s="7">
        <v>-17.688888888888879</v>
      </c>
      <c r="W60" s="7">
        <v>-22.953333333333319</v>
      </c>
      <c r="X60" s="7">
        <v>-16.934210526315784</v>
      </c>
      <c r="Y60" s="7">
        <v>-24.299999999999997</v>
      </c>
      <c r="Z60" s="7">
        <v>-22.451041666666669</v>
      </c>
      <c r="AA60" s="7">
        <v>-20.678985507246377</v>
      </c>
      <c r="AB60" s="7">
        <v>0.24473684210526289</v>
      </c>
      <c r="AC60" s="7">
        <v>0.7396558422417443</v>
      </c>
      <c r="AD60" s="7">
        <v>1.0611355099863671</v>
      </c>
      <c r="AE60" s="7">
        <v>0.90952386082306924</v>
      </c>
      <c r="AF60" s="7">
        <v>0.18668690366493551</v>
      </c>
      <c r="AG60" s="7">
        <v>0.11585589985702305</v>
      </c>
      <c r="AH60" s="7">
        <v>0.17849076493769539</v>
      </c>
      <c r="AI60" s="7">
        <v>0.83395923161746977</v>
      </c>
      <c r="AJ60" s="7">
        <v>0.4695340219142034</v>
      </c>
      <c r="AK60" s="7">
        <v>0.66966957026083662</v>
      </c>
      <c r="AL60" s="7">
        <v>0.50470775395024736</v>
      </c>
      <c r="AM60" s="7">
        <v>0.4039790291458018</v>
      </c>
      <c r="AN60" s="7">
        <v>1.1884956763304797</v>
      </c>
      <c r="AO60" s="7">
        <v>0.2829206750673996</v>
      </c>
    </row>
    <row r="61" spans="2:41" x14ac:dyDescent="0.75">
      <c r="B61" t="s">
        <v>158</v>
      </c>
      <c r="C61" s="6">
        <v>2</v>
      </c>
      <c r="D61">
        <v>88</v>
      </c>
      <c r="E61" t="s">
        <v>33</v>
      </c>
      <c r="F61">
        <v>7</v>
      </c>
      <c r="G61" s="8">
        <f>(200+150)/2</f>
        <v>175</v>
      </c>
      <c r="H61">
        <v>200</v>
      </c>
      <c r="I61" s="8" t="s">
        <v>39</v>
      </c>
      <c r="J61" t="s">
        <v>87</v>
      </c>
      <c r="K61" t="s">
        <v>87</v>
      </c>
      <c r="L61" t="s">
        <v>282</v>
      </c>
      <c r="M61" t="str">
        <f t="shared" si="0"/>
        <v>88-7-200</v>
      </c>
      <c r="N61" s="7">
        <v>-21.044736842105269</v>
      </c>
      <c r="O61" s="7">
        <v>-12.304597701149424</v>
      </c>
      <c r="P61" s="7">
        <v>-16.17474747474748</v>
      </c>
      <c r="Q61" s="7">
        <v>-8.6246913580246876</v>
      </c>
      <c r="R61" s="7">
        <v>-29.189333333333337</v>
      </c>
      <c r="S61" s="7">
        <v>-31.051515151515151</v>
      </c>
      <c r="T61" s="7">
        <v>-23.459393939393934</v>
      </c>
      <c r="U61" s="7">
        <v>-20.90066666666667</v>
      </c>
      <c r="V61" s="7">
        <v>-19.358585858585865</v>
      </c>
      <c r="W61" s="7">
        <v>-25.674666666666663</v>
      </c>
      <c r="X61" s="7">
        <v>-19.197368421052634</v>
      </c>
      <c r="Y61" s="7">
        <v>-26.677604166666669</v>
      </c>
      <c r="Z61" s="7">
        <v>-24.021354166666669</v>
      </c>
      <c r="AA61" s="7">
        <v>-20.703623188405796</v>
      </c>
      <c r="AB61" s="7">
        <v>0.1779837315026121</v>
      </c>
      <c r="AC61" s="7">
        <v>0.3621565301886806</v>
      </c>
      <c r="AD61" s="7">
        <v>0.59837551743987627</v>
      </c>
      <c r="AE61" s="7">
        <v>0.64877218635992795</v>
      </c>
      <c r="AF61" s="7">
        <v>0.20331584624257459</v>
      </c>
      <c r="AG61" s="7">
        <v>0.10105776653136356</v>
      </c>
      <c r="AH61" s="7">
        <v>0.10831542551713826</v>
      </c>
      <c r="AI61" s="7">
        <v>0.20097097634567396</v>
      </c>
      <c r="AJ61" s="7">
        <v>0.46157526950147515</v>
      </c>
      <c r="AK61" s="7">
        <v>0.19214924754818646</v>
      </c>
      <c r="AL61" s="7">
        <v>0.59423787483876478</v>
      </c>
      <c r="AM61" s="7">
        <v>0.1871894129006352</v>
      </c>
      <c r="AN61" s="7">
        <v>1.8728822675975247</v>
      </c>
      <c r="AO61" s="7">
        <v>0.98249887163610561</v>
      </c>
    </row>
    <row r="62" spans="2:41" x14ac:dyDescent="0.75">
      <c r="B62" t="s">
        <v>158</v>
      </c>
      <c r="C62" s="6">
        <v>2</v>
      </c>
      <c r="D62">
        <v>88</v>
      </c>
      <c r="E62" t="s">
        <v>33</v>
      </c>
      <c r="F62">
        <v>8</v>
      </c>
      <c r="G62" s="8">
        <f>(150+100)/2</f>
        <v>125</v>
      </c>
      <c r="H62">
        <v>1000</v>
      </c>
      <c r="I62" s="8" t="s">
        <v>41</v>
      </c>
      <c r="J62" t="s">
        <v>87</v>
      </c>
      <c r="K62" t="s">
        <v>87</v>
      </c>
      <c r="L62" t="s">
        <v>290</v>
      </c>
      <c r="M62" t="str">
        <f t="shared" si="0"/>
        <v>88-8-1000</v>
      </c>
      <c r="N62" s="7">
        <v>-21.663157894736845</v>
      </c>
      <c r="O62" s="7">
        <v>-9.6494252873563102</v>
      </c>
      <c r="P62" s="7">
        <v>-18.14646464646464</v>
      </c>
      <c r="Q62" s="7">
        <v>-9.1012345679012299</v>
      </c>
      <c r="R62" s="7">
        <v>-29.711333333333329</v>
      </c>
      <c r="S62" s="7">
        <v>-31.716363636363639</v>
      </c>
      <c r="T62" s="7">
        <v>-24.100606060606054</v>
      </c>
      <c r="U62" s="7">
        <v>-21.193333333333339</v>
      </c>
      <c r="V62" s="7">
        <v>-19.792929292929301</v>
      </c>
      <c r="W62" s="7">
        <v>-24.081333333333323</v>
      </c>
      <c r="X62" s="7">
        <v>-18.371929824561406</v>
      </c>
      <c r="Y62" s="7">
        <v>-28.546354166666664</v>
      </c>
      <c r="Z62" s="7">
        <v>-27.313020833333329</v>
      </c>
      <c r="AA62" s="7">
        <v>-22.571014492753623</v>
      </c>
      <c r="AB62" s="7">
        <v>0.37020557788670455</v>
      </c>
      <c r="AC62" s="7">
        <v>0.37638895896984775</v>
      </c>
      <c r="AD62" s="7">
        <v>0.47532631808303688</v>
      </c>
      <c r="AE62" s="7">
        <v>0.21341605049325693</v>
      </c>
      <c r="AF62" s="7">
        <v>0.24724346974861308</v>
      </c>
      <c r="AG62" s="7">
        <v>3.4321442750951565E-2</v>
      </c>
      <c r="AH62" s="7">
        <v>0.27594066515956567</v>
      </c>
      <c r="AI62" s="7">
        <v>0.59552441875487649</v>
      </c>
      <c r="AJ62" s="7">
        <v>9.3170525717982303E-2</v>
      </c>
      <c r="AK62" s="7">
        <v>0.61582248524500705</v>
      </c>
      <c r="AL62" s="7">
        <v>0.1178739800023233</v>
      </c>
      <c r="AM62" s="7">
        <v>0.14468952482384115</v>
      </c>
      <c r="AN62" s="7">
        <v>0.240108685785384</v>
      </c>
      <c r="AO62" s="7">
        <v>1.2462539963083077</v>
      </c>
    </row>
    <row r="63" spans="2:41" x14ac:dyDescent="0.75">
      <c r="B63" t="s">
        <v>158</v>
      </c>
      <c r="C63" s="6">
        <v>2</v>
      </c>
      <c r="D63">
        <v>88</v>
      </c>
      <c r="E63" t="s">
        <v>33</v>
      </c>
      <c r="F63">
        <v>8</v>
      </c>
      <c r="G63" s="8">
        <f>(150+100)/2</f>
        <v>125</v>
      </c>
      <c r="H63">
        <v>200</v>
      </c>
      <c r="I63" s="8" t="s">
        <v>39</v>
      </c>
      <c r="J63" t="s">
        <v>87</v>
      </c>
      <c r="K63" t="s">
        <v>87</v>
      </c>
      <c r="L63" t="s">
        <v>281</v>
      </c>
      <c r="M63" t="str">
        <f t="shared" si="0"/>
        <v>88-8-200</v>
      </c>
      <c r="N63" s="7">
        <v>-23.094517543859652</v>
      </c>
      <c r="O63" s="7">
        <v>-14.148563218390791</v>
      </c>
      <c r="P63" s="7">
        <v>-17.486111111111114</v>
      </c>
      <c r="Q63" s="7">
        <v>-11.395061728395062</v>
      </c>
      <c r="R63" s="7">
        <v>-31.488499999999998</v>
      </c>
      <c r="S63" s="7">
        <v>-32.803939393939402</v>
      </c>
      <c r="T63" s="7">
        <v>-23.934393939393939</v>
      </c>
      <c r="U63" s="7">
        <v>-22.66333333333333</v>
      </c>
      <c r="V63" s="7">
        <v>-21.438131313131318</v>
      </c>
      <c r="W63" s="7">
        <v>-25.68816666666666</v>
      </c>
      <c r="X63" s="7">
        <v>-20.553289473684217</v>
      </c>
      <c r="Y63" s="7">
        <v>-29.118359375000008</v>
      </c>
      <c r="Z63" s="7">
        <v>-27.114322916666666</v>
      </c>
      <c r="AA63" s="7">
        <v>-23.275905797101444</v>
      </c>
      <c r="AB63" s="7">
        <v>0.32049131258185787</v>
      </c>
      <c r="AC63" s="7">
        <v>0.20902165324664385</v>
      </c>
      <c r="AD63" s="7">
        <v>0.35352525238095045</v>
      </c>
      <c r="AE63" s="7">
        <v>0.53927163871287886</v>
      </c>
      <c r="AF63" s="7">
        <v>0.20911559801538654</v>
      </c>
      <c r="AG63" s="7">
        <v>0.10317814704455379</v>
      </c>
      <c r="AH63" s="7">
        <v>8.5402950252585833E-2</v>
      </c>
      <c r="AI63" s="7">
        <v>7.7390783258299192E-2</v>
      </c>
      <c r="AJ63" s="7">
        <v>0.26015347122212495</v>
      </c>
      <c r="AK63" s="7">
        <v>0.57117773065833133</v>
      </c>
      <c r="AL63" s="7">
        <v>0.14981521397357828</v>
      </c>
      <c r="AM63" s="7">
        <v>0.27442678184489999</v>
      </c>
      <c r="AN63" s="7">
        <v>0.66525138673443218</v>
      </c>
      <c r="AO63" s="7">
        <v>0.20646833787087593</v>
      </c>
    </row>
    <row r="64" spans="2:41" x14ac:dyDescent="0.75">
      <c r="B64" t="s">
        <v>158</v>
      </c>
      <c r="C64" s="6">
        <v>2</v>
      </c>
      <c r="D64">
        <v>88</v>
      </c>
      <c r="E64" t="s">
        <v>33</v>
      </c>
      <c r="F64">
        <v>9</v>
      </c>
      <c r="G64" s="8">
        <f>(100+50)/2</f>
        <v>75</v>
      </c>
      <c r="H64">
        <v>1000</v>
      </c>
      <c r="I64" s="8" t="s">
        <v>41</v>
      </c>
      <c r="J64" t="s">
        <v>87</v>
      </c>
      <c r="K64" t="s">
        <v>87</v>
      </c>
      <c r="L64" t="s">
        <v>289</v>
      </c>
      <c r="M64" t="str">
        <f t="shared" si="0"/>
        <v>88-9-1000</v>
      </c>
      <c r="N64" s="7">
        <v>-17.757894736842101</v>
      </c>
      <c r="O64" s="7">
        <v>-13.540229885057469</v>
      </c>
      <c r="P64" s="7">
        <v>-17.464646464646474</v>
      </c>
      <c r="Q64" s="7">
        <v>-8.6148148148148209</v>
      </c>
      <c r="R64" s="7">
        <v>-26.870666666666654</v>
      </c>
      <c r="S64" s="7">
        <v>-30.553939393939391</v>
      </c>
      <c r="T64" s="7">
        <v>-22.320606060606057</v>
      </c>
      <c r="U64" s="7">
        <v>-19.358666666666661</v>
      </c>
      <c r="V64" s="7">
        <v>-15.70202020202021</v>
      </c>
      <c r="W64" s="7">
        <v>-20.978666666666665</v>
      </c>
      <c r="X64" s="7">
        <v>-15.887719298245605</v>
      </c>
      <c r="Y64" s="7">
        <v>-23.673958333333335</v>
      </c>
      <c r="Z64" s="7">
        <v>-24.269270833333337</v>
      </c>
      <c r="AA64" s="7">
        <v>-20.631159420289862</v>
      </c>
      <c r="AB64" s="7">
        <v>0.16541310662965772</v>
      </c>
      <c r="AC64" s="7">
        <v>9.9403691761373467E-2</v>
      </c>
      <c r="AD64" s="7">
        <v>0.72051362491304316</v>
      </c>
      <c r="AE64" s="7">
        <v>0.90498795612516147</v>
      </c>
      <c r="AF64" s="7">
        <v>0.30987309230285631</v>
      </c>
      <c r="AG64" s="7">
        <v>0.19917460534911938</v>
      </c>
      <c r="AH64" s="7">
        <v>0.49948844354415356</v>
      </c>
      <c r="AI64" s="7">
        <v>0.1858314648635519</v>
      </c>
      <c r="AJ64" s="7">
        <v>0.10859877771396202</v>
      </c>
      <c r="AK64" s="7">
        <v>0.50130629359704026</v>
      </c>
      <c r="AL64" s="7">
        <v>0.3214729776299417</v>
      </c>
      <c r="AM64" s="7">
        <v>0.56589542338521748</v>
      </c>
      <c r="AN64" s="7">
        <v>0.56296494095066063</v>
      </c>
      <c r="AO64" s="7">
        <v>0.64675404927379532</v>
      </c>
    </row>
    <row r="65" spans="2:41" x14ac:dyDescent="0.75">
      <c r="B65" t="s">
        <v>158</v>
      </c>
      <c r="C65" s="6">
        <v>2</v>
      </c>
      <c r="D65">
        <v>88</v>
      </c>
      <c r="E65" t="s">
        <v>33</v>
      </c>
      <c r="F65">
        <v>9</v>
      </c>
      <c r="G65" s="8">
        <f>(100+50)/2</f>
        <v>75</v>
      </c>
      <c r="H65">
        <v>200</v>
      </c>
      <c r="I65" s="8" t="s">
        <v>39</v>
      </c>
      <c r="J65" t="s">
        <v>87</v>
      </c>
      <c r="K65" t="s">
        <v>87</v>
      </c>
      <c r="L65" t="s">
        <v>280</v>
      </c>
      <c r="M65" t="str">
        <f t="shared" si="0"/>
        <v>88-9-200</v>
      </c>
      <c r="N65" s="7">
        <v>-22.151754385964903</v>
      </c>
      <c r="O65" s="7">
        <v>-12.380459770114937</v>
      </c>
      <c r="P65" s="7">
        <v>-16.43030303030304</v>
      </c>
      <c r="Q65" s="7">
        <v>-9.6938271604938446</v>
      </c>
      <c r="R65" s="7">
        <v>-30.042666666666662</v>
      </c>
      <c r="S65" s="7">
        <v>-33.480606060606057</v>
      </c>
      <c r="T65" s="7">
        <v>-23.086666666666662</v>
      </c>
      <c r="U65" s="7">
        <v>-22.371999999999996</v>
      </c>
      <c r="V65" s="7">
        <v>-19.232323232323246</v>
      </c>
      <c r="W65" s="7">
        <v>-26.917999999999992</v>
      </c>
      <c r="X65" s="7">
        <v>-20.243859649122786</v>
      </c>
      <c r="Y65" s="7">
        <v>-28.94479166666666</v>
      </c>
      <c r="Z65" s="7">
        <v>-27.318229166666669</v>
      </c>
      <c r="AA65" s="7">
        <v>-22.330434782608695</v>
      </c>
      <c r="AB65" s="7">
        <v>0.75660983918626212</v>
      </c>
      <c r="AC65" s="7">
        <v>0.469299238933854</v>
      </c>
      <c r="AD65" s="7">
        <v>0.71701734004976891</v>
      </c>
      <c r="AE65" s="7">
        <v>0.44452674135181569</v>
      </c>
      <c r="AF65" s="7">
        <v>0.25714587299819258</v>
      </c>
      <c r="AG65" s="7">
        <v>1.1770144796898006</v>
      </c>
      <c r="AH65" s="7">
        <v>0.49548484755820632</v>
      </c>
      <c r="AI65" s="7">
        <v>0.3852600853103445</v>
      </c>
      <c r="AJ65" s="7">
        <v>0.39712388092166784</v>
      </c>
      <c r="AK65" s="7">
        <v>0.98532092910550673</v>
      </c>
      <c r="AL65" s="7">
        <v>0.86539478018826699</v>
      </c>
      <c r="AM65" s="7">
        <v>0.29862287000425991</v>
      </c>
      <c r="AN65" s="7">
        <v>0.88210332872746888</v>
      </c>
      <c r="AO65" s="7">
        <v>0.14584672276277744</v>
      </c>
    </row>
    <row r="66" spans="2:41" x14ac:dyDescent="0.75">
      <c r="B66" t="s">
        <v>158</v>
      </c>
      <c r="C66" s="6">
        <v>2</v>
      </c>
      <c r="D66">
        <v>89</v>
      </c>
      <c r="E66" t="s">
        <v>34</v>
      </c>
      <c r="F66">
        <v>10</v>
      </c>
      <c r="G66">
        <v>25</v>
      </c>
      <c r="H66">
        <v>1000</v>
      </c>
      <c r="I66" t="s">
        <v>41</v>
      </c>
      <c r="J66" t="s">
        <v>87</v>
      </c>
      <c r="K66" t="s">
        <v>87</v>
      </c>
      <c r="L66" t="s">
        <v>312</v>
      </c>
      <c r="M66" t="str">
        <f t="shared" si="0"/>
        <v>89-10-1000</v>
      </c>
      <c r="N66" s="7">
        <v>-17.7</v>
      </c>
      <c r="O66" s="7">
        <v>-9.6</v>
      </c>
      <c r="P66" s="7">
        <v>-10.9</v>
      </c>
      <c r="Q66" s="7">
        <v>-3.4</v>
      </c>
      <c r="R66" s="7">
        <v>-24.9</v>
      </c>
      <c r="S66" s="7">
        <v>-29.5</v>
      </c>
      <c r="T66" s="7">
        <v>-19.3</v>
      </c>
      <c r="U66" s="7">
        <v>-18.8</v>
      </c>
      <c r="V66" s="7">
        <v>-15.3</v>
      </c>
      <c r="W66" s="7"/>
      <c r="X66" s="7">
        <v>-15.5</v>
      </c>
      <c r="Y66" s="7">
        <v>-25.6</v>
      </c>
      <c r="Z66" s="7">
        <v>-24.4</v>
      </c>
      <c r="AA66" s="7">
        <v>-20.399999999999999</v>
      </c>
      <c r="AB66" s="7">
        <v>0.5</v>
      </c>
      <c r="AC66" s="7">
        <v>0.23</v>
      </c>
      <c r="AD66" s="7">
        <v>0.6</v>
      </c>
      <c r="AE66" s="7">
        <v>0.22</v>
      </c>
      <c r="AF66" s="7">
        <v>0.22</v>
      </c>
      <c r="AG66" s="7">
        <v>0.09</v>
      </c>
      <c r="AH66" s="7">
        <v>0.69</v>
      </c>
      <c r="AI66" s="7">
        <v>0.15</v>
      </c>
      <c r="AJ66" s="7">
        <v>0.33</v>
      </c>
      <c r="AK66" s="7"/>
      <c r="AL66" s="7">
        <v>0.11</v>
      </c>
      <c r="AM66" s="7">
        <v>0.15</v>
      </c>
      <c r="AN66" s="7">
        <v>0.05</v>
      </c>
      <c r="AO66" s="7">
        <v>0.33</v>
      </c>
    </row>
    <row r="67" spans="2:41" x14ac:dyDescent="0.75">
      <c r="B67" t="s">
        <v>158</v>
      </c>
      <c r="C67">
        <v>2</v>
      </c>
      <c r="D67">
        <v>89</v>
      </c>
      <c r="E67" t="s">
        <v>34</v>
      </c>
      <c r="F67">
        <v>10</v>
      </c>
      <c r="G67">
        <v>25</v>
      </c>
      <c r="H67">
        <v>1000</v>
      </c>
      <c r="I67" t="s">
        <v>41</v>
      </c>
      <c r="J67" t="s">
        <v>87</v>
      </c>
      <c r="K67" t="s">
        <v>88</v>
      </c>
      <c r="L67" t="s">
        <v>312</v>
      </c>
      <c r="M67" t="str">
        <f t="shared" si="0"/>
        <v>89-10-1000</v>
      </c>
      <c r="N67" s="7">
        <v>-23.115263157894734</v>
      </c>
      <c r="O67" s="7">
        <v>-13.430574712643688</v>
      </c>
      <c r="P67" s="7">
        <v>-18.392929292929292</v>
      </c>
      <c r="Q67" s="7">
        <v>-10.248641975308624</v>
      </c>
      <c r="R67" s="7">
        <v>-31.602933333333326</v>
      </c>
      <c r="S67" s="7">
        <v>-33.000606060606053</v>
      </c>
      <c r="T67" s="7">
        <v>-24.698060606060604</v>
      </c>
      <c r="U67" s="7">
        <v>-22.469466666666666</v>
      </c>
      <c r="V67" s="7">
        <v>-20.580606060606048</v>
      </c>
      <c r="W67" s="7">
        <v>-24.160133333333334</v>
      </c>
      <c r="X67" s="7">
        <v>-20.805789473684225</v>
      </c>
      <c r="Y67" s="7">
        <v>-28.725416666666661</v>
      </c>
      <c r="Z67" s="7"/>
      <c r="AA67" s="7">
        <v>-19.242318840579717</v>
      </c>
      <c r="AB67" s="7">
        <v>0.58544401156221404</v>
      </c>
      <c r="AC67" s="7">
        <v>0.3758831587460813</v>
      </c>
      <c r="AD67" s="7">
        <v>0.49124879130816901</v>
      </c>
      <c r="AE67" s="7">
        <v>0.1487180396822477</v>
      </c>
      <c r="AF67" s="7">
        <v>0.42175348249896261</v>
      </c>
      <c r="AG67" s="7">
        <v>0.4643179778696952</v>
      </c>
      <c r="AH67" s="7">
        <v>0.12350706251206077</v>
      </c>
      <c r="AI67" s="7">
        <v>5.4110997033873107E-2</v>
      </c>
      <c r="AJ67" s="7">
        <v>0.37344105096939723</v>
      </c>
      <c r="AK67" s="7">
        <v>0.22948928805792485</v>
      </c>
      <c r="AL67" s="7">
        <v>0.34014621265476525</v>
      </c>
      <c r="AM67" s="7">
        <v>6.8755918305866123E-2</v>
      </c>
      <c r="AN67" s="7"/>
      <c r="AO67" s="7">
        <v>0.28629975346527797</v>
      </c>
    </row>
    <row r="68" spans="2:41" x14ac:dyDescent="0.75">
      <c r="B68" t="s">
        <v>158</v>
      </c>
      <c r="C68" s="6">
        <v>2</v>
      </c>
      <c r="D68">
        <v>89</v>
      </c>
      <c r="E68" t="s">
        <v>34</v>
      </c>
      <c r="F68">
        <v>10</v>
      </c>
      <c r="G68">
        <v>25</v>
      </c>
      <c r="H68">
        <v>200</v>
      </c>
      <c r="I68" t="s">
        <v>39</v>
      </c>
      <c r="J68" t="s">
        <v>87</v>
      </c>
      <c r="K68" t="s">
        <v>87</v>
      </c>
      <c r="L68" t="s">
        <v>303</v>
      </c>
      <c r="M68" t="str">
        <f t="shared" si="0"/>
        <v>89-10-200</v>
      </c>
      <c r="N68" s="7">
        <v>-16.21052631578948</v>
      </c>
      <c r="O68" s="7">
        <v>-6.8839080459770088</v>
      </c>
      <c r="P68" s="7">
        <v>-8.0393939393939462</v>
      </c>
      <c r="Q68" s="7">
        <v>1.3345679012345586</v>
      </c>
      <c r="R68" s="7">
        <v>-24.099999999999994</v>
      </c>
      <c r="S68" s="7">
        <v>-29.324242424242424</v>
      </c>
      <c r="T68" s="7">
        <v>-20.278787878787877</v>
      </c>
      <c r="U68" s="7">
        <v>-18.09</v>
      </c>
      <c r="V68" s="7">
        <v>-14.195959595959602</v>
      </c>
      <c r="W68" s="7"/>
      <c r="X68" s="7">
        <v>-14.549122807017541</v>
      </c>
      <c r="Y68" s="7">
        <v>-26.268229166666668</v>
      </c>
      <c r="Z68" s="7">
        <v>-25.857812500000005</v>
      </c>
      <c r="AA68" s="7">
        <v>-20.263043478260872</v>
      </c>
      <c r="AB68" s="7">
        <v>0.18300356474435689</v>
      </c>
      <c r="AC68" s="7">
        <v>0.17614356555853408</v>
      </c>
      <c r="AD68" s="7">
        <v>0.17015630474383606</v>
      </c>
      <c r="AE68" s="7">
        <v>0.60570372333117384</v>
      </c>
      <c r="AF68" s="7">
        <v>8.3578306595272364E-2</v>
      </c>
      <c r="AG68" s="7">
        <v>0.20426040744497351</v>
      </c>
      <c r="AH68" s="7">
        <v>0.57867331882276607</v>
      </c>
      <c r="AI68" s="7">
        <v>0.28600932385734062</v>
      </c>
      <c r="AJ68" s="7">
        <v>0.19036317649538109</v>
      </c>
      <c r="AK68" s="7"/>
      <c r="AL68" s="7">
        <v>0.62942065434080463</v>
      </c>
      <c r="AM68" s="7">
        <v>0.41901907555275475</v>
      </c>
      <c r="AN68" s="7">
        <v>0.24863559974052871</v>
      </c>
      <c r="AO68" s="7">
        <v>1.2186684553367106</v>
      </c>
    </row>
    <row r="69" spans="2:41" x14ac:dyDescent="0.75">
      <c r="B69" t="s">
        <v>158</v>
      </c>
      <c r="C69" s="6">
        <v>2</v>
      </c>
      <c r="D69">
        <v>89</v>
      </c>
      <c r="E69" t="s">
        <v>34</v>
      </c>
      <c r="F69">
        <v>10</v>
      </c>
      <c r="G69">
        <v>25</v>
      </c>
      <c r="H69">
        <v>2000</v>
      </c>
      <c r="I69" t="s">
        <v>42</v>
      </c>
      <c r="J69" t="s">
        <v>87</v>
      </c>
      <c r="K69" t="s">
        <v>87</v>
      </c>
      <c r="L69" t="s">
        <v>321</v>
      </c>
      <c r="M69" t="str">
        <f t="shared" si="0"/>
        <v>89-10-2000</v>
      </c>
      <c r="N69" s="7">
        <v>-18.7640350877193</v>
      </c>
      <c r="O69" s="7">
        <v>-10.996551724137928</v>
      </c>
      <c r="P69" s="7">
        <v>-13.872727272727268</v>
      </c>
      <c r="Q69" s="7">
        <v>-7.4790123456790205</v>
      </c>
      <c r="R69" s="7">
        <v>-29.039333333333332</v>
      </c>
      <c r="S69" s="7">
        <v>-30.88545454545455</v>
      </c>
      <c r="T69" s="7">
        <v>-21.426060606060602</v>
      </c>
      <c r="U69" s="7">
        <v>-20.231333333333335</v>
      </c>
      <c r="V69" s="7">
        <v>-18.23939393939396</v>
      </c>
      <c r="W69" s="7">
        <v>-22.382666666666655</v>
      </c>
      <c r="X69" s="7">
        <v>-19.214912280701757</v>
      </c>
      <c r="Y69" s="7">
        <v>-27.617187499999996</v>
      </c>
      <c r="Z69" s="7">
        <v>-26.361458333333331</v>
      </c>
      <c r="AA69" s="7">
        <v>-20.247826086956518</v>
      </c>
      <c r="AB69" s="7">
        <v>0.95449077081915479</v>
      </c>
      <c r="AC69" s="7">
        <v>0.81778681056779379</v>
      </c>
      <c r="AD69" s="7">
        <v>0.4067723296771813</v>
      </c>
      <c r="AE69" s="7">
        <v>0.4800882025347798</v>
      </c>
      <c r="AF69" s="7">
        <v>0.47717082894913565</v>
      </c>
      <c r="AG69" s="7">
        <v>0.64916220642296718</v>
      </c>
      <c r="AH69" s="7">
        <v>0.28168912000745816</v>
      </c>
      <c r="AI69" s="7">
        <v>9.9739661118333475E-2</v>
      </c>
      <c r="AJ69" s="7">
        <v>0.39676145359146958</v>
      </c>
      <c r="AK69" s="7">
        <v>0.64175696334360355</v>
      </c>
      <c r="AL69" s="7">
        <v>0.35735576031108968</v>
      </c>
      <c r="AM69" s="7">
        <v>0.36111783013246879</v>
      </c>
      <c r="AN69" s="7">
        <v>0.73669237647208152</v>
      </c>
      <c r="AO69" s="7">
        <v>4.7941231614558003E-2</v>
      </c>
    </row>
    <row r="70" spans="2:41" x14ac:dyDescent="0.75">
      <c r="B70" t="s">
        <v>158</v>
      </c>
      <c r="C70" s="6">
        <v>2</v>
      </c>
      <c r="D70">
        <v>89</v>
      </c>
      <c r="E70" t="s">
        <v>34</v>
      </c>
      <c r="F70">
        <v>10</v>
      </c>
      <c r="G70">
        <v>25</v>
      </c>
      <c r="H70">
        <v>50000</v>
      </c>
      <c r="I70" t="s">
        <v>43</v>
      </c>
      <c r="J70" t="s">
        <v>87</v>
      </c>
      <c r="K70" t="s">
        <v>87</v>
      </c>
      <c r="L70" t="s">
        <v>297</v>
      </c>
      <c r="M70" t="str">
        <f t="shared" si="0"/>
        <v>89-10-50000</v>
      </c>
      <c r="N70" s="7">
        <v>-19.792982456140347</v>
      </c>
      <c r="O70" s="7">
        <v>-8.947126436781609</v>
      </c>
      <c r="P70" s="7">
        <v>-14.712121212121204</v>
      </c>
      <c r="Q70" s="7">
        <v>-6.4691358024691468</v>
      </c>
      <c r="R70" s="7">
        <v>-29.617333333333335</v>
      </c>
      <c r="S70" s="7">
        <v>-31.360000000000003</v>
      </c>
      <c r="T70" s="7">
        <v>-22.540606060606056</v>
      </c>
      <c r="U70" s="7">
        <v>-20.702000000000002</v>
      </c>
      <c r="V70" s="7">
        <v>-18.730303030303048</v>
      </c>
      <c r="W70" s="7">
        <v>-22.71866666666666</v>
      </c>
      <c r="X70" s="7">
        <v>-19.255263157894742</v>
      </c>
      <c r="Y70" s="7">
        <v>-27.785416666666659</v>
      </c>
      <c r="Z70" s="7">
        <v>-26.133854166666666</v>
      </c>
      <c r="AA70" s="7">
        <v>-20.944202898550724</v>
      </c>
      <c r="AB70" s="7">
        <v>0.33830889522336927</v>
      </c>
      <c r="AC70" s="7">
        <v>0.60940248052816426</v>
      </c>
      <c r="AD70" s="7">
        <v>0.8603446039033229</v>
      </c>
      <c r="AE70" s="7">
        <v>0.24447250119569397</v>
      </c>
      <c r="AF70" s="7">
        <v>0.24015828113975635</v>
      </c>
      <c r="AG70" s="7">
        <v>0.18535648031128529</v>
      </c>
      <c r="AH70" s="7">
        <v>0.28818611984171311</v>
      </c>
      <c r="AI70" s="7">
        <v>0.1274728729312003</v>
      </c>
      <c r="AJ70" s="7">
        <v>4.3703651823803133E-2</v>
      </c>
      <c r="AK70" s="7">
        <v>0.14101063789657681</v>
      </c>
      <c r="AL70" s="7">
        <v>0.21448579236083157</v>
      </c>
      <c r="AM70" s="7">
        <v>0.1983349472535855</v>
      </c>
      <c r="AN70" s="7">
        <v>0.33819373146171561</v>
      </c>
      <c r="AO70" s="7">
        <v>0.13386786363774608</v>
      </c>
    </row>
    <row r="71" spans="2:41" x14ac:dyDescent="0.75">
      <c r="B71" t="s">
        <v>158</v>
      </c>
      <c r="C71" s="6">
        <v>2</v>
      </c>
      <c r="D71">
        <v>89</v>
      </c>
      <c r="E71" t="s">
        <v>34</v>
      </c>
      <c r="F71">
        <v>2</v>
      </c>
      <c r="G71">
        <v>875</v>
      </c>
      <c r="H71">
        <v>1000</v>
      </c>
      <c r="I71" t="s">
        <v>41</v>
      </c>
      <c r="J71" t="s">
        <v>87</v>
      </c>
      <c r="K71" t="s">
        <v>87</v>
      </c>
      <c r="L71" t="s">
        <v>320</v>
      </c>
      <c r="M71" t="str">
        <f t="shared" si="0"/>
        <v>89-2-1000</v>
      </c>
      <c r="N71" s="7">
        <v>-17.899999999999999</v>
      </c>
      <c r="O71" s="7">
        <v>-8.9</v>
      </c>
      <c r="P71" s="7">
        <v>-11.7</v>
      </c>
      <c r="Q71" s="7">
        <v>-5.9</v>
      </c>
      <c r="R71" s="7">
        <v>-25.7</v>
      </c>
      <c r="S71" s="7">
        <v>-29.9</v>
      </c>
      <c r="T71" s="7">
        <v>-20.6</v>
      </c>
      <c r="U71" s="7">
        <v>-19.2</v>
      </c>
      <c r="V71" s="7">
        <v>-16.5</v>
      </c>
      <c r="W71" s="7"/>
      <c r="X71" s="7">
        <v>-16.399999999999999</v>
      </c>
      <c r="Y71" s="7">
        <v>-27.1</v>
      </c>
      <c r="Z71" s="7">
        <v>-25.7</v>
      </c>
      <c r="AA71" s="7">
        <v>-21.6</v>
      </c>
      <c r="AB71" s="7">
        <v>0.6</v>
      </c>
      <c r="AC71" s="7">
        <v>0.49</v>
      </c>
      <c r="AD71" s="7">
        <v>0.78</v>
      </c>
      <c r="AE71" s="7">
        <v>0.52</v>
      </c>
      <c r="AF71" s="7">
        <v>0.96</v>
      </c>
      <c r="AG71" s="7">
        <v>0.21</v>
      </c>
      <c r="AH71" s="7">
        <v>0.17</v>
      </c>
      <c r="AI71" s="7">
        <v>0.37</v>
      </c>
      <c r="AJ71" s="7">
        <v>0.26</v>
      </c>
      <c r="AK71" s="7"/>
      <c r="AL71" s="7">
        <v>0.23</v>
      </c>
      <c r="AM71" s="7">
        <v>0.36</v>
      </c>
      <c r="AN71" s="7">
        <v>0.41</v>
      </c>
      <c r="AO71" s="7">
        <v>0.28000000000000003</v>
      </c>
    </row>
    <row r="72" spans="2:41" x14ac:dyDescent="0.75">
      <c r="B72" t="s">
        <v>158</v>
      </c>
      <c r="C72">
        <v>2</v>
      </c>
      <c r="D72">
        <v>89</v>
      </c>
      <c r="E72" t="s">
        <v>34</v>
      </c>
      <c r="F72">
        <v>2</v>
      </c>
      <c r="G72">
        <v>875</v>
      </c>
      <c r="H72">
        <v>200</v>
      </c>
      <c r="I72" t="s">
        <v>39</v>
      </c>
      <c r="J72" t="s">
        <v>87</v>
      </c>
      <c r="K72" t="s">
        <v>87</v>
      </c>
      <c r="L72" t="s">
        <v>311</v>
      </c>
      <c r="M72" t="str">
        <f t="shared" si="0"/>
        <v>89-2-200</v>
      </c>
      <c r="N72" s="7">
        <v>-19.5</v>
      </c>
      <c r="O72" s="7">
        <v>-9.5</v>
      </c>
      <c r="P72" s="7">
        <v>-13.4</v>
      </c>
      <c r="Q72" s="7">
        <v>-5.9</v>
      </c>
      <c r="R72" s="7">
        <v>-25.4</v>
      </c>
      <c r="S72" s="7">
        <v>-29.9</v>
      </c>
      <c r="T72" s="7">
        <v>-20.100000000000001</v>
      </c>
      <c r="U72" s="7">
        <v>-19.2</v>
      </c>
      <c r="V72" s="7">
        <v>-15.5</v>
      </c>
      <c r="W72" s="7"/>
      <c r="X72" s="7">
        <v>-16.5</v>
      </c>
      <c r="Y72" s="7">
        <v>-26.4</v>
      </c>
      <c r="Z72" s="7">
        <v>-24.8</v>
      </c>
      <c r="AA72" s="7">
        <v>-21.4</v>
      </c>
      <c r="AB72" s="7">
        <v>0.23</v>
      </c>
      <c r="AC72" s="7">
        <v>0.21</v>
      </c>
      <c r="AD72" s="7">
        <v>0.32</v>
      </c>
      <c r="AE72" s="7">
        <v>0.32</v>
      </c>
      <c r="AF72" s="7">
        <v>0.42</v>
      </c>
      <c r="AG72" s="7">
        <v>0.17</v>
      </c>
      <c r="AH72" s="7">
        <v>0.5</v>
      </c>
      <c r="AI72" s="7">
        <v>7.0000000000000007E-2</v>
      </c>
      <c r="AJ72" s="7">
        <v>0.28999999999999998</v>
      </c>
      <c r="AK72" s="7"/>
      <c r="AL72" s="7">
        <v>0.19</v>
      </c>
      <c r="AM72" s="7">
        <v>0.95</v>
      </c>
      <c r="AN72" s="7">
        <v>0.59</v>
      </c>
      <c r="AO72" s="7">
        <v>0.38</v>
      </c>
    </row>
    <row r="73" spans="2:41" x14ac:dyDescent="0.75">
      <c r="B73" t="s">
        <v>158</v>
      </c>
      <c r="C73" s="6">
        <v>2</v>
      </c>
      <c r="D73">
        <v>89</v>
      </c>
      <c r="E73" t="s">
        <v>34</v>
      </c>
      <c r="F73">
        <v>3</v>
      </c>
      <c r="G73">
        <v>625</v>
      </c>
      <c r="H73">
        <v>1000</v>
      </c>
      <c r="I73" t="s">
        <v>41</v>
      </c>
      <c r="J73" t="s">
        <v>87</v>
      </c>
      <c r="K73" t="s">
        <v>87</v>
      </c>
      <c r="L73" t="s">
        <v>319</v>
      </c>
      <c r="M73" t="str">
        <f t="shared" si="0"/>
        <v>89-3-1000</v>
      </c>
      <c r="N73" s="7">
        <v>-19.3</v>
      </c>
      <c r="O73" s="7">
        <v>-11</v>
      </c>
      <c r="P73" s="7">
        <v>-12.1</v>
      </c>
      <c r="Q73" s="7">
        <v>-4.5999999999999996</v>
      </c>
      <c r="R73" s="7">
        <v>-27.6</v>
      </c>
      <c r="S73" s="7">
        <v>-30.7</v>
      </c>
      <c r="T73" s="7">
        <v>-21.4</v>
      </c>
      <c r="U73" s="7">
        <v>-20.8</v>
      </c>
      <c r="V73" s="7">
        <v>-19.5</v>
      </c>
      <c r="W73" s="7"/>
      <c r="X73" s="7">
        <v>-19.100000000000001</v>
      </c>
      <c r="Y73" s="7">
        <v>-26.8</v>
      </c>
      <c r="Z73" s="7">
        <v>-25.7</v>
      </c>
      <c r="AA73" s="7">
        <v>-21.3</v>
      </c>
      <c r="AB73" s="7">
        <v>0.44</v>
      </c>
      <c r="AC73" s="7">
        <v>0.96</v>
      </c>
      <c r="AD73" s="7">
        <v>0.33</v>
      </c>
      <c r="AE73" s="7">
        <v>0.28000000000000003</v>
      </c>
      <c r="AF73" s="7">
        <v>0.7</v>
      </c>
      <c r="AG73" s="7">
        <v>0.28000000000000003</v>
      </c>
      <c r="AH73" s="7">
        <v>0.83</v>
      </c>
      <c r="AI73" s="7">
        <v>0.16</v>
      </c>
      <c r="AJ73" s="7">
        <v>0.18</v>
      </c>
      <c r="AK73" s="7"/>
      <c r="AL73" s="7">
        <v>0.13</v>
      </c>
      <c r="AM73" s="7">
        <v>0.28999999999999998</v>
      </c>
      <c r="AN73" s="7">
        <v>0.43</v>
      </c>
      <c r="AO73" s="7">
        <v>0.24</v>
      </c>
    </row>
    <row r="74" spans="2:41" ht="16" customHeight="1" x14ac:dyDescent="0.75">
      <c r="B74" t="s">
        <v>158</v>
      </c>
      <c r="C74">
        <v>2</v>
      </c>
      <c r="D74">
        <v>89</v>
      </c>
      <c r="E74" t="s">
        <v>34</v>
      </c>
      <c r="F74">
        <v>3</v>
      </c>
      <c r="G74">
        <v>625</v>
      </c>
      <c r="H74">
        <v>1000</v>
      </c>
      <c r="I74" t="s">
        <v>41</v>
      </c>
      <c r="J74" t="s">
        <v>87</v>
      </c>
      <c r="K74" t="s">
        <v>89</v>
      </c>
      <c r="L74" t="s">
        <v>319</v>
      </c>
      <c r="M74" t="str">
        <f t="shared" si="0"/>
        <v>89-3-1000</v>
      </c>
      <c r="N74" s="7">
        <v>-17.878070175438609</v>
      </c>
      <c r="O74" s="7">
        <v>-9.4827586206896477</v>
      </c>
      <c r="P74" s="7">
        <v>-13.925252525252533</v>
      </c>
      <c r="Q74" s="7">
        <v>-5.386419753086428</v>
      </c>
      <c r="R74" s="7">
        <v>-30.285333333333327</v>
      </c>
      <c r="S74" s="7">
        <v>-31.763636363636369</v>
      </c>
      <c r="T74" s="7">
        <v>-22.61636363636363</v>
      </c>
      <c r="U74" s="7">
        <v>-20.472000000000005</v>
      </c>
      <c r="V74" s="7">
        <v>-18.977777777777789</v>
      </c>
      <c r="W74" s="7"/>
      <c r="X74" s="7">
        <v>-19.157894736842106</v>
      </c>
      <c r="Y74" s="7">
        <v>-27.780729166666664</v>
      </c>
      <c r="Z74" s="7"/>
      <c r="AA74" s="7">
        <v>-19.449999999999996</v>
      </c>
      <c r="AB74" s="7">
        <v>0.2479044211614512</v>
      </c>
      <c r="AC74" s="7">
        <v>0.49010825727040014</v>
      </c>
      <c r="AD74" s="7">
        <v>0.32882627900319267</v>
      </c>
      <c r="AE74" s="7">
        <v>0.50058950159623583</v>
      </c>
      <c r="AF74" s="7">
        <v>0.11516944039110753</v>
      </c>
      <c r="AG74" s="7">
        <v>6.7648418606386249E-2</v>
      </c>
      <c r="AH74" s="7">
        <v>0.2225719928720134</v>
      </c>
      <c r="AI74" s="7">
        <v>0.35768142249773227</v>
      </c>
      <c r="AJ74" s="7">
        <v>0.34683844723261048</v>
      </c>
      <c r="AK74" s="7"/>
      <c r="AL74" s="7">
        <v>0.31316158039995373</v>
      </c>
      <c r="AM74" s="7">
        <v>0.10006508298768994</v>
      </c>
      <c r="AN74" s="7"/>
      <c r="AO74" s="7">
        <v>0.45398883258668526</v>
      </c>
    </row>
    <row r="75" spans="2:41" x14ac:dyDescent="0.75">
      <c r="B75" t="s">
        <v>158</v>
      </c>
      <c r="C75">
        <v>2</v>
      </c>
      <c r="D75">
        <v>89</v>
      </c>
      <c r="E75" t="s">
        <v>34</v>
      </c>
      <c r="F75">
        <v>3</v>
      </c>
      <c r="G75">
        <v>625</v>
      </c>
      <c r="H75">
        <v>200</v>
      </c>
      <c r="I75" t="s">
        <v>39</v>
      </c>
      <c r="J75" t="s">
        <v>87</v>
      </c>
      <c r="K75" t="s">
        <v>87</v>
      </c>
      <c r="L75" t="s">
        <v>310</v>
      </c>
      <c r="M75" t="str">
        <f t="shared" si="0"/>
        <v>89-3-200</v>
      </c>
      <c r="N75" s="7">
        <v>-18.8</v>
      </c>
      <c r="O75" s="7">
        <v>-9</v>
      </c>
      <c r="P75" s="7">
        <v>-11.9</v>
      </c>
      <c r="Q75" s="7">
        <v>-3.9</v>
      </c>
      <c r="R75" s="7">
        <v>-26.1</v>
      </c>
      <c r="S75" s="7">
        <v>-29.3</v>
      </c>
      <c r="T75" s="7">
        <v>-20.6</v>
      </c>
      <c r="U75" s="7">
        <v>-19.399999999999999</v>
      </c>
      <c r="V75" s="7">
        <v>-14.8</v>
      </c>
      <c r="W75" s="7"/>
      <c r="X75" s="7">
        <v>-15.7</v>
      </c>
      <c r="Y75" s="7">
        <v>-27</v>
      </c>
      <c r="Z75" s="7">
        <v>-26.5</v>
      </c>
      <c r="AA75" s="7">
        <v>-22</v>
      </c>
      <c r="AB75" s="7">
        <v>0.26</v>
      </c>
      <c r="AC75" s="7">
        <v>0.47</v>
      </c>
      <c r="AD75" s="7">
        <v>0.77</v>
      </c>
      <c r="AE75" s="7">
        <v>0.09</v>
      </c>
      <c r="AF75" s="7">
        <v>0.43</v>
      </c>
      <c r="AG75" s="7">
        <v>0.17</v>
      </c>
      <c r="AH75" s="7">
        <v>0.72</v>
      </c>
      <c r="AI75" s="7">
        <v>0.31</v>
      </c>
      <c r="AJ75" s="7">
        <v>0.18</v>
      </c>
      <c r="AK75" s="7"/>
      <c r="AL75" s="7">
        <v>0.21</v>
      </c>
      <c r="AM75" s="7">
        <v>0.78</v>
      </c>
      <c r="AN75" s="7">
        <v>0.09</v>
      </c>
      <c r="AO75" s="7">
        <v>0.12</v>
      </c>
    </row>
    <row r="76" spans="2:41" x14ac:dyDescent="0.75">
      <c r="B76" t="s">
        <v>158</v>
      </c>
      <c r="C76" s="6">
        <v>2</v>
      </c>
      <c r="D76">
        <v>89</v>
      </c>
      <c r="E76" t="s">
        <v>34</v>
      </c>
      <c r="F76">
        <v>3</v>
      </c>
      <c r="G76">
        <v>625</v>
      </c>
      <c r="H76">
        <v>2000</v>
      </c>
      <c r="I76" t="s">
        <v>42</v>
      </c>
      <c r="J76" t="s">
        <v>87</v>
      </c>
      <c r="K76" t="s">
        <v>87</v>
      </c>
      <c r="L76" t="s">
        <v>324</v>
      </c>
      <c r="M76" t="str">
        <f t="shared" si="0"/>
        <v>89-3-2000</v>
      </c>
      <c r="N76" s="7">
        <v>-21.303508771929828</v>
      </c>
      <c r="O76" s="7">
        <v>-12.617241379310341</v>
      </c>
      <c r="P76" s="7">
        <v>-15.542424242424239</v>
      </c>
      <c r="Q76" s="7">
        <v>-6.697530864197522</v>
      </c>
      <c r="R76" s="7">
        <v>-28.462</v>
      </c>
      <c r="S76" s="7">
        <v>-31.064242424242433</v>
      </c>
      <c r="T76" s="7">
        <v>-22.692727272727264</v>
      </c>
      <c r="U76" s="7">
        <v>-20.837333333333333</v>
      </c>
      <c r="V76" s="7">
        <v>-19.984848484848488</v>
      </c>
      <c r="W76" s="7"/>
      <c r="X76" s="7">
        <v>-20.177192982456145</v>
      </c>
      <c r="Y76" s="7">
        <v>-27.016666666666662</v>
      </c>
      <c r="Z76" s="7">
        <v>-27.685416666666672</v>
      </c>
      <c r="AA76" s="7">
        <v>-22.881159420289851</v>
      </c>
      <c r="AB76" s="7">
        <v>0.10583179741652911</v>
      </c>
      <c r="AC76" s="7">
        <v>0.44557986820063883</v>
      </c>
      <c r="AD76" s="7">
        <v>0.17187455651500005</v>
      </c>
      <c r="AE76" s="7">
        <v>0.30400466870046111</v>
      </c>
      <c r="AF76" s="7">
        <v>0.28091991741419958</v>
      </c>
      <c r="AG76" s="7">
        <v>0.25221661947718049</v>
      </c>
      <c r="AH76" s="7">
        <v>0.42972603226929978</v>
      </c>
      <c r="AI76" s="7">
        <v>0.2000299977503367</v>
      </c>
      <c r="AJ76" s="7">
        <v>8.9910338632213857E-2</v>
      </c>
      <c r="AK76" s="7"/>
      <c r="AL76" s="7">
        <v>0.1498152139735815</v>
      </c>
      <c r="AM76" s="7">
        <v>0.71383680787785941</v>
      </c>
      <c r="AN76" s="7">
        <v>9.5559788494339257E-2</v>
      </c>
      <c r="AO76" s="7">
        <v>2.5102185616918313E-3</v>
      </c>
    </row>
    <row r="77" spans="2:41" x14ac:dyDescent="0.75">
      <c r="B77" t="s">
        <v>158</v>
      </c>
      <c r="C77">
        <v>2</v>
      </c>
      <c r="D77">
        <v>89</v>
      </c>
      <c r="E77" t="s">
        <v>34</v>
      </c>
      <c r="F77">
        <v>3</v>
      </c>
      <c r="G77">
        <v>625</v>
      </c>
      <c r="H77">
        <v>2000</v>
      </c>
      <c r="I77" t="s">
        <v>42</v>
      </c>
      <c r="J77" t="s">
        <v>87</v>
      </c>
      <c r="K77" t="s">
        <v>90</v>
      </c>
      <c r="L77" t="s">
        <v>324</v>
      </c>
      <c r="M77" t="str">
        <f t="shared" si="0"/>
        <v>89-3-2000</v>
      </c>
      <c r="N77" s="7">
        <v>-20.742105263157907</v>
      </c>
      <c r="O77" s="7">
        <v>-5.5908045977011467</v>
      </c>
      <c r="P77" s="7">
        <v>-15.287878787878791</v>
      </c>
      <c r="Q77" s="7">
        <v>-2.8012345679012456</v>
      </c>
      <c r="R77" s="7">
        <v>-30.140666666666661</v>
      </c>
      <c r="S77" s="7">
        <v>-32.464848484848488</v>
      </c>
      <c r="T77" s="7">
        <v>-24.223030303030299</v>
      </c>
      <c r="U77" s="7">
        <v>-21.670000000000005</v>
      </c>
      <c r="V77" s="7">
        <v>-19.561616161616168</v>
      </c>
      <c r="W77" s="7">
        <v>-23.479333333333326</v>
      </c>
      <c r="X77" s="7">
        <v>-19.019298245614035</v>
      </c>
      <c r="Y77" s="7">
        <v>-28.419270833333329</v>
      </c>
      <c r="Z77" s="7"/>
      <c r="AA77" s="7">
        <v>-20.447101449275358</v>
      </c>
      <c r="AB77" s="7">
        <v>0.34237843344718555</v>
      </c>
      <c r="AC77" s="7">
        <v>0.36735603412300477</v>
      </c>
      <c r="AD77" s="7">
        <v>0.16692358526592166</v>
      </c>
      <c r="AE77" s="7">
        <v>0.34737897696192088</v>
      </c>
      <c r="AF77" s="7">
        <v>0.51672171749727369</v>
      </c>
      <c r="AG77" s="7">
        <v>0.14397352067531999</v>
      </c>
      <c r="AH77" s="7">
        <v>0.29658292686344423</v>
      </c>
      <c r="AI77" s="7">
        <v>5.392587505085332E-2</v>
      </c>
      <c r="AJ77" s="7">
        <v>0.27660542320591314</v>
      </c>
      <c r="AK77" s="7">
        <v>0.65961908199606756</v>
      </c>
      <c r="AL77" s="7">
        <v>7.3511702826467268E-2</v>
      </c>
      <c r="AM77" s="7">
        <v>0.13407488287800376</v>
      </c>
      <c r="AN77" s="7"/>
      <c r="AO77" s="7">
        <v>0.11047100855115211</v>
      </c>
    </row>
    <row r="78" spans="2:41" ht="16" customHeight="1" x14ac:dyDescent="0.75">
      <c r="B78" t="s">
        <v>158</v>
      </c>
      <c r="C78">
        <v>2</v>
      </c>
      <c r="D78">
        <v>89</v>
      </c>
      <c r="E78" t="s">
        <v>34</v>
      </c>
      <c r="F78">
        <v>3</v>
      </c>
      <c r="G78">
        <v>625</v>
      </c>
      <c r="H78">
        <v>5000</v>
      </c>
      <c r="I78" t="s">
        <v>43</v>
      </c>
      <c r="J78" t="s">
        <v>87</v>
      </c>
      <c r="K78" t="s">
        <v>90</v>
      </c>
      <c r="L78" t="s">
        <v>301</v>
      </c>
      <c r="M78" t="str">
        <f t="shared" si="0"/>
        <v>89-3-5000</v>
      </c>
      <c r="N78" s="7">
        <v>-22.713157894736849</v>
      </c>
      <c r="O78" s="7">
        <v>-8.7045977011494298</v>
      </c>
      <c r="P78" s="7">
        <v>-18.127272727272743</v>
      </c>
      <c r="Q78" s="7">
        <v>-9.2259259259259334</v>
      </c>
      <c r="R78" s="7">
        <v>-31.330000000000002</v>
      </c>
      <c r="S78" s="7">
        <v>-33.059393939393935</v>
      </c>
      <c r="T78" s="7">
        <v>-25.247272727272719</v>
      </c>
      <c r="U78" s="7">
        <v>-22.354000000000003</v>
      </c>
      <c r="V78" s="7">
        <v>-20.801010101010103</v>
      </c>
      <c r="W78" s="7">
        <v>-23.675333333333327</v>
      </c>
      <c r="X78" s="7">
        <v>-20.127192982456133</v>
      </c>
      <c r="Y78" s="7">
        <v>-28.848437499999999</v>
      </c>
      <c r="Z78" s="7"/>
      <c r="AA78" s="7">
        <v>-21.26594202898551</v>
      </c>
      <c r="AB78" s="7">
        <v>0.56062720449439685</v>
      </c>
      <c r="AC78" s="7">
        <v>1.1778592268618588</v>
      </c>
      <c r="AD78" s="7">
        <v>0.13063148642805605</v>
      </c>
      <c r="AE78" s="7">
        <v>0.92709062550113663</v>
      </c>
      <c r="AF78" s="7">
        <v>0.16971741218861797</v>
      </c>
      <c r="AG78" s="7">
        <v>0.35124493271052742</v>
      </c>
      <c r="AH78" s="7">
        <v>0.34716482537544335</v>
      </c>
      <c r="AI78" s="7">
        <v>0.2667758109974247</v>
      </c>
      <c r="AJ78" s="7">
        <v>0.11420396962851098</v>
      </c>
      <c r="AK78" s="7">
        <v>0.61292848957552193</v>
      </c>
      <c r="AL78" s="7">
        <v>0.52733016284521073</v>
      </c>
      <c r="AM78" s="7">
        <v>0.41468506655904924</v>
      </c>
      <c r="AN78" s="7"/>
      <c r="AO78" s="7">
        <v>0.85828094920933817</v>
      </c>
    </row>
    <row r="79" spans="2:41" x14ac:dyDescent="0.75">
      <c r="B79" t="s">
        <v>158</v>
      </c>
      <c r="C79">
        <v>2</v>
      </c>
      <c r="D79">
        <v>89</v>
      </c>
      <c r="E79" t="s">
        <v>34</v>
      </c>
      <c r="F79">
        <v>3</v>
      </c>
      <c r="G79">
        <v>625</v>
      </c>
      <c r="H79">
        <v>5000</v>
      </c>
      <c r="I79" t="s">
        <v>43</v>
      </c>
      <c r="J79" t="s">
        <v>87</v>
      </c>
      <c r="K79" t="s">
        <v>91</v>
      </c>
      <c r="L79" t="s">
        <v>301</v>
      </c>
      <c r="M79" t="str">
        <f t="shared" ref="M79:M98" si="1">_xlfn.CONCAT(D79,"-",F79,"-",H79)</f>
        <v>89-3-5000</v>
      </c>
      <c r="N79" s="7">
        <v>-20.648245614035091</v>
      </c>
      <c r="O79" s="7">
        <v>-8.9850574712643674</v>
      </c>
      <c r="P79" s="7">
        <v>-13.974747474747472</v>
      </c>
      <c r="Q79" s="7">
        <v>-3.4839506172839365</v>
      </c>
      <c r="R79" s="7">
        <v>-28.645999999999997</v>
      </c>
      <c r="S79" s="7">
        <v>-30.741212121212115</v>
      </c>
      <c r="T79" s="7">
        <v>-22.699393939393939</v>
      </c>
      <c r="U79" s="7">
        <v>-19.993333333333339</v>
      </c>
      <c r="V79" s="7">
        <v>-19.377777777777776</v>
      </c>
      <c r="W79" s="7"/>
      <c r="X79" s="7">
        <v>-19.618421052631575</v>
      </c>
      <c r="Y79" s="7">
        <v>-27.841666666666669</v>
      </c>
      <c r="Z79" s="7">
        <v>-26.341666666666658</v>
      </c>
      <c r="AA79" s="7">
        <v>-21.883333333333336</v>
      </c>
      <c r="AB79" s="7">
        <v>0.18998469102926591</v>
      </c>
      <c r="AC79" s="7">
        <v>0.27267556170302359</v>
      </c>
      <c r="AD79" s="7">
        <v>0.60350978349113049</v>
      </c>
      <c r="AE79" s="7">
        <v>0.54054198951844323</v>
      </c>
      <c r="AF79" s="7">
        <v>0.21786540187310993</v>
      </c>
      <c r="AG79" s="7">
        <v>0.14922757963398048</v>
      </c>
      <c r="AH79" s="7">
        <v>5.2727272727270957E-2</v>
      </c>
      <c r="AI79" s="7">
        <v>2.1939310229207008E-2</v>
      </c>
      <c r="AJ79" s="7">
        <v>0.27294604020424379</v>
      </c>
      <c r="AK79" s="7"/>
      <c r="AL79" s="7">
        <v>0.30087591427276761</v>
      </c>
      <c r="AM79" s="7">
        <v>0.3181098044013283</v>
      </c>
      <c r="AN79" s="7">
        <v>0.63875552937104274</v>
      </c>
      <c r="AO79" s="7">
        <v>0.39005234489493223</v>
      </c>
    </row>
    <row r="80" spans="2:41" x14ac:dyDescent="0.75">
      <c r="B80" t="s">
        <v>158</v>
      </c>
      <c r="C80" s="6">
        <v>2</v>
      </c>
      <c r="D80">
        <v>89</v>
      </c>
      <c r="E80" t="s">
        <v>34</v>
      </c>
      <c r="F80">
        <v>3</v>
      </c>
      <c r="G80">
        <v>625</v>
      </c>
      <c r="H80">
        <v>50000</v>
      </c>
      <c r="I80" t="s">
        <v>43</v>
      </c>
      <c r="J80" t="s">
        <v>87</v>
      </c>
      <c r="K80" t="s">
        <v>87</v>
      </c>
      <c r="L80" t="s">
        <v>302</v>
      </c>
      <c r="M80" t="str">
        <f t="shared" si="1"/>
        <v>89-3-50000</v>
      </c>
      <c r="N80" s="7">
        <v>-21.223684210526315</v>
      </c>
      <c r="O80" s="7">
        <v>-10.847126436781608</v>
      </c>
      <c r="P80" s="7">
        <v>-16.015151515151519</v>
      </c>
      <c r="Q80" s="7">
        <v>-5.0666666666666567</v>
      </c>
      <c r="R80" s="7">
        <v>-28.456666666666667</v>
      </c>
      <c r="S80" s="7">
        <v>-30.766666666666669</v>
      </c>
      <c r="T80" s="7">
        <v>-22.272121212121203</v>
      </c>
      <c r="U80" s="7">
        <v>-19.259333333333331</v>
      </c>
      <c r="V80" s="7">
        <v>-17.031313131313134</v>
      </c>
      <c r="W80" s="7"/>
      <c r="X80" s="7">
        <v>-17.849122807017544</v>
      </c>
      <c r="Y80" s="7">
        <v>-26.438541666666669</v>
      </c>
      <c r="Z80" s="7">
        <v>-25.857291666666665</v>
      </c>
      <c r="AA80" s="7">
        <v>-21.460144927536238</v>
      </c>
      <c r="AB80" s="7">
        <v>0.17888930946691789</v>
      </c>
      <c r="AC80" s="7">
        <v>0.11154164178352492</v>
      </c>
      <c r="AD80" s="7">
        <v>0.65839450030264568</v>
      </c>
      <c r="AE80" s="7">
        <v>0.20850678650415944</v>
      </c>
      <c r="AF80" s="7">
        <v>0.50386638440496734</v>
      </c>
      <c r="AG80" s="7">
        <v>7.4987602281092094E-2</v>
      </c>
      <c r="AH80" s="7">
        <v>0.35827409978745633</v>
      </c>
      <c r="AI80" s="7">
        <v>0.19562208464281361</v>
      </c>
      <c r="AJ80" s="7">
        <v>5.8052254729298466E-2</v>
      </c>
      <c r="AK80" s="7"/>
      <c r="AL80" s="7">
        <v>0.35660565058296817</v>
      </c>
      <c r="AM80" s="7">
        <v>0.24893000187468919</v>
      </c>
      <c r="AN80" s="7">
        <v>0.43356489205769222</v>
      </c>
      <c r="AO80" s="7">
        <v>0.21584595664647085</v>
      </c>
    </row>
    <row r="81" spans="2:41" x14ac:dyDescent="0.75">
      <c r="B81" t="s">
        <v>158</v>
      </c>
      <c r="C81" s="6">
        <v>2</v>
      </c>
      <c r="D81">
        <v>89</v>
      </c>
      <c r="E81" t="s">
        <v>34</v>
      </c>
      <c r="F81">
        <v>4</v>
      </c>
      <c r="G81">
        <v>450</v>
      </c>
      <c r="H81">
        <v>1000</v>
      </c>
      <c r="I81" t="s">
        <v>41</v>
      </c>
      <c r="J81" t="s">
        <v>87</v>
      </c>
      <c r="K81" t="s">
        <v>87</v>
      </c>
      <c r="L81" t="s">
        <v>318</v>
      </c>
      <c r="M81" t="str">
        <f t="shared" si="1"/>
        <v>89-4-1000</v>
      </c>
      <c r="N81" s="7">
        <v>-20.100000000000001</v>
      </c>
      <c r="O81" s="7">
        <v>-11</v>
      </c>
      <c r="P81" s="7">
        <v>-13.2</v>
      </c>
      <c r="Q81" s="7">
        <v>-6.5</v>
      </c>
      <c r="R81" s="7">
        <v>-29.6</v>
      </c>
      <c r="S81" s="7">
        <v>-31.3</v>
      </c>
      <c r="T81" s="7">
        <v>-22.1</v>
      </c>
      <c r="U81" s="7">
        <v>-20.100000000000001</v>
      </c>
      <c r="V81" s="7">
        <v>-18.8</v>
      </c>
      <c r="W81" s="7"/>
      <c r="X81" s="7">
        <v>-19.600000000000001</v>
      </c>
      <c r="Y81" s="7">
        <v>-26.7</v>
      </c>
      <c r="Z81" s="7">
        <v>-25.3</v>
      </c>
      <c r="AA81" s="7">
        <v>-21.2</v>
      </c>
      <c r="AB81" s="7">
        <v>0.56000000000000005</v>
      </c>
      <c r="AC81" s="7">
        <v>0.6</v>
      </c>
      <c r="AD81" s="7">
        <v>0.68</v>
      </c>
      <c r="AE81" s="7">
        <v>0.59</v>
      </c>
      <c r="AF81" s="7">
        <v>0.02</v>
      </c>
      <c r="AG81" s="7">
        <v>0.47</v>
      </c>
      <c r="AH81" s="7">
        <v>0.09</v>
      </c>
      <c r="AI81" s="7">
        <v>0.24</v>
      </c>
      <c r="AJ81" s="7">
        <v>0.31</v>
      </c>
      <c r="AK81" s="7"/>
      <c r="AL81" s="7">
        <v>0.17</v>
      </c>
      <c r="AM81" s="7">
        <v>0.65</v>
      </c>
      <c r="AN81" s="7">
        <v>0.34</v>
      </c>
      <c r="AO81" s="7">
        <v>0.24</v>
      </c>
    </row>
    <row r="82" spans="2:41" ht="16" customHeight="1" x14ac:dyDescent="0.75">
      <c r="B82" t="s">
        <v>158</v>
      </c>
      <c r="C82">
        <v>2</v>
      </c>
      <c r="D82">
        <v>89</v>
      </c>
      <c r="E82" t="s">
        <v>34</v>
      </c>
      <c r="F82">
        <v>4</v>
      </c>
      <c r="G82">
        <v>450</v>
      </c>
      <c r="H82">
        <v>200</v>
      </c>
      <c r="I82" t="s">
        <v>39</v>
      </c>
      <c r="J82" t="s">
        <v>87</v>
      </c>
      <c r="K82" t="s">
        <v>87</v>
      </c>
      <c r="L82" t="s">
        <v>309</v>
      </c>
      <c r="M82" t="str">
        <f t="shared" si="1"/>
        <v>89-4-200</v>
      </c>
      <c r="N82" s="7">
        <v>-18.422807017543867</v>
      </c>
      <c r="O82" s="7">
        <v>-7.6022988505747016</v>
      </c>
      <c r="P82" s="7">
        <v>-9.9424242424242575</v>
      </c>
      <c r="Q82" s="7">
        <v>-0.9160493827160372</v>
      </c>
      <c r="R82" s="7">
        <v>-26.646666666666665</v>
      </c>
      <c r="S82" s="7">
        <v>-29.896363636363642</v>
      </c>
      <c r="T82" s="7">
        <v>-21.835151515151509</v>
      </c>
      <c r="U82" s="7">
        <v>-18.053999999999998</v>
      </c>
      <c r="V82" s="7">
        <v>-13.650505050505048</v>
      </c>
      <c r="W82" s="7"/>
      <c r="X82" s="7">
        <v>-14.510526315789468</v>
      </c>
      <c r="Y82" s="7">
        <v>-26.486458333333331</v>
      </c>
      <c r="Z82" s="7">
        <v>-25.0390625</v>
      </c>
      <c r="AA82" s="7">
        <v>-21.67971014492754</v>
      </c>
      <c r="AB82" s="7">
        <v>0.29075077141829381</v>
      </c>
      <c r="AC82" s="7">
        <v>0.47684805398302044</v>
      </c>
      <c r="AD82" s="7">
        <v>0.69302573172294479</v>
      </c>
      <c r="AE82" s="7">
        <v>0.68043733751089563</v>
      </c>
      <c r="AF82" s="7">
        <v>0.32350579592953482</v>
      </c>
      <c r="AG82" s="7">
        <v>0.2859058389755787</v>
      </c>
      <c r="AH82" s="7">
        <v>0.22481581074366128</v>
      </c>
      <c r="AI82" s="7">
        <v>0.11895097029168736</v>
      </c>
      <c r="AJ82" s="7">
        <v>0.62111849503866035</v>
      </c>
      <c r="AK82" s="7"/>
      <c r="AL82" s="7">
        <v>0.28693866071662139</v>
      </c>
      <c r="AM82" s="7">
        <v>0.35484348625778833</v>
      </c>
      <c r="AN82" s="7">
        <v>0.50793107589965791</v>
      </c>
      <c r="AO82" s="7">
        <v>1.1571352028854585</v>
      </c>
    </row>
    <row r="83" spans="2:41" x14ac:dyDescent="0.75">
      <c r="B83" t="s">
        <v>158</v>
      </c>
      <c r="C83" s="6">
        <v>2</v>
      </c>
      <c r="D83">
        <v>89</v>
      </c>
      <c r="E83" t="s">
        <v>34</v>
      </c>
      <c r="F83">
        <v>5</v>
      </c>
      <c r="G83">
        <v>350</v>
      </c>
      <c r="H83">
        <v>1000</v>
      </c>
      <c r="I83" t="s">
        <v>41</v>
      </c>
      <c r="J83" t="s">
        <v>87</v>
      </c>
      <c r="K83" t="s">
        <v>87</v>
      </c>
      <c r="L83" t="s">
        <v>317</v>
      </c>
      <c r="M83" t="str">
        <f t="shared" si="1"/>
        <v>89-5-1000</v>
      </c>
      <c r="N83" s="7">
        <v>-19</v>
      </c>
      <c r="O83" s="7">
        <v>-9.9</v>
      </c>
      <c r="P83" s="7">
        <v>-12.2</v>
      </c>
      <c r="Q83" s="7">
        <v>-6.9</v>
      </c>
      <c r="R83" s="7">
        <v>-27.8</v>
      </c>
      <c r="S83" s="7">
        <v>-31.3</v>
      </c>
      <c r="T83" s="7">
        <v>-22.2</v>
      </c>
      <c r="U83" s="7">
        <v>-21.1</v>
      </c>
      <c r="V83" s="7">
        <v>-17.8</v>
      </c>
      <c r="W83" s="7"/>
      <c r="X83" s="7">
        <v>-17.100000000000001</v>
      </c>
      <c r="Y83" s="7">
        <v>-27.5</v>
      </c>
      <c r="Z83" s="7">
        <v>-25.5</v>
      </c>
      <c r="AA83" s="7">
        <v>-20.8</v>
      </c>
      <c r="AB83" s="7">
        <v>0.26</v>
      </c>
      <c r="AC83" s="7">
        <v>0.49</v>
      </c>
      <c r="AD83" s="7">
        <v>0.73</v>
      </c>
      <c r="AE83" s="7">
        <v>0.34</v>
      </c>
      <c r="AF83" s="7">
        <v>0.16</v>
      </c>
      <c r="AG83" s="7">
        <v>0.21</v>
      </c>
      <c r="AH83" s="7">
        <v>0.45</v>
      </c>
      <c r="AI83" s="7">
        <v>0.1</v>
      </c>
      <c r="AJ83" s="7">
        <v>0.17</v>
      </c>
      <c r="AK83" s="7"/>
      <c r="AL83" s="7">
        <v>0.35</v>
      </c>
      <c r="AM83" s="7">
        <v>0.27</v>
      </c>
      <c r="AN83" s="7">
        <v>0.6</v>
      </c>
      <c r="AO83" s="7">
        <v>0.33</v>
      </c>
    </row>
    <row r="84" spans="2:41" x14ac:dyDescent="0.75">
      <c r="B84" t="s">
        <v>158</v>
      </c>
      <c r="C84" s="6">
        <v>2</v>
      </c>
      <c r="D84">
        <v>89</v>
      </c>
      <c r="E84" t="s">
        <v>34</v>
      </c>
      <c r="F84">
        <v>5</v>
      </c>
      <c r="G84">
        <v>350</v>
      </c>
      <c r="H84">
        <v>200</v>
      </c>
      <c r="I84" t="s">
        <v>39</v>
      </c>
      <c r="J84" t="s">
        <v>87</v>
      </c>
      <c r="K84" t="s">
        <v>87</v>
      </c>
      <c r="L84" t="s">
        <v>308</v>
      </c>
      <c r="M84" t="str">
        <f t="shared" si="1"/>
        <v>89-5-200</v>
      </c>
      <c r="N84" s="7">
        <v>-21.1</v>
      </c>
      <c r="O84" s="7">
        <v>-14</v>
      </c>
      <c r="P84" s="7">
        <v>-14.3</v>
      </c>
      <c r="Q84" s="7">
        <v>-6.5</v>
      </c>
      <c r="R84" s="7">
        <v>-29.2</v>
      </c>
      <c r="S84" s="7">
        <v>-31.6</v>
      </c>
      <c r="T84" s="7">
        <v>-22.8</v>
      </c>
      <c r="U84" s="7">
        <v>-20.6</v>
      </c>
      <c r="V84" s="7">
        <v>-20.2</v>
      </c>
      <c r="W84" s="7"/>
      <c r="X84" s="7">
        <v>-19</v>
      </c>
      <c r="Y84" s="7">
        <v>-25.7</v>
      </c>
      <c r="Z84" s="7">
        <v>-26.6</v>
      </c>
      <c r="AA84" s="7">
        <v>-22.9</v>
      </c>
      <c r="AB84" s="7">
        <v>0.75</v>
      </c>
      <c r="AC84" s="7">
        <v>0.62</v>
      </c>
      <c r="AD84" s="7">
        <v>7.0000000000000007E-2</v>
      </c>
      <c r="AE84" s="7">
        <v>0.57999999999999996</v>
      </c>
      <c r="AF84" s="7">
        <v>0.52</v>
      </c>
      <c r="AG84" s="7">
        <v>0.02</v>
      </c>
      <c r="AH84" s="7">
        <v>0.66</v>
      </c>
      <c r="AI84" s="7">
        <v>0.02</v>
      </c>
      <c r="AJ84" s="7">
        <v>0.24</v>
      </c>
      <c r="AK84" s="7"/>
      <c r="AL84" s="7">
        <v>0.13</v>
      </c>
      <c r="AM84" s="7">
        <v>1.21</v>
      </c>
      <c r="AN84" s="7">
        <v>0.33</v>
      </c>
      <c r="AO84" s="7">
        <v>0.24</v>
      </c>
    </row>
    <row r="85" spans="2:41" x14ac:dyDescent="0.75">
      <c r="B85" t="s">
        <v>158</v>
      </c>
      <c r="C85" s="6">
        <v>2</v>
      </c>
      <c r="D85">
        <v>89</v>
      </c>
      <c r="E85" t="s">
        <v>34</v>
      </c>
      <c r="F85">
        <v>5</v>
      </c>
      <c r="G85">
        <v>350</v>
      </c>
      <c r="H85">
        <v>2000</v>
      </c>
      <c r="I85" t="s">
        <v>42</v>
      </c>
      <c r="J85" t="s">
        <v>87</v>
      </c>
      <c r="K85" t="s">
        <v>87</v>
      </c>
      <c r="L85" t="s">
        <v>323</v>
      </c>
      <c r="M85" t="str">
        <f t="shared" si="1"/>
        <v>89-5-2000</v>
      </c>
      <c r="N85" s="7">
        <v>-21.354385964912286</v>
      </c>
      <c r="O85" s="7">
        <v>-11.785057471264365</v>
      </c>
      <c r="P85" s="7">
        <v>-15.757575757575751</v>
      </c>
      <c r="Q85" s="7">
        <v>-6.4876543209876445</v>
      </c>
      <c r="R85" s="7">
        <v>-29.237333333333329</v>
      </c>
      <c r="S85" s="7">
        <v>-31.901212121212126</v>
      </c>
      <c r="T85" s="7">
        <v>-22.915151515151504</v>
      </c>
      <c r="U85" s="7">
        <v>-21.352666666666664</v>
      </c>
      <c r="V85" s="7">
        <v>-20.610101010101015</v>
      </c>
      <c r="W85" s="7"/>
      <c r="X85" s="7">
        <v>-20.569298245614039</v>
      </c>
      <c r="Y85" s="7">
        <v>-28.019791666666663</v>
      </c>
      <c r="Z85" s="7">
        <v>-26.122395833333332</v>
      </c>
      <c r="AA85" s="7">
        <v>-22.014492753623177</v>
      </c>
      <c r="AB85" s="7">
        <v>0.16495893330409334</v>
      </c>
      <c r="AC85" s="7">
        <v>3.9767457223003164E-2</v>
      </c>
      <c r="AD85" s="7">
        <v>0.29849638494856801</v>
      </c>
      <c r="AE85" s="7">
        <v>0.66283880484408531</v>
      </c>
      <c r="AF85" s="7">
        <v>0.4743514871203941</v>
      </c>
      <c r="AG85" s="7">
        <v>0.10130280821955052</v>
      </c>
      <c r="AH85" s="7">
        <v>0.14247323464262304</v>
      </c>
      <c r="AI85" s="7">
        <v>0.30208828731569848</v>
      </c>
      <c r="AJ85" s="7">
        <v>0.17763711147484385</v>
      </c>
      <c r="AK85" s="7"/>
      <c r="AL85" s="7">
        <v>7.6134084955205392E-2</v>
      </c>
      <c r="AM85" s="7">
        <v>8.8208626101702825E-2</v>
      </c>
      <c r="AN85" s="7">
        <v>0.52316068551123274</v>
      </c>
      <c r="AO85" s="7">
        <v>0.18811571871986194</v>
      </c>
    </row>
    <row r="86" spans="2:41" x14ac:dyDescent="0.75">
      <c r="B86" t="s">
        <v>158</v>
      </c>
      <c r="C86">
        <v>2</v>
      </c>
      <c r="D86">
        <v>89</v>
      </c>
      <c r="E86" t="s">
        <v>34</v>
      </c>
      <c r="F86">
        <v>5</v>
      </c>
      <c r="G86">
        <v>350</v>
      </c>
      <c r="H86">
        <v>2000</v>
      </c>
      <c r="I86" t="s">
        <v>42</v>
      </c>
      <c r="J86" t="s">
        <v>87</v>
      </c>
      <c r="K86" t="s">
        <v>90</v>
      </c>
      <c r="L86" t="s">
        <v>323</v>
      </c>
      <c r="M86" t="str">
        <f t="shared" si="1"/>
        <v>89-5-2000</v>
      </c>
      <c r="N86" s="7">
        <v>-22.329824561403512</v>
      </c>
      <c r="O86" s="7">
        <v>-8.6114942528735643</v>
      </c>
      <c r="P86" s="7">
        <v>-15.898989898989916</v>
      </c>
      <c r="Q86" s="7">
        <v>-4.5358024691358141</v>
      </c>
      <c r="R86" s="7">
        <v>-30.586000000000002</v>
      </c>
      <c r="S86" s="7">
        <v>-32.221212121212119</v>
      </c>
      <c r="T86" s="7">
        <v>-24.320606060606053</v>
      </c>
      <c r="U86" s="7">
        <v>-21.51466666666667</v>
      </c>
      <c r="V86" s="7">
        <v>-20.501010101010102</v>
      </c>
      <c r="W86" s="7">
        <v>-23.72133333333333</v>
      </c>
      <c r="X86" s="7">
        <v>-18.659649122807014</v>
      </c>
      <c r="Y86" s="7">
        <v>-28.781249999999996</v>
      </c>
      <c r="Z86" s="7"/>
      <c r="AA86" s="7">
        <v>-20.350000000000001</v>
      </c>
      <c r="AB86" s="7">
        <v>0.17635506239754303</v>
      </c>
      <c r="AC86" s="7">
        <v>0.35604735441929564</v>
      </c>
      <c r="AD86" s="7">
        <v>0.45923173490987468</v>
      </c>
      <c r="AE86" s="7">
        <v>0.14434944644374287</v>
      </c>
      <c r="AF86" s="7">
        <v>0.36406592809544541</v>
      </c>
      <c r="AG86" s="7">
        <v>0.18186666020374273</v>
      </c>
      <c r="AH86" s="7">
        <v>0.1464398446433692</v>
      </c>
      <c r="AI86" s="7">
        <v>0.14071721050864144</v>
      </c>
      <c r="AJ86" s="7">
        <v>0.1742182679785898</v>
      </c>
      <c r="AK86" s="7">
        <v>0.79288418658296855</v>
      </c>
      <c r="AL86" s="7">
        <v>0.27219992245394603</v>
      </c>
      <c r="AM86" s="7">
        <v>8.1315078104143818E-2</v>
      </c>
      <c r="AN86" s="7"/>
      <c r="AO86" s="7">
        <v>0.30592757708264756</v>
      </c>
    </row>
    <row r="87" spans="2:41" x14ac:dyDescent="0.75">
      <c r="B87" t="s">
        <v>158</v>
      </c>
      <c r="C87">
        <v>2</v>
      </c>
      <c r="D87">
        <v>89</v>
      </c>
      <c r="E87" t="s">
        <v>34</v>
      </c>
      <c r="F87">
        <v>5</v>
      </c>
      <c r="G87">
        <v>350</v>
      </c>
      <c r="H87">
        <v>5000</v>
      </c>
      <c r="I87" t="s">
        <v>43</v>
      </c>
      <c r="J87" t="s">
        <v>87</v>
      </c>
      <c r="K87" t="s">
        <v>90</v>
      </c>
      <c r="L87" t="s">
        <v>299</v>
      </c>
      <c r="M87" t="str">
        <f t="shared" si="1"/>
        <v>89-5-5000</v>
      </c>
      <c r="N87" s="7">
        <v>-20.772280701754386</v>
      </c>
      <c r="O87" s="7">
        <v>-5.348965517241389</v>
      </c>
      <c r="P87" s="7">
        <v>-16.381818181818179</v>
      </c>
      <c r="Q87" s="7">
        <v>-0.25358024691356379</v>
      </c>
      <c r="R87" s="7">
        <v>-30.291599999999999</v>
      </c>
      <c r="S87" s="7">
        <v>-32.390909090909091</v>
      </c>
      <c r="T87" s="7">
        <v>-24.301696969696966</v>
      </c>
      <c r="U87" s="7">
        <v>-21.317466666666668</v>
      </c>
      <c r="V87" s="7">
        <v>-20.071515151515143</v>
      </c>
      <c r="W87" s="7">
        <v>-23.536799999999999</v>
      </c>
      <c r="X87" s="7">
        <v>-19.251403508771944</v>
      </c>
      <c r="Y87" s="7">
        <v>-28.962916666666661</v>
      </c>
      <c r="Z87" s="7"/>
      <c r="AA87" s="7">
        <v>-20.061884057971021</v>
      </c>
      <c r="AB87" s="7">
        <v>0.39013989961837908</v>
      </c>
      <c r="AC87" s="7">
        <v>0.20983544880857269</v>
      </c>
      <c r="AD87" s="7">
        <v>0.26271171880840311</v>
      </c>
      <c r="AE87" s="7">
        <v>0.6662687426964331</v>
      </c>
      <c r="AF87" s="7">
        <v>0.46478525507306273</v>
      </c>
      <c r="AG87" s="7">
        <v>0.11922615498731229</v>
      </c>
      <c r="AH87" s="7">
        <v>0.35039686276065035</v>
      </c>
      <c r="AI87" s="7">
        <v>0.3113133469673296</v>
      </c>
      <c r="AJ87" s="7">
        <v>7.6481390691664514E-2</v>
      </c>
      <c r="AK87" s="7">
        <v>0.6666643333292499</v>
      </c>
      <c r="AL87" s="7">
        <v>7.3699873022089038E-2</v>
      </c>
      <c r="AM87" s="7">
        <v>0.16251001571697929</v>
      </c>
      <c r="AN87" s="7"/>
      <c r="AO87" s="7">
        <v>0.15945816414395983</v>
      </c>
    </row>
    <row r="88" spans="2:41" x14ac:dyDescent="0.75">
      <c r="B88" t="s">
        <v>158</v>
      </c>
      <c r="C88" s="6">
        <v>2</v>
      </c>
      <c r="D88">
        <v>89</v>
      </c>
      <c r="E88" t="s">
        <v>34</v>
      </c>
      <c r="F88">
        <v>5</v>
      </c>
      <c r="G88">
        <v>350</v>
      </c>
      <c r="H88">
        <v>50000</v>
      </c>
      <c r="I88" t="s">
        <v>43</v>
      </c>
      <c r="J88" t="s">
        <v>87</v>
      </c>
      <c r="K88" t="s">
        <v>87</v>
      </c>
      <c r="L88" t="s">
        <v>300</v>
      </c>
      <c r="M88" t="str">
        <f t="shared" si="1"/>
        <v>89-5-50000</v>
      </c>
      <c r="N88" s="7">
        <v>-20.879824561403506</v>
      </c>
      <c r="O88" s="7">
        <v>-9.6310344827586203</v>
      </c>
      <c r="P88" s="7">
        <v>-17.615151515151521</v>
      </c>
      <c r="Q88" s="7">
        <v>-3.6246913580246822</v>
      </c>
      <c r="R88" s="7">
        <v>-29.276666666666667</v>
      </c>
      <c r="S88" s="7">
        <v>-31.333939393939392</v>
      </c>
      <c r="T88" s="7">
        <v>-22.809696969696962</v>
      </c>
      <c r="U88" s="7">
        <v>-20.191333333333333</v>
      </c>
      <c r="V88" s="7">
        <v>-18.549494949494953</v>
      </c>
      <c r="W88" s="7"/>
      <c r="X88" s="7">
        <v>-18.54561403508772</v>
      </c>
      <c r="Y88" s="7">
        <v>-27.607291666666669</v>
      </c>
      <c r="Z88" s="7">
        <v>-24.226041666666664</v>
      </c>
      <c r="AA88" s="7">
        <v>-21.244927536231884</v>
      </c>
      <c r="AB88" s="7">
        <v>0.25819441950607641</v>
      </c>
      <c r="AC88" s="7">
        <v>0.41186812784727844</v>
      </c>
      <c r="AD88" s="7">
        <v>0.21726096357430819</v>
      </c>
      <c r="AE88" s="7">
        <v>0.82224724686642936</v>
      </c>
      <c r="AF88" s="7">
        <v>0.21245548553363394</v>
      </c>
      <c r="AG88" s="7">
        <v>0.1289628045549448</v>
      </c>
      <c r="AH88" s="7">
        <v>0.20315147899037453</v>
      </c>
      <c r="AI88" s="7">
        <v>0.15860643114325229</v>
      </c>
      <c r="AJ88" s="7">
        <v>0.45275404569734951</v>
      </c>
      <c r="AK88" s="7"/>
      <c r="AL88" s="7">
        <v>0.26137995890622934</v>
      </c>
      <c r="AM88" s="7">
        <v>0.18835957482189111</v>
      </c>
      <c r="AN88" s="7">
        <v>0.56208535064192056</v>
      </c>
      <c r="AO88" s="7">
        <v>0.46795382394896456</v>
      </c>
    </row>
    <row r="89" spans="2:41" x14ac:dyDescent="0.75">
      <c r="B89" t="s">
        <v>158</v>
      </c>
      <c r="C89" s="6">
        <v>2</v>
      </c>
      <c r="D89">
        <v>89</v>
      </c>
      <c r="E89" t="s">
        <v>34</v>
      </c>
      <c r="F89">
        <v>6</v>
      </c>
      <c r="G89">
        <v>250</v>
      </c>
      <c r="H89">
        <v>1000</v>
      </c>
      <c r="I89" t="s">
        <v>41</v>
      </c>
      <c r="J89" t="s">
        <v>87</v>
      </c>
      <c r="K89" t="s">
        <v>87</v>
      </c>
      <c r="L89" t="s">
        <v>316</v>
      </c>
      <c r="M89" t="str">
        <f t="shared" si="1"/>
        <v>89-6-1000</v>
      </c>
      <c r="N89" s="7">
        <v>-20.9</v>
      </c>
      <c r="O89" s="7">
        <v>-12.4</v>
      </c>
      <c r="P89" s="7">
        <v>-14.7</v>
      </c>
      <c r="Q89" s="7">
        <v>-2.4</v>
      </c>
      <c r="R89" s="7">
        <v>-28.5</v>
      </c>
      <c r="S89" s="7">
        <v>-30.9</v>
      </c>
      <c r="T89" s="7">
        <v>-22.2</v>
      </c>
      <c r="U89" s="7">
        <v>-19.899999999999999</v>
      </c>
      <c r="V89" s="7">
        <v>-18.3</v>
      </c>
      <c r="W89" s="7"/>
      <c r="X89" s="7">
        <v>-17.899999999999999</v>
      </c>
      <c r="Y89" s="7">
        <v>-27.5</v>
      </c>
      <c r="Z89" s="7">
        <v>-26.4</v>
      </c>
      <c r="AA89" s="7">
        <v>-18.7</v>
      </c>
      <c r="AB89" s="7">
        <v>0.56000000000000005</v>
      </c>
      <c r="AC89" s="7">
        <v>0.76</v>
      </c>
      <c r="AD89" s="7">
        <v>0.45</v>
      </c>
      <c r="AE89" s="7">
        <v>0.34</v>
      </c>
      <c r="AF89" s="7">
        <v>0.89</v>
      </c>
      <c r="AG89" s="7">
        <v>0.17</v>
      </c>
      <c r="AH89" s="7">
        <v>0.12</v>
      </c>
      <c r="AI89" s="7">
        <v>0.72</v>
      </c>
      <c r="AJ89" s="7">
        <v>0.36</v>
      </c>
      <c r="AK89" s="7"/>
      <c r="AL89" s="7">
        <v>0.33</v>
      </c>
      <c r="AM89" s="7">
        <v>0.68</v>
      </c>
      <c r="AN89" s="7">
        <v>0.55000000000000004</v>
      </c>
      <c r="AO89" s="7">
        <v>0.38</v>
      </c>
    </row>
    <row r="90" spans="2:41" x14ac:dyDescent="0.75">
      <c r="B90" t="s">
        <v>158</v>
      </c>
      <c r="C90" s="6">
        <v>2</v>
      </c>
      <c r="D90">
        <v>89</v>
      </c>
      <c r="E90" t="s">
        <v>34</v>
      </c>
      <c r="F90">
        <v>6</v>
      </c>
      <c r="G90">
        <v>250</v>
      </c>
      <c r="H90">
        <v>200</v>
      </c>
      <c r="I90" t="s">
        <v>39</v>
      </c>
      <c r="J90" t="s">
        <v>87</v>
      </c>
      <c r="K90" t="s">
        <v>87</v>
      </c>
      <c r="L90" t="s">
        <v>307</v>
      </c>
      <c r="M90" t="str">
        <f t="shared" si="1"/>
        <v>89-6-200</v>
      </c>
      <c r="N90" s="7">
        <v>-21.6</v>
      </c>
      <c r="O90" s="7">
        <v>-12.3</v>
      </c>
      <c r="P90" s="7">
        <v>-15.2</v>
      </c>
      <c r="Q90" s="7">
        <v>-9.1</v>
      </c>
      <c r="R90" s="7">
        <v>-29.9</v>
      </c>
      <c r="S90" s="7">
        <v>-31.3</v>
      </c>
      <c r="T90" s="7">
        <v>-22.8</v>
      </c>
      <c r="U90" s="7">
        <v>-20.7</v>
      </c>
      <c r="V90" s="7">
        <v>-19.899999999999999</v>
      </c>
      <c r="W90" s="7"/>
      <c r="X90" s="7">
        <v>-18.899999999999999</v>
      </c>
      <c r="Y90" s="7">
        <v>-28</v>
      </c>
      <c r="Z90" s="7">
        <v>-26.7</v>
      </c>
      <c r="AA90" s="7">
        <v>-22.8</v>
      </c>
      <c r="AB90" s="7">
        <v>0.45</v>
      </c>
      <c r="AC90" s="7">
        <v>0.89</v>
      </c>
      <c r="AD90" s="7">
        <v>0.42</v>
      </c>
      <c r="AE90" s="7">
        <v>0.96</v>
      </c>
      <c r="AF90" s="7">
        <v>0.22</v>
      </c>
      <c r="AG90" s="7">
        <v>0.3</v>
      </c>
      <c r="AH90" s="7">
        <v>0.67</v>
      </c>
      <c r="AI90" s="7">
        <v>7.0000000000000007E-2</v>
      </c>
      <c r="AJ90" s="7">
        <v>0.69</v>
      </c>
      <c r="AK90" s="7"/>
      <c r="AL90" s="7">
        <v>0.27</v>
      </c>
      <c r="AM90" s="7">
        <v>0.45</v>
      </c>
      <c r="AN90" s="7">
        <v>0.1</v>
      </c>
      <c r="AO90" s="7">
        <v>0.32</v>
      </c>
    </row>
    <row r="91" spans="2:41" x14ac:dyDescent="0.75">
      <c r="B91" t="s">
        <v>158</v>
      </c>
      <c r="C91" s="6">
        <v>2</v>
      </c>
      <c r="D91">
        <v>89</v>
      </c>
      <c r="E91" t="s">
        <v>34</v>
      </c>
      <c r="F91">
        <v>7</v>
      </c>
      <c r="G91">
        <v>175</v>
      </c>
      <c r="H91">
        <v>1000</v>
      </c>
      <c r="I91" t="s">
        <v>41</v>
      </c>
      <c r="J91" t="s">
        <v>87</v>
      </c>
      <c r="K91" t="s">
        <v>87</v>
      </c>
      <c r="L91" t="s">
        <v>315</v>
      </c>
      <c r="M91" t="str">
        <f t="shared" si="1"/>
        <v>89-7-1000</v>
      </c>
      <c r="N91" s="7">
        <v>-21.2</v>
      </c>
      <c r="O91" s="7">
        <v>-10</v>
      </c>
      <c r="P91" s="7">
        <v>-14</v>
      </c>
      <c r="Q91" s="7">
        <v>-6.2</v>
      </c>
      <c r="R91" s="7">
        <v>-29.5</v>
      </c>
      <c r="S91" s="7">
        <v>-31.5</v>
      </c>
      <c r="T91" s="7">
        <v>-22.6</v>
      </c>
      <c r="U91" s="7">
        <v>-20.3</v>
      </c>
      <c r="V91" s="7">
        <v>-19.5</v>
      </c>
      <c r="W91" s="7"/>
      <c r="X91" s="7">
        <v>-19.7</v>
      </c>
      <c r="Y91" s="7">
        <v>-28</v>
      </c>
      <c r="Z91" s="7">
        <v>-25.3</v>
      </c>
      <c r="AA91" s="7">
        <v>-22.2</v>
      </c>
      <c r="AB91" s="7">
        <v>0.11</v>
      </c>
      <c r="AC91" s="7">
        <v>0.43</v>
      </c>
      <c r="AD91" s="7">
        <v>0.91</v>
      </c>
      <c r="AE91" s="7">
        <v>0.17</v>
      </c>
      <c r="AF91" s="7">
        <v>0.31</v>
      </c>
      <c r="AG91" s="7">
        <v>0.12</v>
      </c>
      <c r="AH91" s="7">
        <v>0.19</v>
      </c>
      <c r="AI91" s="7">
        <v>0.2</v>
      </c>
      <c r="AJ91" s="7">
        <v>0.26</v>
      </c>
      <c r="AK91" s="7"/>
      <c r="AL91" s="7">
        <v>0.09</v>
      </c>
      <c r="AM91" s="7">
        <v>0.28999999999999998</v>
      </c>
      <c r="AN91" s="7">
        <v>0.42</v>
      </c>
      <c r="AO91" s="7">
        <v>0.22</v>
      </c>
    </row>
    <row r="92" spans="2:41" ht="16" customHeight="1" x14ac:dyDescent="0.75">
      <c r="B92" t="s">
        <v>158</v>
      </c>
      <c r="C92" s="6">
        <v>2</v>
      </c>
      <c r="D92">
        <v>89</v>
      </c>
      <c r="E92" t="s">
        <v>34</v>
      </c>
      <c r="F92">
        <v>7</v>
      </c>
      <c r="G92">
        <v>175</v>
      </c>
      <c r="H92">
        <v>200</v>
      </c>
      <c r="I92" t="s">
        <v>39</v>
      </c>
      <c r="J92" t="s">
        <v>87</v>
      </c>
      <c r="K92" t="s">
        <v>87</v>
      </c>
      <c r="L92" t="s">
        <v>306</v>
      </c>
      <c r="M92" t="str">
        <f t="shared" si="1"/>
        <v>89-7-200</v>
      </c>
      <c r="N92" s="7">
        <v>-17.179824561403503</v>
      </c>
      <c r="O92" s="7">
        <v>-7.5413793103448237</v>
      </c>
      <c r="P92" s="7">
        <v>-7.2222222222222241</v>
      </c>
      <c r="Q92" s="7">
        <v>2.3209876543209997</v>
      </c>
      <c r="R92" s="7">
        <v>-25.221999999999998</v>
      </c>
      <c r="S92" s="7">
        <v>-29.744848484848486</v>
      </c>
      <c r="T92" s="7">
        <v>-20.699999999999992</v>
      </c>
      <c r="U92" s="7">
        <v>-17.382666666666669</v>
      </c>
      <c r="V92" s="7">
        <v>-13.099999999999994</v>
      </c>
      <c r="W92" s="7"/>
      <c r="X92" s="7">
        <v>-13.478070175438594</v>
      </c>
      <c r="Y92" s="7">
        <v>-26.762499999999999</v>
      </c>
      <c r="Z92" s="7">
        <v>-26.352083333333329</v>
      </c>
      <c r="AA92" s="7">
        <v>-20.232608695652175</v>
      </c>
      <c r="AB92" s="7">
        <v>0.51506393654163163</v>
      </c>
      <c r="AC92" s="7">
        <v>0.83609372382634317</v>
      </c>
      <c r="AD92" s="7">
        <v>0.56970771535105391</v>
      </c>
      <c r="AE92" s="7">
        <v>0.74526703524174009</v>
      </c>
      <c r="AF92" s="7">
        <v>0.33478948609537046</v>
      </c>
      <c r="AG92" s="7">
        <v>0.34542743115282404</v>
      </c>
      <c r="AH92" s="7">
        <v>6.09113522872805E-2</v>
      </c>
      <c r="AI92" s="7">
        <v>9.0029624753929255E-2</v>
      </c>
      <c r="AJ92" s="7">
        <v>0.26271171880840366</v>
      </c>
      <c r="AK92" s="7"/>
      <c r="AL92" s="7">
        <v>0.46280887966320383</v>
      </c>
      <c r="AM92" s="7">
        <v>0.33581150738112248</v>
      </c>
      <c r="AN92" s="7">
        <v>1.0259526981309037</v>
      </c>
      <c r="AO92" s="7">
        <v>0.26636423461501008</v>
      </c>
    </row>
    <row r="93" spans="2:41" x14ac:dyDescent="0.75">
      <c r="B93" t="s">
        <v>158</v>
      </c>
      <c r="C93" s="6">
        <v>2</v>
      </c>
      <c r="D93">
        <v>89</v>
      </c>
      <c r="E93" t="s">
        <v>34</v>
      </c>
      <c r="F93">
        <v>8</v>
      </c>
      <c r="G93">
        <v>125</v>
      </c>
      <c r="H93">
        <v>1000</v>
      </c>
      <c r="I93" t="s">
        <v>41</v>
      </c>
      <c r="J93" t="s">
        <v>87</v>
      </c>
      <c r="K93" t="s">
        <v>87</v>
      </c>
      <c r="L93" t="s">
        <v>314</v>
      </c>
      <c r="M93" t="str">
        <f t="shared" si="1"/>
        <v>89-8-1000</v>
      </c>
      <c r="N93" s="7">
        <v>-20.3</v>
      </c>
      <c r="O93" s="7">
        <v>-12.3</v>
      </c>
      <c r="P93" s="7">
        <v>-15.8</v>
      </c>
      <c r="Q93" s="7">
        <v>-5.0999999999999996</v>
      </c>
      <c r="R93" s="7">
        <v>-28.7</v>
      </c>
      <c r="S93" s="7">
        <v>-31.1</v>
      </c>
      <c r="T93" s="7">
        <v>-21.5</v>
      </c>
      <c r="U93" s="7">
        <v>-19.7</v>
      </c>
      <c r="V93" s="7">
        <v>-18.399999999999999</v>
      </c>
      <c r="W93" s="7"/>
      <c r="X93" s="7">
        <v>-18</v>
      </c>
      <c r="Y93" s="7">
        <v>-27.3</v>
      </c>
      <c r="Z93" s="7">
        <v>-27.1</v>
      </c>
      <c r="AA93" s="7">
        <v>-18.3</v>
      </c>
      <c r="AB93" s="7">
        <v>0.44</v>
      </c>
      <c r="AC93" s="7">
        <v>0.38</v>
      </c>
      <c r="AD93" s="7">
        <v>0.52</v>
      </c>
      <c r="AE93" s="7">
        <v>0.42</v>
      </c>
      <c r="AF93" s="7">
        <v>0.56999999999999995</v>
      </c>
      <c r="AG93" s="7">
        <v>0.15</v>
      </c>
      <c r="AH93" s="7">
        <v>0.12</v>
      </c>
      <c r="AI93" s="7">
        <v>0.25</v>
      </c>
      <c r="AJ93" s="7">
        <v>0.3</v>
      </c>
      <c r="AK93" s="7"/>
      <c r="AL93" s="7">
        <v>0.31</v>
      </c>
      <c r="AM93" s="7">
        <v>0.5</v>
      </c>
      <c r="AN93" s="7">
        <v>0.93</v>
      </c>
      <c r="AO93" s="7">
        <v>0.46</v>
      </c>
    </row>
    <row r="94" spans="2:41" x14ac:dyDescent="0.75">
      <c r="B94" t="s">
        <v>158</v>
      </c>
      <c r="C94" s="6">
        <v>2</v>
      </c>
      <c r="D94">
        <v>89</v>
      </c>
      <c r="E94" t="s">
        <v>34</v>
      </c>
      <c r="F94">
        <v>8</v>
      </c>
      <c r="G94">
        <v>125</v>
      </c>
      <c r="H94">
        <v>200</v>
      </c>
      <c r="I94" t="s">
        <v>39</v>
      </c>
      <c r="J94" t="s">
        <v>87</v>
      </c>
      <c r="K94" t="s">
        <v>87</v>
      </c>
      <c r="L94" t="s">
        <v>305</v>
      </c>
      <c r="M94" t="str">
        <f t="shared" si="1"/>
        <v>89-8-200</v>
      </c>
      <c r="N94" s="7">
        <v>-17.330701754385963</v>
      </c>
      <c r="O94" s="7">
        <v>-7.3080459770114912</v>
      </c>
      <c r="P94" s="7">
        <v>-7.8585858585858555</v>
      </c>
      <c r="Q94" s="7">
        <v>2.9111111111111292</v>
      </c>
      <c r="R94" s="7">
        <v>-25.944000000000003</v>
      </c>
      <c r="S94" s="7">
        <v>-29.84242424242424</v>
      </c>
      <c r="T94" s="7">
        <v>-20.70787878787878</v>
      </c>
      <c r="U94" s="7">
        <v>-17.621333333333336</v>
      </c>
      <c r="V94" s="7">
        <v>-13.54343434343434</v>
      </c>
      <c r="W94" s="7"/>
      <c r="X94" s="7">
        <v>-14.497368421052627</v>
      </c>
      <c r="Y94" s="7">
        <v>-26.920312499999994</v>
      </c>
      <c r="Z94" s="7">
        <v>-26.733854166666664</v>
      </c>
      <c r="AA94" s="7">
        <v>-21.432608695652181</v>
      </c>
      <c r="AB94" s="7">
        <v>0.23215140568514001</v>
      </c>
      <c r="AC94" s="7">
        <v>0.58119902851018379</v>
      </c>
      <c r="AD94" s="7">
        <v>0.10594510305213573</v>
      </c>
      <c r="AE94" s="7">
        <v>1.0693125620141242</v>
      </c>
      <c r="AF94" s="7">
        <v>4.8662100242383322E-2</v>
      </c>
      <c r="AG94" s="7">
        <v>0.26861341746844619</v>
      </c>
      <c r="AH94" s="7">
        <v>0.33350794324778038</v>
      </c>
      <c r="AI94" s="7">
        <v>0.26131207396521078</v>
      </c>
      <c r="AJ94" s="7">
        <v>0.64919483460061478</v>
      </c>
      <c r="AK94" s="7"/>
      <c r="AL94" s="7">
        <v>0.41026757478238474</v>
      </c>
      <c r="AM94" s="7">
        <v>0.50080582850500377</v>
      </c>
      <c r="AN94" s="7">
        <v>1.2978939897363539</v>
      </c>
      <c r="AO94" s="7">
        <v>0.95189344688126942</v>
      </c>
    </row>
    <row r="95" spans="2:41" x14ac:dyDescent="0.75">
      <c r="B95" t="s">
        <v>158</v>
      </c>
      <c r="C95" s="6">
        <v>2</v>
      </c>
      <c r="D95">
        <v>89</v>
      </c>
      <c r="E95" t="s">
        <v>34</v>
      </c>
      <c r="F95">
        <v>9</v>
      </c>
      <c r="G95">
        <v>75</v>
      </c>
      <c r="H95">
        <v>1000</v>
      </c>
      <c r="I95" t="s">
        <v>41</v>
      </c>
      <c r="J95" t="s">
        <v>87</v>
      </c>
      <c r="K95" t="s">
        <v>87</v>
      </c>
      <c r="L95" t="s">
        <v>313</v>
      </c>
      <c r="M95" t="str">
        <f t="shared" si="1"/>
        <v>89-9-1000</v>
      </c>
      <c r="N95" s="7">
        <v>-18.100000000000001</v>
      </c>
      <c r="O95" s="7">
        <v>-8.4</v>
      </c>
      <c r="P95" s="7">
        <v>-12.2</v>
      </c>
      <c r="Q95" s="7">
        <v>-5.5</v>
      </c>
      <c r="R95" s="7">
        <v>-26.5</v>
      </c>
      <c r="S95" s="7">
        <v>-30.3</v>
      </c>
      <c r="T95" s="7">
        <v>-20</v>
      </c>
      <c r="U95" s="7">
        <v>-19.3</v>
      </c>
      <c r="V95" s="7">
        <v>-16.2</v>
      </c>
      <c r="W95" s="7"/>
      <c r="X95" s="7">
        <v>-15.7</v>
      </c>
      <c r="Y95" s="7">
        <v>-26.4</v>
      </c>
      <c r="Z95" s="7">
        <v>-25.7</v>
      </c>
      <c r="AA95" s="7">
        <v>-20.8</v>
      </c>
      <c r="AB95" s="7">
        <v>0.15</v>
      </c>
      <c r="AC95" s="7">
        <v>0.11</v>
      </c>
      <c r="AD95" s="7">
        <v>0.53</v>
      </c>
      <c r="AE95" s="7">
        <v>0.56000000000000005</v>
      </c>
      <c r="AF95" s="7">
        <v>0.12</v>
      </c>
      <c r="AG95" s="7">
        <v>0.27</v>
      </c>
      <c r="AH95" s="7">
        <v>0.61</v>
      </c>
      <c r="AI95" s="7">
        <v>0.14000000000000001</v>
      </c>
      <c r="AJ95" s="7">
        <v>0.23</v>
      </c>
      <c r="AK95" s="7"/>
      <c r="AL95" s="7">
        <v>0.32</v>
      </c>
      <c r="AM95" s="7">
        <v>0.41</v>
      </c>
      <c r="AN95" s="7">
        <v>0.37</v>
      </c>
      <c r="AO95" s="7">
        <v>0.37</v>
      </c>
    </row>
    <row r="96" spans="2:41" ht="16" customHeight="1" x14ac:dyDescent="0.75">
      <c r="B96" t="s">
        <v>158</v>
      </c>
      <c r="C96" s="6">
        <v>2</v>
      </c>
      <c r="D96">
        <v>89</v>
      </c>
      <c r="E96" t="s">
        <v>34</v>
      </c>
      <c r="F96">
        <v>9</v>
      </c>
      <c r="G96">
        <v>75</v>
      </c>
      <c r="H96">
        <v>200</v>
      </c>
      <c r="I96" t="s">
        <v>39</v>
      </c>
      <c r="J96" t="s">
        <v>87</v>
      </c>
      <c r="K96" t="s">
        <v>87</v>
      </c>
      <c r="L96" t="s">
        <v>304</v>
      </c>
      <c r="M96" t="str">
        <f t="shared" si="1"/>
        <v>89-9-200</v>
      </c>
      <c r="N96" s="7">
        <v>-17.214912280701757</v>
      </c>
      <c r="O96" s="7">
        <v>-6.1436781609195279</v>
      </c>
      <c r="P96" s="7">
        <v>-7.4575757575757713</v>
      </c>
      <c r="Q96" s="7">
        <v>-0.10493827160492619</v>
      </c>
      <c r="R96" s="7">
        <v>-23.039333333333332</v>
      </c>
      <c r="S96" s="7">
        <v>-29.540000000000003</v>
      </c>
      <c r="T96" s="7">
        <v>-21.161818181818177</v>
      </c>
      <c r="U96" s="7">
        <v>-17.542666666666666</v>
      </c>
      <c r="V96" s="7">
        <v>-12.325252525252523</v>
      </c>
      <c r="W96" s="7"/>
      <c r="X96" s="7">
        <v>-12.450877192982453</v>
      </c>
      <c r="Y96" s="7">
        <v>-26.364583333333332</v>
      </c>
      <c r="Z96" s="7">
        <v>-25.715624999999999</v>
      </c>
      <c r="AA96" s="7">
        <v>-19.728985507246382</v>
      </c>
      <c r="AB96" s="7">
        <v>0.29959575719381243</v>
      </c>
      <c r="AC96" s="7">
        <v>0.67948536166586093</v>
      </c>
      <c r="AD96" s="7">
        <v>0.42563623850636206</v>
      </c>
      <c r="AE96" s="7">
        <v>0.72336408625276349</v>
      </c>
      <c r="AF96" s="7">
        <v>0.30280246586402415</v>
      </c>
      <c r="AG96" s="7">
        <v>0.36643017667785749</v>
      </c>
      <c r="AH96" s="7">
        <v>0.25879781401693763</v>
      </c>
      <c r="AI96" s="7">
        <v>0.25949438015751347</v>
      </c>
      <c r="AJ96" s="7">
        <v>0.35682166675688043</v>
      </c>
      <c r="AK96" s="7"/>
      <c r="AL96" s="7">
        <v>0.19097238660839622</v>
      </c>
      <c r="AM96" s="7">
        <v>0.35459571132429696</v>
      </c>
      <c r="AN96" s="7">
        <v>0.51446444518993062</v>
      </c>
      <c r="AO96" s="7">
        <v>0.9815821237463942</v>
      </c>
    </row>
    <row r="97" spans="2:41" x14ac:dyDescent="0.75">
      <c r="B97" t="s">
        <v>158</v>
      </c>
      <c r="C97" s="6">
        <v>2</v>
      </c>
      <c r="D97">
        <v>89</v>
      </c>
      <c r="E97" t="s">
        <v>34</v>
      </c>
      <c r="F97">
        <v>9</v>
      </c>
      <c r="G97">
        <v>75</v>
      </c>
      <c r="H97">
        <v>2000</v>
      </c>
      <c r="I97" t="s">
        <v>42</v>
      </c>
      <c r="J97" t="s">
        <v>87</v>
      </c>
      <c r="K97" t="s">
        <v>87</v>
      </c>
      <c r="L97" t="s">
        <v>322</v>
      </c>
      <c r="M97" t="str">
        <f t="shared" si="1"/>
        <v>89-9-2000</v>
      </c>
      <c r="N97" s="7">
        <v>-20.022807017543851</v>
      </c>
      <c r="O97" s="7">
        <v>-12.170114942528727</v>
      </c>
      <c r="P97" s="7">
        <v>-15.617171717171708</v>
      </c>
      <c r="Q97" s="7">
        <v>-7.8654320987654307</v>
      </c>
      <c r="R97" s="7">
        <v>-30.936666666666657</v>
      </c>
      <c r="S97" s="7">
        <v>-32.184242424242434</v>
      </c>
      <c r="T97" s="7">
        <v>-23.198787878787869</v>
      </c>
      <c r="U97" s="7">
        <v>-19.911333333333335</v>
      </c>
      <c r="V97" s="7">
        <v>-18.520202020202021</v>
      </c>
      <c r="W97" s="7"/>
      <c r="X97" s="7">
        <v>-16.792105263157904</v>
      </c>
      <c r="Y97" s="7">
        <v>-27.666145833333331</v>
      </c>
      <c r="Z97" s="7">
        <v>-26.872916666666669</v>
      </c>
      <c r="AA97" s="7">
        <v>-20.794927536231882</v>
      </c>
      <c r="AB97" s="7">
        <v>0.26758124559036017</v>
      </c>
      <c r="AC97" s="7">
        <v>0.40199167254543922</v>
      </c>
      <c r="AD97" s="7">
        <v>0.27823286871200376</v>
      </c>
      <c r="AE97" s="7">
        <v>0.34760267222966035</v>
      </c>
      <c r="AF97" s="7">
        <v>1.7366477286235487</v>
      </c>
      <c r="AG97" s="7">
        <v>0.64450463605417119</v>
      </c>
      <c r="AH97" s="7">
        <v>0.33867185089631036</v>
      </c>
      <c r="AI97" s="7">
        <v>0.13340164916521929</v>
      </c>
      <c r="AJ97" s="7">
        <v>0.40571370678883906</v>
      </c>
      <c r="AK97" s="7"/>
      <c r="AL97" s="7">
        <v>0.27146111274742729</v>
      </c>
      <c r="AM97" s="7">
        <v>0.62110177536743794</v>
      </c>
      <c r="AN97" s="7">
        <v>0.24082952617377296</v>
      </c>
      <c r="AO97" s="7">
        <v>0.16791748656299935</v>
      </c>
    </row>
    <row r="98" spans="2:41" x14ac:dyDescent="0.75">
      <c r="B98" t="s">
        <v>158</v>
      </c>
      <c r="C98" s="6">
        <v>2</v>
      </c>
      <c r="D98">
        <v>89</v>
      </c>
      <c r="E98" t="s">
        <v>34</v>
      </c>
      <c r="F98">
        <v>9</v>
      </c>
      <c r="G98">
        <v>75</v>
      </c>
      <c r="H98">
        <v>50000</v>
      </c>
      <c r="I98" t="s">
        <v>43</v>
      </c>
      <c r="J98" t="s">
        <v>87</v>
      </c>
      <c r="K98" t="s">
        <v>87</v>
      </c>
      <c r="L98" t="s">
        <v>298</v>
      </c>
      <c r="M98" t="str">
        <f t="shared" si="1"/>
        <v>89-9-50000</v>
      </c>
      <c r="N98" s="7">
        <v>-19.949122807017549</v>
      </c>
      <c r="O98" s="7">
        <v>-6.1919540229884946</v>
      </c>
      <c r="P98" s="7">
        <v>-13.049494949494948</v>
      </c>
      <c r="Q98" s="7">
        <v>-4.8197530864197402</v>
      </c>
      <c r="R98" s="7">
        <v>-29.830666666666662</v>
      </c>
      <c r="S98" s="7">
        <v>-31.239393939393931</v>
      </c>
      <c r="T98" s="7">
        <v>-22.865454545454536</v>
      </c>
      <c r="U98" s="7">
        <v>-20.362000000000005</v>
      </c>
      <c r="V98" s="7">
        <v>-19.091919191919178</v>
      </c>
      <c r="W98" s="7"/>
      <c r="X98" s="7">
        <v>-19.685087719298252</v>
      </c>
      <c r="Y98" s="7">
        <v>-28.779166666666669</v>
      </c>
      <c r="Z98" s="7">
        <v>-26.750520833333336</v>
      </c>
      <c r="AA98" s="7">
        <v>-21.505072463768126</v>
      </c>
      <c r="AB98" s="7">
        <v>0.33627968397467506</v>
      </c>
      <c r="AC98" s="7">
        <v>0.39178544930580977</v>
      </c>
      <c r="AD98" s="7">
        <v>0.61538533646446214</v>
      </c>
      <c r="AE98" s="7">
        <v>0.27692048779658235</v>
      </c>
      <c r="AF98" s="7">
        <v>0.13721515951235647</v>
      </c>
      <c r="AG98" s="7">
        <v>3.3640458391218583E-2</v>
      </c>
      <c r="AH98" s="7">
        <v>0.41470624207700385</v>
      </c>
      <c r="AI98" s="7">
        <v>6.8088178122197057E-2</v>
      </c>
      <c r="AJ98" s="7">
        <v>0.65263704205505912</v>
      </c>
      <c r="AK98" s="7"/>
      <c r="AL98" s="7">
        <v>0.2188222905217343</v>
      </c>
      <c r="AM98" s="7">
        <v>0.33858453254258836</v>
      </c>
      <c r="AN98" s="7">
        <v>0.5375007570246586</v>
      </c>
      <c r="AO98" s="7">
        <v>9.7277042185493254E-2</v>
      </c>
    </row>
  </sheetData>
  <sortState xmlns:xlrd2="http://schemas.microsoft.com/office/spreadsheetml/2017/richdata2" ref="A2:AP98">
    <sortCondition ref="L2:L98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4F8-5A3C-4B72-A660-9910981AC1ED}">
  <dimension ref="A1:AN61"/>
  <sheetViews>
    <sheetView zoomScale="50" zoomScaleNormal="50" workbookViewId="0">
      <pane xSplit="11" ySplit="1" topLeftCell="L2" activePane="bottomRight" state="frozen"/>
      <selection activeCell="E54" sqref="E54"/>
      <selection pane="topRight" activeCell="E54" sqref="E54"/>
      <selection pane="bottomLeft" activeCell="E54" sqref="E54"/>
      <selection pane="bottomRight" activeCell="J27" sqref="J2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85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84</v>
      </c>
    </row>
    <row r="2" spans="1:40" x14ac:dyDescent="0.75">
      <c r="D2" t="s">
        <v>34</v>
      </c>
      <c r="F2">
        <v>350</v>
      </c>
      <c r="H2" t="s">
        <v>43</v>
      </c>
      <c r="I2" t="s">
        <v>90</v>
      </c>
      <c r="L2" s="7">
        <v>22.808345232564424</v>
      </c>
      <c r="M2" s="7">
        <v>2.7296848918719068</v>
      </c>
      <c r="N2" s="7">
        <v>-17.895750066023055</v>
      </c>
      <c r="O2" s="7">
        <v>6.3307083473536112</v>
      </c>
      <c r="P2" s="7">
        <v>22.701553315142075</v>
      </c>
      <c r="Q2" s="7">
        <v>18.754524047211948</v>
      </c>
      <c r="R2" s="7">
        <v>20.158481788257799</v>
      </c>
      <c r="S2" s="7">
        <v>13.619256711429125</v>
      </c>
      <c r="T2" s="7">
        <v>15.567497258270897</v>
      </c>
      <c r="U2" s="7">
        <v>4.2810154789606036</v>
      </c>
      <c r="V2" s="7">
        <v>20.590277107702178</v>
      </c>
      <c r="W2" s="7">
        <v>0.84516352242547133</v>
      </c>
      <c r="X2" s="7">
        <v>0</v>
      </c>
      <c r="Y2" s="7">
        <v>1.9084550468940209</v>
      </c>
      <c r="Z2" s="7">
        <v>0.16352187254222125</v>
      </c>
      <c r="AA2" s="7">
        <v>0.19153897745855208</v>
      </c>
      <c r="AB2" s="7">
        <v>0.50020396300664616</v>
      </c>
      <c r="AC2" s="7">
        <v>5.7973357379067052E-2</v>
      </c>
      <c r="AD2" s="7">
        <v>0.42137813624810944</v>
      </c>
      <c r="AE2" s="7">
        <v>0.17816122607459631</v>
      </c>
      <c r="AF2" s="7">
        <v>0.20792727300205643</v>
      </c>
      <c r="AG2" s="7">
        <v>0.15854554072790236</v>
      </c>
      <c r="AH2" s="7">
        <v>8.2929499379774216E-2</v>
      </c>
      <c r="AI2" s="7">
        <v>0.74644443724806597</v>
      </c>
      <c r="AJ2" s="7">
        <v>1.0908120469280139E-2</v>
      </c>
      <c r="AK2" s="7">
        <v>0.46183687190890721</v>
      </c>
      <c r="AL2" s="7">
        <v>0</v>
      </c>
      <c r="AM2" s="7">
        <v>0.39280122875006734</v>
      </c>
    </row>
    <row r="3" spans="1:40" x14ac:dyDescent="0.75">
      <c r="D3" t="s">
        <v>34</v>
      </c>
      <c r="F3">
        <v>625</v>
      </c>
      <c r="H3" t="s">
        <v>43</v>
      </c>
      <c r="I3" t="s">
        <v>90</v>
      </c>
      <c r="L3" s="7">
        <v>17.795862308818524</v>
      </c>
      <c r="M3" s="7">
        <v>3.4839286055231988</v>
      </c>
      <c r="N3" s="7">
        <v>-13.696524315934084</v>
      </c>
      <c r="O3" s="7">
        <v>8.4424243519687749</v>
      </c>
      <c r="P3" s="7">
        <v>16.558088688695076</v>
      </c>
      <c r="Q3" s="7">
        <v>13.202495682659938</v>
      </c>
      <c r="R3" s="7">
        <v>16.19472177458708</v>
      </c>
      <c r="S3" s="7">
        <v>10.955330363210299</v>
      </c>
      <c r="T3" s="7">
        <v>12.786967465653801</v>
      </c>
      <c r="U3" s="7">
        <v>0</v>
      </c>
      <c r="V3" s="7">
        <v>16.339222681264364</v>
      </c>
      <c r="W3" s="7">
        <v>-0.66113276870001736</v>
      </c>
      <c r="X3" s="7">
        <v>0</v>
      </c>
      <c r="Y3" s="7">
        <v>-1.2320875706931822</v>
      </c>
      <c r="Z3" s="7">
        <v>0.65073986634199721</v>
      </c>
      <c r="AA3" s="7">
        <v>0.69347405475194401</v>
      </c>
      <c r="AB3" s="7">
        <v>0.74370103246316632</v>
      </c>
      <c r="AC3" s="7">
        <v>0.51764823754989386</v>
      </c>
      <c r="AD3" s="7">
        <v>0.33689050080848087</v>
      </c>
      <c r="AE3" s="7">
        <v>0.15127121080827077</v>
      </c>
      <c r="AF3" s="7">
        <v>0.55788631142864087</v>
      </c>
      <c r="AG3" s="7">
        <v>9.0697997580769657E-2</v>
      </c>
      <c r="AH3" s="7">
        <v>0.26172980032829618</v>
      </c>
      <c r="AI3" s="7">
        <v>0</v>
      </c>
      <c r="AJ3" s="7">
        <v>0.23214055080730167</v>
      </c>
      <c r="AK3" s="7">
        <v>0.58233776976611384</v>
      </c>
      <c r="AL3" s="7">
        <v>0</v>
      </c>
      <c r="AM3" s="7">
        <v>0.44072519356590295</v>
      </c>
    </row>
    <row r="4" spans="1:40" x14ac:dyDescent="0.75">
      <c r="D4" t="s">
        <v>34</v>
      </c>
      <c r="F4">
        <v>350</v>
      </c>
      <c r="H4" t="s">
        <v>42</v>
      </c>
      <c r="I4" t="s">
        <v>90</v>
      </c>
      <c r="L4" s="7">
        <v>18.346995666502185</v>
      </c>
      <c r="M4" s="7">
        <v>7.5065728946633961</v>
      </c>
      <c r="N4" s="7">
        <v>-14.369053901117029</v>
      </c>
      <c r="O4" s="7">
        <v>6.5834321730520955</v>
      </c>
      <c r="P4" s="7">
        <v>15.353989106925452</v>
      </c>
      <c r="Q4" s="7">
        <v>13.508067702985848</v>
      </c>
      <c r="R4" s="7">
        <v>16.739060228625402</v>
      </c>
      <c r="S4" s="7">
        <v>11.50048866097937</v>
      </c>
      <c r="T4" s="7">
        <v>12.923723946677292</v>
      </c>
      <c r="U4" s="7">
        <v>3.7978082404832065</v>
      </c>
      <c r="V4" s="7">
        <v>17.476060640925841</v>
      </c>
      <c r="W4" s="7">
        <v>0.58085724688064355</v>
      </c>
      <c r="X4" s="7">
        <v>0</v>
      </c>
      <c r="Y4" s="7">
        <v>1.7513449559127572</v>
      </c>
      <c r="Z4" s="7">
        <v>0.40837787977167428</v>
      </c>
      <c r="AA4" s="7">
        <v>0.30294754476534386</v>
      </c>
      <c r="AB4" s="7">
        <v>0.32787048027236892</v>
      </c>
      <c r="AC4" s="7">
        <v>0.67106908634327789</v>
      </c>
      <c r="AD4" s="7">
        <v>0.72088163585621412</v>
      </c>
      <c r="AE4" s="7">
        <v>0.64521139038825592</v>
      </c>
      <c r="AF4" s="7">
        <v>1.0214993396365053</v>
      </c>
      <c r="AG4" s="7">
        <v>0.33180252232758195</v>
      </c>
      <c r="AH4" s="7">
        <v>0.92858500594901339</v>
      </c>
      <c r="AI4" s="7">
        <v>0.87044789118972132</v>
      </c>
      <c r="AJ4" s="7">
        <v>0.89792295800882949</v>
      </c>
      <c r="AK4" s="7">
        <v>0.42139548935000853</v>
      </c>
      <c r="AL4" s="7">
        <v>0</v>
      </c>
      <c r="AM4" s="7">
        <v>0.79631598377070778</v>
      </c>
    </row>
    <row r="5" spans="1:40" x14ac:dyDescent="0.75">
      <c r="D5" t="s">
        <v>34</v>
      </c>
      <c r="F5">
        <v>625</v>
      </c>
      <c r="H5" t="s">
        <v>42</v>
      </c>
      <c r="I5" t="s">
        <v>90</v>
      </c>
      <c r="L5" s="7">
        <v>18.273724570677167</v>
      </c>
      <c r="M5" s="7">
        <v>3.412353813831821</v>
      </c>
      <c r="N5" s="7">
        <v>-14.233079772468001</v>
      </c>
      <c r="O5" s="7">
        <v>8.9815460272661642</v>
      </c>
      <c r="P5" s="7">
        <v>14.809910990371341</v>
      </c>
      <c r="Q5" s="7">
        <v>14.059767640843956</v>
      </c>
      <c r="R5" s="7">
        <v>16.874760551534866</v>
      </c>
      <c r="S5" s="7">
        <v>11.39871409998497</v>
      </c>
      <c r="T5" s="7">
        <v>14.210862865274828</v>
      </c>
      <c r="U5" s="7">
        <v>0</v>
      </c>
      <c r="V5" s="7">
        <v>17.762489434838127</v>
      </c>
      <c r="W5" s="7">
        <v>-0.51541098502056359</v>
      </c>
      <c r="X5" s="7">
        <v>0</v>
      </c>
      <c r="Y5" s="7">
        <v>0.37800618908479877</v>
      </c>
      <c r="Z5" s="7">
        <v>0.33568239963398472</v>
      </c>
      <c r="AA5" s="7">
        <v>0.83994154045801039</v>
      </c>
      <c r="AB5" s="7">
        <v>0.52776490489253958</v>
      </c>
      <c r="AC5" s="7">
        <v>5.9309766426408693E-2</v>
      </c>
      <c r="AD5" s="7">
        <v>4.0470496843766872</v>
      </c>
      <c r="AE5" s="7">
        <v>0.35998440443710983</v>
      </c>
      <c r="AF5" s="7">
        <v>0.9485927794400848</v>
      </c>
      <c r="AG5" s="7">
        <v>0.71196435814241565</v>
      </c>
      <c r="AH5" s="7">
        <v>8.8223681498803178E-2</v>
      </c>
      <c r="AI5" s="7">
        <v>0</v>
      </c>
      <c r="AJ5" s="7">
        <v>0.41435242951332457</v>
      </c>
      <c r="AK5" s="7">
        <v>0.96946872995696176</v>
      </c>
      <c r="AL5" s="7">
        <v>0</v>
      </c>
      <c r="AM5" s="7">
        <v>0.78014168278515139</v>
      </c>
    </row>
    <row r="6" spans="1:40" x14ac:dyDescent="0.75">
      <c r="D6" t="s">
        <v>34</v>
      </c>
      <c r="F6">
        <v>25</v>
      </c>
      <c r="H6" t="s">
        <v>41</v>
      </c>
      <c r="I6" t="s">
        <v>88</v>
      </c>
      <c r="J6" t="s">
        <v>92</v>
      </c>
      <c r="L6" s="7">
        <v>12.953082668318075</v>
      </c>
      <c r="M6" s="7">
        <v>-1.593184824252069</v>
      </c>
      <c r="N6" s="7">
        <v>-12.393884175907539</v>
      </c>
      <c r="O6" s="7">
        <v>3.145954904928876</v>
      </c>
      <c r="P6" s="7">
        <v>10.739680615249652</v>
      </c>
      <c r="Q6" s="7">
        <v>6.4168712722411003</v>
      </c>
      <c r="R6" s="7">
        <v>9.2809432621797949</v>
      </c>
      <c r="S6" s="7">
        <v>7.2316140279658105</v>
      </c>
      <c r="T6" s="7">
        <v>9.7376770191621702</v>
      </c>
      <c r="U6" s="7">
        <v>4.5266961856525114</v>
      </c>
      <c r="V6" s="7">
        <v>13.316713005607886</v>
      </c>
      <c r="W6" s="7">
        <v>-0.78652274268935507</v>
      </c>
      <c r="X6" s="7">
        <v>8.5838733146977375E-2</v>
      </c>
      <c r="Y6" s="7">
        <v>-0.95446023179518136</v>
      </c>
      <c r="Z6" s="7">
        <v>0.39065064308484326</v>
      </c>
      <c r="AA6" s="7">
        <v>0.11834417600223388</v>
      </c>
      <c r="AB6" s="7">
        <v>0.60128546427684426</v>
      </c>
      <c r="AC6" s="7">
        <v>0.14202182444803974</v>
      </c>
      <c r="AD6" s="7">
        <v>0.36912161602112809</v>
      </c>
      <c r="AE6" s="7">
        <v>0.12286836792056165</v>
      </c>
      <c r="AF6" s="7">
        <v>0.47116437368059449</v>
      </c>
      <c r="AG6" s="7">
        <v>0.13751515385040253</v>
      </c>
      <c r="AH6" s="7">
        <v>0.20530124582235065</v>
      </c>
      <c r="AI6" s="7">
        <v>0.73463968955350412</v>
      </c>
      <c r="AJ6" s="7">
        <v>0.11225481532959704</v>
      </c>
      <c r="AK6" s="7">
        <v>0.32389971951868668</v>
      </c>
      <c r="AL6" s="7">
        <v>0</v>
      </c>
      <c r="AM6" s="7">
        <v>0.12530205486968873</v>
      </c>
    </row>
    <row r="7" spans="1:40" x14ac:dyDescent="0.75">
      <c r="D7" t="s">
        <v>34</v>
      </c>
      <c r="F7">
        <v>625</v>
      </c>
      <c r="H7" t="s">
        <v>41</v>
      </c>
      <c r="I7" t="s">
        <v>89</v>
      </c>
      <c r="J7" t="s">
        <v>92</v>
      </c>
      <c r="L7" s="7">
        <v>14.815793030129194</v>
      </c>
      <c r="M7" s="7">
        <v>1.1089890022874815</v>
      </c>
      <c r="N7" s="7">
        <v>-11.634060819431866</v>
      </c>
      <c r="O7" s="7">
        <v>2.9625235218102959</v>
      </c>
      <c r="P7" s="7">
        <v>9.6571608131440154</v>
      </c>
      <c r="Q7" s="7">
        <v>5.7829526485615945</v>
      </c>
      <c r="R7" s="7">
        <v>9.0301273922888754</v>
      </c>
      <c r="S7" s="7">
        <v>6.9644413313748954</v>
      </c>
      <c r="T7" s="7">
        <v>10.332695984415883</v>
      </c>
      <c r="U7" s="7">
        <v>0</v>
      </c>
      <c r="V7" s="7">
        <v>13.340153443709395</v>
      </c>
      <c r="W7" s="7">
        <v>-3.8434235420625371</v>
      </c>
      <c r="X7" s="7">
        <v>0</v>
      </c>
      <c r="Y7" s="7">
        <v>-2.3649924879928528</v>
      </c>
      <c r="Z7" s="7">
        <v>0.22940696355967014</v>
      </c>
      <c r="AA7" s="7">
        <v>0.33619896949416045</v>
      </c>
      <c r="AB7" s="7">
        <v>6.2285354987197332E-2</v>
      </c>
      <c r="AC7" s="7">
        <v>0.43494061939322232</v>
      </c>
      <c r="AD7" s="7">
        <v>0.25146750827115283</v>
      </c>
      <c r="AE7" s="7">
        <v>0.21858585382617224</v>
      </c>
      <c r="AF7" s="7">
        <v>0.22029365979317808</v>
      </c>
      <c r="AG7" s="7">
        <v>8.5648060675586918E-2</v>
      </c>
      <c r="AH7" s="7">
        <v>0.10789832702294218</v>
      </c>
      <c r="AI7" s="7">
        <v>0</v>
      </c>
      <c r="AJ7" s="7">
        <v>0.16879906147758955</v>
      </c>
      <c r="AK7" s="7">
        <v>0.45389751654403554</v>
      </c>
      <c r="AL7" s="7">
        <v>0</v>
      </c>
      <c r="AM7" s="7">
        <v>0.18769668696336431</v>
      </c>
    </row>
    <row r="8" spans="1:40" x14ac:dyDescent="0.75">
      <c r="A8">
        <v>1193</v>
      </c>
      <c r="B8" s="6">
        <v>3</v>
      </c>
      <c r="F8">
        <v>20</v>
      </c>
      <c r="H8" t="s">
        <v>80</v>
      </c>
      <c r="I8" t="s">
        <v>86</v>
      </c>
      <c r="J8" t="s">
        <v>76</v>
      </c>
      <c r="L8" s="7">
        <v>6.4900752631649556</v>
      </c>
      <c r="M8" s="7">
        <v>1.3144350533877212</v>
      </c>
      <c r="N8" s="7">
        <v>1.0216715667740595</v>
      </c>
      <c r="O8" s="7">
        <v>-0.43587236300967114</v>
      </c>
      <c r="P8" s="7">
        <v>7.1832973761108763</v>
      </c>
      <c r="Q8" s="7">
        <v>2.9523422026030826</v>
      </c>
      <c r="R8" s="7">
        <v>2.324991874145236</v>
      </c>
      <c r="S8" s="7">
        <v>2.5488478065784177</v>
      </c>
      <c r="T8" s="7">
        <v>4.4386396891077968</v>
      </c>
      <c r="U8" s="7"/>
      <c r="V8" s="7">
        <v>6.545491208845398</v>
      </c>
      <c r="W8" s="7">
        <v>2.1791329227787859</v>
      </c>
      <c r="X8" s="7">
        <v>2.2868280624973831</v>
      </c>
      <c r="Y8" s="7">
        <v>2.1069876350061341</v>
      </c>
      <c r="Z8" s="7">
        <v>1.2531803717958336</v>
      </c>
      <c r="AA8" s="7">
        <v>0.86280914093553285</v>
      </c>
      <c r="AB8" s="7">
        <v>0.2</v>
      </c>
      <c r="AC8" s="7">
        <v>0.2</v>
      </c>
      <c r="AD8" s="7">
        <v>0.17078741350137827</v>
      </c>
      <c r="AE8" s="7">
        <v>0.26024748724019536</v>
      </c>
      <c r="AF8" s="7">
        <v>0.95079053576957695</v>
      </c>
      <c r="AG8" s="7">
        <v>0.19001023926343832</v>
      </c>
      <c r="AH8" s="7">
        <v>0.19148891816821176</v>
      </c>
      <c r="AI8" s="7"/>
      <c r="AJ8" s="7">
        <v>0.67353824112448313</v>
      </c>
      <c r="AK8" s="7">
        <v>0.95744459084106048</v>
      </c>
      <c r="AL8" s="7">
        <v>1.1688956742237169</v>
      </c>
      <c r="AM8" s="7">
        <v>0.33639945083604816</v>
      </c>
    </row>
    <row r="9" spans="1:40" x14ac:dyDescent="0.75">
      <c r="A9">
        <v>792</v>
      </c>
      <c r="B9" s="6">
        <v>2</v>
      </c>
      <c r="F9">
        <v>85</v>
      </c>
      <c r="H9" t="s">
        <v>80</v>
      </c>
      <c r="I9" t="s">
        <v>86</v>
      </c>
      <c r="J9" t="s">
        <v>76</v>
      </c>
      <c r="L9" s="7">
        <v>15.199828856909571</v>
      </c>
      <c r="M9" s="7">
        <v>1.51747311926054</v>
      </c>
      <c r="N9" s="7">
        <v>-9.586953087076175</v>
      </c>
      <c r="O9" s="7">
        <v>2.3621137019615768</v>
      </c>
      <c r="P9" s="7">
        <v>11.397145991968756</v>
      </c>
      <c r="Q9" s="7">
        <v>11.036974873516716</v>
      </c>
      <c r="R9" s="7">
        <v>9.3313888195608996</v>
      </c>
      <c r="S9" s="7">
        <v>10.390993589535883</v>
      </c>
      <c r="T9" s="7">
        <v>11.695906533863242</v>
      </c>
      <c r="U9" s="7"/>
      <c r="V9" s="7">
        <v>15.362263350562509</v>
      </c>
      <c r="W9" s="7">
        <v>1.9018543863568169</v>
      </c>
      <c r="X9" s="7">
        <v>4.9164408590001756</v>
      </c>
      <c r="Y9" s="7">
        <v>0.77785600223733398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/>
      <c r="AJ9" s="7">
        <v>1</v>
      </c>
      <c r="AK9" s="7">
        <v>1</v>
      </c>
      <c r="AL9" s="7">
        <v>1</v>
      </c>
      <c r="AM9" s="7">
        <v>1</v>
      </c>
    </row>
    <row r="10" spans="1:40" x14ac:dyDescent="0.75">
      <c r="A10">
        <v>943</v>
      </c>
      <c r="B10" s="6">
        <v>2</v>
      </c>
      <c r="F10">
        <v>320</v>
      </c>
      <c r="H10" t="s">
        <v>80</v>
      </c>
      <c r="I10" t="s">
        <v>86</v>
      </c>
      <c r="J10" t="s">
        <v>76</v>
      </c>
      <c r="L10" s="7">
        <v>13.974708654824051</v>
      </c>
      <c r="M10" s="7">
        <v>1.2454526710426883</v>
      </c>
      <c r="N10" s="7">
        <v>-8.0178387738180419</v>
      </c>
      <c r="O10" s="7">
        <v>-0.18842380989110685</v>
      </c>
      <c r="P10" s="7">
        <v>9.9184192943117182</v>
      </c>
      <c r="Q10" s="7">
        <v>9.1158067393946727</v>
      </c>
      <c r="R10" s="7">
        <v>8.5036248197781799</v>
      </c>
      <c r="S10" s="7">
        <v>8.1565304002578127</v>
      </c>
      <c r="T10" s="7">
        <v>9.0269073654750951</v>
      </c>
      <c r="U10" s="7"/>
      <c r="V10" s="7">
        <v>11.849849573180173</v>
      </c>
      <c r="W10" s="7">
        <v>1.8284274380057224</v>
      </c>
      <c r="X10" s="7">
        <v>-1.5623380748190623</v>
      </c>
      <c r="Y10" s="7">
        <v>-1.352456469878373</v>
      </c>
      <c r="Z10" s="7">
        <v>0.17922564914883882</v>
      </c>
      <c r="AA10" s="7">
        <v>0.52237458619171084</v>
      </c>
      <c r="AB10" s="7">
        <v>0.36120073685494153</v>
      </c>
      <c r="AC10" s="7">
        <v>0.79821247701666098</v>
      </c>
      <c r="AD10" s="7">
        <v>0.52486653790947857</v>
      </c>
      <c r="AE10" s="7">
        <v>0.4649152443248174</v>
      </c>
      <c r="AF10" s="7">
        <v>0.64953590596071542</v>
      </c>
      <c r="AG10" s="7">
        <v>0.18725042463575522</v>
      </c>
      <c r="AH10" s="7">
        <v>0.32449413869065852</v>
      </c>
      <c r="AI10" s="7"/>
      <c r="AJ10" s="7">
        <v>0.25047138650808543</v>
      </c>
      <c r="AK10" s="7">
        <v>1.1579644611150359</v>
      </c>
      <c r="AL10" s="7">
        <v>0.96380466464392855</v>
      </c>
      <c r="AM10" s="7">
        <v>0.39567891725171056</v>
      </c>
    </row>
    <row r="11" spans="1:40" x14ac:dyDescent="0.75">
      <c r="A11">
        <v>791</v>
      </c>
      <c r="B11" s="6">
        <v>2</v>
      </c>
      <c r="F11">
        <v>20</v>
      </c>
      <c r="H11" t="s">
        <v>81</v>
      </c>
      <c r="I11" t="s">
        <v>86</v>
      </c>
      <c r="J11" t="s">
        <v>77</v>
      </c>
      <c r="L11" s="7">
        <v>2.5702798891280798</v>
      </c>
      <c r="M11" s="7">
        <v>-2.6813257429912416</v>
      </c>
      <c r="N11" s="7">
        <v>-4.6392441742131671</v>
      </c>
      <c r="O11" s="7">
        <v>-5.5229964850294015</v>
      </c>
      <c r="P11" s="7">
        <v>1.8193235182021663</v>
      </c>
      <c r="Q11" s="7">
        <v>-9.2357654360376268E-2</v>
      </c>
      <c r="R11" s="7">
        <v>-0.71015357290749392</v>
      </c>
      <c r="S11" s="7">
        <v>0.85519612265268674</v>
      </c>
      <c r="T11" s="7">
        <v>0.92606262949805451</v>
      </c>
      <c r="U11" s="7"/>
      <c r="V11" s="7">
        <v>4.6172748592856117</v>
      </c>
      <c r="W11" s="7">
        <v>-0.36382209590513193</v>
      </c>
      <c r="X11" s="7">
        <v>2.2591479455111085</v>
      </c>
      <c r="Y11" s="7">
        <v>-2.2286399332957378</v>
      </c>
      <c r="Z11" s="7">
        <v>0.2</v>
      </c>
      <c r="AA11" s="7">
        <v>0.2</v>
      </c>
      <c r="AB11" s="7">
        <v>0.68941919321945566</v>
      </c>
      <c r="AC11" s="7">
        <v>0.23050692372587894</v>
      </c>
      <c r="AD11" s="7">
        <v>0.23115344579222041</v>
      </c>
      <c r="AE11" s="7">
        <v>0.20286543669177381</v>
      </c>
      <c r="AF11" s="7">
        <v>0.2</v>
      </c>
      <c r="AG11" s="7">
        <v>0.49544427367353494</v>
      </c>
      <c r="AH11" s="7">
        <v>0.2</v>
      </c>
      <c r="AI11" s="7"/>
      <c r="AJ11" s="7">
        <v>0.87903544040828341</v>
      </c>
      <c r="AK11" s="7">
        <v>0.30389404062193992</v>
      </c>
      <c r="AL11" s="7">
        <v>0.41645380274323457</v>
      </c>
      <c r="AM11" s="7">
        <v>0.30470226945338147</v>
      </c>
    </row>
    <row r="12" spans="1:40" x14ac:dyDescent="0.75">
      <c r="A12">
        <v>795</v>
      </c>
      <c r="B12" s="6">
        <v>2</v>
      </c>
      <c r="F12">
        <v>85</v>
      </c>
      <c r="H12" t="s">
        <v>81</v>
      </c>
      <c r="I12" t="s">
        <v>86</v>
      </c>
      <c r="J12" t="s">
        <v>77</v>
      </c>
      <c r="L12" s="7">
        <v>10.115680009733222</v>
      </c>
      <c r="M12" s="7">
        <v>-1.6572836928652108</v>
      </c>
      <c r="N12" s="7">
        <v>2.8027137065612373</v>
      </c>
      <c r="O12" s="7">
        <v>-3.7431963294100044</v>
      </c>
      <c r="P12" s="7">
        <v>7.3473142100641766</v>
      </c>
      <c r="Q12" s="7">
        <v>3.9560089550608502</v>
      </c>
      <c r="R12" s="7">
        <v>3.7148342301516153</v>
      </c>
      <c r="S12" s="7">
        <v>5.3024725851228389</v>
      </c>
      <c r="T12" s="7">
        <v>8.185576260766096</v>
      </c>
      <c r="U12" s="7"/>
      <c r="V12" s="7">
        <v>8.8580070276856766</v>
      </c>
      <c r="W12" s="7">
        <v>2.1031927035069606</v>
      </c>
      <c r="X12" s="7">
        <v>4.9596156133813309</v>
      </c>
      <c r="Y12" s="7">
        <v>4.0057298106701005</v>
      </c>
      <c r="Z12" s="7">
        <v>0.2</v>
      </c>
      <c r="AA12" s="7">
        <v>0.20585348842314602</v>
      </c>
      <c r="AB12" s="7">
        <v>0.2</v>
      </c>
      <c r="AC12" s="7">
        <v>0.2</v>
      </c>
      <c r="AD12" s="7">
        <v>0.2</v>
      </c>
      <c r="AE12" s="7">
        <v>0.22549584397213107</v>
      </c>
      <c r="AF12" s="7">
        <v>0.92380555433744072</v>
      </c>
      <c r="AG12" s="7">
        <v>0.47443032405606106</v>
      </c>
      <c r="AH12" s="7">
        <v>0.26012583643642967</v>
      </c>
      <c r="AI12" s="7"/>
      <c r="AJ12" s="7">
        <v>0.73597893724317121</v>
      </c>
      <c r="AK12" s="7">
        <v>1.4734011597175458</v>
      </c>
      <c r="AL12" s="7">
        <v>0.78904729403768736</v>
      </c>
      <c r="AM12" s="7">
        <v>0.2</v>
      </c>
    </row>
    <row r="13" spans="1:40" x14ac:dyDescent="0.75">
      <c r="A13">
        <v>1195</v>
      </c>
      <c r="B13" s="6">
        <v>3</v>
      </c>
      <c r="F13">
        <v>20</v>
      </c>
      <c r="H13" t="s">
        <v>82</v>
      </c>
      <c r="I13" t="s">
        <v>86</v>
      </c>
      <c r="J13" t="s">
        <v>78</v>
      </c>
      <c r="L13" s="7">
        <v>3.1941479633714169</v>
      </c>
      <c r="M13" s="7">
        <v>-1.4480294628437891</v>
      </c>
      <c r="N13" s="7">
        <v>-3.4389160066986881</v>
      </c>
      <c r="O13" s="7">
        <v>-4.0647188784542365</v>
      </c>
      <c r="P13" s="7">
        <v>2.8857112328807211</v>
      </c>
      <c r="Q13" s="7">
        <v>0.92607762673537486</v>
      </c>
      <c r="R13" s="7">
        <v>1.3598981668465335</v>
      </c>
      <c r="S13" s="7">
        <v>2.5847156780351574</v>
      </c>
      <c r="T13" s="7">
        <v>2.8950952934059164</v>
      </c>
      <c r="U13" s="7">
        <v>0.38175562829401494</v>
      </c>
      <c r="V13" s="7">
        <v>3.391339117967398</v>
      </c>
      <c r="W13" s="7">
        <v>0.72591000188134081</v>
      </c>
      <c r="X13" s="7">
        <v>2.6237355921075749</v>
      </c>
      <c r="Y13" s="7">
        <v>2.2718903416426312E-2</v>
      </c>
      <c r="Z13" s="7">
        <v>0.65296316286027567</v>
      </c>
      <c r="AA13" s="7">
        <v>0.46379645588340329</v>
      </c>
      <c r="AB13" s="7">
        <v>0.2128953383249147</v>
      </c>
      <c r="AC13" s="7">
        <v>0.33121737715078903</v>
      </c>
      <c r="AD13" s="7">
        <v>0.39330819400600664</v>
      </c>
      <c r="AE13" s="7">
        <v>0.37016184154582116</v>
      </c>
      <c r="AF13" s="7">
        <v>0.65716377348628197</v>
      </c>
      <c r="AG13" s="7">
        <v>0.39032991663307909</v>
      </c>
      <c r="AH13" s="7">
        <v>0.20842649029680774</v>
      </c>
      <c r="AI13" s="7">
        <v>0.40711579139462728</v>
      </c>
      <c r="AJ13" s="7">
        <v>0.26685330959142661</v>
      </c>
      <c r="AK13" s="7">
        <v>0.28692969696647441</v>
      </c>
      <c r="AL13" s="7">
        <v>0.33404977773995403</v>
      </c>
      <c r="AM13" s="7">
        <v>0.24743475533764256</v>
      </c>
    </row>
    <row r="14" spans="1:40" x14ac:dyDescent="0.75">
      <c r="A14">
        <v>1203</v>
      </c>
      <c r="B14" s="6">
        <v>3</v>
      </c>
      <c r="F14">
        <v>320</v>
      </c>
      <c r="H14" t="s">
        <v>82</v>
      </c>
      <c r="I14" t="s">
        <v>86</v>
      </c>
      <c r="J14" t="s">
        <v>78</v>
      </c>
      <c r="L14" s="7">
        <v>17.378242660398517</v>
      </c>
      <c r="M14" s="7">
        <v>4.0189686131153524</v>
      </c>
      <c r="N14" s="7">
        <v>-3.4355647728302752</v>
      </c>
      <c r="O14" s="7">
        <v>2.5455174857125455</v>
      </c>
      <c r="P14" s="7">
        <v>12.321242688941254</v>
      </c>
      <c r="Q14" s="7">
        <v>12.233673708912447</v>
      </c>
      <c r="R14" s="7">
        <v>12.266975773233105</v>
      </c>
      <c r="S14" s="7">
        <v>10.771670693140686</v>
      </c>
      <c r="T14" s="7">
        <v>13.25501477510972</v>
      </c>
      <c r="U14" s="7"/>
      <c r="V14" s="7">
        <v>15.725082598969642</v>
      </c>
      <c r="W14" s="7">
        <v>6.7782955154962901</v>
      </c>
      <c r="X14" s="7">
        <v>6.2500505541424971</v>
      </c>
      <c r="Y14" s="7">
        <v>4.8652406550615002</v>
      </c>
      <c r="Z14" s="7">
        <v>0.59528541683311786</v>
      </c>
      <c r="AA14" s="7">
        <v>0.2</v>
      </c>
      <c r="AB14" s="7">
        <v>0.6144901142534589</v>
      </c>
      <c r="AC14" s="7">
        <v>0.43705850951898717</v>
      </c>
      <c r="AD14" s="7">
        <v>0.28777573707089976</v>
      </c>
      <c r="AE14" s="7">
        <v>0.48720125108581419</v>
      </c>
      <c r="AF14" s="7">
        <v>0.48252367933153312</v>
      </c>
      <c r="AG14" s="7">
        <v>0.32826602682793521</v>
      </c>
      <c r="AH14" s="7">
        <v>0.2</v>
      </c>
      <c r="AI14" s="7"/>
      <c r="AJ14" s="7">
        <v>0.3659819980319805</v>
      </c>
      <c r="AK14" s="7">
        <v>0.22757208248307165</v>
      </c>
      <c r="AL14" s="7">
        <v>1.4737692772111286</v>
      </c>
      <c r="AM14" s="7">
        <v>0.55628979379453936</v>
      </c>
    </row>
    <row r="15" spans="1:40" x14ac:dyDescent="0.75">
      <c r="A15">
        <v>1194</v>
      </c>
      <c r="B15" s="6">
        <v>3</v>
      </c>
      <c r="F15">
        <v>20</v>
      </c>
      <c r="H15" t="s">
        <v>83</v>
      </c>
      <c r="I15" t="s">
        <v>86</v>
      </c>
      <c r="J15" t="s">
        <v>76</v>
      </c>
      <c r="L15" s="7">
        <v>9.5970503086984067</v>
      </c>
      <c r="M15" s="7">
        <v>2.6255423105981777</v>
      </c>
      <c r="N15" s="7">
        <v>0.76460038295636135</v>
      </c>
      <c r="O15" s="7">
        <v>-0.85563970298689906</v>
      </c>
      <c r="P15" s="7">
        <v>5.3712022781558728</v>
      </c>
      <c r="Q15" s="7">
        <v>3.1421265960252764</v>
      </c>
      <c r="R15" s="7">
        <v>1.6607050340694822</v>
      </c>
      <c r="S15" s="7">
        <v>2.335791067034509</v>
      </c>
      <c r="T15" s="7">
        <v>4.7074608478540911</v>
      </c>
      <c r="U15" s="7"/>
      <c r="V15" s="7">
        <v>8.5893105587379832</v>
      </c>
      <c r="W15" s="7">
        <v>0.8412613588897383</v>
      </c>
      <c r="X15" s="7">
        <v>4.1791216893943322</v>
      </c>
      <c r="Y15" s="7">
        <v>2.0585133416156536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/>
      <c r="AJ15" s="7">
        <v>1</v>
      </c>
      <c r="AK15" s="7">
        <v>1</v>
      </c>
      <c r="AL15" s="7">
        <v>1</v>
      </c>
      <c r="AM15" s="7">
        <v>1</v>
      </c>
    </row>
    <row r="16" spans="1:40" x14ac:dyDescent="0.75">
      <c r="A16">
        <v>1202</v>
      </c>
      <c r="B16" s="6">
        <v>3</v>
      </c>
      <c r="F16">
        <v>320</v>
      </c>
      <c r="H16" t="s">
        <v>83</v>
      </c>
      <c r="I16" t="s">
        <v>86</v>
      </c>
      <c r="J16" t="s">
        <v>76</v>
      </c>
      <c r="L16" s="7">
        <v>11.627002100139377</v>
      </c>
      <c r="M16" s="7">
        <v>2.2138843291379384</v>
      </c>
      <c r="N16" s="7">
        <v>-5.9236190445026136</v>
      </c>
      <c r="O16" s="7">
        <v>1.4700423497244881</v>
      </c>
      <c r="P16" s="7">
        <v>8.4800603161738781</v>
      </c>
      <c r="Q16" s="7">
        <v>7.2587954044148342</v>
      </c>
      <c r="R16" s="7">
        <v>8.1901963929640527</v>
      </c>
      <c r="S16" s="7">
        <v>9.1929976861274589</v>
      </c>
      <c r="T16" s="7">
        <v>8.8114856107262902</v>
      </c>
      <c r="U16" s="7"/>
      <c r="V16" s="7">
        <v>11.173024043935753</v>
      </c>
      <c r="W16" s="7">
        <v>1.6192370160824867</v>
      </c>
      <c r="X16" s="7">
        <v>5.2585211990293814</v>
      </c>
      <c r="Y16" s="7">
        <v>2.2490516433508949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/>
      <c r="AJ16" s="7">
        <v>1</v>
      </c>
      <c r="AK16" s="7">
        <v>1</v>
      </c>
      <c r="AL16" s="7">
        <v>1</v>
      </c>
      <c r="AM16" s="7">
        <v>1</v>
      </c>
    </row>
    <row r="17" spans="4:39" x14ac:dyDescent="0.75">
      <c r="D17" t="s">
        <v>33</v>
      </c>
      <c r="F17">
        <v>625</v>
      </c>
      <c r="H17" t="s">
        <v>43</v>
      </c>
      <c r="I17" t="s">
        <v>91</v>
      </c>
      <c r="L17" s="7">
        <v>21.236668026155414</v>
      </c>
      <c r="M17" s="7">
        <v>6.5230689024365951</v>
      </c>
      <c r="N17" s="7">
        <v>-13.340950224840675</v>
      </c>
      <c r="O17" s="7">
        <v>5.0684997365964612</v>
      </c>
      <c r="P17" s="7">
        <v>16.580914735026642</v>
      </c>
      <c r="Q17" s="7">
        <v>14.517728172429015</v>
      </c>
      <c r="R17" s="7">
        <v>16.316035991986496</v>
      </c>
      <c r="S17" s="7">
        <v>14.069094517906597</v>
      </c>
      <c r="T17" s="7">
        <v>15.197281756781306</v>
      </c>
      <c r="U17" s="7">
        <v>4.245564496467451</v>
      </c>
      <c r="V17" s="7">
        <v>18.120003613745684</v>
      </c>
      <c r="W17" s="7">
        <v>1.1639908577083391</v>
      </c>
      <c r="X17" s="7">
        <v>5.1733947374015345</v>
      </c>
      <c r="Y17" s="7">
        <v>0.96514314035483706</v>
      </c>
      <c r="Z17" s="7">
        <v>0.13771048181342535</v>
      </c>
      <c r="AA17" s="7">
        <v>0.1513669984055494</v>
      </c>
      <c r="AB17" s="7">
        <v>0.68369567243476337</v>
      </c>
      <c r="AC17" s="7">
        <v>0.192001090900903</v>
      </c>
      <c r="AD17" s="7">
        <v>0.62761498722437259</v>
      </c>
      <c r="AE17" s="7">
        <v>0.38309294248592468</v>
      </c>
      <c r="AF17" s="7">
        <v>0.44165657625951582</v>
      </c>
      <c r="AG17" s="7">
        <v>0.43481477226641535</v>
      </c>
      <c r="AH17" s="7">
        <v>0.17361606620000333</v>
      </c>
      <c r="AI17" s="7">
        <v>0.87767480586443058</v>
      </c>
      <c r="AJ17" s="7">
        <v>0.11319793061926459</v>
      </c>
      <c r="AK17" s="7">
        <v>0.59598442795283224</v>
      </c>
      <c r="AL17" s="7">
        <v>0.19918644420172571</v>
      </c>
      <c r="AM17" s="7">
        <v>0.23019281370456826</v>
      </c>
    </row>
    <row r="18" spans="4:39" x14ac:dyDescent="0.75">
      <c r="D18" t="s">
        <v>34</v>
      </c>
      <c r="F18">
        <v>625</v>
      </c>
      <c r="H18" t="s">
        <v>43</v>
      </c>
      <c r="I18" t="s">
        <v>91</v>
      </c>
      <c r="L18" s="7">
        <v>19.767629021333448</v>
      </c>
      <c r="M18" s="7">
        <v>6.2571360904956927</v>
      </c>
      <c r="N18" s="7">
        <v>-12.480436604621104</v>
      </c>
      <c r="O18" s="7">
        <v>7.9027713034588603</v>
      </c>
      <c r="P18" s="7">
        <v>19.184411310723572</v>
      </c>
      <c r="Q18" s="7">
        <v>15.438331501615613</v>
      </c>
      <c r="R18" s="7">
        <v>16.660721389535944</v>
      </c>
      <c r="S18" s="7">
        <v>14.058121323001345</v>
      </c>
      <c r="T18" s="7">
        <v>14.063860242662942</v>
      </c>
      <c r="U18" s="7">
        <v>4.8094936058576501</v>
      </c>
      <c r="V18" s="7">
        <v>17.708791592735242</v>
      </c>
      <c r="W18" s="7">
        <v>0.12079624233225211</v>
      </c>
      <c r="X18" s="7">
        <v>3.8747670659749094</v>
      </c>
      <c r="Y18" s="7">
        <v>-0.9728266356809776</v>
      </c>
      <c r="Z18" s="7">
        <v>1.504509936903367</v>
      </c>
      <c r="AA18" s="7">
        <v>1.3965646275548405</v>
      </c>
      <c r="AB18" s="7">
        <v>2.2005615575861555</v>
      </c>
      <c r="AC18" s="7">
        <v>1.2655429537675504</v>
      </c>
      <c r="AD18" s="7">
        <v>1.5498883658155134</v>
      </c>
      <c r="AE18" s="7">
        <v>0.26865006390872154</v>
      </c>
      <c r="AF18" s="7">
        <v>0.76433384738891275</v>
      </c>
      <c r="AG18" s="7">
        <v>0.45206843296815391</v>
      </c>
      <c r="AH18" s="7">
        <v>0.42489614858512742</v>
      </c>
      <c r="AI18" s="7">
        <v>0.77970113117524897</v>
      </c>
      <c r="AJ18" s="7">
        <v>0.29237022707034571</v>
      </c>
      <c r="AK18" s="7">
        <v>0.2128616575379548</v>
      </c>
      <c r="AL18" s="7">
        <v>0.30215544863382898</v>
      </c>
      <c r="AM18" s="7">
        <v>0.42953076739109886</v>
      </c>
    </row>
    <row r="19" spans="4:39" x14ac:dyDescent="0.75">
      <c r="D19" t="s">
        <v>33</v>
      </c>
      <c r="F19">
        <v>25</v>
      </c>
      <c r="H19" t="s">
        <v>39</v>
      </c>
      <c r="I19" t="s">
        <v>87</v>
      </c>
      <c r="L19" s="7">
        <v>12.322679549934072</v>
      </c>
      <c r="M19" s="7">
        <v>-0.13455092036663127</v>
      </c>
      <c r="N19" s="7">
        <v>-2.3045846161950139</v>
      </c>
      <c r="O19" s="7">
        <v>-0.64085507844777123</v>
      </c>
      <c r="P19" s="7">
        <v>7.9729823791184868</v>
      </c>
      <c r="Q19" s="7">
        <v>7.8855736144461019</v>
      </c>
      <c r="R19" s="7">
        <v>9.3644854675682634</v>
      </c>
      <c r="S19" s="7">
        <v>8.8904040320570275</v>
      </c>
      <c r="T19" s="7">
        <v>8.3255804467799663</v>
      </c>
      <c r="U19" s="7">
        <v>-2.0290247818041083</v>
      </c>
      <c r="V19" s="7">
        <v>11.005992438025915</v>
      </c>
      <c r="W19" s="7">
        <v>1.6939959914450646</v>
      </c>
      <c r="X19" s="7">
        <v>2.919940953587401</v>
      </c>
      <c r="Y19" s="7">
        <v>1.7965901770986681</v>
      </c>
      <c r="Z19" s="7">
        <v>0.33881278008539056</v>
      </c>
      <c r="AA19" s="7">
        <v>0.42412658973088863</v>
      </c>
      <c r="AB19" s="7">
        <v>0.76223648761000828</v>
      </c>
      <c r="AC19" s="7">
        <v>5.1512914402370838E-2</v>
      </c>
      <c r="AD19" s="7">
        <v>0.58015834368735719</v>
      </c>
      <c r="AE19" s="7">
        <v>0.1672275874235104</v>
      </c>
      <c r="AF19" s="7">
        <v>0.66291728486366097</v>
      </c>
      <c r="AG19" s="7">
        <v>9.8536059517624647E-2</v>
      </c>
      <c r="AH19" s="7">
        <v>4.992664622530061E-2</v>
      </c>
      <c r="AI19" s="7">
        <v>0</v>
      </c>
      <c r="AJ19" s="7">
        <v>0.59488481645008118</v>
      </c>
      <c r="AK19" s="7">
        <v>0.78410269463809279</v>
      </c>
      <c r="AL19" s="7">
        <v>0.38524440424129458</v>
      </c>
      <c r="AM19" s="7">
        <v>0.11609563449046496</v>
      </c>
    </row>
    <row r="20" spans="4:39" x14ac:dyDescent="0.75">
      <c r="D20" t="s">
        <v>33</v>
      </c>
      <c r="F20">
        <v>75</v>
      </c>
      <c r="H20" t="s">
        <v>39</v>
      </c>
      <c r="I20" t="s">
        <v>87</v>
      </c>
      <c r="L20" s="7">
        <v>14.390948229538632</v>
      </c>
      <c r="M20" s="7">
        <v>0.93055615334723996</v>
      </c>
      <c r="N20" s="7">
        <v>-17.950787020234273</v>
      </c>
      <c r="O20" s="7">
        <v>1.4158292882669461</v>
      </c>
      <c r="P20" s="7">
        <v>13.304134912034016</v>
      </c>
      <c r="Q20" s="7">
        <v>11.357725281760743</v>
      </c>
      <c r="R20" s="7">
        <v>12.73307938219059</v>
      </c>
      <c r="S20" s="7">
        <v>10.267012764486866</v>
      </c>
      <c r="T20" s="7">
        <v>9.1132041054922386</v>
      </c>
      <c r="U20" s="7">
        <v>1.9358407484036952</v>
      </c>
      <c r="V20" s="7">
        <v>14.145298644075259</v>
      </c>
      <c r="W20" s="7">
        <v>-0.68973858713338732</v>
      </c>
      <c r="X20" s="7">
        <v>1.4916864474143658</v>
      </c>
      <c r="Y20" s="7">
        <v>1.7203213429755131</v>
      </c>
      <c r="Z20" s="7">
        <v>0.242517625530806</v>
      </c>
      <c r="AA20" s="7">
        <v>0.2121627973732107</v>
      </c>
      <c r="AB20" s="7">
        <v>0.50322491498311506</v>
      </c>
      <c r="AC20" s="7">
        <v>0.11426343976175156</v>
      </c>
      <c r="AD20" s="7">
        <v>0.12846249331544779</v>
      </c>
      <c r="AE20" s="7">
        <v>0.34616560226703769</v>
      </c>
      <c r="AF20" s="7">
        <v>0.77079770069619069</v>
      </c>
      <c r="AG20" s="7">
        <v>0.17880925853091906</v>
      </c>
      <c r="AH20" s="7">
        <v>0.16803015822281459</v>
      </c>
      <c r="AI20" s="7">
        <v>0.56944161960454387</v>
      </c>
      <c r="AJ20" s="7">
        <v>6.7432784328791948E-2</v>
      </c>
      <c r="AK20" s="7">
        <v>8.8630227826671834E-2</v>
      </c>
      <c r="AL20" s="7">
        <v>1.2263936020395202E-2</v>
      </c>
      <c r="AM20" s="7">
        <v>0.36013310492935235</v>
      </c>
    </row>
    <row r="21" spans="4:39" x14ac:dyDescent="0.75">
      <c r="D21" t="s">
        <v>33</v>
      </c>
      <c r="F21">
        <v>125</v>
      </c>
      <c r="H21" t="s">
        <v>39</v>
      </c>
      <c r="I21" t="s">
        <v>87</v>
      </c>
      <c r="L21" s="7">
        <v>17.56071851701012</v>
      </c>
      <c r="M21" s="7">
        <v>3.6850469607815146</v>
      </c>
      <c r="N21" s="7">
        <v>-15.62246289363628</v>
      </c>
      <c r="O21" s="7">
        <v>5.0735656579469763</v>
      </c>
      <c r="P21" s="7">
        <v>14.329137047328771</v>
      </c>
      <c r="Q21" s="7">
        <v>11.01008695123136</v>
      </c>
      <c r="R21" s="7">
        <v>12.803010804002474</v>
      </c>
      <c r="S21" s="7">
        <v>12.236111631121792</v>
      </c>
      <c r="T21" s="7">
        <v>11.970411954226135</v>
      </c>
      <c r="U21" s="7">
        <v>3.135714708687324</v>
      </c>
      <c r="V21" s="7">
        <v>16.537811358713473</v>
      </c>
      <c r="W21" s="7">
        <v>1.0364676747017969</v>
      </c>
      <c r="X21" s="7">
        <v>2.4037596759169166</v>
      </c>
      <c r="Y21" s="7">
        <v>2.8689170992425104</v>
      </c>
      <c r="Z21" s="7">
        <v>0.26784228997245818</v>
      </c>
      <c r="AA21" s="7">
        <v>0.18082363555528597</v>
      </c>
      <c r="AB21" s="7">
        <v>0.49042858015147522</v>
      </c>
      <c r="AC21" s="7">
        <v>0.18874330202189887</v>
      </c>
      <c r="AD21" s="7">
        <v>7.2582670281081244E-2</v>
      </c>
      <c r="AE21" s="7">
        <v>0.15454091290860533</v>
      </c>
      <c r="AF21" s="7">
        <v>5.8771021107145778E-2</v>
      </c>
      <c r="AG21" s="7">
        <v>0.27376855095892216</v>
      </c>
      <c r="AH21" s="7">
        <v>0.33435426285114872</v>
      </c>
      <c r="AI21" s="7">
        <v>1.2288731551039955</v>
      </c>
      <c r="AJ21" s="7">
        <v>8.3030128218562232E-2</v>
      </c>
      <c r="AK21" s="7">
        <v>0.40839302982411146</v>
      </c>
      <c r="AL21" s="7">
        <v>0.87514958536357734</v>
      </c>
      <c r="AM21" s="7">
        <v>0.33988475980826288</v>
      </c>
    </row>
    <row r="22" spans="4:39" x14ac:dyDescent="0.75">
      <c r="D22" t="s">
        <v>33</v>
      </c>
      <c r="F22">
        <v>175</v>
      </c>
      <c r="H22" t="s">
        <v>39</v>
      </c>
      <c r="I22" t="s">
        <v>87</v>
      </c>
      <c r="L22" s="7">
        <v>17.317030042110375</v>
      </c>
      <c r="M22" s="7">
        <v>4.7388240909263821</v>
      </c>
      <c r="N22" s="7">
        <v>-10.327094615807287</v>
      </c>
      <c r="O22" s="7">
        <v>5.0252879839896787</v>
      </c>
      <c r="P22" s="7">
        <v>13.443305894183025</v>
      </c>
      <c r="Q22" s="7">
        <v>10.887746427118358</v>
      </c>
      <c r="R22" s="7">
        <v>13.734795469580765</v>
      </c>
      <c r="S22" s="7">
        <v>12.352014872989514</v>
      </c>
      <c r="T22" s="7">
        <v>12.00811461038972</v>
      </c>
      <c r="U22" s="7">
        <v>2.0500840419989554</v>
      </c>
      <c r="V22" s="7">
        <v>16.357124716231613</v>
      </c>
      <c r="W22" s="7">
        <v>-1.2808664138084669</v>
      </c>
      <c r="X22" s="7">
        <v>1.7930562883231158</v>
      </c>
      <c r="Y22" s="7">
        <v>1.4502329576521291</v>
      </c>
      <c r="Z22" s="7">
        <v>0.38268681761980117</v>
      </c>
      <c r="AA22" s="7">
        <v>5.4407271812435355E-2</v>
      </c>
      <c r="AB22" s="7">
        <v>0.68006723572949579</v>
      </c>
      <c r="AC22" s="7">
        <v>0.41905984670324142</v>
      </c>
      <c r="AD22" s="7">
        <v>0.60691492309864814</v>
      </c>
      <c r="AE22" s="7">
        <v>0.17341279454696226</v>
      </c>
      <c r="AF22" s="7">
        <v>0.33986772786159541</v>
      </c>
      <c r="AG22" s="7">
        <v>0.27297693027699449</v>
      </c>
      <c r="AH22" s="7">
        <v>0.18793722136127561</v>
      </c>
      <c r="AI22" s="7">
        <v>0.88762473482961735</v>
      </c>
      <c r="AJ22" s="7">
        <v>0.19532093635466388</v>
      </c>
      <c r="AK22" s="7">
        <v>0.27440498863375617</v>
      </c>
      <c r="AL22" s="7">
        <v>0.63905634292814184</v>
      </c>
      <c r="AM22" s="7">
        <v>0.27527638458418141</v>
      </c>
    </row>
    <row r="23" spans="4:39" x14ac:dyDescent="0.75">
      <c r="D23" t="s">
        <v>33</v>
      </c>
      <c r="F23">
        <v>250</v>
      </c>
      <c r="H23" t="s">
        <v>39</v>
      </c>
      <c r="I23" t="s">
        <v>87</v>
      </c>
      <c r="L23" s="7">
        <v>17.894257122063404</v>
      </c>
      <c r="M23" s="7">
        <v>4.8452812007325887</v>
      </c>
      <c r="N23" s="7">
        <v>-10.042037859236608</v>
      </c>
      <c r="O23" s="7">
        <v>5.6592971062064521</v>
      </c>
      <c r="P23" s="7">
        <v>14.714507491306122</v>
      </c>
      <c r="Q23" s="7">
        <v>12.060357038951196</v>
      </c>
      <c r="R23" s="7">
        <v>15.492336950277846</v>
      </c>
      <c r="S23" s="7">
        <v>13.120870718617851</v>
      </c>
      <c r="T23" s="7">
        <v>12.976124932609295</v>
      </c>
      <c r="U23" s="7">
        <v>2.196504973105704</v>
      </c>
      <c r="V23" s="7">
        <v>18.247881109168471</v>
      </c>
      <c r="W23" s="7">
        <v>-0.54076682170957946</v>
      </c>
      <c r="X23" s="7">
        <v>4.003319326672913</v>
      </c>
      <c r="Y23" s="7">
        <v>1.3738903080669747</v>
      </c>
      <c r="Z23" s="7">
        <v>0.291220175044965</v>
      </c>
      <c r="AA23" s="7">
        <v>0.23835479358874345</v>
      </c>
      <c r="AB23" s="7">
        <v>0.4684010174131002</v>
      </c>
      <c r="AC23" s="7">
        <v>0.20184870739363678</v>
      </c>
      <c r="AD23" s="7">
        <v>0.20877831311684833</v>
      </c>
      <c r="AE23" s="7">
        <v>3.9095407177089175E-2</v>
      </c>
      <c r="AF23" s="7">
        <v>0.33964590066175221</v>
      </c>
      <c r="AG23" s="7">
        <v>0.12166339551391385</v>
      </c>
      <c r="AH23" s="7">
        <v>7.0408497360851474E-2</v>
      </c>
      <c r="AI23" s="7">
        <v>0.43406172902753798</v>
      </c>
      <c r="AJ23" s="7">
        <v>0.30882735072754214</v>
      </c>
      <c r="AK23" s="7">
        <v>0.3741083233568227</v>
      </c>
      <c r="AL23" s="7">
        <v>0.45432768987880529</v>
      </c>
      <c r="AM23" s="7">
        <v>0.43073039399465601</v>
      </c>
    </row>
    <row r="24" spans="4:39" x14ac:dyDescent="0.75">
      <c r="D24" t="s">
        <v>33</v>
      </c>
      <c r="F24">
        <v>350</v>
      </c>
      <c r="H24" t="s">
        <v>39</v>
      </c>
      <c r="I24" t="s">
        <v>87</v>
      </c>
      <c r="L24" s="7">
        <v>18.116366258968185</v>
      </c>
      <c r="M24" s="7">
        <v>3.4768522694543171</v>
      </c>
      <c r="N24" s="7">
        <v>-14.982934735000891</v>
      </c>
      <c r="O24" s="7">
        <v>4.7225229496729471</v>
      </c>
      <c r="P24" s="7">
        <v>13.540977481567921</v>
      </c>
      <c r="Q24" s="7">
        <v>11.378715209973139</v>
      </c>
      <c r="R24" s="7">
        <v>13.858883019748722</v>
      </c>
      <c r="S24" s="7">
        <v>12.215650198245035</v>
      </c>
      <c r="T24" s="7">
        <v>13.227036751686432</v>
      </c>
      <c r="U24" s="7">
        <v>2.7156090759873757</v>
      </c>
      <c r="V24" s="7">
        <v>18.155293467725016</v>
      </c>
      <c r="W24" s="7">
        <v>3.9454205230087793</v>
      </c>
      <c r="X24" s="7">
        <v>1.2908011480636921</v>
      </c>
      <c r="Y24" s="7">
        <v>2.6939828489002466</v>
      </c>
      <c r="Z24" s="7">
        <v>0.14608512395462683</v>
      </c>
      <c r="AA24" s="7">
        <v>0.18316129150018295</v>
      </c>
      <c r="AB24" s="7">
        <v>0.74614427259756844</v>
      </c>
      <c r="AC24" s="7">
        <v>0.44069949400977265</v>
      </c>
      <c r="AD24" s="7">
        <v>0.14161601433461027</v>
      </c>
      <c r="AE24" s="7">
        <v>0.24727063387497536</v>
      </c>
      <c r="AF24" s="7">
        <v>0.33021332040147933</v>
      </c>
      <c r="AG24" s="7">
        <v>4.8005840238595908E-2</v>
      </c>
      <c r="AH24" s="7">
        <v>0.19696594120772568</v>
      </c>
      <c r="AI24" s="7">
        <v>0.41718490575576322</v>
      </c>
      <c r="AJ24" s="7">
        <v>0.1065626716445511</v>
      </c>
      <c r="AK24" s="7">
        <v>1.0221065667688736</v>
      </c>
      <c r="AL24" s="7">
        <v>0.1346670445418322</v>
      </c>
      <c r="AM24" s="7">
        <v>0.54838194776747007</v>
      </c>
    </row>
    <row r="25" spans="4:39" x14ac:dyDescent="0.75">
      <c r="D25" t="s">
        <v>33</v>
      </c>
      <c r="F25">
        <v>450</v>
      </c>
      <c r="H25" t="s">
        <v>39</v>
      </c>
      <c r="I25" t="s">
        <v>87</v>
      </c>
      <c r="L25" s="7">
        <v>19.455042335820121</v>
      </c>
      <c r="M25" s="7">
        <v>4.6100454659089714</v>
      </c>
      <c r="N25" s="7">
        <v>-13.408288537851954</v>
      </c>
      <c r="O25" s="7">
        <v>4.9612742447053355</v>
      </c>
      <c r="P25" s="7">
        <v>13.81194181886625</v>
      </c>
      <c r="Q25" s="7">
        <v>11.513328052548522</v>
      </c>
      <c r="R25" s="7">
        <v>12.428606437971249</v>
      </c>
      <c r="S25" s="7">
        <v>14.259907337585341</v>
      </c>
      <c r="T25" s="7">
        <v>14.096943137253978</v>
      </c>
      <c r="U25" s="7">
        <v>2.7865579183655611</v>
      </c>
      <c r="V25" s="7">
        <v>18.358568595234441</v>
      </c>
      <c r="W25" s="7">
        <v>0.71229897579169543</v>
      </c>
      <c r="X25" s="7">
        <v>2.7925109485146518</v>
      </c>
      <c r="Y25" s="7">
        <v>2.610943528967379</v>
      </c>
      <c r="Z25" s="7">
        <v>0.21545997603121986</v>
      </c>
      <c r="AA25" s="7">
        <v>0.11609124277109147</v>
      </c>
      <c r="AB25" s="7">
        <v>0.27718097441492806</v>
      </c>
      <c r="AC25" s="7">
        <v>0.2410589612158916</v>
      </c>
      <c r="AD25" s="7">
        <v>0.22547193784638456</v>
      </c>
      <c r="AE25" s="7">
        <v>0.17939484689679039</v>
      </c>
      <c r="AF25" s="7">
        <v>5.4200618988866598</v>
      </c>
      <c r="AG25" s="7">
        <v>0.23928310717063109</v>
      </c>
      <c r="AH25" s="7">
        <v>0.27649691297115792</v>
      </c>
      <c r="AI25" s="7">
        <v>0.75146441576742451</v>
      </c>
      <c r="AJ25" s="7">
        <v>0.36628373366813544</v>
      </c>
      <c r="AK25" s="7">
        <v>0.3890254744252023</v>
      </c>
      <c r="AL25" s="7">
        <v>0.93314548679125742</v>
      </c>
      <c r="AM25" s="7">
        <v>0.70188701109705776</v>
      </c>
    </row>
    <row r="26" spans="4:39" x14ac:dyDescent="0.75">
      <c r="D26" t="s">
        <v>33</v>
      </c>
      <c r="F26">
        <v>625</v>
      </c>
      <c r="H26" t="s">
        <v>39</v>
      </c>
      <c r="I26" t="s">
        <v>87</v>
      </c>
      <c r="L26" s="7">
        <v>19.511747810688075</v>
      </c>
      <c r="M26" s="7">
        <v>6.894493584601455</v>
      </c>
      <c r="N26" s="7">
        <v>-13.70383740577517</v>
      </c>
      <c r="O26" s="7">
        <v>4.9268841377611112</v>
      </c>
      <c r="P26" s="7">
        <v>15.241303844054201</v>
      </c>
      <c r="Q26" s="7">
        <v>12.909798758810728</v>
      </c>
      <c r="R26" s="7">
        <v>14.8910083456722</v>
      </c>
      <c r="S26" s="7">
        <v>14.005896530243179</v>
      </c>
      <c r="T26" s="7">
        <v>13.290235108050361</v>
      </c>
      <c r="U26" s="7">
        <v>-1.8187853127178737</v>
      </c>
      <c r="V26" s="7">
        <v>18.485121024768947</v>
      </c>
      <c r="W26" s="7">
        <v>2.2572134087490761</v>
      </c>
      <c r="X26" s="7">
        <v>0.74171672477322304</v>
      </c>
      <c r="Y26" s="7">
        <v>0.41200522209887414</v>
      </c>
      <c r="Z26" s="7">
        <v>0.59024085334276344</v>
      </c>
      <c r="AA26" s="7">
        <v>0.14629293629131149</v>
      </c>
      <c r="AB26" s="7">
        <v>1.1338072460271265</v>
      </c>
      <c r="AC26" s="7">
        <v>1.3092598485759683</v>
      </c>
      <c r="AD26" s="7">
        <v>0.52763340800153802</v>
      </c>
      <c r="AE26" s="7">
        <v>0.105977265492773</v>
      </c>
      <c r="AF26" s="7">
        <v>0.21704240192569435</v>
      </c>
      <c r="AG26" s="7">
        <v>0.15029848301589027</v>
      </c>
      <c r="AH26" s="7">
        <v>0.12890596821854253</v>
      </c>
      <c r="AI26" s="7">
        <v>0</v>
      </c>
      <c r="AJ26" s="7">
        <v>0.27814709772318541</v>
      </c>
      <c r="AK26" s="7">
        <v>0.55656517543136053</v>
      </c>
      <c r="AL26" s="7">
        <v>1.0903650858030882</v>
      </c>
      <c r="AM26" s="7">
        <v>0.45011944909751384</v>
      </c>
    </row>
    <row r="27" spans="4:39" x14ac:dyDescent="0.75">
      <c r="D27" t="s">
        <v>33</v>
      </c>
      <c r="F27">
        <v>25</v>
      </c>
      <c r="H27" t="s">
        <v>41</v>
      </c>
      <c r="I27" t="s">
        <v>87</v>
      </c>
      <c r="L27" s="7">
        <v>16.445802077955619</v>
      </c>
      <c r="M27" s="7">
        <v>0.82159101978481441</v>
      </c>
      <c r="N27" s="7">
        <v>-8.415848951258214</v>
      </c>
      <c r="O27" s="7">
        <v>0.19979705836876363</v>
      </c>
      <c r="P27" s="7">
        <v>10.076999750700191</v>
      </c>
      <c r="Q27" s="7">
        <v>8.8603649676766096</v>
      </c>
      <c r="R27" s="7">
        <v>11.09859861927599</v>
      </c>
      <c r="S27" s="7">
        <v>10.678204508095844</v>
      </c>
      <c r="T27" s="7">
        <v>11.429897629422411</v>
      </c>
      <c r="U27" s="7">
        <v>2.0333592636762994</v>
      </c>
      <c r="V27" s="7">
        <v>14.291796988257877</v>
      </c>
      <c r="W27" s="7">
        <v>1.1143320660384879</v>
      </c>
      <c r="X27" s="7">
        <v>0.76057210605163172</v>
      </c>
      <c r="Y27" s="7">
        <v>-1.1766848176859135</v>
      </c>
      <c r="Z27" s="7">
        <v>3.629256743021779E-2</v>
      </c>
      <c r="AA27" s="7">
        <v>0.24610204893314536</v>
      </c>
      <c r="AB27" s="7">
        <v>0.30593306095579653</v>
      </c>
      <c r="AC27" s="7">
        <v>0.84762141207834507</v>
      </c>
      <c r="AD27" s="7">
        <v>0.71183347456442059</v>
      </c>
      <c r="AE27" s="7">
        <v>0.18751978795046709</v>
      </c>
      <c r="AF27" s="7">
        <v>0.30907347024199111</v>
      </c>
      <c r="AG27" s="7">
        <v>0.50858926425671769</v>
      </c>
      <c r="AH27" s="7">
        <v>9.4371634896689344E-2</v>
      </c>
      <c r="AI27" s="7">
        <v>0.19169711232481979</v>
      </c>
      <c r="AJ27" s="7">
        <v>1.1360741620251334E-2</v>
      </c>
      <c r="AK27" s="7">
        <v>0.91055607490369117</v>
      </c>
      <c r="AL27" s="7">
        <v>0.60787065771989468</v>
      </c>
      <c r="AM27" s="7">
        <v>0.28371789531867031</v>
      </c>
    </row>
    <row r="28" spans="4:39" x14ac:dyDescent="0.75">
      <c r="D28" t="s">
        <v>33</v>
      </c>
      <c r="F28">
        <v>75</v>
      </c>
      <c r="H28" t="s">
        <v>41</v>
      </c>
      <c r="I28" t="s">
        <v>87</v>
      </c>
      <c r="L28" s="7">
        <v>14.877704759668871</v>
      </c>
      <c r="M28" s="7">
        <v>1.9817066459720849</v>
      </c>
      <c r="N28" s="7">
        <v>-6.9896493869881633</v>
      </c>
      <c r="O28" s="7">
        <v>2.594559189734515</v>
      </c>
      <c r="P28" s="7">
        <v>9.8403103412614978</v>
      </c>
      <c r="Q28" s="7">
        <v>6.2589998863188763</v>
      </c>
      <c r="R28" s="7">
        <v>9.4298780719899451</v>
      </c>
      <c r="S28" s="7">
        <v>7.0683082029297273</v>
      </c>
      <c r="T28" s="7">
        <v>9.0783452564376486</v>
      </c>
      <c r="U28" s="7">
        <v>0.37874682956183503</v>
      </c>
      <c r="V28" s="7">
        <v>11.763489339601144</v>
      </c>
      <c r="W28" s="7">
        <v>2.4588667773686246</v>
      </c>
      <c r="X28" s="7">
        <v>-3.7759013457619406</v>
      </c>
      <c r="Y28" s="7">
        <v>-1.7487163500319547</v>
      </c>
      <c r="Z28" s="7">
        <v>0.38299379105516129</v>
      </c>
      <c r="AA28" s="7">
        <v>0.20611033454997607</v>
      </c>
      <c r="AB28" s="7">
        <v>0.6814252450663717</v>
      </c>
      <c r="AC28" s="7">
        <v>1.07150103824956</v>
      </c>
      <c r="AD28" s="7">
        <v>0.92959710880946678</v>
      </c>
      <c r="AE28" s="7">
        <v>0.12755006924005177</v>
      </c>
      <c r="AF28" s="7">
        <v>0.17884532626591521</v>
      </c>
      <c r="AG28" s="7">
        <v>0.35845384073604242</v>
      </c>
      <c r="AH28" s="7">
        <v>0.30771943459639445</v>
      </c>
      <c r="AI28" s="7">
        <v>0.48713095388780797</v>
      </c>
      <c r="AJ28" s="7">
        <v>0.18084007260368248</v>
      </c>
      <c r="AK28" s="7">
        <v>0.88793349034525104</v>
      </c>
      <c r="AL28" s="7">
        <v>0.3288445015640824</v>
      </c>
      <c r="AM28" s="7">
        <v>0.18289741230929782</v>
      </c>
    </row>
    <row r="29" spans="4:39" x14ac:dyDescent="0.75">
      <c r="D29" t="s">
        <v>33</v>
      </c>
      <c r="F29">
        <v>125</v>
      </c>
      <c r="H29" t="s">
        <v>41</v>
      </c>
      <c r="I29" t="s">
        <v>87</v>
      </c>
      <c r="L29" s="7">
        <v>17.993414256451576</v>
      </c>
      <c r="M29" s="7">
        <v>5.401226188786751</v>
      </c>
      <c r="N29" s="7">
        <v>-15.434719026042368</v>
      </c>
      <c r="O29" s="7">
        <v>7.5532022726036869</v>
      </c>
      <c r="P29" s="7">
        <v>13.559641988987373</v>
      </c>
      <c r="Q29" s="7">
        <v>11.006633897616581</v>
      </c>
      <c r="R29" s="7">
        <v>13.529989487076266</v>
      </c>
      <c r="S29" s="7">
        <v>10.505072676266542</v>
      </c>
      <c r="T29" s="7">
        <v>12.343527794755081</v>
      </c>
      <c r="U29" s="7">
        <v>2.8547271832013248</v>
      </c>
      <c r="V29" s="7">
        <v>15.348194116454785</v>
      </c>
      <c r="W29" s="7">
        <v>-1.2485281727171389</v>
      </c>
      <c r="X29" s="7">
        <v>1.4954131016910133</v>
      </c>
      <c r="Y29" s="7">
        <v>1.8053179082497621</v>
      </c>
      <c r="Z29" s="7">
        <v>0.40213035051485052</v>
      </c>
      <c r="AA29" s="7">
        <v>0.23426764849529402</v>
      </c>
      <c r="AB29" s="7">
        <v>0.30527684296633978</v>
      </c>
      <c r="AC29" s="7">
        <v>0.27952533040162864</v>
      </c>
      <c r="AD29" s="7">
        <v>0.42680586121656711</v>
      </c>
      <c r="AE29" s="7">
        <v>0.33805205309833991</v>
      </c>
      <c r="AF29" s="7">
        <v>0.5213664547996868</v>
      </c>
      <c r="AG29" s="7">
        <v>0.20634170776898739</v>
      </c>
      <c r="AH29" s="7">
        <v>0.23619801289699577</v>
      </c>
      <c r="AI29" s="7">
        <v>0.93244678607766307</v>
      </c>
      <c r="AJ29" s="7">
        <v>0.2884885707160364</v>
      </c>
      <c r="AK29" s="7">
        <v>0.88539784730994664</v>
      </c>
      <c r="AL29" s="7">
        <v>0.30676516605273157</v>
      </c>
      <c r="AM29" s="7">
        <v>0.55502123731664943</v>
      </c>
    </row>
    <row r="30" spans="4:39" x14ac:dyDescent="0.75">
      <c r="D30" t="s">
        <v>33</v>
      </c>
      <c r="F30">
        <v>175</v>
      </c>
      <c r="H30" t="s">
        <v>41</v>
      </c>
      <c r="I30" t="s">
        <v>87</v>
      </c>
      <c r="L30" s="7">
        <v>18.219194061747263</v>
      </c>
      <c r="M30" s="7">
        <v>2.3637274581703767</v>
      </c>
      <c r="N30" s="7">
        <v>-14.017129652145046</v>
      </c>
      <c r="O30" s="7">
        <v>4.9482048671376342</v>
      </c>
      <c r="P30" s="7">
        <v>12.144485908452149</v>
      </c>
      <c r="Q30" s="7">
        <v>9.3962305410842415</v>
      </c>
      <c r="R30" s="7">
        <v>12.73454574923206</v>
      </c>
      <c r="S30" s="7">
        <v>10.504027712976486</v>
      </c>
      <c r="T30" s="7">
        <v>12.150225790171797</v>
      </c>
      <c r="U30" s="7">
        <v>4.9994811438331643</v>
      </c>
      <c r="V30" s="7">
        <v>16.16393374733164</v>
      </c>
      <c r="W30" s="7">
        <v>4.5881229539249917</v>
      </c>
      <c r="X30" s="7">
        <v>4.9407148807928257E-2</v>
      </c>
      <c r="Y30" s="7">
        <v>2.6308232875247062</v>
      </c>
      <c r="Z30" s="7">
        <v>5.9532655656209424E-2</v>
      </c>
      <c r="AA30" s="7">
        <v>0.15457378204094244</v>
      </c>
      <c r="AB30" s="7">
        <v>0.40664351281149208</v>
      </c>
      <c r="AC30" s="7">
        <v>0.28767517575506613</v>
      </c>
      <c r="AD30" s="7">
        <v>0.28519839045281309</v>
      </c>
      <c r="AE30" s="7">
        <v>0.17941270264173342</v>
      </c>
      <c r="AF30" s="7">
        <v>0.30938832135732941</v>
      </c>
      <c r="AG30" s="7">
        <v>0.21547835025407161</v>
      </c>
      <c r="AH30" s="7">
        <v>0.16778267619341775</v>
      </c>
      <c r="AI30" s="7">
        <v>0.39320549903433549</v>
      </c>
      <c r="AJ30" s="7">
        <v>0.12932451572632489</v>
      </c>
      <c r="AK30" s="7">
        <v>0.65323821664231718</v>
      </c>
      <c r="AL30" s="7">
        <v>0.85984679838832878</v>
      </c>
      <c r="AM30" s="7">
        <v>4.5780129798006608E-2</v>
      </c>
    </row>
    <row r="31" spans="4:39" x14ac:dyDescent="0.75">
      <c r="D31" t="s">
        <v>33</v>
      </c>
      <c r="F31">
        <v>250</v>
      </c>
      <c r="H31" t="s">
        <v>41</v>
      </c>
      <c r="I31" t="s">
        <v>87</v>
      </c>
      <c r="L31" s="7">
        <v>18.871627283880695</v>
      </c>
      <c r="M31" s="7">
        <v>3.6249708013679007</v>
      </c>
      <c r="N31" s="7">
        <v>-10.913001618158907</v>
      </c>
      <c r="O31" s="7">
        <v>4.7132523754133375</v>
      </c>
      <c r="P31" s="7">
        <v>11.621774013182788</v>
      </c>
      <c r="Q31" s="7">
        <v>9.4884513073799344</v>
      </c>
      <c r="R31" s="7">
        <v>12.888757238099961</v>
      </c>
      <c r="S31" s="7">
        <v>10.657091225500457</v>
      </c>
      <c r="T31" s="7">
        <v>12.318212995166858</v>
      </c>
      <c r="U31" s="7">
        <v>3.1611883584202674</v>
      </c>
      <c r="V31" s="7">
        <v>15.812652986089125</v>
      </c>
      <c r="W31" s="7">
        <v>0.36624861973254913</v>
      </c>
      <c r="X31" s="7">
        <v>0.71025886413017503</v>
      </c>
      <c r="Y31" s="7">
        <v>2.7249573477269489</v>
      </c>
      <c r="Z31" s="7">
        <v>0.18475049703962673</v>
      </c>
      <c r="AA31" s="7">
        <v>0.13056853688466322</v>
      </c>
      <c r="AB31" s="7">
        <v>0.55688252378286218</v>
      </c>
      <c r="AC31" s="7">
        <v>0.74901944988303304</v>
      </c>
      <c r="AD31" s="7">
        <v>0.46240699932324403</v>
      </c>
      <c r="AE31" s="7">
        <v>0.2944576105411954</v>
      </c>
      <c r="AF31" s="7">
        <v>0.17504663108542487</v>
      </c>
      <c r="AG31" s="7">
        <v>0.12841438051752938</v>
      </c>
      <c r="AH31" s="7">
        <v>0.25627398807249135</v>
      </c>
      <c r="AI31" s="7">
        <v>1.0493799468209966</v>
      </c>
      <c r="AJ31" s="7">
        <v>0.20847389477325007</v>
      </c>
      <c r="AK31" s="7">
        <v>0.63413337633976696</v>
      </c>
      <c r="AL31" s="7">
        <v>0.53284572338662262</v>
      </c>
      <c r="AM31" s="7">
        <v>0.10633715056844877</v>
      </c>
    </row>
    <row r="32" spans="4:39" x14ac:dyDescent="0.75">
      <c r="D32" t="s">
        <v>33</v>
      </c>
      <c r="F32">
        <v>350</v>
      </c>
      <c r="H32" t="s">
        <v>41</v>
      </c>
      <c r="I32" t="s">
        <v>87</v>
      </c>
      <c r="L32" s="7">
        <v>18.041813125092613</v>
      </c>
      <c r="M32" s="7">
        <v>3.6484277542288157</v>
      </c>
      <c r="N32" s="7">
        <v>-9.4426476445002532</v>
      </c>
      <c r="O32" s="7">
        <v>2.9151819227987108</v>
      </c>
      <c r="P32" s="7">
        <v>12.217820525805573</v>
      </c>
      <c r="Q32" s="7">
        <v>8.9921331903754638</v>
      </c>
      <c r="R32" s="7">
        <v>10.942255082476811</v>
      </c>
      <c r="S32" s="7">
        <v>10.662180433592157</v>
      </c>
      <c r="T32" s="7">
        <v>12.867861156506018</v>
      </c>
      <c r="U32" s="7">
        <v>3.5043044601078024</v>
      </c>
      <c r="V32" s="7">
        <v>16.42265477696504</v>
      </c>
      <c r="W32" s="7">
        <v>0.13969415560228565</v>
      </c>
      <c r="X32" s="7">
        <v>3.8378681666043746</v>
      </c>
      <c r="Y32" s="7">
        <v>2.76511540005415</v>
      </c>
      <c r="Z32" s="7">
        <v>0.23802728021470487</v>
      </c>
      <c r="AA32" s="7">
        <v>5.5984574827727611E-2</v>
      </c>
      <c r="AB32" s="7">
        <v>0.27075013625877653</v>
      </c>
      <c r="AC32" s="7">
        <v>0.17807733485173047</v>
      </c>
      <c r="AD32" s="7">
        <v>0.22197500183625185</v>
      </c>
      <c r="AE32" s="7">
        <v>0.28767280385822736</v>
      </c>
      <c r="AF32" s="7">
        <v>0.29727261375725944</v>
      </c>
      <c r="AG32" s="7">
        <v>0.25974999728393666</v>
      </c>
      <c r="AH32" s="7">
        <v>0.17754773825328321</v>
      </c>
      <c r="AI32" s="7">
        <v>0.83126752597059328</v>
      </c>
      <c r="AJ32" s="7">
        <v>0.13509615263617766</v>
      </c>
      <c r="AK32" s="7">
        <v>0.79847301095009537</v>
      </c>
      <c r="AL32" s="7">
        <v>0.74902670691788553</v>
      </c>
      <c r="AM32" s="7">
        <v>0.11032868514593815</v>
      </c>
    </row>
    <row r="33" spans="4:39" x14ac:dyDescent="0.75">
      <c r="D33" t="s">
        <v>33</v>
      </c>
      <c r="F33">
        <v>450</v>
      </c>
      <c r="H33" t="s">
        <v>41</v>
      </c>
      <c r="I33" t="s">
        <v>87</v>
      </c>
      <c r="L33" s="7">
        <v>20.391637868580602</v>
      </c>
      <c r="M33" s="7">
        <v>6.0564559967899463</v>
      </c>
      <c r="N33" s="7">
        <v>-13.246732715430168</v>
      </c>
      <c r="O33" s="7">
        <v>4.1289738537412832</v>
      </c>
      <c r="P33" s="7">
        <v>13.63462601040672</v>
      </c>
      <c r="Q33" s="7">
        <v>10.905768158387204</v>
      </c>
      <c r="R33" s="7">
        <v>13.181122756378036</v>
      </c>
      <c r="S33" s="7">
        <v>12.357725078693031</v>
      </c>
      <c r="T33" s="7">
        <v>13.593568102634572</v>
      </c>
      <c r="U33" s="7">
        <v>4.0386464566425646</v>
      </c>
      <c r="V33" s="7">
        <v>17.598580378953731</v>
      </c>
      <c r="W33" s="7">
        <v>1.0492575171234435</v>
      </c>
      <c r="X33" s="7">
        <v>2.6374520404913873</v>
      </c>
      <c r="Y33" s="7">
        <v>2.7707036138973464</v>
      </c>
      <c r="Z33" s="7">
        <v>0.72455236252811417</v>
      </c>
      <c r="AA33" s="7">
        <v>0.17362196190662743</v>
      </c>
      <c r="AB33" s="7">
        <v>0.28184263592039882</v>
      </c>
      <c r="AC33" s="7">
        <v>0.68573918722923621</v>
      </c>
      <c r="AD33" s="7">
        <v>0.38024258487450785</v>
      </c>
      <c r="AE33" s="7">
        <v>0.21463516207250616</v>
      </c>
      <c r="AF33" s="7">
        <v>0.57459786631655774</v>
      </c>
      <c r="AG33" s="7">
        <v>0.15689980521444336</v>
      </c>
      <c r="AH33" s="7">
        <v>0.11697261426659007</v>
      </c>
      <c r="AI33" s="7">
        <v>0.77060584908279617</v>
      </c>
      <c r="AJ33" s="7">
        <v>0.20073728722920564</v>
      </c>
      <c r="AK33" s="7">
        <v>0.63521980105510134</v>
      </c>
      <c r="AL33" s="7">
        <v>0.76618258574104325</v>
      </c>
      <c r="AM33" s="7">
        <v>0.51815183932241693</v>
      </c>
    </row>
    <row r="34" spans="4:39" x14ac:dyDescent="0.75">
      <c r="D34" t="s">
        <v>33</v>
      </c>
      <c r="F34">
        <v>625</v>
      </c>
      <c r="H34" t="s">
        <v>41</v>
      </c>
      <c r="I34" t="s">
        <v>87</v>
      </c>
      <c r="L34" s="7">
        <v>19.316667192364463</v>
      </c>
      <c r="M34" s="7">
        <v>5.1513157572676747</v>
      </c>
      <c r="N34" s="7">
        <v>-11.593592047040831</v>
      </c>
      <c r="O34" s="7">
        <v>3.6743508385915398</v>
      </c>
      <c r="P34" s="7">
        <v>12.635052583008516</v>
      </c>
      <c r="Q34" s="7">
        <v>10.497428602907878</v>
      </c>
      <c r="R34" s="7">
        <v>13.43493527715129</v>
      </c>
      <c r="S34" s="7">
        <v>12.717914905966843</v>
      </c>
      <c r="T34" s="7">
        <v>13.55139043374137</v>
      </c>
      <c r="U34" s="7">
        <v>2.8837994871242536</v>
      </c>
      <c r="V34" s="7">
        <v>16.906568006139594</v>
      </c>
      <c r="W34" s="7">
        <v>0.55096381825241991</v>
      </c>
      <c r="X34" s="7">
        <v>1.6882678635408161</v>
      </c>
      <c r="Y34" s="7">
        <v>2.188801084653957</v>
      </c>
      <c r="Z34" s="7">
        <v>0.22009597256139923</v>
      </c>
      <c r="AA34" s="7">
        <v>0.11445141905254864</v>
      </c>
      <c r="AB34" s="7">
        <v>0.25121360973520596</v>
      </c>
      <c r="AC34" s="7">
        <v>0.40270788560249976</v>
      </c>
      <c r="AD34" s="7">
        <v>0.58144002799098049</v>
      </c>
      <c r="AE34" s="7">
        <v>0.19151625519985149</v>
      </c>
      <c r="AF34" s="7">
        <v>0.55650475462390525</v>
      </c>
      <c r="AG34" s="7">
        <v>0.30167605983796697</v>
      </c>
      <c r="AH34" s="7">
        <v>0.15872325883987518</v>
      </c>
      <c r="AI34" s="7">
        <v>0.73730296670218742</v>
      </c>
      <c r="AJ34" s="7">
        <v>0.14493014161263304</v>
      </c>
      <c r="AK34" s="7">
        <v>0.99509305286423677</v>
      </c>
      <c r="AL34" s="7">
        <v>0.35636973093621827</v>
      </c>
      <c r="AM34" s="7">
        <v>0.21514668745374885</v>
      </c>
    </row>
    <row r="35" spans="4:39" x14ac:dyDescent="0.75">
      <c r="D35" t="s">
        <v>33</v>
      </c>
      <c r="F35">
        <v>875</v>
      </c>
      <c r="H35" t="s">
        <v>41</v>
      </c>
      <c r="I35" t="s">
        <v>87</v>
      </c>
      <c r="L35" s="7">
        <v>21.829955647864335</v>
      </c>
      <c r="M35" s="7">
        <v>8.0188026178316747</v>
      </c>
      <c r="N35" s="7">
        <v>-5.9612123977414813</v>
      </c>
      <c r="O35" s="7">
        <v>3.2532270349535408</v>
      </c>
      <c r="P35" s="7">
        <v>14.062686353692831</v>
      </c>
      <c r="Q35" s="7">
        <v>12.440159537877259</v>
      </c>
      <c r="R35" s="7">
        <v>17.23056776568782</v>
      </c>
      <c r="S35" s="7">
        <v>15.170986399061555</v>
      </c>
      <c r="T35" s="7">
        <v>14.13107163742982</v>
      </c>
      <c r="U35" s="7">
        <v>3.0324075154005854</v>
      </c>
      <c r="V35" s="7">
        <v>18.670479131077244</v>
      </c>
      <c r="W35" s="7">
        <v>1.2551542196214387</v>
      </c>
      <c r="X35" s="7">
        <v>1.2089272959779997</v>
      </c>
      <c r="Y35" s="7">
        <v>1.1130350824697095</v>
      </c>
      <c r="Z35" s="7">
        <v>0.40273105369831597</v>
      </c>
      <c r="AA35" s="7">
        <v>0.41729914900073273</v>
      </c>
      <c r="AB35" s="7">
        <v>0.6462329809775017</v>
      </c>
      <c r="AC35" s="7">
        <v>0.30990753746217603</v>
      </c>
      <c r="AD35" s="7">
        <v>0.61302747405060032</v>
      </c>
      <c r="AE35" s="7">
        <v>0.20688164849383139</v>
      </c>
      <c r="AF35" s="7">
        <v>0.10002829234773399</v>
      </c>
      <c r="AG35" s="7">
        <v>0.28485457107050222</v>
      </c>
      <c r="AH35" s="7">
        <v>0.10810266497077384</v>
      </c>
      <c r="AI35" s="7">
        <v>0.33756943397398587</v>
      </c>
      <c r="AJ35" s="7">
        <v>0.51695357262417307</v>
      </c>
      <c r="AK35" s="7">
        <v>0.87345807089549277</v>
      </c>
      <c r="AL35" s="7">
        <v>0.62443776734091805</v>
      </c>
      <c r="AM35" s="7">
        <v>0.21781245159360185</v>
      </c>
    </row>
    <row r="36" spans="4:39" x14ac:dyDescent="0.75">
      <c r="D36" t="s">
        <v>34</v>
      </c>
      <c r="F36">
        <v>25</v>
      </c>
      <c r="H36" t="s">
        <v>43</v>
      </c>
      <c r="I36" t="s">
        <v>87</v>
      </c>
      <c r="L36" s="7">
        <v>17.198178834273421</v>
      </c>
      <c r="M36" s="7">
        <v>0.45720206526353308</v>
      </c>
      <c r="N36" s="7">
        <v>-14.648115202264636</v>
      </c>
      <c r="O36" s="7">
        <v>1.9841010150981033</v>
      </c>
      <c r="P36" s="7">
        <v>14.500066908069224</v>
      </c>
      <c r="Q36" s="7">
        <v>11.134158109373574</v>
      </c>
      <c r="R36" s="7">
        <v>13.094327921307375</v>
      </c>
      <c r="S36" s="7">
        <v>9.1141168536991604</v>
      </c>
      <c r="T36" s="7">
        <v>11.730038395596717</v>
      </c>
      <c r="U36" s="7">
        <v>3.5903561980563263</v>
      </c>
      <c r="V36" s="7">
        <v>16.75746832531885</v>
      </c>
      <c r="W36" s="7">
        <v>-2.0233887576463654</v>
      </c>
      <c r="X36" s="7">
        <v>2.3064857121629432</v>
      </c>
      <c r="Y36" s="7">
        <v>0.84548077733283444</v>
      </c>
      <c r="Z36" s="7">
        <v>0.28816829708827096</v>
      </c>
      <c r="AA36" s="7">
        <v>0.14479676729672666</v>
      </c>
      <c r="AB36" s="7">
        <v>0.11003514407196024</v>
      </c>
      <c r="AC36" s="7">
        <v>0.14401063380151313</v>
      </c>
      <c r="AD36" s="7">
        <v>0.14101860269684374</v>
      </c>
      <c r="AE36" s="7">
        <v>0.17732105035872558</v>
      </c>
      <c r="AF36" s="7">
        <v>0.36111037315851174</v>
      </c>
      <c r="AG36" s="7">
        <v>8.7615504507801867E-2</v>
      </c>
      <c r="AH36" s="7">
        <v>0.13881872049370006</v>
      </c>
      <c r="AI36" s="7">
        <v>0.50312569912216976</v>
      </c>
      <c r="AJ36" s="7">
        <v>7.1535128205765103E-2</v>
      </c>
      <c r="AK36" s="7">
        <v>0.5276322357399591</v>
      </c>
      <c r="AL36" s="7">
        <v>0.5561895331749156</v>
      </c>
      <c r="AM36" s="7">
        <v>0.25177305101684117</v>
      </c>
    </row>
    <row r="37" spans="4:39" x14ac:dyDescent="0.75">
      <c r="D37" t="s">
        <v>34</v>
      </c>
      <c r="F37">
        <v>75</v>
      </c>
      <c r="H37" t="s">
        <v>43</v>
      </c>
      <c r="I37" t="s">
        <v>87</v>
      </c>
      <c r="L37" s="7">
        <v>20.035453722558945</v>
      </c>
      <c r="M37" s="7">
        <v>1.3657215157417133</v>
      </c>
      <c r="N37" s="7">
        <v>-15.649688693960641</v>
      </c>
      <c r="O37" s="7">
        <v>2.781188123284275</v>
      </c>
      <c r="P37" s="7">
        <v>14.918280630704606</v>
      </c>
      <c r="Q37" s="7">
        <v>13.405652508759749</v>
      </c>
      <c r="R37" s="7">
        <v>13.344190490179507</v>
      </c>
      <c r="S37" s="7">
        <v>11.919154945612476</v>
      </c>
      <c r="T37" s="7">
        <v>13.835518602782036</v>
      </c>
      <c r="U37" s="7">
        <v>2.0660940987249412</v>
      </c>
      <c r="V37" s="7">
        <v>17.02197463193011</v>
      </c>
      <c r="W37" s="7">
        <v>-3.0374616596714978</v>
      </c>
      <c r="X37" s="7">
        <v>3.0759849908457912</v>
      </c>
      <c r="Y37" s="7">
        <v>3.0170992245413686</v>
      </c>
      <c r="Z37" s="7">
        <v>0.17850165266605927</v>
      </c>
      <c r="AA37" s="7">
        <v>0.22619220719519273</v>
      </c>
      <c r="AB37" s="7">
        <v>0.52163977248501425</v>
      </c>
      <c r="AC37" s="7">
        <v>3.2647514322659527E-2</v>
      </c>
      <c r="AD37" s="7">
        <v>0.57247659896079162</v>
      </c>
      <c r="AE37" s="7">
        <v>0.15597652188767139</v>
      </c>
      <c r="AF37" s="7">
        <v>0.20021025235679152</v>
      </c>
      <c r="AG37" s="7">
        <v>8.7359538708000825E-2</v>
      </c>
      <c r="AH37" s="7">
        <v>8.0124581714992163E-2</v>
      </c>
      <c r="AI37" s="7">
        <v>9.1183110584267563E-2</v>
      </c>
      <c r="AJ37" s="7">
        <v>3.6774149270527905E-2</v>
      </c>
      <c r="AK37" s="7">
        <v>0.25627758260455002</v>
      </c>
      <c r="AL37" s="7">
        <v>0.36078214590968849</v>
      </c>
      <c r="AM37" s="7">
        <v>0.2790315177951877</v>
      </c>
    </row>
    <row r="38" spans="4:39" x14ac:dyDescent="0.75">
      <c r="D38" t="s">
        <v>34</v>
      </c>
      <c r="F38">
        <v>350</v>
      </c>
      <c r="H38" t="s">
        <v>43</v>
      </c>
      <c r="I38" t="s">
        <v>87</v>
      </c>
      <c r="L38" s="7">
        <v>20.295338611261737</v>
      </c>
      <c r="M38" s="7">
        <v>5.7019756237560202</v>
      </c>
      <c r="N38" s="7">
        <v>-16.514493011210757</v>
      </c>
      <c r="O38" s="7">
        <v>5.7649275308806871</v>
      </c>
      <c r="P38" s="7">
        <v>16.229386021680355</v>
      </c>
      <c r="Q38" s="7">
        <v>15.10106566280472</v>
      </c>
      <c r="R38" s="7">
        <v>15.23141314108638</v>
      </c>
      <c r="S38" s="7">
        <v>12.834426700980707</v>
      </c>
      <c r="T38" s="7">
        <v>14.360825296085849</v>
      </c>
      <c r="U38" s="7">
        <v>0</v>
      </c>
      <c r="V38" s="7">
        <v>17.496941186902315</v>
      </c>
      <c r="W38" s="7">
        <v>1.0320550311138665</v>
      </c>
      <c r="X38" s="7">
        <v>4.5940220583618938</v>
      </c>
      <c r="Y38" s="7">
        <v>2.8147049187500035</v>
      </c>
      <c r="Z38" s="7">
        <v>0.13311227828006611</v>
      </c>
      <c r="AA38" s="7">
        <v>0.23410913037923817</v>
      </c>
      <c r="AB38" s="7">
        <v>0.1984128334870445</v>
      </c>
      <c r="AC38" s="7">
        <v>0.45825386325649847</v>
      </c>
      <c r="AD38" s="7">
        <v>4.8580616576735271E-2</v>
      </c>
      <c r="AE38" s="7">
        <v>0.15890759417999983</v>
      </c>
      <c r="AF38" s="7">
        <v>0.43183683525423278</v>
      </c>
      <c r="AG38" s="7">
        <v>6.2846172393942565E-2</v>
      </c>
      <c r="AH38" s="7">
        <v>4.0397240308437561E-2</v>
      </c>
      <c r="AI38" s="7">
        <v>0</v>
      </c>
      <c r="AJ38" s="7">
        <v>0.1423548307880321</v>
      </c>
      <c r="AK38" s="7">
        <v>0.34478031948830012</v>
      </c>
      <c r="AL38" s="7">
        <v>0.45787532301879424</v>
      </c>
      <c r="AM38" s="7">
        <v>0.23143698380961822</v>
      </c>
    </row>
    <row r="39" spans="4:39" x14ac:dyDescent="0.75">
      <c r="D39" t="s">
        <v>34</v>
      </c>
      <c r="F39">
        <v>625</v>
      </c>
      <c r="H39" t="s">
        <v>43</v>
      </c>
      <c r="I39" t="s">
        <v>87</v>
      </c>
      <c r="L39" s="7">
        <v>20.626750881981938</v>
      </c>
      <c r="M39" s="7">
        <v>5.8050526589726843</v>
      </c>
      <c r="N39" s="7">
        <v>-12.965549010154149</v>
      </c>
      <c r="O39" s="7">
        <v>5.943407342675969</v>
      </c>
      <c r="P39" s="7">
        <v>15.116467746218119</v>
      </c>
      <c r="Q39" s="7">
        <v>15.132766072832377</v>
      </c>
      <c r="R39" s="7">
        <v>16.356589309045471</v>
      </c>
      <c r="S39" s="7">
        <v>15.000206349703054</v>
      </c>
      <c r="T39" s="7">
        <v>14.732189423157422</v>
      </c>
      <c r="U39" s="7">
        <v>4.3675402515948356</v>
      </c>
      <c r="V39" s="7">
        <v>18.419595273375077</v>
      </c>
      <c r="W39" s="7">
        <v>-0.72804101809500066</v>
      </c>
      <c r="X39" s="7">
        <v>1.5577087432961825</v>
      </c>
      <c r="Y39" s="7">
        <v>1.6315944906141671</v>
      </c>
      <c r="Z39" s="7">
        <v>0.33954861600442893</v>
      </c>
      <c r="AA39" s="7">
        <v>0.11787662403648233</v>
      </c>
      <c r="AB39" s="7">
        <v>0.36957092011763498</v>
      </c>
      <c r="AC39" s="7">
        <v>0.73031889085222956</v>
      </c>
      <c r="AD39" s="7">
        <v>0.15112102806873257</v>
      </c>
      <c r="AE39" s="7">
        <v>0.17334896236809086</v>
      </c>
      <c r="AF39" s="7">
        <v>0.6843963287260203</v>
      </c>
      <c r="AG39" s="7">
        <v>0.39362099070040851</v>
      </c>
      <c r="AH39" s="7">
        <v>9.1195142608092084E-2</v>
      </c>
      <c r="AI39" s="7">
        <v>0.35227573342569907</v>
      </c>
      <c r="AJ39" s="7">
        <v>0.12233278782056436</v>
      </c>
      <c r="AK39" s="7">
        <v>0.26473917612656278</v>
      </c>
      <c r="AL39" s="7">
        <v>0.51657935036651359</v>
      </c>
      <c r="AM39" s="7">
        <v>0.31789180940649331</v>
      </c>
    </row>
    <row r="40" spans="4:39" x14ac:dyDescent="0.75">
      <c r="D40" t="s">
        <v>34</v>
      </c>
      <c r="F40">
        <v>25</v>
      </c>
      <c r="H40" t="s">
        <v>39</v>
      </c>
      <c r="I40" t="s">
        <v>87</v>
      </c>
      <c r="L40" s="7">
        <v>17.655910830047443</v>
      </c>
      <c r="M40" s="7">
        <v>3.0456820683644215</v>
      </c>
      <c r="N40" s="7">
        <v>-12.027802294069483</v>
      </c>
      <c r="O40" s="7">
        <v>2.8448529290931894</v>
      </c>
      <c r="P40" s="7">
        <v>9.0858644567543667</v>
      </c>
      <c r="Q40" s="7">
        <v>10.96695191188836</v>
      </c>
      <c r="R40" s="7">
        <v>13.49462900961249</v>
      </c>
      <c r="S40" s="7">
        <v>11.380638069915312</v>
      </c>
      <c r="T40" s="7">
        <v>10.694684458103225</v>
      </c>
      <c r="U40" s="7">
        <v>0</v>
      </c>
      <c r="V40" s="7">
        <v>14.042444247951261</v>
      </c>
      <c r="W40" s="7">
        <v>2.7894517872252629</v>
      </c>
      <c r="X40" s="7">
        <v>2.3947186514162895</v>
      </c>
      <c r="Y40" s="7">
        <v>0.37439937921948291</v>
      </c>
      <c r="Z40" s="7">
        <v>0.47571247441807862</v>
      </c>
      <c r="AA40" s="7">
        <v>4.224052454318792E-2</v>
      </c>
      <c r="AB40" s="7">
        <v>0.43125272851879071</v>
      </c>
      <c r="AC40" s="7">
        <v>0.81553887396118785</v>
      </c>
      <c r="AD40" s="7">
        <v>0.37626271476835466</v>
      </c>
      <c r="AE40" s="7">
        <v>0.24862079690503741</v>
      </c>
      <c r="AF40" s="7">
        <v>0.91592877342630641</v>
      </c>
      <c r="AG40" s="7">
        <v>0.30249545934638361</v>
      </c>
      <c r="AH40" s="7">
        <v>0.22268697494137285</v>
      </c>
      <c r="AI40" s="7">
        <v>0</v>
      </c>
      <c r="AJ40" s="7">
        <v>0.30273251756491032</v>
      </c>
      <c r="AK40" s="7">
        <v>1.4795202267419938</v>
      </c>
      <c r="AL40" s="7">
        <v>0.53850329852584355</v>
      </c>
      <c r="AM40" s="7">
        <v>0.14927140399607106</v>
      </c>
    </row>
    <row r="41" spans="4:39" x14ac:dyDescent="0.75">
      <c r="D41" t="s">
        <v>34</v>
      </c>
      <c r="F41">
        <v>75</v>
      </c>
      <c r="H41" t="s">
        <v>39</v>
      </c>
      <c r="I41" t="s">
        <v>87</v>
      </c>
      <c r="J41" t="s">
        <v>92</v>
      </c>
      <c r="L41" s="7">
        <v>17.027091222594642</v>
      </c>
      <c r="M41" s="7">
        <v>1.0149906575680878</v>
      </c>
      <c r="N41" s="7">
        <v>-14.624097258705055</v>
      </c>
      <c r="O41" s="7">
        <v>2.2409131575853434</v>
      </c>
      <c r="P41" s="7">
        <v>-1.7170651996132242</v>
      </c>
      <c r="Q41" s="7">
        <v>9.372207252678356</v>
      </c>
      <c r="R41" s="7">
        <v>7.8249088984592277</v>
      </c>
      <c r="S41" s="7">
        <v>10.718013779206871</v>
      </c>
      <c r="T41" s="7">
        <v>10.137731759316523</v>
      </c>
      <c r="U41" s="7">
        <v>0</v>
      </c>
      <c r="V41" s="7">
        <v>14.471972633457058</v>
      </c>
      <c r="W41" s="7">
        <v>-3.634126334397203</v>
      </c>
      <c r="X41" s="7">
        <v>-1.3545243483562803</v>
      </c>
      <c r="Y41" s="7">
        <v>-0.52833563553169094</v>
      </c>
      <c r="Z41" s="7">
        <v>0.9193362123284855</v>
      </c>
      <c r="AA41" s="7">
        <v>1.0658444677383228</v>
      </c>
      <c r="AB41" s="7">
        <v>1.3167102241725925</v>
      </c>
      <c r="AC41" s="7">
        <v>0.27598449538472347</v>
      </c>
      <c r="AD41" s="7">
        <v>1.5351472108860205</v>
      </c>
      <c r="AE41" s="7">
        <v>1.3126948204915618</v>
      </c>
      <c r="AF41" s="7">
        <v>2.744015092366074</v>
      </c>
      <c r="AG41" s="7">
        <v>0.88702021910123985</v>
      </c>
      <c r="AH41" s="7">
        <v>0.26630490983267591</v>
      </c>
      <c r="AI41" s="7">
        <v>0</v>
      </c>
      <c r="AJ41" s="7">
        <v>0.15761891736510161</v>
      </c>
      <c r="AK41" s="7">
        <v>0.44511771175186049</v>
      </c>
      <c r="AL41" s="7">
        <v>0.9163068102688432</v>
      </c>
      <c r="AM41" s="7">
        <v>0.46746960432224749</v>
      </c>
    </row>
    <row r="42" spans="4:39" x14ac:dyDescent="0.75">
      <c r="D42" t="s">
        <v>34</v>
      </c>
      <c r="F42">
        <v>125</v>
      </c>
      <c r="H42" t="s">
        <v>39</v>
      </c>
      <c r="I42" t="s">
        <v>87</v>
      </c>
      <c r="L42" s="7">
        <v>20.724717659773063</v>
      </c>
      <c r="M42" s="7">
        <v>4.6898745199514513</v>
      </c>
      <c r="N42" s="7">
        <v>-14.848325917546513</v>
      </c>
      <c r="O42" s="7">
        <v>-1.3635619073563514</v>
      </c>
      <c r="P42" s="7">
        <v>12.582633558650675</v>
      </c>
      <c r="Q42" s="7">
        <v>12.571828138609865</v>
      </c>
      <c r="R42" s="7">
        <v>17.563932197464652</v>
      </c>
      <c r="S42" s="7">
        <v>15.219556249350868</v>
      </c>
      <c r="T42" s="7">
        <v>14.387939106950656</v>
      </c>
      <c r="U42" s="7">
        <v>0</v>
      </c>
      <c r="V42" s="7">
        <v>17.992547192416833</v>
      </c>
      <c r="W42" s="7">
        <v>2.3274895384363141</v>
      </c>
      <c r="X42" s="7">
        <v>3.3520034386021198</v>
      </c>
      <c r="Y42" s="7">
        <v>0.31407960416515518</v>
      </c>
      <c r="Z42" s="7">
        <v>0.12611658262006473</v>
      </c>
      <c r="AA42" s="7">
        <v>3.1284846730974987E-2</v>
      </c>
      <c r="AB42" s="7">
        <v>0.78516203541165741</v>
      </c>
      <c r="AC42" s="7">
        <v>0.53869993084703949</v>
      </c>
      <c r="AD42" s="7">
        <v>0.21749465226326964</v>
      </c>
      <c r="AE42" s="7">
        <v>0.38470825043827644</v>
      </c>
      <c r="AF42" s="7">
        <v>0.79828131438586214</v>
      </c>
      <c r="AG42" s="7">
        <v>0.24579917786809632</v>
      </c>
      <c r="AH42" s="7">
        <v>0.14304979460649772</v>
      </c>
      <c r="AI42" s="7">
        <v>0</v>
      </c>
      <c r="AJ42" s="7">
        <v>0.78478988006891404</v>
      </c>
      <c r="AK42" s="7">
        <v>0.78547682189179868</v>
      </c>
      <c r="AL42" s="7">
        <v>0.58917324385858949</v>
      </c>
      <c r="AM42" s="7">
        <v>0.13712293127927122</v>
      </c>
    </row>
    <row r="43" spans="4:39" x14ac:dyDescent="0.75">
      <c r="D43" t="s">
        <v>34</v>
      </c>
      <c r="F43">
        <v>175</v>
      </c>
      <c r="H43" t="s">
        <v>39</v>
      </c>
      <c r="I43" t="s">
        <v>87</v>
      </c>
      <c r="L43" s="7">
        <v>18.583753209993606</v>
      </c>
      <c r="M43" s="7">
        <v>4.966443250043163</v>
      </c>
      <c r="N43" s="7">
        <v>-15.532901975624462</v>
      </c>
      <c r="O43" s="7">
        <v>2.5482860965415397</v>
      </c>
      <c r="P43" s="7">
        <v>13.171823230892807</v>
      </c>
      <c r="Q43" s="7">
        <v>13.24502497579355</v>
      </c>
      <c r="R43" s="7">
        <v>16.085966841307272</v>
      </c>
      <c r="S43" s="7">
        <v>14.72048648764658</v>
      </c>
      <c r="T43" s="7">
        <v>13.542474017268278</v>
      </c>
      <c r="U43" s="7">
        <v>0</v>
      </c>
      <c r="V43" s="7">
        <v>17.601778583276317</v>
      </c>
      <c r="W43" s="7">
        <v>3.3002725415516222E-2</v>
      </c>
      <c r="X43" s="7">
        <v>1.7384248407616107</v>
      </c>
      <c r="Y43" s="7">
        <v>0.38115736579709963</v>
      </c>
      <c r="Z43" s="7">
        <v>0.86013061551484693</v>
      </c>
      <c r="AA43" s="7">
        <v>0.2404207393909531</v>
      </c>
      <c r="AB43" s="7">
        <v>0.98211284006356925</v>
      </c>
      <c r="AC43" s="7">
        <v>0.64963865678072907</v>
      </c>
      <c r="AD43" s="7">
        <v>0.56563395387757565</v>
      </c>
      <c r="AE43" s="7">
        <v>0.29566622059961456</v>
      </c>
      <c r="AF43" s="7">
        <v>1.1731509337938084</v>
      </c>
      <c r="AG43" s="7">
        <v>0.4978708598358389</v>
      </c>
      <c r="AH43" s="7">
        <v>0.36623631508965515</v>
      </c>
      <c r="AI43" s="7">
        <v>0</v>
      </c>
      <c r="AJ43" s="7">
        <v>0.773192834969752</v>
      </c>
      <c r="AK43" s="7">
        <v>1.5436672107127956</v>
      </c>
      <c r="AL43" s="7">
        <v>0.69248708067920783</v>
      </c>
      <c r="AM43" s="7">
        <v>0.23873227250109708</v>
      </c>
    </row>
    <row r="44" spans="4:39" x14ac:dyDescent="0.75">
      <c r="D44" t="s">
        <v>34</v>
      </c>
      <c r="F44">
        <v>250</v>
      </c>
      <c r="H44" t="s">
        <v>39</v>
      </c>
      <c r="I44" t="s">
        <v>87</v>
      </c>
      <c r="L44" s="7">
        <v>19</v>
      </c>
      <c r="M44" s="7">
        <v>5</v>
      </c>
      <c r="N44" s="7">
        <v>-16.100000000000001</v>
      </c>
      <c r="O44" s="7">
        <v>6.2</v>
      </c>
      <c r="P44" s="7">
        <v>13.8</v>
      </c>
      <c r="Q44" s="7">
        <v>11.8</v>
      </c>
      <c r="R44" s="7">
        <v>15</v>
      </c>
      <c r="S44" s="7">
        <v>13.3</v>
      </c>
      <c r="T44" s="7">
        <v>12.7</v>
      </c>
      <c r="U44" s="7">
        <v>0</v>
      </c>
      <c r="V44" s="7">
        <v>18.2</v>
      </c>
      <c r="W44" s="7">
        <v>3.1</v>
      </c>
      <c r="X44" s="7">
        <v>2.7</v>
      </c>
      <c r="Y44" s="7">
        <v>0.3</v>
      </c>
      <c r="Z44" s="7">
        <v>0.38</v>
      </c>
      <c r="AA44" s="7">
        <v>0.23</v>
      </c>
      <c r="AB44" s="7">
        <v>0.57999999999999996</v>
      </c>
      <c r="AC44" s="7">
        <v>0.42</v>
      </c>
      <c r="AD44" s="7">
        <v>0.44</v>
      </c>
      <c r="AE44" s="7">
        <v>0.23</v>
      </c>
      <c r="AF44" s="7">
        <v>0.32</v>
      </c>
      <c r="AG44" s="7">
        <v>0.22</v>
      </c>
      <c r="AH44" s="7">
        <v>0.09</v>
      </c>
      <c r="AI44" s="7">
        <v>0</v>
      </c>
      <c r="AJ44" s="7">
        <v>0.17</v>
      </c>
      <c r="AK44" s="7">
        <v>0.43</v>
      </c>
      <c r="AL44" s="7">
        <v>0.66</v>
      </c>
      <c r="AM44" s="7">
        <v>0.43</v>
      </c>
    </row>
    <row r="45" spans="4:39" x14ac:dyDescent="0.75">
      <c r="D45" t="s">
        <v>34</v>
      </c>
      <c r="F45">
        <v>350</v>
      </c>
      <c r="H45" t="s">
        <v>39</v>
      </c>
      <c r="I45" t="s">
        <v>87</v>
      </c>
      <c r="L45" s="7">
        <v>19.8</v>
      </c>
      <c r="M45" s="7">
        <v>6.5</v>
      </c>
      <c r="N45" s="7">
        <v>-13.4</v>
      </c>
      <c r="O45" s="7">
        <v>5.2</v>
      </c>
      <c r="P45" s="7">
        <v>11.8</v>
      </c>
      <c r="Q45" s="7">
        <v>11.5</v>
      </c>
      <c r="R45" s="7">
        <v>15.1</v>
      </c>
      <c r="S45" s="7">
        <v>13.8</v>
      </c>
      <c r="T45" s="7">
        <v>12.7</v>
      </c>
      <c r="U45" s="7">
        <v>0</v>
      </c>
      <c r="V45" s="7">
        <v>17.7</v>
      </c>
      <c r="W45" s="7">
        <v>4.7</v>
      </c>
      <c r="X45" s="7">
        <v>2.7</v>
      </c>
      <c r="Y45" s="7">
        <v>1.1000000000000001</v>
      </c>
      <c r="Z45" s="7">
        <v>0.49</v>
      </c>
      <c r="AA45" s="7">
        <v>0.22</v>
      </c>
      <c r="AB45" s="7">
        <v>0.26</v>
      </c>
      <c r="AC45" s="7">
        <v>0.18</v>
      </c>
      <c r="AD45" s="7">
        <v>0.13</v>
      </c>
      <c r="AE45" s="7">
        <v>0.11</v>
      </c>
      <c r="AF45" s="7">
        <v>0.32</v>
      </c>
      <c r="AG45" s="7">
        <v>0.19</v>
      </c>
      <c r="AH45" s="7">
        <v>0.14000000000000001</v>
      </c>
      <c r="AI45" s="7">
        <v>0</v>
      </c>
      <c r="AJ45" s="7">
        <v>0.28999999999999998</v>
      </c>
      <c r="AK45" s="7">
        <v>0.22</v>
      </c>
      <c r="AL45" s="7">
        <v>0.78</v>
      </c>
      <c r="AM45" s="7">
        <v>0.28999999999999998</v>
      </c>
    </row>
    <row r="46" spans="4:39" x14ac:dyDescent="0.75">
      <c r="D46" t="s">
        <v>34</v>
      </c>
      <c r="F46">
        <v>450</v>
      </c>
      <c r="H46" t="s">
        <v>39</v>
      </c>
      <c r="I46" t="s">
        <v>87</v>
      </c>
      <c r="L46" s="7">
        <v>18.728522369549911</v>
      </c>
      <c r="M46" s="7">
        <v>5.8488077091999218</v>
      </c>
      <c r="N46" s="7">
        <v>-16.192251412769412</v>
      </c>
      <c r="O46" s="7">
        <v>6.4312030415312291</v>
      </c>
      <c r="P46" s="7">
        <v>15.036012126163561</v>
      </c>
      <c r="Q46" s="7">
        <v>11.684780448377227</v>
      </c>
      <c r="R46" s="7">
        <v>15.592183278427415</v>
      </c>
      <c r="S46" s="7">
        <v>15.044389294796218</v>
      </c>
      <c r="T46" s="7">
        <v>14.095583890966916</v>
      </c>
      <c r="U46" s="7">
        <v>0</v>
      </c>
      <c r="V46" s="7">
        <v>18.276883712832703</v>
      </c>
      <c r="W46" s="7">
        <v>-0.6092608571330248</v>
      </c>
      <c r="X46" s="7">
        <v>2.9852729357235464</v>
      </c>
      <c r="Y46" s="7">
        <v>2.1278879374071646</v>
      </c>
      <c r="Z46" s="7">
        <v>0.79275324567945582</v>
      </c>
      <c r="AA46" s="7">
        <v>0.33090713118010467</v>
      </c>
      <c r="AB46" s="7">
        <v>0.38320681851571053</v>
      </c>
      <c r="AC46" s="7">
        <v>0.55867715437236842</v>
      </c>
      <c r="AD46" s="7">
        <v>0.41703524036070855</v>
      </c>
      <c r="AE46" s="7">
        <v>0.15994525527331918</v>
      </c>
      <c r="AF46" s="7">
        <v>0.79028976510823312</v>
      </c>
      <c r="AG46" s="7">
        <v>0.10160303097418916</v>
      </c>
      <c r="AH46" s="7">
        <v>0.49341024642854908</v>
      </c>
      <c r="AI46" s="7">
        <v>0</v>
      </c>
      <c r="AJ46" s="7">
        <v>0.49187817306235826</v>
      </c>
      <c r="AK46" s="7">
        <v>0.73386256508622227</v>
      </c>
      <c r="AL46" s="7">
        <v>0.35273128895160843</v>
      </c>
      <c r="AM46" s="7">
        <v>0.15865363044498063</v>
      </c>
    </row>
    <row r="47" spans="4:39" x14ac:dyDescent="0.75">
      <c r="D47" t="s">
        <v>34</v>
      </c>
      <c r="F47">
        <v>625</v>
      </c>
      <c r="H47" t="s">
        <v>39</v>
      </c>
      <c r="I47" t="s">
        <v>87</v>
      </c>
      <c r="L47" s="7">
        <v>20.5</v>
      </c>
      <c r="M47" s="7">
        <v>8.4</v>
      </c>
      <c r="N47" s="7">
        <v>-13.5</v>
      </c>
      <c r="O47" s="7">
        <v>7.7</v>
      </c>
      <c r="P47" s="7">
        <v>9.4</v>
      </c>
      <c r="Q47" s="7">
        <v>14.2</v>
      </c>
      <c r="R47" s="7">
        <v>17.7</v>
      </c>
      <c r="S47" s="7">
        <v>15.5</v>
      </c>
      <c r="T47" s="7">
        <v>14.2</v>
      </c>
      <c r="U47" s="7">
        <v>0</v>
      </c>
      <c r="V47" s="7">
        <v>19.3</v>
      </c>
      <c r="W47" s="7">
        <v>0.9</v>
      </c>
      <c r="X47" s="7">
        <v>3.9</v>
      </c>
      <c r="Y47" s="7">
        <v>3.4</v>
      </c>
      <c r="Z47" s="7">
        <v>0.53</v>
      </c>
      <c r="AA47" s="7">
        <v>0.34</v>
      </c>
      <c r="AB47" s="7">
        <v>0.67</v>
      </c>
      <c r="AC47" s="7">
        <v>0.65</v>
      </c>
      <c r="AD47" s="7">
        <v>0.62</v>
      </c>
      <c r="AE47" s="7">
        <v>0.36</v>
      </c>
      <c r="AF47" s="7">
        <v>0.61</v>
      </c>
      <c r="AG47" s="7">
        <v>0.72</v>
      </c>
      <c r="AH47" s="7">
        <v>0.39</v>
      </c>
      <c r="AI47" s="7">
        <v>0</v>
      </c>
      <c r="AJ47" s="7">
        <v>0.46</v>
      </c>
      <c r="AK47" s="7">
        <v>0.41</v>
      </c>
      <c r="AL47" s="7">
        <v>0.43</v>
      </c>
      <c r="AM47" s="7">
        <v>0.41</v>
      </c>
    </row>
    <row r="48" spans="4:39" x14ac:dyDescent="0.75">
      <c r="D48" t="s">
        <v>34</v>
      </c>
      <c r="F48">
        <v>875</v>
      </c>
      <c r="H48" t="s">
        <v>39</v>
      </c>
      <c r="I48" t="s">
        <v>87</v>
      </c>
      <c r="L48" s="7">
        <v>22.4</v>
      </c>
      <c r="M48" s="7">
        <v>10.6</v>
      </c>
      <c r="N48" s="7">
        <v>-10.3</v>
      </c>
      <c r="O48" s="7">
        <v>8.1</v>
      </c>
      <c r="P48" s="7">
        <v>2.1</v>
      </c>
      <c r="Q48" s="7">
        <v>15.5</v>
      </c>
      <c r="R48" s="7">
        <v>19.3</v>
      </c>
      <c r="S48" s="7">
        <v>15.6</v>
      </c>
      <c r="T48" s="7">
        <v>14.3</v>
      </c>
      <c r="U48" s="7">
        <v>0</v>
      </c>
      <c r="V48" s="7">
        <v>18.2</v>
      </c>
      <c r="W48" s="7">
        <v>3.8</v>
      </c>
      <c r="X48" s="7">
        <v>5</v>
      </c>
      <c r="Y48" s="7">
        <v>2.5</v>
      </c>
      <c r="Z48" s="7">
        <v>0.55000000000000004</v>
      </c>
      <c r="AA48" s="7">
        <v>0.41</v>
      </c>
      <c r="AB48" s="7">
        <v>0.81</v>
      </c>
      <c r="AC48" s="7">
        <v>0.8</v>
      </c>
      <c r="AD48" s="7">
        <v>0.3</v>
      </c>
      <c r="AE48" s="7">
        <v>0.27</v>
      </c>
      <c r="AF48" s="7">
        <v>0.65</v>
      </c>
      <c r="AG48" s="7">
        <v>0.64</v>
      </c>
      <c r="AH48" s="7">
        <v>0.6</v>
      </c>
      <c r="AI48" s="7">
        <v>0</v>
      </c>
      <c r="AJ48" s="7">
        <v>0.52</v>
      </c>
      <c r="AK48" s="7">
        <v>0.96</v>
      </c>
      <c r="AL48" s="7">
        <v>0.23</v>
      </c>
      <c r="AM48" s="7">
        <v>0.16</v>
      </c>
    </row>
    <row r="49" spans="4:39" x14ac:dyDescent="0.75">
      <c r="D49" t="s">
        <v>34</v>
      </c>
      <c r="F49">
        <v>25</v>
      </c>
      <c r="H49" t="s">
        <v>41</v>
      </c>
      <c r="I49" t="s">
        <v>87</v>
      </c>
      <c r="L49" s="7">
        <v>17.7</v>
      </c>
      <c r="M49" s="7">
        <v>3.1</v>
      </c>
      <c r="N49" s="7">
        <v>-12.5</v>
      </c>
      <c r="O49" s="7">
        <v>4</v>
      </c>
      <c r="P49" s="7">
        <v>10.4</v>
      </c>
      <c r="Q49" s="7">
        <v>10.5</v>
      </c>
      <c r="R49" s="7">
        <v>11.1</v>
      </c>
      <c r="S49" s="7">
        <v>10</v>
      </c>
      <c r="T49" s="7">
        <v>10.9</v>
      </c>
      <c r="U49" s="7">
        <v>0</v>
      </c>
      <c r="V49" s="7">
        <v>14.8</v>
      </c>
      <c r="W49" s="7">
        <v>1.1000000000000001</v>
      </c>
      <c r="X49" s="7">
        <v>4</v>
      </c>
      <c r="Y49" s="7">
        <v>-0.4</v>
      </c>
      <c r="Z49" s="7">
        <v>0.48</v>
      </c>
      <c r="AA49" s="7">
        <v>0.18</v>
      </c>
      <c r="AB49" s="7">
        <v>0.61</v>
      </c>
      <c r="AC49" s="7">
        <v>0.22</v>
      </c>
      <c r="AD49" s="7">
        <v>0.98</v>
      </c>
      <c r="AE49" s="7">
        <v>0.18</v>
      </c>
      <c r="AF49" s="7">
        <v>0.11</v>
      </c>
      <c r="AG49" s="7">
        <v>0.55000000000000004</v>
      </c>
      <c r="AH49" s="7">
        <v>0.1</v>
      </c>
      <c r="AI49" s="7">
        <v>0</v>
      </c>
      <c r="AJ49" s="7">
        <v>0.17</v>
      </c>
      <c r="AK49" s="7">
        <v>0.54</v>
      </c>
      <c r="AL49" s="7">
        <v>0.92</v>
      </c>
      <c r="AM49" s="7">
        <v>0.37</v>
      </c>
    </row>
    <row r="50" spans="4:39" x14ac:dyDescent="0.75">
      <c r="D50" t="s">
        <v>34</v>
      </c>
      <c r="F50">
        <v>75</v>
      </c>
      <c r="H50" t="s">
        <v>41</v>
      </c>
      <c r="I50" t="s">
        <v>87</v>
      </c>
      <c r="J50" t="s">
        <v>92</v>
      </c>
      <c r="L50" s="7">
        <v>16.7</v>
      </c>
      <c r="M50" s="7">
        <v>0.8</v>
      </c>
      <c r="N50" s="7">
        <v>-15</v>
      </c>
      <c r="O50" s="7">
        <v>2.4</v>
      </c>
      <c r="P50" s="7">
        <v>11.5</v>
      </c>
      <c r="Q50" s="7">
        <v>8.9</v>
      </c>
      <c r="R50" s="7">
        <v>11.4</v>
      </c>
      <c r="S50" s="7">
        <v>9.9</v>
      </c>
      <c r="T50" s="7">
        <v>10.9</v>
      </c>
      <c r="U50" s="7">
        <v>0</v>
      </c>
      <c r="V50" s="7">
        <v>16.100000000000001</v>
      </c>
      <c r="W50" s="7">
        <v>1.1000000000000001</v>
      </c>
      <c r="X50" s="7">
        <v>0.9</v>
      </c>
      <c r="Y50" s="7">
        <v>-3</v>
      </c>
      <c r="Z50" s="7">
        <v>0.13</v>
      </c>
      <c r="AA50" s="7">
        <v>0.14000000000000001</v>
      </c>
      <c r="AB50" s="7">
        <v>0.15</v>
      </c>
      <c r="AC50" s="7">
        <v>0.31</v>
      </c>
      <c r="AD50" s="7">
        <v>0.12</v>
      </c>
      <c r="AE50" s="7">
        <v>0.23</v>
      </c>
      <c r="AF50" s="7">
        <v>0.3</v>
      </c>
      <c r="AG50" s="7">
        <v>0.02</v>
      </c>
      <c r="AH50" s="7">
        <v>0.21</v>
      </c>
      <c r="AI50" s="7">
        <v>0</v>
      </c>
      <c r="AJ50" s="7">
        <v>0.08</v>
      </c>
      <c r="AK50" s="7">
        <v>0.1</v>
      </c>
      <c r="AL50" s="7">
        <v>0.6</v>
      </c>
      <c r="AM50" s="7">
        <v>0.09</v>
      </c>
    </row>
    <row r="51" spans="4:39" x14ac:dyDescent="0.75">
      <c r="D51" t="s">
        <v>34</v>
      </c>
      <c r="F51">
        <v>125</v>
      </c>
      <c r="H51" t="s">
        <v>41</v>
      </c>
      <c r="I51" t="s">
        <v>87</v>
      </c>
      <c r="L51" s="7">
        <v>19.2</v>
      </c>
      <c r="M51" s="7">
        <v>1.9</v>
      </c>
      <c r="N51" s="7">
        <v>-16.2</v>
      </c>
      <c r="O51" s="7">
        <v>4.5999999999999996</v>
      </c>
      <c r="P51" s="7">
        <v>10.6</v>
      </c>
      <c r="Q51" s="7">
        <v>10.8</v>
      </c>
      <c r="R51" s="7">
        <v>11.2</v>
      </c>
      <c r="S51" s="7">
        <v>11.4</v>
      </c>
      <c r="T51" s="7">
        <v>12.2</v>
      </c>
      <c r="U51" s="7">
        <v>0</v>
      </c>
      <c r="V51" s="7">
        <v>16.899999999999999</v>
      </c>
      <c r="W51" s="7">
        <v>1.6</v>
      </c>
      <c r="X51" s="7">
        <v>4.4000000000000004</v>
      </c>
      <c r="Y51" s="7">
        <v>0.9</v>
      </c>
      <c r="Z51" s="7">
        <v>0.35</v>
      </c>
      <c r="AA51" s="7">
        <v>0.1</v>
      </c>
      <c r="AB51" s="7">
        <v>0.38</v>
      </c>
      <c r="AC51" s="7">
        <v>0.39</v>
      </c>
      <c r="AD51" s="7">
        <v>0.69</v>
      </c>
      <c r="AE51" s="7">
        <v>0.25</v>
      </c>
      <c r="AF51" s="7">
        <v>0.28999999999999998</v>
      </c>
      <c r="AG51" s="7">
        <v>0.33</v>
      </c>
      <c r="AH51" s="7">
        <v>7.0000000000000007E-2</v>
      </c>
      <c r="AI51" s="7">
        <v>0</v>
      </c>
      <c r="AJ51" s="7">
        <v>0.09</v>
      </c>
      <c r="AK51" s="7">
        <v>0.56999999999999995</v>
      </c>
      <c r="AL51" s="7">
        <v>0.73</v>
      </c>
      <c r="AM51" s="7">
        <v>0.06</v>
      </c>
    </row>
    <row r="52" spans="4:39" x14ac:dyDescent="0.75">
      <c r="D52" t="s">
        <v>34</v>
      </c>
      <c r="F52">
        <v>175</v>
      </c>
      <c r="H52" t="s">
        <v>41</v>
      </c>
      <c r="I52" t="s">
        <v>87</v>
      </c>
      <c r="L52" s="7">
        <v>19.600000000000001</v>
      </c>
      <c r="M52" s="7">
        <v>5.2</v>
      </c>
      <c r="N52" s="7">
        <v>-16.5</v>
      </c>
      <c r="O52" s="7">
        <v>6.7</v>
      </c>
      <c r="P52" s="7">
        <v>13.6</v>
      </c>
      <c r="Q52" s="7">
        <v>12.6</v>
      </c>
      <c r="R52" s="7">
        <v>13.2</v>
      </c>
      <c r="S52" s="7">
        <v>12.5</v>
      </c>
      <c r="T52" s="7">
        <v>13</v>
      </c>
      <c r="U52" s="7">
        <v>0</v>
      </c>
      <c r="V52" s="7">
        <v>17.3</v>
      </c>
      <c r="W52" s="7">
        <v>1.9</v>
      </c>
      <c r="X52" s="7">
        <v>4.2</v>
      </c>
      <c r="Y52" s="7">
        <v>0.7</v>
      </c>
      <c r="Z52" s="7">
        <v>0.38</v>
      </c>
      <c r="AA52" s="7">
        <v>0.14000000000000001</v>
      </c>
      <c r="AB52" s="7">
        <v>0.16</v>
      </c>
      <c r="AC52" s="7">
        <v>0.78</v>
      </c>
      <c r="AD52" s="7">
        <v>0.33</v>
      </c>
      <c r="AE52" s="7">
        <v>0.28999999999999998</v>
      </c>
      <c r="AF52" s="7">
        <v>0.22</v>
      </c>
      <c r="AG52" s="7">
        <v>0.11</v>
      </c>
      <c r="AH52" s="7">
        <v>0.16</v>
      </c>
      <c r="AI52" s="7">
        <v>0</v>
      </c>
      <c r="AJ52" s="7">
        <v>0.11</v>
      </c>
      <c r="AK52" s="7">
        <v>0.81</v>
      </c>
      <c r="AL52" s="7">
        <v>0.8</v>
      </c>
      <c r="AM52" s="7">
        <v>0.28000000000000003</v>
      </c>
    </row>
    <row r="53" spans="4:39" x14ac:dyDescent="0.75">
      <c r="D53" t="s">
        <v>34</v>
      </c>
      <c r="F53">
        <v>250</v>
      </c>
      <c r="H53" t="s">
        <v>41</v>
      </c>
      <c r="I53" t="s">
        <v>87</v>
      </c>
      <c r="L53" s="7">
        <v>19.7</v>
      </c>
      <c r="M53" s="7">
        <v>6.3</v>
      </c>
      <c r="N53" s="7">
        <v>-16.600000000000001</v>
      </c>
      <c r="O53" s="7">
        <v>7.5</v>
      </c>
      <c r="P53" s="7">
        <v>13.2</v>
      </c>
      <c r="Q53" s="7">
        <v>12.6</v>
      </c>
      <c r="R53" s="7">
        <v>13.4</v>
      </c>
      <c r="S53" s="7">
        <v>12.1</v>
      </c>
      <c r="T53" s="7">
        <v>13.3</v>
      </c>
      <c r="U53" s="7">
        <v>0</v>
      </c>
      <c r="V53" s="7">
        <v>17.600000000000001</v>
      </c>
      <c r="W53" s="7">
        <v>1.6</v>
      </c>
      <c r="X53" s="7">
        <v>5.0999999999999996</v>
      </c>
      <c r="Y53" s="7">
        <v>1.5</v>
      </c>
      <c r="Z53" s="7">
        <v>0.26</v>
      </c>
      <c r="AA53" s="7">
        <v>0.19</v>
      </c>
      <c r="AB53" s="7">
        <v>0.65</v>
      </c>
      <c r="AC53" s="7">
        <v>0.34</v>
      </c>
      <c r="AD53" s="7">
        <v>0.42</v>
      </c>
      <c r="AE53" s="7">
        <v>0.25</v>
      </c>
      <c r="AF53" s="7">
        <v>0.35</v>
      </c>
      <c r="AG53" s="7">
        <v>0.2</v>
      </c>
      <c r="AH53" s="7">
        <v>0.11</v>
      </c>
      <c r="AI53" s="7">
        <v>0</v>
      </c>
      <c r="AJ53" s="7">
        <v>0.35</v>
      </c>
      <c r="AK53" s="7">
        <v>0.68</v>
      </c>
      <c r="AL53" s="7">
        <v>0.53</v>
      </c>
      <c r="AM53" s="7">
        <v>0.52</v>
      </c>
    </row>
    <row r="54" spans="4:39" x14ac:dyDescent="0.75">
      <c r="D54" t="s">
        <v>34</v>
      </c>
      <c r="F54">
        <v>350</v>
      </c>
      <c r="H54" t="s">
        <v>41</v>
      </c>
      <c r="I54" t="s">
        <v>87</v>
      </c>
      <c r="L54" s="7">
        <v>20.9</v>
      </c>
      <c r="M54" s="7">
        <v>6.1</v>
      </c>
      <c r="N54" s="7">
        <v>-11</v>
      </c>
      <c r="O54" s="7">
        <v>7</v>
      </c>
      <c r="P54" s="7">
        <v>11.1</v>
      </c>
      <c r="Q54" s="7">
        <v>10.8</v>
      </c>
      <c r="R54" s="7">
        <v>11.4</v>
      </c>
      <c r="S54" s="7">
        <v>11.9</v>
      </c>
      <c r="T54" s="7">
        <v>13.1</v>
      </c>
      <c r="U54" s="7">
        <v>0</v>
      </c>
      <c r="V54" s="7">
        <v>16.8</v>
      </c>
      <c r="W54" s="7">
        <v>3.9</v>
      </c>
      <c r="X54" s="7">
        <v>5.6</v>
      </c>
      <c r="Y54" s="7">
        <v>2.6</v>
      </c>
      <c r="Z54" s="7">
        <v>0.26</v>
      </c>
      <c r="AA54" s="7">
        <v>0.24</v>
      </c>
      <c r="AB54" s="7">
        <v>0.67</v>
      </c>
      <c r="AC54" s="7">
        <v>0.23</v>
      </c>
      <c r="AD54" s="7">
        <v>0.59</v>
      </c>
      <c r="AE54" s="7">
        <v>0.17</v>
      </c>
      <c r="AF54" s="7">
        <v>0.56999999999999995</v>
      </c>
      <c r="AG54" s="7">
        <v>0.33</v>
      </c>
      <c r="AH54" s="7">
        <v>0.13</v>
      </c>
      <c r="AI54" s="7">
        <v>0</v>
      </c>
      <c r="AJ54" s="7">
        <v>0.3</v>
      </c>
      <c r="AK54" s="7">
        <v>0.55000000000000004</v>
      </c>
      <c r="AL54" s="7">
        <v>0.31</v>
      </c>
      <c r="AM54" s="7">
        <v>0.49</v>
      </c>
    </row>
    <row r="55" spans="4:39" x14ac:dyDescent="0.75">
      <c r="D55" t="s">
        <v>34</v>
      </c>
      <c r="F55">
        <v>450</v>
      </c>
      <c r="H55" t="s">
        <v>41</v>
      </c>
      <c r="I55" t="s">
        <v>87</v>
      </c>
      <c r="L55" s="7">
        <v>22.4</v>
      </c>
      <c r="M55" s="7">
        <v>7</v>
      </c>
      <c r="N55" s="7">
        <v>-12.1</v>
      </c>
      <c r="O55" s="7">
        <v>7.4</v>
      </c>
      <c r="P55" s="7">
        <v>11.4</v>
      </c>
      <c r="Q55" s="7">
        <v>12.5</v>
      </c>
      <c r="R55" s="7">
        <v>12.5</v>
      </c>
      <c r="S55" s="7">
        <v>13</v>
      </c>
      <c r="T55" s="7">
        <v>13.5</v>
      </c>
      <c r="U55" s="7">
        <v>0</v>
      </c>
      <c r="V55" s="7">
        <v>17.2</v>
      </c>
      <c r="W55" s="7">
        <v>3.3</v>
      </c>
      <c r="X55" s="7">
        <v>4.9000000000000004</v>
      </c>
      <c r="Y55" s="7">
        <v>1.4</v>
      </c>
      <c r="Z55" s="7">
        <v>0.25</v>
      </c>
      <c r="AA55" s="7">
        <v>0.3</v>
      </c>
      <c r="AB55" s="7">
        <v>0.99</v>
      </c>
      <c r="AC55" s="7">
        <v>0.28000000000000003</v>
      </c>
      <c r="AD55" s="7">
        <v>0.57999999999999996</v>
      </c>
      <c r="AE55" s="7">
        <v>0.27</v>
      </c>
      <c r="AF55" s="7">
        <v>0.39</v>
      </c>
      <c r="AG55" s="7">
        <v>0.15</v>
      </c>
      <c r="AH55" s="7">
        <v>0.19</v>
      </c>
      <c r="AI55" s="7">
        <v>0</v>
      </c>
      <c r="AJ55" s="7">
        <v>0.11</v>
      </c>
      <c r="AK55" s="7">
        <v>0.64</v>
      </c>
      <c r="AL55" s="7">
        <v>0.36</v>
      </c>
      <c r="AM55" s="7">
        <v>0.25</v>
      </c>
    </row>
    <row r="56" spans="4:39" x14ac:dyDescent="0.75">
      <c r="D56" t="s">
        <v>34</v>
      </c>
      <c r="F56">
        <v>625</v>
      </c>
      <c r="H56" t="s">
        <v>41</v>
      </c>
      <c r="I56" t="s">
        <v>87</v>
      </c>
      <c r="L56" s="7">
        <v>23</v>
      </c>
      <c r="M56" s="7">
        <v>7.8</v>
      </c>
      <c r="N56" s="7">
        <v>-12.2</v>
      </c>
      <c r="O56" s="7">
        <v>7.8</v>
      </c>
      <c r="P56" s="7">
        <v>11.5</v>
      </c>
      <c r="Q56" s="7">
        <v>14.4</v>
      </c>
      <c r="R56" s="7">
        <v>15.2</v>
      </c>
      <c r="S56" s="7">
        <v>14.2</v>
      </c>
      <c r="T56" s="7">
        <v>13.7</v>
      </c>
      <c r="U56" s="7">
        <v>0</v>
      </c>
      <c r="V56" s="7">
        <v>18.100000000000001</v>
      </c>
      <c r="W56" s="7">
        <v>2.2000000000000002</v>
      </c>
      <c r="X56" s="7">
        <v>5.2</v>
      </c>
      <c r="Y56" s="7">
        <v>1.7</v>
      </c>
      <c r="Z56" s="7">
        <v>0.17</v>
      </c>
      <c r="AA56" s="7">
        <v>7.0000000000000007E-2</v>
      </c>
      <c r="AB56" s="7">
        <v>0.33</v>
      </c>
      <c r="AC56" s="7">
        <v>0.44</v>
      </c>
      <c r="AD56" s="7">
        <v>0.84</v>
      </c>
      <c r="AE56" s="7">
        <v>0.27</v>
      </c>
      <c r="AF56" s="7">
        <v>0.68</v>
      </c>
      <c r="AG56" s="7">
        <v>0.42</v>
      </c>
      <c r="AH56" s="7">
        <v>0.13</v>
      </c>
      <c r="AI56" s="7">
        <v>0</v>
      </c>
      <c r="AJ56" s="7">
        <v>0.15</v>
      </c>
      <c r="AK56" s="7">
        <v>0.5</v>
      </c>
      <c r="AL56" s="7">
        <v>0.49</v>
      </c>
      <c r="AM56" s="7">
        <v>0.13</v>
      </c>
    </row>
    <row r="57" spans="4:39" x14ac:dyDescent="0.75">
      <c r="D57" t="s">
        <v>34</v>
      </c>
      <c r="F57">
        <v>875</v>
      </c>
      <c r="H57" t="s">
        <v>41</v>
      </c>
      <c r="I57" t="s">
        <v>87</v>
      </c>
      <c r="L57" s="7">
        <v>22.5</v>
      </c>
      <c r="M57" s="7">
        <v>8.6</v>
      </c>
      <c r="N57" s="7">
        <v>-15.3</v>
      </c>
      <c r="O57" s="7">
        <v>8.6999999999999993</v>
      </c>
      <c r="P57" s="7">
        <v>13.9</v>
      </c>
      <c r="Q57" s="7">
        <v>15.1</v>
      </c>
      <c r="R57" s="7">
        <v>16.8</v>
      </c>
      <c r="S57" s="7">
        <v>15.7</v>
      </c>
      <c r="T57" s="7">
        <v>15.3</v>
      </c>
      <c r="U57" s="7">
        <v>0</v>
      </c>
      <c r="V57" s="7">
        <v>19.5</v>
      </c>
      <c r="W57" s="7">
        <v>3.9</v>
      </c>
      <c r="X57" s="7">
        <v>6.3</v>
      </c>
      <c r="Y57" s="7">
        <v>2.2999999999999998</v>
      </c>
      <c r="Z57" s="7">
        <v>0.59</v>
      </c>
      <c r="AA57" s="7">
        <v>0.1</v>
      </c>
      <c r="AB57" s="7">
        <v>0.34</v>
      </c>
      <c r="AC57" s="7">
        <v>0.25</v>
      </c>
      <c r="AD57" s="7">
        <v>0.37</v>
      </c>
      <c r="AE57" s="7">
        <v>0.7</v>
      </c>
      <c r="AF57" s="7">
        <v>0.4</v>
      </c>
      <c r="AG57" s="7">
        <v>0.21</v>
      </c>
      <c r="AH57" s="7">
        <v>0.36</v>
      </c>
      <c r="AI57" s="7">
        <v>0</v>
      </c>
      <c r="AJ57" s="7">
        <v>0.31</v>
      </c>
      <c r="AK57" s="7">
        <v>0.72</v>
      </c>
      <c r="AL57" s="7">
        <v>0.5</v>
      </c>
      <c r="AM57" s="7">
        <v>0.51</v>
      </c>
    </row>
    <row r="58" spans="4:39" x14ac:dyDescent="0.75">
      <c r="D58" t="s">
        <v>34</v>
      </c>
      <c r="F58">
        <v>25</v>
      </c>
      <c r="H58" t="s">
        <v>42</v>
      </c>
      <c r="I58" t="s">
        <v>87</v>
      </c>
      <c r="L58" s="7">
        <v>15.628263036137545</v>
      </c>
      <c r="M58" s="7">
        <v>0.8671908859307994</v>
      </c>
      <c r="N58" s="7">
        <v>-11.895220342576451</v>
      </c>
      <c r="O58" s="7">
        <v>4.7484380478517743</v>
      </c>
      <c r="P58" s="7">
        <v>8.5821671370426884</v>
      </c>
      <c r="Q58" s="7">
        <v>8.7820332292126384</v>
      </c>
      <c r="R58" s="7">
        <v>10.793752552578409</v>
      </c>
      <c r="S58" s="7">
        <v>8.8640109730064847</v>
      </c>
      <c r="T58" s="7">
        <v>10.263436351575749</v>
      </c>
      <c r="U58" s="7">
        <v>1.1892981270322787</v>
      </c>
      <c r="V58" s="7">
        <v>13.682923921242013</v>
      </c>
      <c r="W58" s="7">
        <v>-0.84019513193481077</v>
      </c>
      <c r="X58" s="7">
        <v>3.086393702438512</v>
      </c>
      <c r="Y58" s="7">
        <v>0.81967281320073904</v>
      </c>
      <c r="Z58" s="7">
        <v>0.10709975617306837</v>
      </c>
      <c r="AA58" s="7">
        <v>0.38565348242890457</v>
      </c>
      <c r="AB58" s="7">
        <v>0.67520809084131483</v>
      </c>
      <c r="AC58" s="7">
        <v>0.1702688411860061</v>
      </c>
      <c r="AD58" s="7">
        <v>0.19699829106802128</v>
      </c>
      <c r="AE58" s="7">
        <v>0.23226382246226265</v>
      </c>
      <c r="AF58" s="7">
        <v>0.38873935075538169</v>
      </c>
      <c r="AG58" s="7">
        <v>0.1591949154630444</v>
      </c>
      <c r="AH58" s="7">
        <v>0.14098947663567049</v>
      </c>
      <c r="AI58" s="7">
        <v>0.93833986326941343</v>
      </c>
      <c r="AJ58" s="7">
        <v>7.5269579887443094E-2</v>
      </c>
      <c r="AK58" s="7">
        <v>0.38808538983335628</v>
      </c>
      <c r="AL58" s="7">
        <v>0.11597885764193826</v>
      </c>
      <c r="AM58" s="7">
        <v>0.38022123961090593</v>
      </c>
    </row>
    <row r="59" spans="4:39" x14ac:dyDescent="0.75">
      <c r="D59" t="s">
        <v>34</v>
      </c>
      <c r="F59">
        <v>75</v>
      </c>
      <c r="H59" t="s">
        <v>42</v>
      </c>
      <c r="I59" t="s">
        <v>87</v>
      </c>
      <c r="L59" s="7">
        <v>18.695343285418613</v>
      </c>
      <c r="M59" s="7">
        <v>0.15248483181791578</v>
      </c>
      <c r="N59" s="7">
        <v>-13.754845924821998</v>
      </c>
      <c r="O59" s="7">
        <v>3.9577297049924147</v>
      </c>
      <c r="P59" s="7">
        <v>12.609344018763652</v>
      </c>
      <c r="Q59" s="7">
        <v>10.496440587858626</v>
      </c>
      <c r="R59" s="7">
        <v>11.481490223462792</v>
      </c>
      <c r="S59" s="7">
        <v>10.737562794676343</v>
      </c>
      <c r="T59" s="7">
        <v>12.206726008309881</v>
      </c>
      <c r="U59" s="7">
        <v>2.3166033671167834</v>
      </c>
      <c r="V59" s="7">
        <v>15.80374596799993</v>
      </c>
      <c r="W59" s="7">
        <v>-1.1020983093917922</v>
      </c>
      <c r="X59" s="7">
        <v>2.9491285980246578</v>
      </c>
      <c r="Y59" s="7">
        <v>1.0934221877251968</v>
      </c>
      <c r="Z59" s="7">
        <v>0.22686543448384119</v>
      </c>
      <c r="AA59" s="7">
        <v>0.16955907185752608</v>
      </c>
      <c r="AB59" s="7">
        <v>0.44535829698555485</v>
      </c>
      <c r="AC59" s="7">
        <v>0.14558906945878072</v>
      </c>
      <c r="AD59" s="7">
        <v>0.94727296734567423</v>
      </c>
      <c r="AE59" s="7">
        <v>0.10578017309216399</v>
      </c>
      <c r="AF59" s="7">
        <v>0.47302387557657855</v>
      </c>
      <c r="AG59" s="7">
        <v>0.29461138051759067</v>
      </c>
      <c r="AH59" s="7">
        <v>0.19128813253343185</v>
      </c>
      <c r="AI59" s="7">
        <v>0.46001544611986395</v>
      </c>
      <c r="AJ59" s="7">
        <v>0.11128861018688495</v>
      </c>
      <c r="AK59" s="7">
        <v>0.14925766328883724</v>
      </c>
      <c r="AL59" s="7">
        <v>0.27862639962565283</v>
      </c>
      <c r="AM59" s="7">
        <v>0.61392737952640175</v>
      </c>
    </row>
    <row r="60" spans="4:39" x14ac:dyDescent="0.75">
      <c r="D60" t="s">
        <v>34</v>
      </c>
      <c r="F60">
        <v>350</v>
      </c>
      <c r="H60" t="s">
        <v>42</v>
      </c>
      <c r="I60" t="s">
        <v>87</v>
      </c>
      <c r="L60" s="7">
        <v>19.540443909114853</v>
      </c>
      <c r="M60" s="7">
        <v>5.0914226478975264</v>
      </c>
      <c r="N60" s="7">
        <v>-11.177950725430568</v>
      </c>
      <c r="O60" s="7">
        <v>5.1269601553821396</v>
      </c>
      <c r="P60" s="7">
        <v>15.194660414054985</v>
      </c>
      <c r="Q60" s="7">
        <v>11.07344372161065</v>
      </c>
      <c r="R60" s="7">
        <v>13.00721341079997</v>
      </c>
      <c r="S60" s="7">
        <v>11.803474859406265</v>
      </c>
      <c r="T60" s="7">
        <v>13.367503247319505</v>
      </c>
      <c r="U60" s="7">
        <v>3.1368597362438053</v>
      </c>
      <c r="V60" s="7">
        <v>16.860008504158397</v>
      </c>
      <c r="W60" s="7">
        <v>-1.1809474231366892</v>
      </c>
      <c r="X60" s="7">
        <v>4.9156254034257705</v>
      </c>
      <c r="Y60" s="7">
        <v>1.939170122294291</v>
      </c>
      <c r="Z60" s="7">
        <v>0.26250799786083112</v>
      </c>
      <c r="AA60" s="7">
        <v>0.1754138897221558</v>
      </c>
      <c r="AB60" s="7">
        <v>0.77471179264440215</v>
      </c>
      <c r="AC60" s="7">
        <v>0.69425269707630566</v>
      </c>
      <c r="AD60" s="7">
        <v>1.0659540789607611</v>
      </c>
      <c r="AE60" s="7">
        <v>0.15716009732813324</v>
      </c>
      <c r="AF60" s="7">
        <v>0.42953828463706006</v>
      </c>
      <c r="AG60" s="7">
        <v>0.23738798319237486</v>
      </c>
      <c r="AH60" s="7">
        <v>5.4538800892818061E-2</v>
      </c>
      <c r="AI60" s="7">
        <v>0.92064082399290381</v>
      </c>
      <c r="AJ60" s="7">
        <v>7.3011326449592892E-2</v>
      </c>
      <c r="AK60" s="7">
        <v>0.68092340392023976</v>
      </c>
      <c r="AL60" s="7">
        <v>0.53259224464812549</v>
      </c>
      <c r="AM60" s="7">
        <v>0.30260679596931739</v>
      </c>
    </row>
    <row r="61" spans="4:39" x14ac:dyDescent="0.75">
      <c r="D61" t="s">
        <v>34</v>
      </c>
      <c r="F61">
        <v>625</v>
      </c>
      <c r="H61" t="s">
        <v>42</v>
      </c>
      <c r="I61" t="s">
        <v>87</v>
      </c>
      <c r="L61" s="7">
        <v>23.022154841525786</v>
      </c>
      <c r="M61" s="7">
        <v>7.4942790711063667</v>
      </c>
      <c r="N61" s="7">
        <v>-13.265361815088577</v>
      </c>
      <c r="O61" s="7">
        <v>7.0074863521084083</v>
      </c>
      <c r="P61" s="7">
        <v>15.947227778599128</v>
      </c>
      <c r="Q61" s="7">
        <v>14.489942823949955</v>
      </c>
      <c r="R61" s="7">
        <v>16.945558835352688</v>
      </c>
      <c r="S61" s="7">
        <v>15.567150540493495</v>
      </c>
      <c r="T61" s="7">
        <v>16.20860337672671</v>
      </c>
      <c r="U61" s="7">
        <v>4.6094812343758074</v>
      </c>
      <c r="V61" s="7">
        <v>20.345374862476643</v>
      </c>
      <c r="W61" s="7">
        <v>0.1699625691378662</v>
      </c>
      <c r="X61" s="7">
        <v>3.7863027603911732</v>
      </c>
      <c r="Y61" s="7">
        <v>2.4732383650638741</v>
      </c>
      <c r="Z61" s="7">
        <v>0.33711094255647384</v>
      </c>
      <c r="AA61" s="7">
        <v>0.33337709363711304</v>
      </c>
      <c r="AB61" s="7">
        <v>0.25821437573417821</v>
      </c>
      <c r="AC61" s="7">
        <v>0.4023647624008469</v>
      </c>
      <c r="AD61" s="7">
        <v>1.0269236710507514</v>
      </c>
      <c r="AE61" s="7">
        <v>0.13824518885033704</v>
      </c>
      <c r="AF61" s="7">
        <v>0.18916922391479093</v>
      </c>
      <c r="AG61" s="7">
        <v>0.20430946864134611</v>
      </c>
      <c r="AH61" s="7">
        <v>0.14433816501213392</v>
      </c>
      <c r="AI61" s="7">
        <v>0.93247738627033727</v>
      </c>
      <c r="AJ61" s="7">
        <v>0.27500704254134922</v>
      </c>
      <c r="AK61" s="7">
        <v>1.4969515516234011</v>
      </c>
      <c r="AL61" s="7">
        <v>0.722091860132968</v>
      </c>
      <c r="AM61" s="7">
        <v>0.19575467039186925</v>
      </c>
    </row>
  </sheetData>
  <autoFilter ref="A1:AM241" xr:uid="{4BEC99D0-A8D3-4322-B484-F350FD3E0C65}"/>
  <sortState xmlns:xlrd2="http://schemas.microsoft.com/office/spreadsheetml/2017/richdata2" ref="A2:AN62">
    <sortCondition ref="I2:I62"/>
    <sortCondition ref="D2:D62"/>
    <sortCondition ref="H2:H62"/>
    <sortCondition ref="F2:F6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AB83-6604-4B1B-ACB9-E884C9AD208D}">
  <dimension ref="A1:AN93"/>
  <sheetViews>
    <sheetView zoomScale="50" zoomScaleNormal="50" workbookViewId="0">
      <pane xSplit="11" ySplit="1" topLeftCell="L2" activePane="bottomRight" state="frozen"/>
      <selection activeCell="E54" sqref="E54"/>
      <selection pane="topRight" activeCell="E54" sqref="E54"/>
      <selection pane="bottomLeft" activeCell="E54" sqref="E54"/>
      <selection pane="bottomRight" activeCell="K33" sqref="K33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85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84</v>
      </c>
    </row>
    <row r="2" spans="1:40" x14ac:dyDescent="0.75">
      <c r="B2">
        <v>2</v>
      </c>
      <c r="C2">
        <v>89</v>
      </c>
      <c r="D2" t="s">
        <v>34</v>
      </c>
      <c r="F2">
        <v>350</v>
      </c>
      <c r="G2">
        <v>5000</v>
      </c>
      <c r="H2" t="s">
        <v>43</v>
      </c>
      <c r="I2" t="s">
        <v>90</v>
      </c>
      <c r="K2" t="s">
        <v>141</v>
      </c>
      <c r="L2" s="7">
        <v>-20.772280701754386</v>
      </c>
      <c r="M2" s="7">
        <v>-5.348965517241389</v>
      </c>
      <c r="N2" s="7">
        <v>-16.381818181818179</v>
      </c>
      <c r="O2" s="7">
        <v>-0.25358024691356379</v>
      </c>
      <c r="P2" s="7">
        <v>-30.291599999999999</v>
      </c>
      <c r="Q2" s="7">
        <v>-32.390909090909091</v>
      </c>
      <c r="R2" s="7">
        <v>-24.301696969696966</v>
      </c>
      <c r="S2" s="7">
        <v>-21.317466666666668</v>
      </c>
      <c r="T2" s="7">
        <v>-20.071515151515143</v>
      </c>
      <c r="U2" s="7">
        <v>-23.536799999999999</v>
      </c>
      <c r="V2" s="7">
        <v>-19.251403508771944</v>
      </c>
      <c r="W2" s="7">
        <v>-28.962916666666661</v>
      </c>
      <c r="X2" s="7"/>
      <c r="Y2" s="7">
        <v>-20.061884057971021</v>
      </c>
      <c r="Z2" s="7">
        <v>0.39013989961837908</v>
      </c>
      <c r="AA2" s="7">
        <v>0.20983544880857269</v>
      </c>
      <c r="AB2" s="7">
        <v>0.26271171880840311</v>
      </c>
      <c r="AC2" s="7">
        <v>0.6662687426964331</v>
      </c>
      <c r="AD2" s="7">
        <v>0.46478525507306273</v>
      </c>
      <c r="AE2" s="7">
        <v>0.11922615498731229</v>
      </c>
      <c r="AF2" s="7">
        <v>0.35039686276065035</v>
      </c>
      <c r="AG2" s="7">
        <v>0.3113133469673296</v>
      </c>
      <c r="AH2" s="7">
        <v>7.6481390691664514E-2</v>
      </c>
      <c r="AI2" s="7">
        <v>0.6666643333292499</v>
      </c>
      <c r="AJ2" s="7">
        <v>7.3699873022089038E-2</v>
      </c>
      <c r="AK2" s="7">
        <v>0.16251001571697929</v>
      </c>
      <c r="AL2" s="7"/>
      <c r="AM2" s="7">
        <v>0.15945816414395983</v>
      </c>
    </row>
    <row r="3" spans="1:40" x14ac:dyDescent="0.75">
      <c r="B3">
        <v>2</v>
      </c>
      <c r="C3">
        <v>89</v>
      </c>
      <c r="D3" t="s">
        <v>34</v>
      </c>
      <c r="F3">
        <v>625</v>
      </c>
      <c r="G3">
        <v>5000</v>
      </c>
      <c r="H3" t="s">
        <v>43</v>
      </c>
      <c r="I3" t="s">
        <v>90</v>
      </c>
      <c r="K3" t="s">
        <v>139</v>
      </c>
      <c r="L3" s="7">
        <v>-22.713157894736849</v>
      </c>
      <c r="M3" s="7">
        <v>-8.7045977011494298</v>
      </c>
      <c r="N3" s="7">
        <v>-18.127272727272743</v>
      </c>
      <c r="O3" s="7">
        <v>-9.2259259259259334</v>
      </c>
      <c r="P3" s="7">
        <v>-31.330000000000002</v>
      </c>
      <c r="Q3" s="7">
        <v>-33.059393939393935</v>
      </c>
      <c r="R3" s="7">
        <v>-25.247272727272719</v>
      </c>
      <c r="S3" s="7">
        <v>-22.354000000000003</v>
      </c>
      <c r="T3" s="7">
        <v>-20.801010101010103</v>
      </c>
      <c r="U3" s="7">
        <v>-23.675333333333327</v>
      </c>
      <c r="V3" s="7">
        <v>-20.127192982456133</v>
      </c>
      <c r="W3" s="7">
        <v>-28.848437499999999</v>
      </c>
      <c r="X3" s="7"/>
      <c r="Y3" s="7">
        <v>-21.26594202898551</v>
      </c>
      <c r="Z3" s="7">
        <v>0.56062720449439685</v>
      </c>
      <c r="AA3" s="7">
        <v>1.1778592268618588</v>
      </c>
      <c r="AB3" s="7">
        <v>0.13063148642805605</v>
      </c>
      <c r="AC3" s="7">
        <v>0.92709062550113663</v>
      </c>
      <c r="AD3" s="7">
        <v>0.16971741218861797</v>
      </c>
      <c r="AE3" s="7">
        <v>0.35124493271052742</v>
      </c>
      <c r="AF3" s="7">
        <v>0.34716482537544335</v>
      </c>
      <c r="AG3" s="7">
        <v>0.2667758109974247</v>
      </c>
      <c r="AH3" s="7">
        <v>0.11420396962851098</v>
      </c>
      <c r="AI3" s="7">
        <v>0.61292848957552193</v>
      </c>
      <c r="AJ3" s="7">
        <v>0.52733016284521073</v>
      </c>
      <c r="AK3" s="7">
        <v>0.41468506655904924</v>
      </c>
      <c r="AL3" s="7"/>
      <c r="AM3" s="7">
        <v>0.85828094920933817</v>
      </c>
    </row>
    <row r="4" spans="1:40" x14ac:dyDescent="0.75">
      <c r="B4">
        <v>2</v>
      </c>
      <c r="C4">
        <v>89</v>
      </c>
      <c r="D4" t="s">
        <v>34</v>
      </c>
      <c r="F4">
        <v>350</v>
      </c>
      <c r="G4">
        <v>2000</v>
      </c>
      <c r="H4" t="s">
        <v>42</v>
      </c>
      <c r="I4" t="s">
        <v>90</v>
      </c>
      <c r="K4" t="s">
        <v>140</v>
      </c>
      <c r="L4" s="7">
        <v>-22.329824561403512</v>
      </c>
      <c r="M4" s="7">
        <v>-8.6114942528735643</v>
      </c>
      <c r="N4" s="7">
        <v>-15.898989898989916</v>
      </c>
      <c r="O4" s="7">
        <v>-4.5358024691358141</v>
      </c>
      <c r="P4" s="7">
        <v>-30.586000000000002</v>
      </c>
      <c r="Q4" s="7">
        <v>-32.221212121212119</v>
      </c>
      <c r="R4" s="7">
        <v>-24.320606060606053</v>
      </c>
      <c r="S4" s="7">
        <v>-21.51466666666667</v>
      </c>
      <c r="T4" s="7">
        <v>-20.501010101010102</v>
      </c>
      <c r="U4" s="7">
        <v>-23.72133333333333</v>
      </c>
      <c r="V4" s="7">
        <v>-18.659649122807014</v>
      </c>
      <c r="W4" s="7">
        <v>-28.781249999999996</v>
      </c>
      <c r="X4" s="7"/>
      <c r="Y4" s="7">
        <v>-20.350000000000001</v>
      </c>
      <c r="Z4" s="7">
        <v>0.17635506239754303</v>
      </c>
      <c r="AA4" s="7">
        <v>0.35604735441929564</v>
      </c>
      <c r="AB4" s="7">
        <v>0.45923173490987468</v>
      </c>
      <c r="AC4" s="7">
        <v>0.14434944644374287</v>
      </c>
      <c r="AD4" s="7">
        <v>0.36406592809544541</v>
      </c>
      <c r="AE4" s="7">
        <v>0.18186666020374273</v>
      </c>
      <c r="AF4" s="7">
        <v>0.1464398446433692</v>
      </c>
      <c r="AG4" s="7">
        <v>0.14071721050864144</v>
      </c>
      <c r="AH4" s="7">
        <v>0.1742182679785898</v>
      </c>
      <c r="AI4" s="7">
        <v>0.79288418658296855</v>
      </c>
      <c r="AJ4" s="7">
        <v>0.27219992245394603</v>
      </c>
      <c r="AK4" s="7">
        <v>8.1315078104143818E-2</v>
      </c>
      <c r="AL4" s="7"/>
      <c r="AM4" s="7">
        <v>0.30592757708264756</v>
      </c>
    </row>
    <row r="5" spans="1:40" x14ac:dyDescent="0.75">
      <c r="B5">
        <v>2</v>
      </c>
      <c r="C5">
        <v>89</v>
      </c>
      <c r="D5" t="s">
        <v>34</v>
      </c>
      <c r="F5">
        <v>625</v>
      </c>
      <c r="G5">
        <v>2000</v>
      </c>
      <c r="H5" t="s">
        <v>42</v>
      </c>
      <c r="I5" t="s">
        <v>90</v>
      </c>
      <c r="K5" t="s">
        <v>138</v>
      </c>
      <c r="L5" s="7">
        <v>-20.742105263157907</v>
      </c>
      <c r="M5" s="7">
        <v>-5.5908045977011467</v>
      </c>
      <c r="N5" s="7">
        <v>-15.287878787878791</v>
      </c>
      <c r="O5" s="7">
        <v>-2.8012345679012456</v>
      </c>
      <c r="P5" s="7">
        <v>-30.140666666666661</v>
      </c>
      <c r="Q5" s="7">
        <v>-32.464848484848488</v>
      </c>
      <c r="R5" s="7">
        <v>-24.223030303030299</v>
      </c>
      <c r="S5" s="7">
        <v>-21.670000000000005</v>
      </c>
      <c r="T5" s="7">
        <v>-19.561616161616168</v>
      </c>
      <c r="U5" s="7">
        <v>-23.479333333333326</v>
      </c>
      <c r="V5" s="7">
        <v>-19.019298245614035</v>
      </c>
      <c r="W5" s="7">
        <v>-28.419270833333329</v>
      </c>
      <c r="X5" s="7"/>
      <c r="Y5" s="7">
        <v>-20.447101449275358</v>
      </c>
      <c r="Z5" s="7">
        <v>0.34237843344718555</v>
      </c>
      <c r="AA5" s="7">
        <v>0.36735603412300477</v>
      </c>
      <c r="AB5" s="7">
        <v>0.16692358526592166</v>
      </c>
      <c r="AC5" s="7">
        <v>0.34737897696192088</v>
      </c>
      <c r="AD5" s="7">
        <v>0.51672171749727369</v>
      </c>
      <c r="AE5" s="7">
        <v>0.14397352067531999</v>
      </c>
      <c r="AF5" s="7">
        <v>0.29658292686344423</v>
      </c>
      <c r="AG5" s="7">
        <v>5.392587505085332E-2</v>
      </c>
      <c r="AH5" s="7">
        <v>0.27660542320591314</v>
      </c>
      <c r="AI5" s="7">
        <v>0.65961908199606756</v>
      </c>
      <c r="AJ5" s="7">
        <v>7.3511702826467268E-2</v>
      </c>
      <c r="AK5" s="7">
        <v>0.13407488287800376</v>
      </c>
      <c r="AL5" s="7"/>
      <c r="AM5" s="7">
        <v>0.11047100855115211</v>
      </c>
    </row>
    <row r="6" spans="1:40" x14ac:dyDescent="0.75">
      <c r="B6">
        <v>2</v>
      </c>
      <c r="C6">
        <v>89</v>
      </c>
      <c r="D6" t="s">
        <v>34</v>
      </c>
      <c r="F6">
        <v>25</v>
      </c>
      <c r="G6">
        <v>1000</v>
      </c>
      <c r="H6" t="s">
        <v>41</v>
      </c>
      <c r="I6" t="s">
        <v>88</v>
      </c>
      <c r="J6" t="s">
        <v>92</v>
      </c>
      <c r="K6" t="s">
        <v>136</v>
      </c>
      <c r="L6" s="7">
        <v>-23.115263157894734</v>
      </c>
      <c r="M6" s="7">
        <v>-13.430574712643688</v>
      </c>
      <c r="N6" s="7">
        <v>-18.392929292929292</v>
      </c>
      <c r="O6" s="7">
        <v>-10.248641975308624</v>
      </c>
      <c r="P6" s="7">
        <v>-31.602933333333326</v>
      </c>
      <c r="Q6" s="7">
        <v>-33.000606060606053</v>
      </c>
      <c r="R6" s="7">
        <v>-24.698060606060604</v>
      </c>
      <c r="S6" s="7">
        <v>-22.469466666666666</v>
      </c>
      <c r="T6" s="7">
        <v>-20.580606060606048</v>
      </c>
      <c r="U6" s="7">
        <v>-24.160133333333334</v>
      </c>
      <c r="V6" s="7">
        <v>-20.805789473684225</v>
      </c>
      <c r="W6" s="7">
        <v>-28.725416666666661</v>
      </c>
      <c r="X6" s="7"/>
      <c r="Y6" s="7">
        <v>-19.242318840579717</v>
      </c>
      <c r="Z6" s="7">
        <v>0.58544401156221404</v>
      </c>
      <c r="AA6" s="7">
        <v>0.3758831587460813</v>
      </c>
      <c r="AB6" s="7">
        <v>0.49124879130816901</v>
      </c>
      <c r="AC6" s="7">
        <v>0.1487180396822477</v>
      </c>
      <c r="AD6" s="7">
        <v>0.42175348249896261</v>
      </c>
      <c r="AE6" s="7">
        <v>0.4643179778696952</v>
      </c>
      <c r="AF6" s="7">
        <v>0.12350706251206077</v>
      </c>
      <c r="AG6" s="7">
        <v>5.4110997033873107E-2</v>
      </c>
      <c r="AH6" s="7">
        <v>0.37344105096939723</v>
      </c>
      <c r="AI6" s="7">
        <v>0.22948928805792485</v>
      </c>
      <c r="AJ6" s="7">
        <v>0.34014621265476525</v>
      </c>
      <c r="AK6" s="7">
        <v>6.8755918305866123E-2</v>
      </c>
      <c r="AL6" s="7"/>
      <c r="AM6" s="7">
        <v>0.28629975346527797</v>
      </c>
    </row>
    <row r="7" spans="1:40" x14ac:dyDescent="0.75">
      <c r="B7">
        <v>2</v>
      </c>
      <c r="C7">
        <v>89</v>
      </c>
      <c r="D7" t="s">
        <v>34</v>
      </c>
      <c r="F7">
        <v>625</v>
      </c>
      <c r="G7">
        <v>1000</v>
      </c>
      <c r="H7" t="s">
        <v>41</v>
      </c>
      <c r="I7" t="s">
        <v>89</v>
      </c>
      <c r="J7" t="s">
        <v>92</v>
      </c>
      <c r="K7" t="s">
        <v>137</v>
      </c>
      <c r="L7" s="7">
        <v>-17.878070175438609</v>
      </c>
      <c r="M7" s="7">
        <v>-9.4827586206896477</v>
      </c>
      <c r="N7" s="7">
        <v>-13.925252525252533</v>
      </c>
      <c r="O7" s="7">
        <v>-5.386419753086428</v>
      </c>
      <c r="P7" s="7">
        <v>-30.285333333333327</v>
      </c>
      <c r="Q7" s="7">
        <v>-31.763636363636369</v>
      </c>
      <c r="R7" s="7">
        <v>-22.61636363636363</v>
      </c>
      <c r="S7" s="7">
        <v>-20.472000000000005</v>
      </c>
      <c r="T7" s="7">
        <v>-18.977777777777789</v>
      </c>
      <c r="U7" s="7"/>
      <c r="V7" s="7">
        <v>-19.157894736842106</v>
      </c>
      <c r="W7" s="7">
        <v>-27.780729166666664</v>
      </c>
      <c r="X7" s="7"/>
      <c r="Y7" s="7">
        <v>-19.449999999999996</v>
      </c>
      <c r="Z7" s="7">
        <v>0.2479044211614512</v>
      </c>
      <c r="AA7" s="7">
        <v>0.49010825727040014</v>
      </c>
      <c r="AB7" s="7">
        <v>0.32882627900319267</v>
      </c>
      <c r="AC7" s="7">
        <v>0.50058950159623583</v>
      </c>
      <c r="AD7" s="7">
        <v>0.11516944039110753</v>
      </c>
      <c r="AE7" s="7">
        <v>6.7648418606386249E-2</v>
      </c>
      <c r="AF7" s="7">
        <v>0.2225719928720134</v>
      </c>
      <c r="AG7" s="7">
        <v>0.35768142249773227</v>
      </c>
      <c r="AH7" s="7">
        <v>0.34683844723261048</v>
      </c>
      <c r="AI7" s="7"/>
      <c r="AJ7" s="7">
        <v>0.31316158039995373</v>
      </c>
      <c r="AK7" s="7">
        <v>0.10006508298768994</v>
      </c>
      <c r="AL7" s="7"/>
      <c r="AM7" s="7">
        <v>0.45398883258668526</v>
      </c>
    </row>
    <row r="8" spans="1:40" x14ac:dyDescent="0.75">
      <c r="A8" t="s">
        <v>155</v>
      </c>
      <c r="B8">
        <v>3</v>
      </c>
      <c r="F8">
        <v>20</v>
      </c>
      <c r="G8">
        <v>51</v>
      </c>
      <c r="H8" t="s">
        <v>147</v>
      </c>
      <c r="I8" t="s">
        <v>148</v>
      </c>
      <c r="J8" t="s">
        <v>76</v>
      </c>
      <c r="L8" s="7">
        <v>-20.673841269841262</v>
      </c>
      <c r="M8" s="7">
        <v>-18.962666666666667</v>
      </c>
      <c r="N8" s="7">
        <v>-17.771392857142867</v>
      </c>
      <c r="O8" s="7">
        <v>-11.445682539682545</v>
      </c>
      <c r="P8" s="7">
        <v>-28.164571428571428</v>
      </c>
      <c r="Q8" s="7">
        <v>-30.596944444444443</v>
      </c>
      <c r="R8" s="7">
        <v>-20.43888888888889</v>
      </c>
      <c r="S8" s="7">
        <v>-19.212285714285724</v>
      </c>
      <c r="T8" s="7">
        <v>-16.042714285714293</v>
      </c>
      <c r="U8" s="7"/>
      <c r="V8" s="7">
        <v>-20.643647619047613</v>
      </c>
      <c r="W8" s="7">
        <v>-28.268444444444444</v>
      </c>
      <c r="X8" s="7">
        <v>-24.199925925925921</v>
      </c>
      <c r="Y8" s="7">
        <v>-17.60678571428571</v>
      </c>
      <c r="Z8" s="7">
        <v>2.4381999084674724</v>
      </c>
      <c r="AA8" s="7">
        <v>3.418407146123271</v>
      </c>
      <c r="AB8" s="7">
        <v>0.92008991699569487</v>
      </c>
      <c r="AC8" s="7">
        <v>1.4652985249415091</v>
      </c>
      <c r="AD8" s="7">
        <v>1.6271733012746219</v>
      </c>
      <c r="AE8" s="7">
        <v>1.3241306232420624</v>
      </c>
      <c r="AF8" s="7">
        <v>0.36859366114603381</v>
      </c>
      <c r="AG8" s="7">
        <v>0.56135601130527812</v>
      </c>
      <c r="AH8" s="7">
        <v>1.3091545254203458</v>
      </c>
      <c r="AI8" s="7"/>
      <c r="AJ8" s="7">
        <v>1.2516290177585518</v>
      </c>
      <c r="AK8" s="7">
        <v>1.1019018127484292</v>
      </c>
      <c r="AL8" s="7">
        <v>0.96165221334111817</v>
      </c>
      <c r="AM8" s="7">
        <v>0.91990532279689274</v>
      </c>
    </row>
    <row r="9" spans="1:40" x14ac:dyDescent="0.75">
      <c r="A9" t="s">
        <v>156</v>
      </c>
      <c r="B9">
        <v>2</v>
      </c>
      <c r="F9">
        <v>85</v>
      </c>
      <c r="G9">
        <v>51</v>
      </c>
      <c r="H9" t="s">
        <v>147</v>
      </c>
      <c r="I9" t="s">
        <v>148</v>
      </c>
      <c r="J9" t="s">
        <v>76</v>
      </c>
      <c r="L9" s="7">
        <v>-22.802933333333346</v>
      </c>
      <c r="M9" s="7">
        <v>-10.372266666666667</v>
      </c>
      <c r="N9" s="7">
        <v>-16.038250000000009</v>
      </c>
      <c r="O9" s="7">
        <v>-8.3753333333333355</v>
      </c>
      <c r="P9" s="7">
        <v>-29.924266666666657</v>
      </c>
      <c r="Q9" s="7">
        <v>-32.181555555555562</v>
      </c>
      <c r="R9" s="7">
        <v>-23.115311111111108</v>
      </c>
      <c r="S9" s="7">
        <v>-21.589066666666678</v>
      </c>
      <c r="T9" s="7">
        <v>-21.587399999999995</v>
      </c>
      <c r="U9" s="7"/>
      <c r="V9" s="7">
        <v>-20.938760000000009</v>
      </c>
      <c r="W9" s="7">
        <v>-31.27</v>
      </c>
      <c r="X9" s="7">
        <v>-26.910029629629626</v>
      </c>
      <c r="Y9" s="7">
        <v>-22.365033333333322</v>
      </c>
      <c r="Z9" s="7">
        <v>1.2570407577587397</v>
      </c>
      <c r="AA9" s="7">
        <v>1.6474423763316717</v>
      </c>
      <c r="AB9" s="7">
        <v>1.6019448043706133</v>
      </c>
      <c r="AC9" s="7">
        <v>3.1434322359838216</v>
      </c>
      <c r="AD9" s="7">
        <v>1.2763746054091372</v>
      </c>
      <c r="AE9" s="7">
        <v>0.95189583249740317</v>
      </c>
      <c r="AF9" s="7">
        <v>1.7495060535709732</v>
      </c>
      <c r="AG9" s="7">
        <v>0.90305821148657772</v>
      </c>
      <c r="AH9" s="7">
        <v>1.2283079011387972</v>
      </c>
      <c r="AI9" s="7"/>
      <c r="AJ9" s="7">
        <v>0.9482704403280775</v>
      </c>
      <c r="AK9" s="7">
        <v>0.54593535094130641</v>
      </c>
      <c r="AL9" s="7">
        <v>0.23226310467708339</v>
      </c>
      <c r="AM9" s="7">
        <v>0.36854683480453809</v>
      </c>
    </row>
    <row r="10" spans="1:40" x14ac:dyDescent="0.75">
      <c r="A10" t="s">
        <v>157</v>
      </c>
      <c r="B10" t="s">
        <v>144</v>
      </c>
      <c r="F10">
        <v>320</v>
      </c>
      <c r="G10">
        <v>51</v>
      </c>
      <c r="H10" t="s">
        <v>147</v>
      </c>
      <c r="I10" t="s">
        <v>148</v>
      </c>
      <c r="J10" t="s">
        <v>76</v>
      </c>
      <c r="L10" s="7">
        <v>-20.810222222222212</v>
      </c>
      <c r="M10" s="7">
        <v>-10.154333333333335</v>
      </c>
      <c r="N10" s="7">
        <v>-13.877875000000008</v>
      </c>
      <c r="O10" s="7">
        <v>-5.9779999999999989</v>
      </c>
      <c r="P10" s="7">
        <v>-27.618333333333332</v>
      </c>
      <c r="Q10" s="7">
        <v>-30.442333333333327</v>
      </c>
      <c r="R10" s="7">
        <v>-20.250361111111108</v>
      </c>
      <c r="S10" s="7">
        <v>-21.292000000000005</v>
      </c>
      <c r="T10" s="7">
        <v>-20.230999999999987</v>
      </c>
      <c r="U10" s="7"/>
      <c r="V10" s="7">
        <v>-17.744399999999992</v>
      </c>
      <c r="W10" s="7">
        <v>-28.804185185185194</v>
      </c>
      <c r="X10" s="7">
        <v>-26.489666666666668</v>
      </c>
      <c r="Y10" s="7">
        <v>-20.915027777777773</v>
      </c>
      <c r="Z10" s="7">
        <v>1.0135153052983814</v>
      </c>
      <c r="AA10" s="7">
        <v>0.85446873358049757</v>
      </c>
      <c r="AB10" s="7">
        <v>1.0240557266330768</v>
      </c>
      <c r="AC10" s="7">
        <v>1.2031856973145159</v>
      </c>
      <c r="AD10" s="7">
        <v>0.73523574450648144</v>
      </c>
      <c r="AE10" s="7">
        <v>0.4111223999951571</v>
      </c>
      <c r="AF10" s="7">
        <v>1.3910101069340186</v>
      </c>
      <c r="AG10" s="7">
        <v>0.3898204714993817</v>
      </c>
      <c r="AH10" s="7">
        <v>0.92409631532649417</v>
      </c>
      <c r="AI10" s="7"/>
      <c r="AJ10" s="7">
        <v>1.0263611255303853</v>
      </c>
      <c r="AK10" s="7">
        <v>0.34422336752314059</v>
      </c>
      <c r="AL10" s="7">
        <v>0.19925226891221695</v>
      </c>
      <c r="AM10" s="7">
        <v>0.51287970125845461</v>
      </c>
    </row>
    <row r="11" spans="1:40" x14ac:dyDescent="0.75">
      <c r="A11" t="s">
        <v>149</v>
      </c>
      <c r="B11">
        <v>2</v>
      </c>
      <c r="F11">
        <v>20</v>
      </c>
      <c r="G11">
        <v>0.3</v>
      </c>
      <c r="H11" t="s">
        <v>143</v>
      </c>
      <c r="I11" t="s">
        <v>148</v>
      </c>
      <c r="J11" t="s">
        <v>77</v>
      </c>
      <c r="L11" s="7">
        <v>-19.592888888888876</v>
      </c>
      <c r="M11" s="7">
        <v>-9.88133333333335</v>
      </c>
      <c r="N11" s="7">
        <v>-13.864374999999992</v>
      </c>
      <c r="O11" s="7">
        <v>-6.0677777777777919</v>
      </c>
      <c r="P11" s="7">
        <v>-28.360333333333333</v>
      </c>
      <c r="Q11" s="7">
        <v>-30.140444444444434</v>
      </c>
      <c r="R11" s="7">
        <v>-18.663611111111116</v>
      </c>
      <c r="S11" s="7">
        <v>-19.822666666666674</v>
      </c>
      <c r="T11" s="7">
        <v>-15.592499999999994</v>
      </c>
      <c r="U11" s="7"/>
      <c r="V11" s="7">
        <v>-18.191599999999994</v>
      </c>
      <c r="W11" s="7">
        <v>-26.232074074074067</v>
      </c>
      <c r="X11" s="7">
        <v>-24.284407407407404</v>
      </c>
      <c r="Y11" s="7">
        <v>-17.999416666666654</v>
      </c>
      <c r="Z11" s="7">
        <v>1.5979009193777172</v>
      </c>
      <c r="AA11" s="7">
        <v>2.1873638395718844</v>
      </c>
      <c r="AB11" s="7">
        <v>1.3500288770059676</v>
      </c>
      <c r="AC11" s="7">
        <v>1.5490814865112337</v>
      </c>
      <c r="AD11" s="7">
        <v>0.67251359341899697</v>
      </c>
      <c r="AE11" s="7">
        <v>0.46468771473132392</v>
      </c>
      <c r="AF11" s="7">
        <v>0.98500970760397888</v>
      </c>
      <c r="AG11" s="7">
        <v>0.51107625001885115</v>
      </c>
      <c r="AH11" s="7">
        <v>0.52234366082110995</v>
      </c>
      <c r="AI11" s="7"/>
      <c r="AJ11" s="7">
        <v>0.74586083956727445</v>
      </c>
      <c r="AK11" s="7">
        <v>0.53826401648292299</v>
      </c>
      <c r="AL11" s="7">
        <v>0.7071764490147795</v>
      </c>
      <c r="AM11" s="7">
        <v>0.71035848735378337</v>
      </c>
    </row>
    <row r="12" spans="1:40" x14ac:dyDescent="0.75">
      <c r="A12" t="s">
        <v>150</v>
      </c>
      <c r="B12">
        <v>2</v>
      </c>
      <c r="F12">
        <v>85</v>
      </c>
      <c r="G12">
        <v>0.3</v>
      </c>
      <c r="H12" t="s">
        <v>143</v>
      </c>
      <c r="I12" t="s">
        <v>148</v>
      </c>
      <c r="J12" t="s">
        <v>77</v>
      </c>
      <c r="L12" s="7">
        <v>-23.513777777777779</v>
      </c>
      <c r="M12" s="7">
        <v>-15.518666666666684</v>
      </c>
      <c r="N12" s="7">
        <v>-17.399124999999994</v>
      </c>
      <c r="O12" s="7">
        <v>-11.285555555555561</v>
      </c>
      <c r="P12" s="7">
        <v>-31.856333333333335</v>
      </c>
      <c r="Q12" s="7">
        <v>-33.722166666666659</v>
      </c>
      <c r="R12" s="7">
        <v>-25.000222222222234</v>
      </c>
      <c r="S12" s="7">
        <v>-25.382666666666669</v>
      </c>
      <c r="T12" s="7">
        <v>-19.265499999999996</v>
      </c>
      <c r="U12" s="7"/>
      <c r="V12" s="7">
        <v>-24.015599999999996</v>
      </c>
      <c r="W12" s="7">
        <v>-32.63111111111111</v>
      </c>
      <c r="X12" s="7">
        <v>-28.143740740740746</v>
      </c>
      <c r="Y12" s="7">
        <v>-22.814472222222207</v>
      </c>
      <c r="Z12" s="7">
        <v>1.1920806336137864</v>
      </c>
      <c r="AA12" s="7">
        <v>2.1773339546335073</v>
      </c>
      <c r="AB12" s="7">
        <v>1.2099863248194163</v>
      </c>
      <c r="AC12" s="7">
        <v>1.4030939780040095</v>
      </c>
      <c r="AD12" s="7">
        <v>0.67960763189750439</v>
      </c>
      <c r="AE12" s="7">
        <v>0.50636529414159903</v>
      </c>
      <c r="AF12" s="7">
        <v>1.8132797464508583</v>
      </c>
      <c r="AG12" s="7">
        <v>0.65444245991021588</v>
      </c>
      <c r="AH12" s="7">
        <v>0.53639248689742114</v>
      </c>
      <c r="AI12" s="7"/>
      <c r="AJ12" s="7">
        <v>0.83136658099781824</v>
      </c>
      <c r="AK12" s="7">
        <v>0.84076292220698445</v>
      </c>
      <c r="AL12" s="7">
        <v>0.7248945170887624</v>
      </c>
      <c r="AM12" s="7">
        <v>0.68318649845168011</v>
      </c>
    </row>
    <row r="13" spans="1:40" x14ac:dyDescent="0.75">
      <c r="A13" t="s">
        <v>151</v>
      </c>
      <c r="B13">
        <v>3</v>
      </c>
      <c r="F13">
        <v>20</v>
      </c>
      <c r="G13">
        <v>1</v>
      </c>
      <c r="H13" t="s">
        <v>145</v>
      </c>
      <c r="I13" t="s">
        <v>148</v>
      </c>
      <c r="J13" t="s">
        <v>78</v>
      </c>
      <c r="L13" s="7">
        <v>-17.971999999999998</v>
      </c>
      <c r="M13" s="7">
        <v>-12.168874999999993</v>
      </c>
      <c r="N13" s="7">
        <v>-14.866000000000021</v>
      </c>
      <c r="O13" s="7">
        <v>-7.0443703703703777</v>
      </c>
      <c r="P13" s="7">
        <v>-28.680666666666671</v>
      </c>
      <c r="Q13" s="7">
        <v>-30.572703703703692</v>
      </c>
      <c r="R13" s="7">
        <v>-20.218888888888888</v>
      </c>
      <c r="S13" s="7">
        <v>-19.186888888888884</v>
      </c>
      <c r="T13" s="7">
        <v>-15.953666666666674</v>
      </c>
      <c r="U13" s="7">
        <v>-17.874000000000002</v>
      </c>
      <c r="V13" s="7">
        <v>-18.200844444444453</v>
      </c>
      <c r="W13" s="7">
        <v>-26.125604938271611</v>
      </c>
      <c r="X13" s="7">
        <v>-23.804324074074078</v>
      </c>
      <c r="Y13" s="7">
        <v>-18.893527777777766</v>
      </c>
      <c r="Z13" s="7">
        <v>1.1640931616021499</v>
      </c>
      <c r="AA13" s="7">
        <v>3.489405626320905</v>
      </c>
      <c r="AB13" s="7">
        <v>1.5086515398692939</v>
      </c>
      <c r="AC13" s="7">
        <v>2.9077638432137549</v>
      </c>
      <c r="AD13" s="7">
        <v>0.96133310217288181</v>
      </c>
      <c r="AE13" s="7">
        <v>0.5825828949388312</v>
      </c>
      <c r="AF13" s="7">
        <v>0.57673863552193572</v>
      </c>
      <c r="AG13" s="7">
        <v>0.55847391265045876</v>
      </c>
      <c r="AH13" s="7">
        <v>1.3654372010458791</v>
      </c>
      <c r="AI13" s="7">
        <v>1.0588495329050935</v>
      </c>
      <c r="AJ13" s="7">
        <v>0.95478299861510152</v>
      </c>
      <c r="AK13" s="7">
        <v>0.70354363871582459</v>
      </c>
      <c r="AL13" s="7">
        <v>0.67246840150954612</v>
      </c>
      <c r="AM13" s="7">
        <v>1.3371590773532323</v>
      </c>
    </row>
    <row r="14" spans="1:40" x14ac:dyDescent="0.75">
      <c r="A14" t="s">
        <v>152</v>
      </c>
      <c r="B14">
        <v>3</v>
      </c>
      <c r="F14">
        <v>320</v>
      </c>
      <c r="G14">
        <v>1</v>
      </c>
      <c r="H14" t="s">
        <v>145</v>
      </c>
      <c r="I14" t="s">
        <v>148</v>
      </c>
      <c r="J14" t="s">
        <v>78</v>
      </c>
      <c r="L14" s="7">
        <v>-23.358285714285717</v>
      </c>
      <c r="M14" s="7">
        <v>-12.011666666666676</v>
      </c>
      <c r="N14" s="7">
        <v>-15.230821428571417</v>
      </c>
      <c r="O14" s="7">
        <v>-4.1195873015873019</v>
      </c>
      <c r="P14" s="7">
        <v>-28.001238095238097</v>
      </c>
      <c r="Q14" s="7">
        <v>-29.944452380952377</v>
      </c>
      <c r="R14" s="7">
        <v>-22.494579365079378</v>
      </c>
      <c r="S14" s="7">
        <v>-19.288190476190483</v>
      </c>
      <c r="T14" s="7">
        <v>-18.526142857142855</v>
      </c>
      <c r="U14" s="7"/>
      <c r="V14" s="7">
        <v>-20.702952380952386</v>
      </c>
      <c r="W14" s="7">
        <v>-28.118666666666662</v>
      </c>
      <c r="X14" s="7">
        <v>-26.085629629629626</v>
      </c>
      <c r="Y14" s="7">
        <v>-21.562912698412703</v>
      </c>
      <c r="Z14" s="7">
        <v>1.3716282217991784</v>
      </c>
      <c r="AA14" s="7">
        <v>3.7680193957391848</v>
      </c>
      <c r="AB14" s="7">
        <v>1.8190087542984206</v>
      </c>
      <c r="AC14" s="7">
        <v>1.2968464150926355</v>
      </c>
      <c r="AD14" s="7">
        <v>0.88335475266034602</v>
      </c>
      <c r="AE14" s="7">
        <v>0.6467392120983616</v>
      </c>
      <c r="AF14" s="7">
        <v>0.80561273798139565</v>
      </c>
      <c r="AG14" s="7">
        <v>0.53765274684546871</v>
      </c>
      <c r="AH14" s="7">
        <v>1.302687661282296</v>
      </c>
      <c r="AI14" s="7"/>
      <c r="AJ14" s="7">
        <v>1.369950567756093</v>
      </c>
      <c r="AK14" s="7">
        <v>1.7722127992318859</v>
      </c>
      <c r="AL14" s="7">
        <v>0.79756610211492729</v>
      </c>
      <c r="AM14" s="7">
        <v>0.63267788033449401</v>
      </c>
    </row>
    <row r="15" spans="1:40" x14ac:dyDescent="0.75">
      <c r="A15" t="s">
        <v>153</v>
      </c>
      <c r="B15">
        <v>3</v>
      </c>
      <c r="F15">
        <v>20</v>
      </c>
      <c r="G15">
        <v>6</v>
      </c>
      <c r="H15" t="s">
        <v>146</v>
      </c>
      <c r="I15" t="s">
        <v>148</v>
      </c>
      <c r="J15" t="s">
        <v>76</v>
      </c>
      <c r="L15" s="7">
        <v>-16.743809523809517</v>
      </c>
      <c r="M15" s="7">
        <v>-10.517500000000009</v>
      </c>
      <c r="N15" s="7">
        <v>-15.677339285714261</v>
      </c>
      <c r="O15" s="7">
        <v>-7.9012380952380949</v>
      </c>
      <c r="P15" s="7">
        <v>-26.450428571428588</v>
      </c>
      <c r="Q15" s="7">
        <v>-28.937690476190483</v>
      </c>
      <c r="R15" s="7">
        <v>-19.419380952380966</v>
      </c>
      <c r="S15" s="7">
        <v>-17.854714285714284</v>
      </c>
      <c r="T15" s="7">
        <v>-16.315571428571424</v>
      </c>
      <c r="U15" s="7"/>
      <c r="V15" s="7">
        <v>-19.099928571428578</v>
      </c>
      <c r="W15" s="7">
        <v>-28.909333333333333</v>
      </c>
      <c r="X15" s="7">
        <v>-24.33377777777778</v>
      </c>
      <c r="Y15" s="7">
        <v>-19.410226190476198</v>
      </c>
      <c r="Z15" s="7">
        <v>1.2580119362494246</v>
      </c>
      <c r="AA15" s="7">
        <v>1.6345309469895835</v>
      </c>
      <c r="AB15" s="7">
        <v>0.49322932311306306</v>
      </c>
      <c r="AC15" s="7">
        <v>0.7714847089117568</v>
      </c>
      <c r="AD15" s="7">
        <v>0.77352975748466757</v>
      </c>
      <c r="AE15" s="7">
        <v>0.64277373782873859</v>
      </c>
      <c r="AF15" s="7">
        <v>0.43089636025432237</v>
      </c>
      <c r="AG15" s="7">
        <v>0.25816513725760676</v>
      </c>
      <c r="AH15" s="7">
        <v>0.71924285586600267</v>
      </c>
      <c r="AI15" s="7"/>
      <c r="AJ15" s="7">
        <v>1.5195962048235974</v>
      </c>
      <c r="AK15" s="7">
        <v>4.3857671504472737</v>
      </c>
      <c r="AL15" s="7">
        <v>0.40697990365042747</v>
      </c>
      <c r="AM15" s="7">
        <v>1.0823705932768477</v>
      </c>
    </row>
    <row r="16" spans="1:40" x14ac:dyDescent="0.75">
      <c r="A16" t="s">
        <v>154</v>
      </c>
      <c r="B16">
        <v>3</v>
      </c>
      <c r="F16">
        <v>320</v>
      </c>
      <c r="G16">
        <v>6</v>
      </c>
      <c r="H16" t="s">
        <v>146</v>
      </c>
      <c r="I16" t="s">
        <v>148</v>
      </c>
      <c r="J16" t="s">
        <v>76</v>
      </c>
      <c r="L16" s="7">
        <v>-23.96008888888889</v>
      </c>
      <c r="M16" s="7">
        <v>-13.462533333333335</v>
      </c>
      <c r="N16" s="7">
        <v>-16.483449999999991</v>
      </c>
      <c r="O16" s="7">
        <v>-7.0240444444444465</v>
      </c>
      <c r="P16" s="7">
        <v>-28.442933333333336</v>
      </c>
      <c r="Q16" s="7">
        <v>-29.868988888888893</v>
      </c>
      <c r="R16" s="7">
        <v>-22.724444444444448</v>
      </c>
      <c r="S16" s="7">
        <v>-20.064399999999996</v>
      </c>
      <c r="T16" s="7">
        <v>-18.985199999999995</v>
      </c>
      <c r="U16" s="7"/>
      <c r="V16" s="7">
        <v>-20.003799999999998</v>
      </c>
      <c r="W16" s="7">
        <v>-28.814088888888893</v>
      </c>
      <c r="X16" s="7">
        <v>-27.280770370370387</v>
      </c>
      <c r="Y16" s="7">
        <v>-22.44231111111111</v>
      </c>
      <c r="Z16" s="7">
        <v>1.3017964567530569</v>
      </c>
      <c r="AA16" s="7">
        <v>1.528187294912942</v>
      </c>
      <c r="AB16" s="7">
        <v>0.76237469052297313</v>
      </c>
      <c r="AC16" s="7">
        <v>1.3754136562961445</v>
      </c>
      <c r="AD16" s="7">
        <v>0.36502620910467809</v>
      </c>
      <c r="AE16" s="7">
        <v>0.38621358632142577</v>
      </c>
      <c r="AF16" s="7">
        <v>1.1869449970095178</v>
      </c>
      <c r="AG16" s="7">
        <v>0.58115643332927269</v>
      </c>
      <c r="AH16" s="7">
        <v>0.5870419065109389</v>
      </c>
      <c r="AI16" s="7"/>
      <c r="AJ16" s="7">
        <v>0.88153589830477042</v>
      </c>
      <c r="AK16" s="7">
        <v>0.42331701922487275</v>
      </c>
      <c r="AL16" s="7">
        <v>1.3915781880648834</v>
      </c>
      <c r="AM16" s="7">
        <v>1.061868603680082</v>
      </c>
    </row>
    <row r="17" spans="2:39" x14ac:dyDescent="0.75">
      <c r="B17" s="6">
        <v>2</v>
      </c>
      <c r="C17">
        <v>88</v>
      </c>
      <c r="D17" t="s">
        <v>33</v>
      </c>
      <c r="F17" s="8">
        <v>625</v>
      </c>
      <c r="G17">
        <v>5000</v>
      </c>
      <c r="H17" s="8" t="s">
        <v>43</v>
      </c>
      <c r="I17" t="s">
        <v>91</v>
      </c>
      <c r="K17" t="s">
        <v>110</v>
      </c>
      <c r="L17" s="7">
        <v>-21.392982456140356</v>
      </c>
      <c r="M17" s="7">
        <v>-9.4459770114942412</v>
      </c>
      <c r="N17" s="7">
        <v>-14.429292929292926</v>
      </c>
      <c r="O17" s="7">
        <v>-5.0962962962962779</v>
      </c>
      <c r="P17" s="7">
        <v>-29.26</v>
      </c>
      <c r="Q17" s="7">
        <v>-31.043030303030303</v>
      </c>
      <c r="R17" s="7">
        <v>-23.078181818181815</v>
      </c>
      <c r="S17" s="7">
        <v>-20.620000000000005</v>
      </c>
      <c r="T17" s="7">
        <v>-20.12525252525251</v>
      </c>
      <c r="U17" s="7">
        <v>-58.026666666666671</v>
      </c>
      <c r="V17" s="7">
        <v>-19.606140350877201</v>
      </c>
      <c r="W17" s="7">
        <v>-28.647395833333334</v>
      </c>
      <c r="X17" s="7">
        <v>-26.060416666666669</v>
      </c>
      <c r="Y17" s="7">
        <v>-21.727536231884063</v>
      </c>
      <c r="Z17" s="7">
        <v>0.11503943681260012</v>
      </c>
      <c r="AA17" s="7">
        <v>8.4769627896517388E-2</v>
      </c>
      <c r="AB17" s="7">
        <v>0.54384442489928719</v>
      </c>
      <c r="AC17" s="7">
        <v>0.85370972923077315</v>
      </c>
      <c r="AD17" s="7">
        <v>0.31064019915866348</v>
      </c>
      <c r="AE17" s="7">
        <v>0.23846155213310774</v>
      </c>
      <c r="AF17" s="7">
        <v>0.31496206426865792</v>
      </c>
      <c r="AG17" s="7">
        <v>0.15966214329013806</v>
      </c>
      <c r="AH17" s="7">
        <v>1.6689607719047914E-2</v>
      </c>
      <c r="AI17" s="7">
        <v>0.15749708992020478</v>
      </c>
      <c r="AJ17" s="7">
        <v>0.34267496424055932</v>
      </c>
      <c r="AK17" s="7">
        <v>0.21619226408936049</v>
      </c>
      <c r="AL17" s="7">
        <v>0.24036274940615021</v>
      </c>
      <c r="AM17" s="7">
        <v>8.6338382658586871E-2</v>
      </c>
    </row>
    <row r="18" spans="2:39" x14ac:dyDescent="0.75">
      <c r="B18">
        <v>2</v>
      </c>
      <c r="C18">
        <v>89</v>
      </c>
      <c r="D18" t="s">
        <v>34</v>
      </c>
      <c r="F18">
        <v>625</v>
      </c>
      <c r="G18">
        <v>5000</v>
      </c>
      <c r="H18" t="s">
        <v>43</v>
      </c>
      <c r="I18" t="s">
        <v>91</v>
      </c>
      <c r="K18" t="s">
        <v>142</v>
      </c>
      <c r="L18" s="7">
        <v>-20.648245614035091</v>
      </c>
      <c r="M18" s="7">
        <v>-8.9850574712643674</v>
      </c>
      <c r="N18" s="7">
        <v>-13.974747474747472</v>
      </c>
      <c r="O18" s="7">
        <v>-3.4839506172839365</v>
      </c>
      <c r="P18" s="7">
        <v>-28.645999999999997</v>
      </c>
      <c r="Q18" s="7">
        <v>-30.741212121212115</v>
      </c>
      <c r="R18" s="7">
        <v>-22.699393939393939</v>
      </c>
      <c r="S18" s="7">
        <v>-19.993333333333339</v>
      </c>
      <c r="T18" s="7">
        <v>-19.377777777777776</v>
      </c>
      <c r="U18" s="7"/>
      <c r="V18" s="7">
        <v>-19.618421052631575</v>
      </c>
      <c r="W18" s="7">
        <v>-27.841666666666669</v>
      </c>
      <c r="X18" s="7">
        <v>-26.341666666666658</v>
      </c>
      <c r="Y18" s="7">
        <v>-21.883333333333336</v>
      </c>
      <c r="Z18" s="7">
        <v>0.18998469102926591</v>
      </c>
      <c r="AA18" s="7">
        <v>0.27267556170302359</v>
      </c>
      <c r="AB18" s="7">
        <v>0.60350978349113049</v>
      </c>
      <c r="AC18" s="7">
        <v>0.54054198951844323</v>
      </c>
      <c r="AD18" s="7">
        <v>0.21786540187310993</v>
      </c>
      <c r="AE18" s="7">
        <v>0.14922757963398048</v>
      </c>
      <c r="AF18" s="7">
        <v>5.2727272727270957E-2</v>
      </c>
      <c r="AG18" s="7">
        <v>2.1939310229207008E-2</v>
      </c>
      <c r="AH18" s="7">
        <v>0.27294604020424379</v>
      </c>
      <c r="AI18" s="7"/>
      <c r="AJ18" s="7">
        <v>0.30087591427276761</v>
      </c>
      <c r="AK18" s="7">
        <v>0.3181098044013283</v>
      </c>
      <c r="AL18" s="7">
        <v>0.63875552937104274</v>
      </c>
      <c r="AM18" s="7">
        <v>0.39005234489493223</v>
      </c>
    </row>
    <row r="19" spans="2:39" x14ac:dyDescent="0.75">
      <c r="B19" s="6">
        <v>2</v>
      </c>
      <c r="C19">
        <v>88</v>
      </c>
      <c r="D19" t="s">
        <v>33</v>
      </c>
      <c r="F19" s="8">
        <v>25</v>
      </c>
      <c r="G19">
        <v>200</v>
      </c>
      <c r="H19" s="8" t="s">
        <v>39</v>
      </c>
      <c r="I19" t="s">
        <v>87</v>
      </c>
      <c r="K19" s="8" t="s">
        <v>102</v>
      </c>
      <c r="L19" s="7">
        <v>-21.239912280701745</v>
      </c>
      <c r="M19" s="7">
        <v>-13.044827586206891</v>
      </c>
      <c r="N19" s="7">
        <v>-17.283080808080811</v>
      </c>
      <c r="O19" s="7">
        <v>-8.9836419753086449</v>
      </c>
      <c r="P19" s="7">
        <v>-28.780999999999995</v>
      </c>
      <c r="Q19" s="7">
        <v>-33.301515151515154</v>
      </c>
      <c r="R19" s="7">
        <v>-23.629090909090902</v>
      </c>
      <c r="S19" s="7">
        <v>-22.856833333333331</v>
      </c>
      <c r="T19" s="7">
        <v>-19.302525252525246</v>
      </c>
      <c r="U19" s="7">
        <v>-25.367166666666659</v>
      </c>
      <c r="V19" s="7">
        <v>-20.263377192982457</v>
      </c>
      <c r="W19" s="7">
        <v>-29.623307291666663</v>
      </c>
      <c r="X19" s="7">
        <v>-26.750130208333331</v>
      </c>
      <c r="Y19" s="7">
        <v>-23.359601449275374</v>
      </c>
      <c r="Z19" s="7">
        <v>0.6575104140607495</v>
      </c>
      <c r="AA19" s="7">
        <v>0.79273604683554033</v>
      </c>
      <c r="AB19" s="7">
        <v>0.33515114983449118</v>
      </c>
      <c r="AC19" s="7">
        <v>1.4074333980706073</v>
      </c>
      <c r="AD19" s="7">
        <v>0.90355815160582298</v>
      </c>
      <c r="AE19" s="7">
        <v>0.12019726669151239</v>
      </c>
      <c r="AF19" s="7">
        <v>0.66890560675165622</v>
      </c>
      <c r="AG19" s="7">
        <v>0.23221828811128137</v>
      </c>
      <c r="AH19" s="7">
        <v>0.40371704232070516</v>
      </c>
      <c r="AI19" s="7">
        <v>0.86016045014869247</v>
      </c>
      <c r="AJ19" s="7">
        <v>0.1862543262680228</v>
      </c>
      <c r="AK19" s="7">
        <v>0.66369720344791405</v>
      </c>
      <c r="AL19" s="7">
        <v>0.33264129007774046</v>
      </c>
      <c r="AM19" s="7">
        <v>1.0339564050340919</v>
      </c>
    </row>
    <row r="20" spans="2:39" x14ac:dyDescent="0.75">
      <c r="B20" s="6">
        <v>2</v>
      </c>
      <c r="C20">
        <v>88</v>
      </c>
      <c r="D20" t="s">
        <v>33</v>
      </c>
      <c r="F20" s="8">
        <f>(100+50)/2</f>
        <v>75</v>
      </c>
      <c r="G20">
        <v>200</v>
      </c>
      <c r="H20" s="8" t="s">
        <v>39</v>
      </c>
      <c r="I20" t="s">
        <v>87</v>
      </c>
      <c r="K20" s="8" t="s">
        <v>103</v>
      </c>
      <c r="L20" s="7">
        <v>-22.151754385964903</v>
      </c>
      <c r="M20" s="7">
        <v>-12.380459770114937</v>
      </c>
      <c r="N20" s="7">
        <v>-16.43030303030304</v>
      </c>
      <c r="O20" s="7">
        <v>-9.6938271604938446</v>
      </c>
      <c r="P20" s="7">
        <v>-30.042666666666662</v>
      </c>
      <c r="Q20" s="7">
        <v>-33.480606060606057</v>
      </c>
      <c r="R20" s="7">
        <v>-23.086666666666662</v>
      </c>
      <c r="S20" s="7">
        <v>-22.371999999999996</v>
      </c>
      <c r="T20" s="7">
        <v>-19.232323232323246</v>
      </c>
      <c r="U20" s="7">
        <v>-26.917999999999992</v>
      </c>
      <c r="V20" s="7">
        <v>-20.243859649122786</v>
      </c>
      <c r="W20" s="7">
        <v>-28.94479166666666</v>
      </c>
      <c r="X20" s="7">
        <v>-27.318229166666669</v>
      </c>
      <c r="Y20" s="7">
        <v>-22.330434782608695</v>
      </c>
      <c r="Z20" s="7">
        <v>0.75660983918626212</v>
      </c>
      <c r="AA20" s="7">
        <v>0.469299238933854</v>
      </c>
      <c r="AB20" s="7">
        <v>0.71701734004976891</v>
      </c>
      <c r="AC20" s="7">
        <v>0.44452674135181569</v>
      </c>
      <c r="AD20" s="7">
        <v>0.25714587299819258</v>
      </c>
      <c r="AE20" s="7">
        <v>1.1770144796898006</v>
      </c>
      <c r="AF20" s="7">
        <v>0.49548484755820632</v>
      </c>
      <c r="AG20" s="7">
        <v>0.3852600853103445</v>
      </c>
      <c r="AH20" s="7">
        <v>0.39712388092166784</v>
      </c>
      <c r="AI20" s="7">
        <v>0.98532092910550673</v>
      </c>
      <c r="AJ20" s="7">
        <v>0.86539478018826699</v>
      </c>
      <c r="AK20" s="7">
        <v>0.29862287000425991</v>
      </c>
      <c r="AL20" s="7">
        <v>0.88210332872746888</v>
      </c>
      <c r="AM20" s="7">
        <v>0.14584672276277744</v>
      </c>
    </row>
    <row r="21" spans="2:39" x14ac:dyDescent="0.75">
      <c r="B21" s="6">
        <v>2</v>
      </c>
      <c r="C21">
        <v>88</v>
      </c>
      <c r="D21" t="s">
        <v>33</v>
      </c>
      <c r="F21" s="8">
        <f>(150+100)/2</f>
        <v>125</v>
      </c>
      <c r="G21">
        <v>200</v>
      </c>
      <c r="H21" s="8" t="s">
        <v>39</v>
      </c>
      <c r="I21" t="s">
        <v>87</v>
      </c>
      <c r="K21" t="s">
        <v>104</v>
      </c>
      <c r="L21" s="7">
        <v>-23.094517543859652</v>
      </c>
      <c r="M21" s="7">
        <v>-14.148563218390791</v>
      </c>
      <c r="N21" s="7">
        <v>-17.486111111111114</v>
      </c>
      <c r="O21" s="7">
        <v>-11.395061728395062</v>
      </c>
      <c r="P21" s="7">
        <v>-31.488499999999998</v>
      </c>
      <c r="Q21" s="7">
        <v>-32.803939393939402</v>
      </c>
      <c r="R21" s="7">
        <v>-23.934393939393939</v>
      </c>
      <c r="S21" s="7">
        <v>-22.66333333333333</v>
      </c>
      <c r="T21" s="7">
        <v>-21.438131313131318</v>
      </c>
      <c r="U21" s="7">
        <v>-25.68816666666666</v>
      </c>
      <c r="V21" s="7">
        <v>-20.553289473684217</v>
      </c>
      <c r="W21" s="7">
        <v>-29.118359375000008</v>
      </c>
      <c r="X21" s="7">
        <v>-27.114322916666666</v>
      </c>
      <c r="Y21" s="7">
        <v>-23.275905797101444</v>
      </c>
      <c r="Z21" s="7">
        <v>0.32049131258185787</v>
      </c>
      <c r="AA21" s="7">
        <v>0.20902165324664385</v>
      </c>
      <c r="AB21" s="7">
        <v>0.35352525238095045</v>
      </c>
      <c r="AC21" s="7">
        <v>0.53927163871287886</v>
      </c>
      <c r="AD21" s="7">
        <v>0.20911559801538654</v>
      </c>
      <c r="AE21" s="7">
        <v>0.10317814704455379</v>
      </c>
      <c r="AF21" s="7">
        <v>8.5402950252585833E-2</v>
      </c>
      <c r="AG21" s="7">
        <v>7.7390783258299192E-2</v>
      </c>
      <c r="AH21" s="7">
        <v>0.26015347122212495</v>
      </c>
      <c r="AI21" s="7">
        <v>0.57117773065833133</v>
      </c>
      <c r="AJ21" s="7">
        <v>0.14981521397357828</v>
      </c>
      <c r="AK21" s="7">
        <v>0.27442678184489999</v>
      </c>
      <c r="AL21" s="7">
        <v>0.66525138673443218</v>
      </c>
      <c r="AM21" s="7">
        <v>0.20646833787087593</v>
      </c>
    </row>
    <row r="22" spans="2:39" x14ac:dyDescent="0.75">
      <c r="B22" s="6">
        <v>2</v>
      </c>
      <c r="C22">
        <v>88</v>
      </c>
      <c r="D22" t="s">
        <v>33</v>
      </c>
      <c r="F22" s="8">
        <f>(200+150)/2</f>
        <v>175</v>
      </c>
      <c r="G22">
        <v>200</v>
      </c>
      <c r="H22" s="8" t="s">
        <v>39</v>
      </c>
      <c r="I22" t="s">
        <v>87</v>
      </c>
      <c r="K22" t="s">
        <v>105</v>
      </c>
      <c r="L22" s="7">
        <v>-21.044736842105269</v>
      </c>
      <c r="M22" s="7">
        <v>-12.304597701149424</v>
      </c>
      <c r="N22" s="7">
        <v>-16.17474747474748</v>
      </c>
      <c r="O22" s="7">
        <v>-8.6246913580246876</v>
      </c>
      <c r="P22" s="7">
        <v>-29.189333333333337</v>
      </c>
      <c r="Q22" s="7">
        <v>-31.051515151515151</v>
      </c>
      <c r="R22" s="7">
        <v>-23.459393939393934</v>
      </c>
      <c r="S22" s="7">
        <v>-20.90066666666667</v>
      </c>
      <c r="T22" s="7">
        <v>-19.358585858585865</v>
      </c>
      <c r="U22" s="7">
        <v>-25.674666666666663</v>
      </c>
      <c r="V22" s="7">
        <v>-19.197368421052634</v>
      </c>
      <c r="W22" s="7">
        <v>-26.677604166666669</v>
      </c>
      <c r="X22" s="7">
        <v>-24.021354166666669</v>
      </c>
      <c r="Y22" s="7">
        <v>-20.703623188405796</v>
      </c>
      <c r="Z22" s="7">
        <v>0.1779837315026121</v>
      </c>
      <c r="AA22" s="7">
        <v>0.3621565301886806</v>
      </c>
      <c r="AB22" s="7">
        <v>0.59837551743987627</v>
      </c>
      <c r="AC22" s="7">
        <v>0.64877218635992795</v>
      </c>
      <c r="AD22" s="7">
        <v>0.20331584624257459</v>
      </c>
      <c r="AE22" s="7">
        <v>0.10105776653136356</v>
      </c>
      <c r="AF22" s="7">
        <v>0.10831542551713826</v>
      </c>
      <c r="AG22" s="7">
        <v>0.20097097634567396</v>
      </c>
      <c r="AH22" s="7">
        <v>0.46157526950147515</v>
      </c>
      <c r="AI22" s="7">
        <v>0.19214924754818646</v>
      </c>
      <c r="AJ22" s="7">
        <v>0.59423787483876478</v>
      </c>
      <c r="AK22" s="7">
        <v>0.1871894129006352</v>
      </c>
      <c r="AL22" s="7">
        <v>1.8728822675975247</v>
      </c>
      <c r="AM22" s="7">
        <v>0.98249887163610561</v>
      </c>
    </row>
    <row r="23" spans="2:39" x14ac:dyDescent="0.75">
      <c r="B23" s="6">
        <v>2</v>
      </c>
      <c r="C23">
        <v>88</v>
      </c>
      <c r="D23" t="s">
        <v>33</v>
      </c>
      <c r="F23" s="8">
        <f>(300+200)/2</f>
        <v>250</v>
      </c>
      <c r="G23">
        <v>200</v>
      </c>
      <c r="H23" s="8" t="s">
        <v>39</v>
      </c>
      <c r="I23" t="s">
        <v>87</v>
      </c>
      <c r="K23" s="8" t="s">
        <v>106</v>
      </c>
      <c r="L23" s="7">
        <v>-21.129824561403513</v>
      </c>
      <c r="M23" s="7">
        <v>-11.832183908045979</v>
      </c>
      <c r="N23" s="7">
        <v>-15.25757575757577</v>
      </c>
      <c r="O23" s="7">
        <v>-7.2456790123456782</v>
      </c>
      <c r="P23" s="7">
        <v>-28.808000000000003</v>
      </c>
      <c r="Q23" s="7">
        <v>-31.187878787878788</v>
      </c>
      <c r="R23" s="7">
        <v>-23.336969696969689</v>
      </c>
      <c r="S23" s="7">
        <v>-20.706</v>
      </c>
      <c r="T23" s="7">
        <v>-18.659595959595965</v>
      </c>
      <c r="U23" s="7">
        <v>-26.084</v>
      </c>
      <c r="V23" s="7">
        <v>-19.428070175438602</v>
      </c>
      <c r="W23" s="7">
        <v>-27.3046875</v>
      </c>
      <c r="X23" s="7">
        <v>-24.177083333333332</v>
      </c>
      <c r="Y23" s="7">
        <v>-20.602898550724635</v>
      </c>
      <c r="Z23" s="7">
        <v>0.11395071102426738</v>
      </c>
      <c r="AA23" s="7">
        <v>0.42639340486392646</v>
      </c>
      <c r="AB23" s="7">
        <v>0.79061490716755989</v>
      </c>
      <c r="AC23" s="7">
        <v>0.23325493489908738</v>
      </c>
      <c r="AD23" s="7">
        <v>0.52891209099433178</v>
      </c>
      <c r="AE23" s="7">
        <v>0.12311834437549381</v>
      </c>
      <c r="AF23" s="7">
        <v>0.12921035873492281</v>
      </c>
      <c r="AG23" s="7">
        <v>0.12624315162943808</v>
      </c>
      <c r="AH23" s="7">
        <v>0.52404386968005856</v>
      </c>
      <c r="AI23" s="7">
        <v>0.34662371528791913</v>
      </c>
      <c r="AJ23" s="7">
        <v>0.1256653575445372</v>
      </c>
      <c r="AK23" s="7">
        <v>0.43079969696628978</v>
      </c>
      <c r="AL23" s="7">
        <v>1.6603886479495049</v>
      </c>
      <c r="AM23" s="7">
        <v>0.62262402822995822</v>
      </c>
    </row>
    <row r="24" spans="2:39" x14ac:dyDescent="0.75">
      <c r="B24" s="6">
        <v>2</v>
      </c>
      <c r="C24">
        <v>88</v>
      </c>
      <c r="D24" t="s">
        <v>33</v>
      </c>
      <c r="F24" s="8">
        <f>(400+300)/2</f>
        <v>350</v>
      </c>
      <c r="G24">
        <v>200</v>
      </c>
      <c r="H24" s="8" t="s">
        <v>39</v>
      </c>
      <c r="I24" t="s">
        <v>87</v>
      </c>
      <c r="K24" s="8" t="s">
        <v>107</v>
      </c>
      <c r="L24" s="7">
        <v>-19.966666666666672</v>
      </c>
      <c r="M24" s="7">
        <v>-11.319540229885055</v>
      </c>
      <c r="N24" s="7">
        <v>-16.288888888888899</v>
      </c>
      <c r="O24" s="7">
        <v>-4.0839506172839632</v>
      </c>
      <c r="P24" s="7">
        <v>-27.462000000000007</v>
      </c>
      <c r="Q24" s="7">
        <v>-30.993939393939399</v>
      </c>
      <c r="R24" s="7">
        <v>-22.154242424242419</v>
      </c>
      <c r="S24" s="7">
        <v>-20.239333333333342</v>
      </c>
      <c r="T24" s="7">
        <v>-15.65555555555556</v>
      </c>
      <c r="U24" s="7">
        <v>-23.085333333333324</v>
      </c>
      <c r="V24" s="7">
        <v>-17.507017543859643</v>
      </c>
      <c r="W24" s="7">
        <v>-25.977083333333336</v>
      </c>
      <c r="X24" s="7">
        <v>-24.809374999999999</v>
      </c>
      <c r="Y24" s="7">
        <v>-23.544927536231885</v>
      </c>
      <c r="Z24" s="7">
        <v>0.37283384836370037</v>
      </c>
      <c r="AA24" s="7">
        <v>0.47684805398301916</v>
      </c>
      <c r="AB24" s="7">
        <v>1.0113512464719827</v>
      </c>
      <c r="AC24" s="7">
        <v>0.35491841060911361</v>
      </c>
      <c r="AD24" s="7">
        <v>0.12529964086141671</v>
      </c>
      <c r="AE24" s="7">
        <v>0.27574292335364603</v>
      </c>
      <c r="AF24" s="7">
        <v>0.64153869784015793</v>
      </c>
      <c r="AG24" s="7">
        <v>0.18212449954175214</v>
      </c>
      <c r="AH24" s="7">
        <v>0.50774533576109326</v>
      </c>
      <c r="AI24" s="7">
        <v>0.19815482162524695</v>
      </c>
      <c r="AJ24" s="7">
        <v>0.16495893330409042</v>
      </c>
      <c r="AK24" s="7">
        <v>0.45190928869445945</v>
      </c>
      <c r="AL24" s="7">
        <v>1.6641038238218009</v>
      </c>
      <c r="AM24" s="7">
        <v>0.2506167565510084</v>
      </c>
    </row>
    <row r="25" spans="2:39" x14ac:dyDescent="0.75">
      <c r="B25" s="6">
        <v>2</v>
      </c>
      <c r="C25">
        <v>88</v>
      </c>
      <c r="D25" t="s">
        <v>33</v>
      </c>
      <c r="F25" s="8">
        <f>(500+400)/2</f>
        <v>450</v>
      </c>
      <c r="G25">
        <v>200</v>
      </c>
      <c r="H25" s="8" t="s">
        <v>39</v>
      </c>
      <c r="I25" t="s">
        <v>87</v>
      </c>
      <c r="K25" s="8" t="s">
        <v>108</v>
      </c>
      <c r="L25" s="7">
        <v>-20.414035087719302</v>
      </c>
      <c r="M25" s="7">
        <v>-12.529885057471262</v>
      </c>
      <c r="N25" s="7">
        <v>-14.357575757575766</v>
      </c>
      <c r="O25" s="7">
        <v>-2.5962962962963156</v>
      </c>
      <c r="P25" s="7">
        <v>-26.343333333333334</v>
      </c>
      <c r="Q25" s="7">
        <v>-29.323636363636368</v>
      </c>
      <c r="R25" s="7">
        <v>-20.906060606060599</v>
      </c>
      <c r="S25" s="7">
        <v>-18.722000000000008</v>
      </c>
      <c r="T25" s="7">
        <v>-15.889898989898995</v>
      </c>
      <c r="U25" s="7">
        <v>-23.299333333333323</v>
      </c>
      <c r="V25" s="7">
        <v>-16.821052631578937</v>
      </c>
      <c r="W25" s="7">
        <v>-25.338020833333331</v>
      </c>
      <c r="X25" s="7">
        <v>-25.477604166666662</v>
      </c>
      <c r="Y25" s="7">
        <v>-20.53913043478261</v>
      </c>
      <c r="Z25" s="7">
        <v>0.24474155815112811</v>
      </c>
      <c r="AA25" s="7">
        <v>0.30797949188174306</v>
      </c>
      <c r="AB25" s="7">
        <v>0.54441258503886181</v>
      </c>
      <c r="AC25" s="7">
        <v>0.2127723247643902</v>
      </c>
      <c r="AD25" s="7">
        <v>0.4188428504025522</v>
      </c>
      <c r="AE25" s="7">
        <v>8.5512552845855502E-2</v>
      </c>
      <c r="AF25" s="7">
        <v>0.1606495081312424</v>
      </c>
      <c r="AG25" s="7">
        <v>0.34364516583243071</v>
      </c>
      <c r="AH25" s="7">
        <v>0.35451091949561286</v>
      </c>
      <c r="AI25" s="7">
        <v>0.23079283639951628</v>
      </c>
      <c r="AJ25" s="7">
        <v>0.44254625040649093</v>
      </c>
      <c r="AK25" s="7">
        <v>0.3397542386907581</v>
      </c>
      <c r="AL25" s="7">
        <v>0.61191777174306439</v>
      </c>
      <c r="AM25" s="7">
        <v>0.81057032983531041</v>
      </c>
    </row>
    <row r="26" spans="2:39" x14ac:dyDescent="0.75">
      <c r="B26" s="6">
        <v>2</v>
      </c>
      <c r="C26">
        <v>88</v>
      </c>
      <c r="D26" t="s">
        <v>33</v>
      </c>
      <c r="F26" s="8">
        <f>(750+500)/2</f>
        <v>625</v>
      </c>
      <c r="G26">
        <v>200</v>
      </c>
      <c r="H26" s="8" t="s">
        <v>39</v>
      </c>
      <c r="I26" t="s">
        <v>87</v>
      </c>
      <c r="K26" t="s">
        <v>109</v>
      </c>
      <c r="L26" s="7">
        <v>-21.849561403508773</v>
      </c>
      <c r="M26" s="7">
        <v>-8.663793103448274</v>
      </c>
      <c r="N26" s="7">
        <v>-15.679292929292927</v>
      </c>
      <c r="O26" s="7">
        <v>-7.6901234567901264</v>
      </c>
      <c r="P26" s="7">
        <v>-29.172666666666668</v>
      </c>
      <c r="Q26" s="7">
        <v>-31.925151515151516</v>
      </c>
      <c r="R26" s="7">
        <v>-23.467878787878785</v>
      </c>
      <c r="S26" s="7">
        <v>-22.682666666666666</v>
      </c>
      <c r="T26" s="7">
        <v>-17.760101010100993</v>
      </c>
      <c r="U26" s="7">
        <v>-24.042666666666662</v>
      </c>
      <c r="V26" s="7">
        <v>-19.587719298245613</v>
      </c>
      <c r="W26" s="7">
        <v>-29.006249999999994</v>
      </c>
      <c r="X26" s="7">
        <v>-26.470052083333332</v>
      </c>
      <c r="Y26" s="7">
        <v>-23.317391304347826</v>
      </c>
      <c r="Z26" s="7">
        <v>0.34175420584310368</v>
      </c>
      <c r="AA26" s="7">
        <v>0.16070593376180678</v>
      </c>
      <c r="AB26" s="7">
        <v>0.38343013909202023</v>
      </c>
      <c r="AC26" s="7">
        <v>0.33296962324598517</v>
      </c>
      <c r="AD26" s="7">
        <v>0.31603375347157708</v>
      </c>
      <c r="AE26" s="7">
        <v>0.21222421741473893</v>
      </c>
      <c r="AF26" s="7">
        <v>0.31570115240659563</v>
      </c>
      <c r="AG26" s="7">
        <v>9.1804139340225896E-2</v>
      </c>
      <c r="AH26" s="7">
        <v>0.20762183371239898</v>
      </c>
      <c r="AI26" s="7">
        <v>0.86307126009385771</v>
      </c>
      <c r="AJ26" s="7">
        <v>0.51807584909054927</v>
      </c>
      <c r="AK26" s="7">
        <v>0.42109592415950475</v>
      </c>
      <c r="AL26" s="7">
        <v>0.72291985620093535</v>
      </c>
      <c r="AM26" s="7">
        <v>0.27985278333485308</v>
      </c>
    </row>
    <row r="27" spans="2:39" x14ac:dyDescent="0.75">
      <c r="B27" s="6">
        <v>2</v>
      </c>
      <c r="C27">
        <v>88</v>
      </c>
      <c r="D27" t="s">
        <v>33</v>
      </c>
      <c r="F27" s="8">
        <v>25</v>
      </c>
      <c r="G27">
        <v>1000</v>
      </c>
      <c r="H27" s="8" t="s">
        <v>41</v>
      </c>
      <c r="I27" t="s">
        <v>87</v>
      </c>
      <c r="K27" t="s">
        <v>93</v>
      </c>
      <c r="L27" s="7">
        <v>-19.155701754385962</v>
      </c>
      <c r="M27" s="7">
        <v>-9.8948275862068957</v>
      </c>
      <c r="N27" s="7">
        <v>-15.622727272727275</v>
      </c>
      <c r="O27" s="7">
        <v>-8.3975308641975381</v>
      </c>
      <c r="P27" s="7">
        <v>-29.149333333333331</v>
      </c>
      <c r="Q27" s="7">
        <v>-33.782121212121218</v>
      </c>
      <c r="R27" s="7">
        <v>-21.303636363636357</v>
      </c>
      <c r="S27" s="7">
        <v>-21.256666666666671</v>
      </c>
      <c r="T27" s="7">
        <v>-18.558080808080792</v>
      </c>
      <c r="U27" s="7">
        <v>-24.013999999999996</v>
      </c>
      <c r="V27" s="7">
        <v>-18.543859649122805</v>
      </c>
      <c r="W27" s="7">
        <v>-27.672916666666662</v>
      </c>
      <c r="X27" s="7">
        <v>-26.621614583333336</v>
      </c>
      <c r="Y27" s="7">
        <v>-22.135507246376818</v>
      </c>
      <c r="Z27" s="7">
        <v>0.32991436813923153</v>
      </c>
      <c r="AA27" s="7">
        <v>0.36692960701497107</v>
      </c>
      <c r="AB27" s="7">
        <v>0.44906800743143604</v>
      </c>
      <c r="AC27" s="7">
        <v>0.88179525487126842</v>
      </c>
      <c r="AD27" s="7">
        <v>8.9822046291547691E-2</v>
      </c>
      <c r="AE27" s="7">
        <v>0.83057350162269616</v>
      </c>
      <c r="AF27" s="7">
        <v>0.65751095896344247</v>
      </c>
      <c r="AG27" s="7">
        <v>8.7109126961531252E-2</v>
      </c>
      <c r="AH27" s="7">
        <v>0.31565131308760591</v>
      </c>
      <c r="AI27" s="7">
        <v>0.40576019190321666</v>
      </c>
      <c r="AJ27" s="7">
        <v>0.68746862599444492</v>
      </c>
      <c r="AK27" s="7">
        <v>0.34514749074067141</v>
      </c>
      <c r="AL27" s="7">
        <v>0.20478488459437993</v>
      </c>
      <c r="AM27" s="7">
        <v>0.43464309355788361</v>
      </c>
    </row>
    <row r="28" spans="2:39" x14ac:dyDescent="0.75">
      <c r="B28" s="6">
        <v>2</v>
      </c>
      <c r="C28">
        <v>88</v>
      </c>
      <c r="D28" t="s">
        <v>33</v>
      </c>
      <c r="F28" s="8">
        <f>(100+50)/2</f>
        <v>75</v>
      </c>
      <c r="G28">
        <v>1000</v>
      </c>
      <c r="H28" s="8" t="s">
        <v>41</v>
      </c>
      <c r="I28" t="s">
        <v>87</v>
      </c>
      <c r="K28" t="s">
        <v>94</v>
      </c>
      <c r="L28" s="7">
        <v>-17.757894736842101</v>
      </c>
      <c r="M28" s="7">
        <v>-13.540229885057469</v>
      </c>
      <c r="N28" s="7">
        <v>-17.464646464646474</v>
      </c>
      <c r="O28" s="7">
        <v>-8.6148148148148209</v>
      </c>
      <c r="P28" s="7">
        <v>-26.870666666666654</v>
      </c>
      <c r="Q28" s="7">
        <v>-30.553939393939391</v>
      </c>
      <c r="R28" s="7">
        <v>-22.320606060606057</v>
      </c>
      <c r="S28" s="7">
        <v>-19.358666666666661</v>
      </c>
      <c r="T28" s="7">
        <v>-15.70202020202021</v>
      </c>
      <c r="U28" s="7">
        <v>-20.978666666666665</v>
      </c>
      <c r="V28" s="7">
        <v>-15.887719298245605</v>
      </c>
      <c r="W28" s="7">
        <v>-23.673958333333335</v>
      </c>
      <c r="X28" s="7">
        <v>-24.269270833333337</v>
      </c>
      <c r="Y28" s="7">
        <v>-20.631159420289862</v>
      </c>
      <c r="Z28" s="7">
        <v>0.16541310662965772</v>
      </c>
      <c r="AA28" s="7">
        <v>9.9403691761373467E-2</v>
      </c>
      <c r="AB28" s="7">
        <v>0.72051362491304316</v>
      </c>
      <c r="AC28" s="7">
        <v>0.90498795612516147</v>
      </c>
      <c r="AD28" s="7">
        <v>0.30987309230285631</v>
      </c>
      <c r="AE28" s="7">
        <v>0.19917460534911938</v>
      </c>
      <c r="AF28" s="7">
        <v>0.49948844354415356</v>
      </c>
      <c r="AG28" s="7">
        <v>0.1858314648635519</v>
      </c>
      <c r="AH28" s="7">
        <v>0.10859877771396202</v>
      </c>
      <c r="AI28" s="7">
        <v>0.50130629359704026</v>
      </c>
      <c r="AJ28" s="7">
        <v>0.3214729776299417</v>
      </c>
      <c r="AK28" s="7">
        <v>0.56589542338521748</v>
      </c>
      <c r="AL28" s="7">
        <v>0.56296494095066063</v>
      </c>
      <c r="AM28" s="7">
        <v>0.64675404927379532</v>
      </c>
    </row>
    <row r="29" spans="2:39" x14ac:dyDescent="0.75">
      <c r="B29" s="6">
        <v>2</v>
      </c>
      <c r="C29">
        <v>88</v>
      </c>
      <c r="D29" t="s">
        <v>33</v>
      </c>
      <c r="F29" s="8">
        <f>(150+100)/2</f>
        <v>125</v>
      </c>
      <c r="G29">
        <v>1000</v>
      </c>
      <c r="H29" s="8" t="s">
        <v>41</v>
      </c>
      <c r="I29" t="s">
        <v>87</v>
      </c>
      <c r="K29" t="s">
        <v>95</v>
      </c>
      <c r="L29" s="7">
        <v>-21.663157894736845</v>
      </c>
      <c r="M29" s="7">
        <v>-9.6494252873563102</v>
      </c>
      <c r="N29" s="7">
        <v>-18.14646464646464</v>
      </c>
      <c r="O29" s="7">
        <v>-9.1012345679012299</v>
      </c>
      <c r="P29" s="7">
        <v>-29.711333333333329</v>
      </c>
      <c r="Q29" s="7">
        <v>-31.716363636363639</v>
      </c>
      <c r="R29" s="7">
        <v>-24.100606060606054</v>
      </c>
      <c r="S29" s="7">
        <v>-21.193333333333339</v>
      </c>
      <c r="T29" s="7">
        <v>-19.792929292929301</v>
      </c>
      <c r="U29" s="7">
        <v>-24.081333333333323</v>
      </c>
      <c r="V29" s="7">
        <v>-18.371929824561406</v>
      </c>
      <c r="W29" s="7">
        <v>-28.546354166666664</v>
      </c>
      <c r="X29" s="7">
        <v>-27.313020833333329</v>
      </c>
      <c r="Y29" s="7">
        <v>-22.571014492753623</v>
      </c>
      <c r="Z29" s="7">
        <v>0.37020557788670455</v>
      </c>
      <c r="AA29" s="7">
        <v>0.37638895896984775</v>
      </c>
      <c r="AB29" s="7">
        <v>0.47532631808303688</v>
      </c>
      <c r="AC29" s="7">
        <v>0.21341605049325693</v>
      </c>
      <c r="AD29" s="7">
        <v>0.24724346974861308</v>
      </c>
      <c r="AE29" s="7">
        <v>3.4321442750951565E-2</v>
      </c>
      <c r="AF29" s="7">
        <v>0.27594066515956567</v>
      </c>
      <c r="AG29" s="7">
        <v>0.59552441875487649</v>
      </c>
      <c r="AH29" s="7">
        <v>9.3170525717982303E-2</v>
      </c>
      <c r="AI29" s="7">
        <v>0.61582248524500705</v>
      </c>
      <c r="AJ29" s="7">
        <v>0.1178739800023233</v>
      </c>
      <c r="AK29" s="7">
        <v>0.14468952482384115</v>
      </c>
      <c r="AL29" s="7">
        <v>0.240108685785384</v>
      </c>
      <c r="AM29" s="7">
        <v>1.2462539963083077</v>
      </c>
    </row>
    <row r="30" spans="2:39" x14ac:dyDescent="0.75">
      <c r="B30" s="6">
        <v>2</v>
      </c>
      <c r="C30">
        <v>88</v>
      </c>
      <c r="D30" t="s">
        <v>33</v>
      </c>
      <c r="F30" s="8">
        <f>(200+150)/2</f>
        <v>175</v>
      </c>
      <c r="G30">
        <v>1000</v>
      </c>
      <c r="H30" s="8" t="s">
        <v>41</v>
      </c>
      <c r="I30" t="s">
        <v>87</v>
      </c>
      <c r="K30" t="s">
        <v>96</v>
      </c>
      <c r="L30" s="7">
        <v>-18.87280701754386</v>
      </c>
      <c r="M30" s="7">
        <v>-15.411494252873558</v>
      </c>
      <c r="N30" s="7">
        <v>-16.927272727272737</v>
      </c>
      <c r="O30" s="7">
        <v>-5.217283950617273</v>
      </c>
      <c r="P30" s="7">
        <v>-27.941999999999993</v>
      </c>
      <c r="Q30" s="7">
        <v>-31.108484848484849</v>
      </c>
      <c r="R30" s="7">
        <v>-23.748484848484839</v>
      </c>
      <c r="S30" s="7">
        <v>-18.498666666666672</v>
      </c>
      <c r="T30" s="7">
        <v>-17.688888888888879</v>
      </c>
      <c r="U30" s="7">
        <v>-22.953333333333319</v>
      </c>
      <c r="V30" s="7">
        <v>-16.934210526315784</v>
      </c>
      <c r="W30" s="7">
        <v>-24.299999999999997</v>
      </c>
      <c r="X30" s="7">
        <v>-22.451041666666669</v>
      </c>
      <c r="Y30" s="7">
        <v>-20.678985507246377</v>
      </c>
      <c r="Z30" s="7">
        <v>0.24473684210526289</v>
      </c>
      <c r="AA30" s="7">
        <v>0.7396558422417443</v>
      </c>
      <c r="AB30" s="7">
        <v>1.0611355099863671</v>
      </c>
      <c r="AC30" s="7">
        <v>0.90952386082306924</v>
      </c>
      <c r="AD30" s="7">
        <v>0.18668690366493551</v>
      </c>
      <c r="AE30" s="7">
        <v>0.11585589985702305</v>
      </c>
      <c r="AF30" s="7">
        <v>0.17849076493769539</v>
      </c>
      <c r="AG30" s="7">
        <v>0.83395923161746977</v>
      </c>
      <c r="AH30" s="7">
        <v>0.4695340219142034</v>
      </c>
      <c r="AI30" s="7">
        <v>0.66966957026083662</v>
      </c>
      <c r="AJ30" s="7">
        <v>0.50470775395024736</v>
      </c>
      <c r="AK30" s="7">
        <v>0.4039790291458018</v>
      </c>
      <c r="AL30" s="7">
        <v>1.1884956763304797</v>
      </c>
      <c r="AM30" s="7">
        <v>0.2829206750673996</v>
      </c>
    </row>
    <row r="31" spans="2:39" x14ac:dyDescent="0.75">
      <c r="B31" s="6">
        <v>2</v>
      </c>
      <c r="C31">
        <v>88</v>
      </c>
      <c r="D31" t="s">
        <v>33</v>
      </c>
      <c r="F31" s="8">
        <f>(300+200)/2</f>
        <v>250</v>
      </c>
      <c r="G31">
        <v>1000</v>
      </c>
      <c r="H31" s="8" t="s">
        <v>41</v>
      </c>
      <c r="I31" t="s">
        <v>87</v>
      </c>
      <c r="K31" t="s">
        <v>97</v>
      </c>
      <c r="L31" s="7">
        <v>-19.19385964912281</v>
      </c>
      <c r="M31" s="7">
        <v>-15.628735632183902</v>
      </c>
      <c r="N31" s="7">
        <v>-16.831313131313141</v>
      </c>
      <c r="O31" s="7">
        <v>-5.6098765432098681</v>
      </c>
      <c r="P31" s="7">
        <v>-27.757999999999999</v>
      </c>
      <c r="Q31" s="7">
        <v>-31.018787878787876</v>
      </c>
      <c r="R31" s="7">
        <v>-23.724848484848479</v>
      </c>
      <c r="S31" s="7">
        <v>-18.608666666666672</v>
      </c>
      <c r="T31" s="7">
        <v>-17.553535353535345</v>
      </c>
      <c r="U31" s="7">
        <v>-24.147333333333322</v>
      </c>
      <c r="V31" s="7">
        <v>-17.055263157894728</v>
      </c>
      <c r="W31" s="7">
        <v>-24.395833333333332</v>
      </c>
      <c r="X31" s="7">
        <v>-23.816666666666674</v>
      </c>
      <c r="Y31" s="7">
        <v>-21.445652173913047</v>
      </c>
      <c r="Z31" s="7">
        <v>0.5134816792282354</v>
      </c>
      <c r="AA31" s="7">
        <v>0.29369784219990147</v>
      </c>
      <c r="AB31" s="7">
        <v>0.27844181419729602</v>
      </c>
      <c r="AC31" s="7">
        <v>0.63263263527239877</v>
      </c>
      <c r="AD31" s="7">
        <v>0.75216753452937946</v>
      </c>
      <c r="AE31" s="7">
        <v>0.19210018047582106</v>
      </c>
      <c r="AF31" s="7">
        <v>0.36793968843421637</v>
      </c>
      <c r="AG31" s="7">
        <v>0.30449302126649919</v>
      </c>
      <c r="AH31" s="7">
        <v>0.22229567197541758</v>
      </c>
      <c r="AI31" s="7">
        <v>0.53308285784982146</v>
      </c>
      <c r="AJ31" s="7">
        <v>0.26232763764743444</v>
      </c>
      <c r="AK31" s="7">
        <v>0.38898719150667216</v>
      </c>
      <c r="AL31" s="7">
        <v>0.66827341370785731</v>
      </c>
      <c r="AM31" s="7">
        <v>0.13778219023904822</v>
      </c>
    </row>
    <row r="32" spans="2:39" x14ac:dyDescent="0.75">
      <c r="B32" s="6">
        <v>2</v>
      </c>
      <c r="C32">
        <v>88</v>
      </c>
      <c r="D32" t="s">
        <v>33</v>
      </c>
      <c r="F32" s="8">
        <f>(400+300)/2</f>
        <v>350</v>
      </c>
      <c r="G32">
        <v>1000</v>
      </c>
      <c r="H32" s="8" t="s">
        <v>41</v>
      </c>
      <c r="I32" t="s">
        <v>87</v>
      </c>
      <c r="K32" t="s">
        <v>98</v>
      </c>
      <c r="L32" s="7">
        <v>-21.540350877192981</v>
      </c>
      <c r="M32" s="7">
        <v>-13.019540229885031</v>
      </c>
      <c r="N32" s="7">
        <v>-16.339393939393943</v>
      </c>
      <c r="O32" s="7">
        <v>-9.9802469135802649</v>
      </c>
      <c r="P32" s="7">
        <v>-29.013999999999999</v>
      </c>
      <c r="Q32" s="7">
        <v>-32.357575757575759</v>
      </c>
      <c r="R32" s="7">
        <v>-23.489090909090905</v>
      </c>
      <c r="S32" s="7">
        <v>-21.811333333333334</v>
      </c>
      <c r="T32" s="7">
        <v>-19.847474747474752</v>
      </c>
      <c r="U32" s="7">
        <v>-25.426666666666659</v>
      </c>
      <c r="V32" s="7">
        <v>-19.972807017543868</v>
      </c>
      <c r="W32" s="7">
        <v>-29.840104166666663</v>
      </c>
      <c r="X32" s="7">
        <v>-28.443229166666665</v>
      </c>
      <c r="Y32" s="7">
        <v>-22.543478260869573</v>
      </c>
      <c r="Z32" s="7">
        <v>0.86230836456849913</v>
      </c>
      <c r="AA32" s="7">
        <v>0.79900602142604393</v>
      </c>
      <c r="AB32" s="7">
        <v>0.49860227041076527</v>
      </c>
      <c r="AC32" s="7">
        <v>0.37517257117474295</v>
      </c>
      <c r="AD32" s="7">
        <v>0.39260327728297995</v>
      </c>
      <c r="AE32" s="7">
        <v>0.30123894764998393</v>
      </c>
      <c r="AF32" s="7">
        <v>0.61656472986678545</v>
      </c>
      <c r="AG32" s="7">
        <v>0.1104596457233758</v>
      </c>
      <c r="AH32" s="7">
        <v>0.39331341095987554</v>
      </c>
      <c r="AI32" s="7">
        <v>0.80856168595846567</v>
      </c>
      <c r="AJ32" s="7">
        <v>0.39400224043309473</v>
      </c>
      <c r="AK32" s="7">
        <v>0.14346382292962898</v>
      </c>
      <c r="AL32" s="7">
        <v>0.4939798713320705</v>
      </c>
      <c r="AM32" s="7">
        <v>0.38096443461441676</v>
      </c>
    </row>
    <row r="33" spans="2:39" x14ac:dyDescent="0.75">
      <c r="B33" s="6">
        <v>2</v>
      </c>
      <c r="C33">
        <v>88</v>
      </c>
      <c r="D33" t="s">
        <v>33</v>
      </c>
      <c r="F33" s="8">
        <f>(500+400)/2</f>
        <v>450</v>
      </c>
      <c r="G33">
        <v>1000</v>
      </c>
      <c r="H33" s="8" t="s">
        <v>41</v>
      </c>
      <c r="I33" t="s">
        <v>87</v>
      </c>
      <c r="K33" t="s">
        <v>99</v>
      </c>
      <c r="L33" s="7">
        <v>-18.93421052631578</v>
      </c>
      <c r="M33" s="7">
        <v>-16.477011494252867</v>
      </c>
      <c r="N33" s="7">
        <v>-13.244444444444449</v>
      </c>
      <c r="O33" s="7">
        <v>-5.9876543209876516</v>
      </c>
      <c r="P33" s="7">
        <v>-26.344666666666658</v>
      </c>
      <c r="Q33" s="7">
        <v>-30.172727272727276</v>
      </c>
      <c r="R33" s="7">
        <v>-23.310909090909075</v>
      </c>
      <c r="S33" s="7">
        <v>-17.942</v>
      </c>
      <c r="T33" s="7">
        <v>-16.403030303030302</v>
      </c>
      <c r="U33" s="7">
        <v>-20.873999999999999</v>
      </c>
      <c r="V33" s="7">
        <v>-16.492105263157896</v>
      </c>
      <c r="W33" s="7">
        <v>-22.661979166666665</v>
      </c>
      <c r="X33" s="7">
        <v>-21.905208333333338</v>
      </c>
      <c r="Y33" s="7">
        <v>-21.600000000000012</v>
      </c>
      <c r="Z33" s="7">
        <v>0.29876631532464981</v>
      </c>
      <c r="AA33" s="7">
        <v>0.30138404478250924</v>
      </c>
      <c r="AB33" s="7">
        <v>0.4884932450339835</v>
      </c>
      <c r="AC33" s="7">
        <v>1.5946125576333734</v>
      </c>
      <c r="AD33" s="7">
        <v>0.24454311140028942</v>
      </c>
      <c r="AE33" s="7">
        <v>0.17563109346506708</v>
      </c>
      <c r="AF33" s="7">
        <v>0.3203940411396502</v>
      </c>
      <c r="AG33" s="7">
        <v>0.74707697059941724</v>
      </c>
      <c r="AH33" s="7">
        <v>0.49111792540220262</v>
      </c>
      <c r="AI33" s="7">
        <v>0.33692927052028721</v>
      </c>
      <c r="AJ33" s="7">
        <v>0.29705774797588497</v>
      </c>
      <c r="AK33" s="7">
        <v>0.28605416563490754</v>
      </c>
      <c r="AL33" s="7">
        <v>1.2680352563940556</v>
      </c>
      <c r="AM33" s="7">
        <v>0.75811405805178711</v>
      </c>
    </row>
    <row r="34" spans="2:39" x14ac:dyDescent="0.75">
      <c r="B34" s="6">
        <v>2</v>
      </c>
      <c r="C34">
        <v>88</v>
      </c>
      <c r="D34" t="s">
        <v>33</v>
      </c>
      <c r="F34" s="8">
        <f>(750+500)/2</f>
        <v>625</v>
      </c>
      <c r="G34">
        <v>1000</v>
      </c>
      <c r="H34" s="8" t="s">
        <v>41</v>
      </c>
      <c r="I34" t="s">
        <v>87</v>
      </c>
      <c r="K34" t="s">
        <v>100</v>
      </c>
      <c r="L34" s="7">
        <v>-17.750877192982461</v>
      </c>
      <c r="M34" s="7">
        <v>-14.749425287356324</v>
      </c>
      <c r="N34" s="7">
        <v>-16.218181818181826</v>
      </c>
      <c r="O34" s="7">
        <v>-6.0802469135802468</v>
      </c>
      <c r="P34" s="7">
        <v>-27.004666666666662</v>
      </c>
      <c r="Q34" s="7">
        <v>-30.27454545454545</v>
      </c>
      <c r="R34" s="7">
        <v>-23.386666666666667</v>
      </c>
      <c r="S34" s="7">
        <v>-18.068666666666669</v>
      </c>
      <c r="T34" s="7">
        <v>-17.839393939393933</v>
      </c>
      <c r="U34" s="7">
        <v>-23.381999999999991</v>
      </c>
      <c r="V34" s="7">
        <v>-18.007894736842108</v>
      </c>
      <c r="W34" s="7">
        <v>-24.146874999999994</v>
      </c>
      <c r="X34" s="7">
        <v>-22.739583333333325</v>
      </c>
      <c r="Y34" s="7">
        <v>-19.626811594202913</v>
      </c>
      <c r="Z34" s="7">
        <v>0.39590178977470819</v>
      </c>
      <c r="AA34" s="7">
        <v>0.76622365666513303</v>
      </c>
      <c r="AB34" s="7">
        <v>2.1162720252772371</v>
      </c>
      <c r="AC34" s="7">
        <v>1.7939350651104025</v>
      </c>
      <c r="AD34" s="7">
        <v>0.64281360699142642</v>
      </c>
      <c r="AE34" s="7">
        <v>0.55783228617939529</v>
      </c>
      <c r="AF34" s="7">
        <v>0.86835521035453211</v>
      </c>
      <c r="AG34" s="7">
        <v>0.81872176796109186</v>
      </c>
      <c r="AH34" s="7">
        <v>0.44290481717155777</v>
      </c>
      <c r="AI34" s="7">
        <v>1.0493280389531838</v>
      </c>
      <c r="AJ34" s="7">
        <v>0.45296805119308642</v>
      </c>
      <c r="AK34" s="7">
        <v>0.3876207389183195</v>
      </c>
      <c r="AL34" s="7">
        <v>1.4992478583026252</v>
      </c>
      <c r="AM34" s="7">
        <v>1.206287351563947</v>
      </c>
    </row>
    <row r="35" spans="2:39" x14ac:dyDescent="0.75">
      <c r="B35" s="6">
        <v>2</v>
      </c>
      <c r="C35">
        <v>88</v>
      </c>
      <c r="D35" t="s">
        <v>33</v>
      </c>
      <c r="F35" s="8">
        <f>(1000+750)/2</f>
        <v>875</v>
      </c>
      <c r="G35">
        <v>1000</v>
      </c>
      <c r="H35" s="8" t="s">
        <v>41</v>
      </c>
      <c r="I35" t="s">
        <v>87</v>
      </c>
      <c r="K35" t="s">
        <v>101</v>
      </c>
      <c r="L35" s="7">
        <v>-18.926315789473676</v>
      </c>
      <c r="M35" s="7">
        <v>-12.728735632183906</v>
      </c>
      <c r="N35" s="7">
        <v>-15.989898989898995</v>
      </c>
      <c r="O35" s="7">
        <v>-5.2283950617284072</v>
      </c>
      <c r="P35" s="7">
        <v>-25.925999999999998</v>
      </c>
      <c r="Q35" s="7">
        <v>-29.917575757575758</v>
      </c>
      <c r="R35" s="7">
        <v>-21.947272727272718</v>
      </c>
      <c r="S35" s="7">
        <v>-18.437333333333331</v>
      </c>
      <c r="T35" s="7">
        <v>-15.925252525252533</v>
      </c>
      <c r="U35" s="7">
        <v>-21.434666666666661</v>
      </c>
      <c r="V35" s="7">
        <v>-15.655263157894725</v>
      </c>
      <c r="W35" s="7">
        <v>-23.650000000000006</v>
      </c>
      <c r="X35" s="7">
        <v>-22.979166666666675</v>
      </c>
      <c r="Y35" s="7">
        <v>-20.661594202898559</v>
      </c>
      <c r="Z35" s="7">
        <v>0.32140834478856156</v>
      </c>
      <c r="AA35" s="7">
        <v>0.61064996593445997</v>
      </c>
      <c r="AB35" s="7">
        <v>0.53825495453551897</v>
      </c>
      <c r="AC35" s="7">
        <v>1.1064118734239157</v>
      </c>
      <c r="AD35" s="7">
        <v>0.50452750172810867</v>
      </c>
      <c r="AE35" s="7">
        <v>0.25301052363265325</v>
      </c>
      <c r="AF35" s="7">
        <v>0.41205525318874381</v>
      </c>
      <c r="AG35" s="7">
        <v>0.15007109426313042</v>
      </c>
      <c r="AH35" s="7">
        <v>0.27218801906528084</v>
      </c>
      <c r="AI35" s="7">
        <v>0.40672349329734947</v>
      </c>
      <c r="AJ35" s="7">
        <v>0.29267764373014243</v>
      </c>
      <c r="AK35" s="7">
        <v>0.75290615336923039</v>
      </c>
      <c r="AL35" s="7">
        <v>1.3697137374854063</v>
      </c>
      <c r="AM35" s="7">
        <v>0.86081009163614775</v>
      </c>
    </row>
    <row r="36" spans="2:39" x14ac:dyDescent="0.75">
      <c r="B36" s="6">
        <v>2</v>
      </c>
      <c r="C36">
        <v>89</v>
      </c>
      <c r="D36" t="s">
        <v>34</v>
      </c>
      <c r="F36">
        <v>25</v>
      </c>
      <c r="G36">
        <v>50000</v>
      </c>
      <c r="H36" t="s">
        <v>43</v>
      </c>
      <c r="I36" t="s">
        <v>87</v>
      </c>
      <c r="K36" t="s">
        <v>111</v>
      </c>
      <c r="L36" s="7">
        <v>-19.792982456140347</v>
      </c>
      <c r="M36" s="7">
        <v>-8.947126436781609</v>
      </c>
      <c r="N36" s="7">
        <v>-14.712121212121204</v>
      </c>
      <c r="O36" s="7">
        <v>-6.4691358024691468</v>
      </c>
      <c r="P36" s="7">
        <v>-29.617333333333335</v>
      </c>
      <c r="Q36" s="7">
        <v>-31.360000000000003</v>
      </c>
      <c r="R36" s="7">
        <v>-22.540606060606056</v>
      </c>
      <c r="S36" s="7">
        <v>-20.702000000000002</v>
      </c>
      <c r="T36" s="7">
        <v>-18.730303030303048</v>
      </c>
      <c r="U36" s="7">
        <v>-22.71866666666666</v>
      </c>
      <c r="V36" s="7">
        <v>-19.255263157894742</v>
      </c>
      <c r="W36" s="7">
        <v>-27.785416666666659</v>
      </c>
      <c r="X36" s="7">
        <v>-26.133854166666666</v>
      </c>
      <c r="Y36" s="7">
        <v>-20.944202898550724</v>
      </c>
      <c r="Z36" s="7">
        <v>0.33830889522336927</v>
      </c>
      <c r="AA36" s="7">
        <v>0.60940248052816426</v>
      </c>
      <c r="AB36" s="7">
        <v>0.8603446039033229</v>
      </c>
      <c r="AC36" s="7">
        <v>0.24447250119569397</v>
      </c>
      <c r="AD36" s="7">
        <v>0.24015828113975635</v>
      </c>
      <c r="AE36" s="7">
        <v>0.18535648031128529</v>
      </c>
      <c r="AF36" s="7">
        <v>0.28818611984171311</v>
      </c>
      <c r="AG36" s="7">
        <v>0.1274728729312003</v>
      </c>
      <c r="AH36" s="7">
        <v>4.3703651823803133E-2</v>
      </c>
      <c r="AI36" s="7">
        <v>0.14101063789657681</v>
      </c>
      <c r="AJ36" s="7">
        <v>0.21448579236083157</v>
      </c>
      <c r="AK36" s="7">
        <v>0.1983349472535855</v>
      </c>
      <c r="AL36" s="7">
        <v>0.33819373146171561</v>
      </c>
      <c r="AM36" s="7">
        <v>0.13386786363774608</v>
      </c>
    </row>
    <row r="37" spans="2:39" x14ac:dyDescent="0.75">
      <c r="B37" s="6">
        <v>2</v>
      </c>
      <c r="C37">
        <v>89</v>
      </c>
      <c r="D37" t="s">
        <v>34</v>
      </c>
      <c r="F37">
        <v>75</v>
      </c>
      <c r="G37">
        <v>50000</v>
      </c>
      <c r="H37" t="s">
        <v>43</v>
      </c>
      <c r="I37" t="s">
        <v>87</v>
      </c>
      <c r="K37" t="s">
        <v>112</v>
      </c>
      <c r="L37" s="7">
        <v>-19.949122807017549</v>
      </c>
      <c r="M37" s="7">
        <v>-6.1919540229884946</v>
      </c>
      <c r="N37" s="7">
        <v>-13.049494949494948</v>
      </c>
      <c r="O37" s="7">
        <v>-4.8197530864197402</v>
      </c>
      <c r="P37" s="7">
        <v>-29.830666666666662</v>
      </c>
      <c r="Q37" s="7">
        <v>-31.239393939393931</v>
      </c>
      <c r="R37" s="7">
        <v>-22.865454545454536</v>
      </c>
      <c r="S37" s="7">
        <v>-20.362000000000005</v>
      </c>
      <c r="T37" s="7">
        <v>-19.091919191919178</v>
      </c>
      <c r="U37" s="7"/>
      <c r="V37" s="7">
        <v>-19.685087719298252</v>
      </c>
      <c r="W37" s="7">
        <v>-28.779166666666669</v>
      </c>
      <c r="X37" s="7">
        <v>-26.750520833333336</v>
      </c>
      <c r="Y37" s="7">
        <v>-21.505072463768126</v>
      </c>
      <c r="Z37" s="7">
        <v>0.33627968397467506</v>
      </c>
      <c r="AA37" s="7">
        <v>0.39178544930580977</v>
      </c>
      <c r="AB37" s="7">
        <v>0.61538533646446214</v>
      </c>
      <c r="AC37" s="7">
        <v>0.27692048779658235</v>
      </c>
      <c r="AD37" s="7">
        <v>0.13721515951235647</v>
      </c>
      <c r="AE37" s="7">
        <v>3.3640458391218583E-2</v>
      </c>
      <c r="AF37" s="7">
        <v>0.41470624207700385</v>
      </c>
      <c r="AG37" s="7">
        <v>6.8088178122197057E-2</v>
      </c>
      <c r="AH37" s="7">
        <v>0.65263704205505912</v>
      </c>
      <c r="AI37" s="7"/>
      <c r="AJ37" s="7">
        <v>0.2188222905217343</v>
      </c>
      <c r="AK37" s="7">
        <v>0.33858453254258836</v>
      </c>
      <c r="AL37" s="7">
        <v>0.5375007570246586</v>
      </c>
      <c r="AM37" s="7">
        <v>9.7277042185493254E-2</v>
      </c>
    </row>
    <row r="38" spans="2:39" x14ac:dyDescent="0.75">
      <c r="B38" s="6">
        <v>2</v>
      </c>
      <c r="C38">
        <v>89</v>
      </c>
      <c r="D38" t="s">
        <v>34</v>
      </c>
      <c r="F38">
        <v>350</v>
      </c>
      <c r="G38">
        <v>50000</v>
      </c>
      <c r="H38" t="s">
        <v>43</v>
      </c>
      <c r="I38" t="s">
        <v>87</v>
      </c>
      <c r="K38" t="s">
        <v>113</v>
      </c>
      <c r="L38" s="7">
        <v>-20.879824561403506</v>
      </c>
      <c r="M38" s="7">
        <v>-9.6310344827586203</v>
      </c>
      <c r="N38" s="7">
        <v>-17.615151515151521</v>
      </c>
      <c r="O38" s="7">
        <v>-3.6246913580246822</v>
      </c>
      <c r="P38" s="7">
        <v>-29.276666666666667</v>
      </c>
      <c r="Q38" s="7">
        <v>-31.333939393939392</v>
      </c>
      <c r="R38" s="7">
        <v>-22.809696969696962</v>
      </c>
      <c r="S38" s="7">
        <v>-20.191333333333333</v>
      </c>
      <c r="T38" s="7">
        <v>-18.549494949494953</v>
      </c>
      <c r="U38" s="7"/>
      <c r="V38" s="7">
        <v>-18.54561403508772</v>
      </c>
      <c r="W38" s="7">
        <v>-27.607291666666669</v>
      </c>
      <c r="X38" s="7">
        <v>-24.226041666666664</v>
      </c>
      <c r="Y38" s="7">
        <v>-21.244927536231884</v>
      </c>
      <c r="Z38" s="7">
        <v>0.25819441950607641</v>
      </c>
      <c r="AA38" s="7">
        <v>0.41186812784727844</v>
      </c>
      <c r="AB38" s="7">
        <v>0.21726096357430819</v>
      </c>
      <c r="AC38" s="7">
        <v>0.82224724686642936</v>
      </c>
      <c r="AD38" s="7">
        <v>0.21245548553363394</v>
      </c>
      <c r="AE38" s="7">
        <v>0.1289628045549448</v>
      </c>
      <c r="AF38" s="7">
        <v>0.20315147899037453</v>
      </c>
      <c r="AG38" s="7">
        <v>0.15860643114325229</v>
      </c>
      <c r="AH38" s="7">
        <v>0.45275404569734951</v>
      </c>
      <c r="AI38" s="7"/>
      <c r="AJ38" s="7">
        <v>0.26137995890622934</v>
      </c>
      <c r="AK38" s="7">
        <v>0.18835957482189111</v>
      </c>
      <c r="AL38" s="7">
        <v>0.56208535064192056</v>
      </c>
      <c r="AM38" s="7">
        <v>0.46795382394896456</v>
      </c>
    </row>
    <row r="39" spans="2:39" x14ac:dyDescent="0.75">
      <c r="B39" s="6">
        <v>2</v>
      </c>
      <c r="C39">
        <v>89</v>
      </c>
      <c r="D39" t="s">
        <v>34</v>
      </c>
      <c r="F39">
        <v>625</v>
      </c>
      <c r="G39">
        <v>50000</v>
      </c>
      <c r="H39" t="s">
        <v>43</v>
      </c>
      <c r="I39" t="s">
        <v>87</v>
      </c>
      <c r="K39" t="s">
        <v>114</v>
      </c>
      <c r="L39" s="7">
        <v>-21.223684210526315</v>
      </c>
      <c r="M39" s="7">
        <v>-10.847126436781608</v>
      </c>
      <c r="N39" s="7">
        <v>-16.015151515151519</v>
      </c>
      <c r="O39" s="7">
        <v>-5.0666666666666567</v>
      </c>
      <c r="P39" s="7">
        <v>-28.456666666666667</v>
      </c>
      <c r="Q39" s="7">
        <v>-30.766666666666669</v>
      </c>
      <c r="R39" s="7">
        <v>-22.272121212121203</v>
      </c>
      <c r="S39" s="7">
        <v>-19.259333333333331</v>
      </c>
      <c r="T39" s="7">
        <v>-17.031313131313134</v>
      </c>
      <c r="U39" s="7"/>
      <c r="V39" s="7">
        <v>-17.849122807017544</v>
      </c>
      <c r="W39" s="7">
        <v>-26.438541666666669</v>
      </c>
      <c r="X39" s="7">
        <v>-25.857291666666665</v>
      </c>
      <c r="Y39" s="7">
        <v>-21.460144927536238</v>
      </c>
      <c r="Z39" s="7">
        <v>0.17888930946691789</v>
      </c>
      <c r="AA39" s="7">
        <v>0.11154164178352492</v>
      </c>
      <c r="AB39" s="7">
        <v>0.65839450030264568</v>
      </c>
      <c r="AC39" s="7">
        <v>0.20850678650415944</v>
      </c>
      <c r="AD39" s="7">
        <v>0.50386638440496734</v>
      </c>
      <c r="AE39" s="7">
        <v>7.4987602281092094E-2</v>
      </c>
      <c r="AF39" s="7">
        <v>0.35827409978745633</v>
      </c>
      <c r="AG39" s="7">
        <v>0.19562208464281361</v>
      </c>
      <c r="AH39" s="7">
        <v>5.8052254729298466E-2</v>
      </c>
      <c r="AI39" s="7"/>
      <c r="AJ39" s="7">
        <v>0.35660565058296817</v>
      </c>
      <c r="AK39" s="7">
        <v>0.24893000187468919</v>
      </c>
      <c r="AL39" s="7">
        <v>0.43356489205769222</v>
      </c>
      <c r="AM39" s="7">
        <v>0.21584595664647085</v>
      </c>
    </row>
    <row r="40" spans="2:39" x14ac:dyDescent="0.75">
      <c r="B40" s="6">
        <v>2</v>
      </c>
      <c r="C40">
        <v>89</v>
      </c>
      <c r="D40" t="s">
        <v>34</v>
      </c>
      <c r="F40">
        <v>25</v>
      </c>
      <c r="G40">
        <v>200</v>
      </c>
      <c r="H40" t="s">
        <v>39</v>
      </c>
      <c r="I40" t="s">
        <v>87</v>
      </c>
      <c r="K40" t="s">
        <v>128</v>
      </c>
      <c r="L40" s="7">
        <v>-16.21052631578948</v>
      </c>
      <c r="M40" s="7">
        <v>-6.8839080459770088</v>
      </c>
      <c r="N40" s="7">
        <v>-8.0393939393939462</v>
      </c>
      <c r="O40" s="7">
        <v>1.3345679012345586</v>
      </c>
      <c r="P40" s="7">
        <v>-24.099999999999994</v>
      </c>
      <c r="Q40" s="7">
        <v>-29.324242424242424</v>
      </c>
      <c r="R40" s="7">
        <v>-20.278787878787877</v>
      </c>
      <c r="S40" s="7">
        <v>-18.09</v>
      </c>
      <c r="T40" s="7">
        <v>-14.195959595959602</v>
      </c>
      <c r="U40" s="7"/>
      <c r="V40" s="7">
        <v>-14.549122807017541</v>
      </c>
      <c r="W40" s="7">
        <v>-26.268229166666668</v>
      </c>
      <c r="X40" s="7">
        <v>-25.857812500000005</v>
      </c>
      <c r="Y40" s="7">
        <v>-20.263043478260872</v>
      </c>
      <c r="Z40" s="7">
        <v>0.18300356474435689</v>
      </c>
      <c r="AA40" s="7">
        <v>0.17614356555853408</v>
      </c>
      <c r="AB40" s="7">
        <v>0.17015630474383606</v>
      </c>
      <c r="AC40" s="7">
        <v>0.60570372333117384</v>
      </c>
      <c r="AD40" s="7">
        <v>8.3578306595272364E-2</v>
      </c>
      <c r="AE40" s="7">
        <v>0.20426040744497351</v>
      </c>
      <c r="AF40" s="7">
        <v>0.57867331882276607</v>
      </c>
      <c r="AG40" s="7">
        <v>0.28600932385734062</v>
      </c>
      <c r="AH40" s="7">
        <v>0.19036317649538109</v>
      </c>
      <c r="AI40" s="7"/>
      <c r="AJ40" s="7">
        <v>0.62942065434080463</v>
      </c>
      <c r="AK40" s="7">
        <v>0.41901907555275475</v>
      </c>
      <c r="AL40" s="7">
        <v>0.24863559974052871</v>
      </c>
      <c r="AM40" s="7">
        <v>1.2186684553367106</v>
      </c>
    </row>
    <row r="41" spans="2:39" x14ac:dyDescent="0.75">
      <c r="B41" s="6">
        <v>2</v>
      </c>
      <c r="C41">
        <v>89</v>
      </c>
      <c r="D41" t="s">
        <v>34</v>
      </c>
      <c r="F41">
        <v>75</v>
      </c>
      <c r="G41">
        <v>200</v>
      </c>
      <c r="H41" t="s">
        <v>39</v>
      </c>
      <c r="I41" t="s">
        <v>87</v>
      </c>
      <c r="J41" t="s">
        <v>92</v>
      </c>
      <c r="K41" t="s">
        <v>129</v>
      </c>
      <c r="L41" s="7">
        <v>-17.214912280701757</v>
      </c>
      <c r="M41" s="7">
        <v>-6.1436781609195279</v>
      </c>
      <c r="N41" s="7">
        <v>-7.4575757575757713</v>
      </c>
      <c r="O41" s="7">
        <v>-0.10493827160492619</v>
      </c>
      <c r="P41" s="7">
        <v>-23.039333333333332</v>
      </c>
      <c r="Q41" s="7">
        <v>-29.540000000000003</v>
      </c>
      <c r="R41" s="7">
        <v>-21.161818181818177</v>
      </c>
      <c r="S41" s="7">
        <v>-17.542666666666666</v>
      </c>
      <c r="T41" s="7">
        <v>-12.325252525252523</v>
      </c>
      <c r="U41" s="7"/>
      <c r="V41" s="7">
        <v>-12.450877192982453</v>
      </c>
      <c r="W41" s="7">
        <v>-26.364583333333332</v>
      </c>
      <c r="X41" s="7">
        <v>-25.715624999999999</v>
      </c>
      <c r="Y41" s="7">
        <v>-19.728985507246382</v>
      </c>
      <c r="Z41" s="7">
        <v>0.29959575719381243</v>
      </c>
      <c r="AA41" s="7">
        <v>0.67948536166586093</v>
      </c>
      <c r="AB41" s="7">
        <v>0.42563623850636206</v>
      </c>
      <c r="AC41" s="7">
        <v>0.72336408625276349</v>
      </c>
      <c r="AD41" s="7">
        <v>0.30280246586402415</v>
      </c>
      <c r="AE41" s="7">
        <v>0.36643017667785749</v>
      </c>
      <c r="AF41" s="7">
        <v>0.25879781401693763</v>
      </c>
      <c r="AG41" s="7">
        <v>0.25949438015751347</v>
      </c>
      <c r="AH41" s="7">
        <v>0.35682166675688043</v>
      </c>
      <c r="AI41" s="7"/>
      <c r="AJ41" s="7">
        <v>0.19097238660839622</v>
      </c>
      <c r="AK41" s="7">
        <v>0.35459571132429696</v>
      </c>
      <c r="AL41" s="7">
        <v>0.51446444518993062</v>
      </c>
      <c r="AM41" s="7">
        <v>0.9815821237463942</v>
      </c>
    </row>
    <row r="42" spans="2:39" x14ac:dyDescent="0.75">
      <c r="B42" s="6">
        <v>2</v>
      </c>
      <c r="C42">
        <v>89</v>
      </c>
      <c r="D42" t="s">
        <v>34</v>
      </c>
      <c r="F42">
        <v>125</v>
      </c>
      <c r="G42">
        <v>200</v>
      </c>
      <c r="H42" t="s">
        <v>39</v>
      </c>
      <c r="I42" t="s">
        <v>87</v>
      </c>
      <c r="K42" t="s">
        <v>130</v>
      </c>
      <c r="L42" s="7">
        <v>-17.330701754385963</v>
      </c>
      <c r="M42" s="7">
        <v>-7.3080459770114912</v>
      </c>
      <c r="N42" s="7">
        <v>-7.8585858585858555</v>
      </c>
      <c r="O42" s="7">
        <v>2.9111111111111292</v>
      </c>
      <c r="P42" s="7">
        <v>-25.944000000000003</v>
      </c>
      <c r="Q42" s="7">
        <v>-29.84242424242424</v>
      </c>
      <c r="R42" s="7">
        <v>-20.70787878787878</v>
      </c>
      <c r="S42" s="7">
        <v>-17.621333333333336</v>
      </c>
      <c r="T42" s="7">
        <v>-13.54343434343434</v>
      </c>
      <c r="U42" s="7"/>
      <c r="V42" s="7">
        <v>-14.497368421052627</v>
      </c>
      <c r="W42" s="7">
        <v>-26.920312499999994</v>
      </c>
      <c r="X42" s="7">
        <v>-26.733854166666664</v>
      </c>
      <c r="Y42" s="7">
        <v>-21.432608695652181</v>
      </c>
      <c r="Z42" s="7">
        <v>0.23215140568514001</v>
      </c>
      <c r="AA42" s="7">
        <v>0.58119902851018379</v>
      </c>
      <c r="AB42" s="7">
        <v>0.10594510305213573</v>
      </c>
      <c r="AC42" s="7">
        <v>1.0693125620141242</v>
      </c>
      <c r="AD42" s="7">
        <v>4.8662100242383322E-2</v>
      </c>
      <c r="AE42" s="7">
        <v>0.26861341746844619</v>
      </c>
      <c r="AF42" s="7">
        <v>0.33350794324778038</v>
      </c>
      <c r="AG42" s="7">
        <v>0.26131207396521078</v>
      </c>
      <c r="AH42" s="7">
        <v>0.64919483460061478</v>
      </c>
      <c r="AI42" s="7"/>
      <c r="AJ42" s="7">
        <v>0.41026757478238474</v>
      </c>
      <c r="AK42" s="7">
        <v>0.50080582850500377</v>
      </c>
      <c r="AL42" s="7">
        <v>1.2978939897363539</v>
      </c>
      <c r="AM42" s="7">
        <v>0.95189344688126942</v>
      </c>
    </row>
    <row r="43" spans="2:39" x14ac:dyDescent="0.75">
      <c r="B43" s="6">
        <v>2</v>
      </c>
      <c r="C43">
        <v>89</v>
      </c>
      <c r="D43" t="s">
        <v>34</v>
      </c>
      <c r="F43">
        <v>175</v>
      </c>
      <c r="G43">
        <v>200</v>
      </c>
      <c r="H43" t="s">
        <v>39</v>
      </c>
      <c r="I43" t="s">
        <v>87</v>
      </c>
      <c r="K43" t="s">
        <v>105</v>
      </c>
      <c r="L43" s="7">
        <v>-17.179824561403503</v>
      </c>
      <c r="M43" s="7">
        <v>-7.5413793103448237</v>
      </c>
      <c r="N43" s="7">
        <v>-7.2222222222222241</v>
      </c>
      <c r="O43" s="7">
        <v>2.3209876543209997</v>
      </c>
      <c r="P43" s="7">
        <v>-25.221999999999998</v>
      </c>
      <c r="Q43" s="7">
        <v>-29.744848484848486</v>
      </c>
      <c r="R43" s="7">
        <v>-20.699999999999992</v>
      </c>
      <c r="S43" s="7">
        <v>-17.382666666666669</v>
      </c>
      <c r="T43" s="7">
        <v>-13.099999999999994</v>
      </c>
      <c r="U43" s="7"/>
      <c r="V43" s="7">
        <v>-13.478070175438594</v>
      </c>
      <c r="W43" s="7">
        <v>-26.762499999999999</v>
      </c>
      <c r="X43" s="7">
        <v>-26.352083333333329</v>
      </c>
      <c r="Y43" s="7">
        <v>-20.232608695652175</v>
      </c>
      <c r="Z43" s="7">
        <v>0.51506393654163163</v>
      </c>
      <c r="AA43" s="7">
        <v>0.83609372382634317</v>
      </c>
      <c r="AB43" s="7">
        <v>0.56970771535105391</v>
      </c>
      <c r="AC43" s="7">
        <v>0.74526703524174009</v>
      </c>
      <c r="AD43" s="7">
        <v>0.33478948609537046</v>
      </c>
      <c r="AE43" s="7">
        <v>0.34542743115282404</v>
      </c>
      <c r="AF43" s="7">
        <v>6.09113522872805E-2</v>
      </c>
      <c r="AG43" s="7">
        <v>9.0029624753929255E-2</v>
      </c>
      <c r="AH43" s="7">
        <v>0.26271171880840366</v>
      </c>
      <c r="AI43" s="7"/>
      <c r="AJ43" s="7">
        <v>0.46280887966320383</v>
      </c>
      <c r="AK43" s="7">
        <v>0.33581150738112248</v>
      </c>
      <c r="AL43" s="7">
        <v>1.0259526981309037</v>
      </c>
      <c r="AM43" s="7">
        <v>0.26636423461501008</v>
      </c>
    </row>
    <row r="44" spans="2:39" x14ac:dyDescent="0.75">
      <c r="B44" s="6">
        <v>2</v>
      </c>
      <c r="C44">
        <v>89</v>
      </c>
      <c r="D44" t="s">
        <v>34</v>
      </c>
      <c r="F44">
        <v>250</v>
      </c>
      <c r="G44">
        <v>200</v>
      </c>
      <c r="H44" t="s">
        <v>39</v>
      </c>
      <c r="I44" t="s">
        <v>87</v>
      </c>
      <c r="K44" t="s">
        <v>131</v>
      </c>
      <c r="L44" s="7">
        <v>-21.6</v>
      </c>
      <c r="M44" s="7">
        <v>-12.3</v>
      </c>
      <c r="N44" s="7">
        <v>-15.2</v>
      </c>
      <c r="O44" s="7">
        <v>-9.1</v>
      </c>
      <c r="P44" s="7">
        <v>-29.9</v>
      </c>
      <c r="Q44" s="7">
        <v>-31.3</v>
      </c>
      <c r="R44" s="7">
        <v>-22.8</v>
      </c>
      <c r="S44" s="7">
        <v>-20.7</v>
      </c>
      <c r="T44" s="7">
        <v>-19.899999999999999</v>
      </c>
      <c r="U44" s="7"/>
      <c r="V44" s="7">
        <v>-18.899999999999999</v>
      </c>
      <c r="W44" s="7">
        <v>-28</v>
      </c>
      <c r="X44" s="7">
        <v>-26.7</v>
      </c>
      <c r="Y44" s="7">
        <v>-22.8</v>
      </c>
      <c r="Z44" s="7">
        <v>0.45</v>
      </c>
      <c r="AA44" s="7">
        <v>0.89</v>
      </c>
      <c r="AB44" s="7">
        <v>0.42</v>
      </c>
      <c r="AC44" s="7">
        <v>0.96</v>
      </c>
      <c r="AD44" s="7">
        <v>0.22</v>
      </c>
      <c r="AE44" s="7">
        <v>0.3</v>
      </c>
      <c r="AF44" s="7">
        <v>0.67</v>
      </c>
      <c r="AG44" s="7">
        <v>7.0000000000000007E-2</v>
      </c>
      <c r="AH44" s="7">
        <v>0.69</v>
      </c>
      <c r="AI44" s="7"/>
      <c r="AJ44" s="7">
        <v>0.27</v>
      </c>
      <c r="AK44" s="7">
        <v>0.45</v>
      </c>
      <c r="AL44" s="7">
        <v>0.1</v>
      </c>
      <c r="AM44" s="7">
        <v>0.32</v>
      </c>
    </row>
    <row r="45" spans="2:39" x14ac:dyDescent="0.75">
      <c r="B45" s="6">
        <v>2</v>
      </c>
      <c r="C45">
        <v>89</v>
      </c>
      <c r="D45" t="s">
        <v>34</v>
      </c>
      <c r="F45">
        <v>350</v>
      </c>
      <c r="G45">
        <v>200</v>
      </c>
      <c r="H45" t="s">
        <v>39</v>
      </c>
      <c r="I45" t="s">
        <v>87</v>
      </c>
      <c r="K45" t="s">
        <v>132</v>
      </c>
      <c r="L45" s="7">
        <v>-21.1</v>
      </c>
      <c r="M45" s="7">
        <v>-14</v>
      </c>
      <c r="N45" s="7">
        <v>-14.3</v>
      </c>
      <c r="O45" s="7">
        <v>-6.5</v>
      </c>
      <c r="P45" s="7">
        <v>-29.2</v>
      </c>
      <c r="Q45" s="7">
        <v>-31.6</v>
      </c>
      <c r="R45" s="7">
        <v>-22.8</v>
      </c>
      <c r="S45" s="7">
        <v>-20.6</v>
      </c>
      <c r="T45" s="7">
        <v>-20.2</v>
      </c>
      <c r="U45" s="7"/>
      <c r="V45" s="7">
        <v>-19</v>
      </c>
      <c r="W45" s="7">
        <v>-25.7</v>
      </c>
      <c r="X45" s="7">
        <v>-26.6</v>
      </c>
      <c r="Y45" s="7">
        <v>-22.9</v>
      </c>
      <c r="Z45" s="7">
        <v>0.75</v>
      </c>
      <c r="AA45" s="7">
        <v>0.62</v>
      </c>
      <c r="AB45" s="7">
        <v>7.0000000000000007E-2</v>
      </c>
      <c r="AC45" s="7">
        <v>0.57999999999999996</v>
      </c>
      <c r="AD45" s="7">
        <v>0.52</v>
      </c>
      <c r="AE45" s="7">
        <v>0.02</v>
      </c>
      <c r="AF45" s="7">
        <v>0.66</v>
      </c>
      <c r="AG45" s="7">
        <v>0.02</v>
      </c>
      <c r="AH45" s="7">
        <v>0.24</v>
      </c>
      <c r="AI45" s="7"/>
      <c r="AJ45" s="7">
        <v>0.13</v>
      </c>
      <c r="AK45" s="7">
        <v>1.21</v>
      </c>
      <c r="AL45" s="7">
        <v>0.33</v>
      </c>
      <c r="AM45" s="7">
        <v>0.24</v>
      </c>
    </row>
    <row r="46" spans="2:39" x14ac:dyDescent="0.75">
      <c r="B46">
        <v>2</v>
      </c>
      <c r="C46">
        <v>89</v>
      </c>
      <c r="D46" t="s">
        <v>34</v>
      </c>
      <c r="F46">
        <v>450</v>
      </c>
      <c r="G46">
        <v>200</v>
      </c>
      <c r="H46" t="s">
        <v>39</v>
      </c>
      <c r="I46" t="s">
        <v>87</v>
      </c>
      <c r="K46" t="s">
        <v>133</v>
      </c>
      <c r="L46" s="7">
        <v>-18.422807017543867</v>
      </c>
      <c r="M46" s="7">
        <v>-7.6022988505747016</v>
      </c>
      <c r="N46" s="7">
        <v>-9.9424242424242575</v>
      </c>
      <c r="O46" s="7">
        <v>-0.9160493827160372</v>
      </c>
      <c r="P46" s="7">
        <v>-26.646666666666665</v>
      </c>
      <c r="Q46" s="7">
        <v>-29.896363636363642</v>
      </c>
      <c r="R46" s="7">
        <v>-21.835151515151509</v>
      </c>
      <c r="S46" s="7">
        <v>-18.053999999999998</v>
      </c>
      <c r="T46" s="7">
        <v>-13.650505050505048</v>
      </c>
      <c r="U46" s="7"/>
      <c r="V46" s="7">
        <v>-14.510526315789468</v>
      </c>
      <c r="W46" s="7">
        <v>-26.486458333333331</v>
      </c>
      <c r="X46" s="7">
        <v>-25.0390625</v>
      </c>
      <c r="Y46" s="7">
        <v>-21.67971014492754</v>
      </c>
      <c r="Z46" s="7">
        <v>0.29075077141829381</v>
      </c>
      <c r="AA46" s="7">
        <v>0.47684805398302044</v>
      </c>
      <c r="AB46" s="7">
        <v>0.69302573172294479</v>
      </c>
      <c r="AC46" s="7">
        <v>0.68043733751089563</v>
      </c>
      <c r="AD46" s="7">
        <v>0.32350579592953482</v>
      </c>
      <c r="AE46" s="7">
        <v>0.2859058389755787</v>
      </c>
      <c r="AF46" s="7">
        <v>0.22481581074366128</v>
      </c>
      <c r="AG46" s="7">
        <v>0.11895097029168736</v>
      </c>
      <c r="AH46" s="7">
        <v>0.62111849503866035</v>
      </c>
      <c r="AI46" s="7"/>
      <c r="AJ46" s="7">
        <v>0.28693866071662139</v>
      </c>
      <c r="AK46" s="7">
        <v>0.35484348625778833</v>
      </c>
      <c r="AL46" s="7">
        <v>0.50793107589965791</v>
      </c>
      <c r="AM46" s="7">
        <v>1.1571352028854585</v>
      </c>
    </row>
    <row r="47" spans="2:39" x14ac:dyDescent="0.75">
      <c r="B47">
        <v>2</v>
      </c>
      <c r="C47">
        <v>89</v>
      </c>
      <c r="D47" t="s">
        <v>34</v>
      </c>
      <c r="F47">
        <v>625</v>
      </c>
      <c r="G47">
        <v>200</v>
      </c>
      <c r="H47" t="s">
        <v>39</v>
      </c>
      <c r="I47" t="s">
        <v>87</v>
      </c>
      <c r="K47" t="s">
        <v>134</v>
      </c>
      <c r="L47" s="7">
        <v>-18.8</v>
      </c>
      <c r="M47" s="7">
        <v>-9</v>
      </c>
      <c r="N47" s="7">
        <v>-11.9</v>
      </c>
      <c r="O47" s="7">
        <v>-3.9</v>
      </c>
      <c r="P47" s="7">
        <v>-26.1</v>
      </c>
      <c r="Q47" s="7">
        <v>-29.3</v>
      </c>
      <c r="R47" s="7">
        <v>-20.6</v>
      </c>
      <c r="S47" s="7">
        <v>-19.399999999999999</v>
      </c>
      <c r="T47" s="7">
        <v>-14.8</v>
      </c>
      <c r="U47" s="7"/>
      <c r="V47" s="7">
        <v>-15.7</v>
      </c>
      <c r="W47" s="7">
        <v>-27</v>
      </c>
      <c r="X47" s="7">
        <v>-26.5</v>
      </c>
      <c r="Y47" s="7">
        <v>-22</v>
      </c>
      <c r="Z47" s="7">
        <v>0.26</v>
      </c>
      <c r="AA47" s="7">
        <v>0.47</v>
      </c>
      <c r="AB47" s="7">
        <v>0.77</v>
      </c>
      <c r="AC47" s="7">
        <v>0.09</v>
      </c>
      <c r="AD47" s="7">
        <v>0.43</v>
      </c>
      <c r="AE47" s="7">
        <v>0.17</v>
      </c>
      <c r="AF47" s="7">
        <v>0.72</v>
      </c>
      <c r="AG47" s="7">
        <v>0.31</v>
      </c>
      <c r="AH47" s="7">
        <v>0.18</v>
      </c>
      <c r="AI47" s="7"/>
      <c r="AJ47" s="7">
        <v>0.21</v>
      </c>
      <c r="AK47" s="7">
        <v>0.78</v>
      </c>
      <c r="AL47" s="7">
        <v>0.09</v>
      </c>
      <c r="AM47" s="7">
        <v>0.12</v>
      </c>
    </row>
    <row r="48" spans="2:39" x14ac:dyDescent="0.75">
      <c r="B48">
        <v>2</v>
      </c>
      <c r="C48">
        <v>89</v>
      </c>
      <c r="D48" t="s">
        <v>34</v>
      </c>
      <c r="F48">
        <v>875</v>
      </c>
      <c r="G48">
        <v>200</v>
      </c>
      <c r="H48" t="s">
        <v>39</v>
      </c>
      <c r="I48" t="s">
        <v>87</v>
      </c>
      <c r="K48" t="s">
        <v>135</v>
      </c>
      <c r="L48" s="7">
        <v>-19.5</v>
      </c>
      <c r="M48" s="7">
        <v>-9.5</v>
      </c>
      <c r="N48" s="7">
        <v>-13.4</v>
      </c>
      <c r="O48" s="7">
        <v>-5.9</v>
      </c>
      <c r="P48" s="7">
        <v>-25.4</v>
      </c>
      <c r="Q48" s="7">
        <v>-29.9</v>
      </c>
      <c r="R48" s="7">
        <v>-20.100000000000001</v>
      </c>
      <c r="S48" s="7">
        <v>-19.2</v>
      </c>
      <c r="T48" s="7">
        <v>-15.5</v>
      </c>
      <c r="U48" s="7"/>
      <c r="V48" s="7">
        <v>-16.5</v>
      </c>
      <c r="W48" s="7">
        <v>-26.4</v>
      </c>
      <c r="X48" s="7">
        <v>-24.8</v>
      </c>
      <c r="Y48" s="7">
        <v>-21.4</v>
      </c>
      <c r="Z48" s="7">
        <v>0.23</v>
      </c>
      <c r="AA48" s="7">
        <v>0.21</v>
      </c>
      <c r="AB48" s="7">
        <v>0.32</v>
      </c>
      <c r="AC48" s="7">
        <v>0.32</v>
      </c>
      <c r="AD48" s="7">
        <v>0.42</v>
      </c>
      <c r="AE48" s="7">
        <v>0.17</v>
      </c>
      <c r="AF48" s="7">
        <v>0.5</v>
      </c>
      <c r="AG48" s="7">
        <v>7.0000000000000007E-2</v>
      </c>
      <c r="AH48" s="7">
        <v>0.28999999999999998</v>
      </c>
      <c r="AI48" s="7"/>
      <c r="AJ48" s="7">
        <v>0.19</v>
      </c>
      <c r="AK48" s="7">
        <v>0.95</v>
      </c>
      <c r="AL48" s="7">
        <v>0.59</v>
      </c>
      <c r="AM48" s="7">
        <v>0.38</v>
      </c>
    </row>
    <row r="49" spans="2:39" x14ac:dyDescent="0.75">
      <c r="B49" s="6">
        <v>2</v>
      </c>
      <c r="C49">
        <v>89</v>
      </c>
      <c r="D49" t="s">
        <v>34</v>
      </c>
      <c r="F49">
        <v>25</v>
      </c>
      <c r="G49">
        <v>1000</v>
      </c>
      <c r="H49" t="s">
        <v>41</v>
      </c>
      <c r="I49" t="s">
        <v>87</v>
      </c>
      <c r="K49" t="s">
        <v>119</v>
      </c>
      <c r="L49" s="7">
        <v>-17.7</v>
      </c>
      <c r="M49" s="7">
        <v>-9.6</v>
      </c>
      <c r="N49" s="7">
        <v>-10.9</v>
      </c>
      <c r="O49" s="7">
        <v>-3.4</v>
      </c>
      <c r="P49" s="7">
        <v>-24.9</v>
      </c>
      <c r="Q49" s="7">
        <v>-29.5</v>
      </c>
      <c r="R49" s="7">
        <v>-19.3</v>
      </c>
      <c r="S49" s="7">
        <v>-18.8</v>
      </c>
      <c r="T49" s="7">
        <v>-15.3</v>
      </c>
      <c r="U49" s="7"/>
      <c r="V49" s="7">
        <v>-15.5</v>
      </c>
      <c r="W49" s="7">
        <v>-25.6</v>
      </c>
      <c r="X49" s="7">
        <v>-24.4</v>
      </c>
      <c r="Y49" s="7">
        <v>-20.399999999999999</v>
      </c>
      <c r="Z49" s="7">
        <v>0.5</v>
      </c>
      <c r="AA49" s="7">
        <v>0.23</v>
      </c>
      <c r="AB49" s="7">
        <v>0.6</v>
      </c>
      <c r="AC49" s="7">
        <v>0.22</v>
      </c>
      <c r="AD49" s="7">
        <v>0.22</v>
      </c>
      <c r="AE49" s="7">
        <v>0.09</v>
      </c>
      <c r="AF49" s="7">
        <v>0.69</v>
      </c>
      <c r="AG49" s="7">
        <v>0.15</v>
      </c>
      <c r="AH49" s="7">
        <v>0.33</v>
      </c>
      <c r="AI49" s="7"/>
      <c r="AJ49" s="7">
        <v>0.11</v>
      </c>
      <c r="AK49" s="7">
        <v>0.15</v>
      </c>
      <c r="AL49" s="7">
        <v>0.05</v>
      </c>
      <c r="AM49" s="7">
        <v>0.33</v>
      </c>
    </row>
    <row r="50" spans="2:39" x14ac:dyDescent="0.75">
      <c r="B50" s="6">
        <v>2</v>
      </c>
      <c r="C50">
        <v>89</v>
      </c>
      <c r="D50" t="s">
        <v>34</v>
      </c>
      <c r="F50">
        <v>75</v>
      </c>
      <c r="G50">
        <v>1000</v>
      </c>
      <c r="H50" t="s">
        <v>41</v>
      </c>
      <c r="I50" t="s">
        <v>87</v>
      </c>
      <c r="J50" t="s">
        <v>92</v>
      </c>
      <c r="K50" t="s">
        <v>120</v>
      </c>
      <c r="L50" s="7">
        <v>-18.100000000000001</v>
      </c>
      <c r="M50" s="7">
        <v>-8.4</v>
      </c>
      <c r="N50" s="7">
        <v>-12.2</v>
      </c>
      <c r="O50" s="7">
        <v>-5.5</v>
      </c>
      <c r="P50" s="7">
        <v>-26.5</v>
      </c>
      <c r="Q50" s="7">
        <v>-30.3</v>
      </c>
      <c r="R50" s="7">
        <v>-20</v>
      </c>
      <c r="S50" s="7">
        <v>-19.3</v>
      </c>
      <c r="T50" s="7">
        <v>-16.2</v>
      </c>
      <c r="U50" s="7"/>
      <c r="V50" s="7">
        <v>-15.7</v>
      </c>
      <c r="W50" s="7">
        <v>-26.4</v>
      </c>
      <c r="X50" s="7">
        <v>-25.7</v>
      </c>
      <c r="Y50" s="7">
        <v>-20.8</v>
      </c>
      <c r="Z50" s="7">
        <v>0.15</v>
      </c>
      <c r="AA50" s="7">
        <v>0.11</v>
      </c>
      <c r="AB50" s="7">
        <v>0.53</v>
      </c>
      <c r="AC50" s="7">
        <v>0.56000000000000005</v>
      </c>
      <c r="AD50" s="7">
        <v>0.12</v>
      </c>
      <c r="AE50" s="7">
        <v>0.27</v>
      </c>
      <c r="AF50" s="7">
        <v>0.61</v>
      </c>
      <c r="AG50" s="7">
        <v>0.14000000000000001</v>
      </c>
      <c r="AH50" s="7">
        <v>0.23</v>
      </c>
      <c r="AI50" s="7"/>
      <c r="AJ50" s="7">
        <v>0.32</v>
      </c>
      <c r="AK50" s="7">
        <v>0.41</v>
      </c>
      <c r="AL50" s="7">
        <v>0.37</v>
      </c>
      <c r="AM50" s="7">
        <v>0.37</v>
      </c>
    </row>
    <row r="51" spans="2:39" x14ac:dyDescent="0.75">
      <c r="B51" s="6">
        <v>2</v>
      </c>
      <c r="C51">
        <v>89</v>
      </c>
      <c r="D51" t="s">
        <v>34</v>
      </c>
      <c r="F51">
        <v>125</v>
      </c>
      <c r="G51">
        <v>1000</v>
      </c>
      <c r="H51" t="s">
        <v>41</v>
      </c>
      <c r="I51" t="s">
        <v>87</v>
      </c>
      <c r="K51" t="s">
        <v>121</v>
      </c>
      <c r="L51" s="7">
        <v>-20.3</v>
      </c>
      <c r="M51" s="7">
        <v>-12.3</v>
      </c>
      <c r="N51" s="7">
        <v>-15.8</v>
      </c>
      <c r="O51" s="7">
        <v>-5.0999999999999996</v>
      </c>
      <c r="P51" s="7">
        <v>-28.7</v>
      </c>
      <c r="Q51" s="7">
        <v>-31.1</v>
      </c>
      <c r="R51" s="7">
        <v>-21.5</v>
      </c>
      <c r="S51" s="7">
        <v>-19.7</v>
      </c>
      <c r="T51" s="7">
        <v>-18.399999999999999</v>
      </c>
      <c r="U51" s="7"/>
      <c r="V51" s="7">
        <v>-18</v>
      </c>
      <c r="W51" s="7">
        <v>-27.3</v>
      </c>
      <c r="X51" s="7">
        <v>-27.1</v>
      </c>
      <c r="Y51" s="7">
        <v>-18.3</v>
      </c>
      <c r="Z51" s="7">
        <v>0.44</v>
      </c>
      <c r="AA51" s="7">
        <v>0.38</v>
      </c>
      <c r="AB51" s="7">
        <v>0.52</v>
      </c>
      <c r="AC51" s="7">
        <v>0.42</v>
      </c>
      <c r="AD51" s="7">
        <v>0.56999999999999995</v>
      </c>
      <c r="AE51" s="7">
        <v>0.15</v>
      </c>
      <c r="AF51" s="7">
        <v>0.12</v>
      </c>
      <c r="AG51" s="7">
        <v>0.25</v>
      </c>
      <c r="AH51" s="7">
        <v>0.3</v>
      </c>
      <c r="AI51" s="7"/>
      <c r="AJ51" s="7">
        <v>0.31</v>
      </c>
      <c r="AK51" s="7">
        <v>0.5</v>
      </c>
      <c r="AL51" s="7">
        <v>0.93</v>
      </c>
      <c r="AM51" s="7">
        <v>0.46</v>
      </c>
    </row>
    <row r="52" spans="2:39" x14ac:dyDescent="0.75">
      <c r="B52" s="6">
        <v>2</v>
      </c>
      <c r="C52">
        <v>89</v>
      </c>
      <c r="D52" t="s">
        <v>34</v>
      </c>
      <c r="F52">
        <v>175</v>
      </c>
      <c r="G52">
        <v>1000</v>
      </c>
      <c r="H52" t="s">
        <v>41</v>
      </c>
      <c r="I52" t="s">
        <v>87</v>
      </c>
      <c r="K52" t="s">
        <v>122</v>
      </c>
      <c r="L52" s="7">
        <v>-21.2</v>
      </c>
      <c r="M52" s="7">
        <v>-10</v>
      </c>
      <c r="N52" s="7">
        <v>-14</v>
      </c>
      <c r="O52" s="7">
        <v>-6.2</v>
      </c>
      <c r="P52" s="7">
        <v>-29.5</v>
      </c>
      <c r="Q52" s="7">
        <v>-31.5</v>
      </c>
      <c r="R52" s="7">
        <v>-22.6</v>
      </c>
      <c r="S52" s="7">
        <v>-20.3</v>
      </c>
      <c r="T52" s="7">
        <v>-19.5</v>
      </c>
      <c r="U52" s="7"/>
      <c r="V52" s="7">
        <v>-19.7</v>
      </c>
      <c r="W52" s="7">
        <v>-28</v>
      </c>
      <c r="X52" s="7">
        <v>-25.3</v>
      </c>
      <c r="Y52" s="7">
        <v>-22.2</v>
      </c>
      <c r="Z52" s="7">
        <v>0.11</v>
      </c>
      <c r="AA52" s="7">
        <v>0.43</v>
      </c>
      <c r="AB52" s="7">
        <v>0.91</v>
      </c>
      <c r="AC52" s="7">
        <v>0.17</v>
      </c>
      <c r="AD52" s="7">
        <v>0.31</v>
      </c>
      <c r="AE52" s="7">
        <v>0.12</v>
      </c>
      <c r="AF52" s="7">
        <v>0.19</v>
      </c>
      <c r="AG52" s="7">
        <v>0.2</v>
      </c>
      <c r="AH52" s="7">
        <v>0.26</v>
      </c>
      <c r="AI52" s="7"/>
      <c r="AJ52" s="7">
        <v>0.09</v>
      </c>
      <c r="AK52" s="7">
        <v>0.28999999999999998</v>
      </c>
      <c r="AL52" s="7">
        <v>0.42</v>
      </c>
      <c r="AM52" s="7">
        <v>0.22</v>
      </c>
    </row>
    <row r="53" spans="2:39" x14ac:dyDescent="0.75">
      <c r="B53" s="6">
        <v>2</v>
      </c>
      <c r="C53">
        <v>89</v>
      </c>
      <c r="D53" t="s">
        <v>34</v>
      </c>
      <c r="F53">
        <v>250</v>
      </c>
      <c r="G53">
        <v>1000</v>
      </c>
      <c r="H53" t="s">
        <v>41</v>
      </c>
      <c r="I53" t="s">
        <v>87</v>
      </c>
      <c r="K53" t="s">
        <v>123</v>
      </c>
      <c r="L53" s="7">
        <v>-20.9</v>
      </c>
      <c r="M53" s="7">
        <v>-12.4</v>
      </c>
      <c r="N53" s="7">
        <v>-14.7</v>
      </c>
      <c r="O53" s="7">
        <v>-2.4</v>
      </c>
      <c r="P53" s="7">
        <v>-28.5</v>
      </c>
      <c r="Q53" s="7">
        <v>-30.9</v>
      </c>
      <c r="R53" s="7">
        <v>-22.2</v>
      </c>
      <c r="S53" s="7">
        <v>-19.899999999999999</v>
      </c>
      <c r="T53" s="7">
        <v>-18.3</v>
      </c>
      <c r="U53" s="7"/>
      <c r="V53" s="7">
        <v>-17.899999999999999</v>
      </c>
      <c r="W53" s="7">
        <v>-27.5</v>
      </c>
      <c r="X53" s="7">
        <v>-26.4</v>
      </c>
      <c r="Y53" s="7">
        <v>-18.7</v>
      </c>
      <c r="Z53" s="7">
        <v>0.56000000000000005</v>
      </c>
      <c r="AA53" s="7">
        <v>0.76</v>
      </c>
      <c r="AB53" s="7">
        <v>0.45</v>
      </c>
      <c r="AC53" s="7">
        <v>0.34</v>
      </c>
      <c r="AD53" s="7">
        <v>0.89</v>
      </c>
      <c r="AE53" s="7">
        <v>0.17</v>
      </c>
      <c r="AF53" s="7">
        <v>0.12</v>
      </c>
      <c r="AG53" s="7">
        <v>0.72</v>
      </c>
      <c r="AH53" s="7">
        <v>0.36</v>
      </c>
      <c r="AI53" s="7"/>
      <c r="AJ53" s="7">
        <v>0.33</v>
      </c>
      <c r="AK53" s="7">
        <v>0.68</v>
      </c>
      <c r="AL53" s="7">
        <v>0.55000000000000004</v>
      </c>
      <c r="AM53" s="7">
        <v>0.38</v>
      </c>
    </row>
    <row r="54" spans="2:39" x14ac:dyDescent="0.75">
      <c r="B54" s="6">
        <v>2</v>
      </c>
      <c r="C54">
        <v>89</v>
      </c>
      <c r="D54" t="s">
        <v>34</v>
      </c>
      <c r="F54">
        <v>350</v>
      </c>
      <c r="G54">
        <v>1000</v>
      </c>
      <c r="H54" t="s">
        <v>41</v>
      </c>
      <c r="I54" t="s">
        <v>87</v>
      </c>
      <c r="K54" t="s">
        <v>124</v>
      </c>
      <c r="L54" s="7">
        <v>-19</v>
      </c>
      <c r="M54" s="7">
        <v>-9.9</v>
      </c>
      <c r="N54" s="7">
        <v>-12.2</v>
      </c>
      <c r="O54" s="7">
        <v>-6.9</v>
      </c>
      <c r="P54" s="7">
        <v>-27.8</v>
      </c>
      <c r="Q54" s="7">
        <v>-31.3</v>
      </c>
      <c r="R54" s="7">
        <v>-22.2</v>
      </c>
      <c r="S54" s="7">
        <v>-21.1</v>
      </c>
      <c r="T54" s="7">
        <v>-17.8</v>
      </c>
      <c r="U54" s="7"/>
      <c r="V54" s="7">
        <v>-17.100000000000001</v>
      </c>
      <c r="W54" s="7">
        <v>-27.5</v>
      </c>
      <c r="X54" s="7">
        <v>-25.5</v>
      </c>
      <c r="Y54" s="7">
        <v>-20.8</v>
      </c>
      <c r="Z54" s="7">
        <v>0.26</v>
      </c>
      <c r="AA54" s="7">
        <v>0.49</v>
      </c>
      <c r="AB54" s="7">
        <v>0.73</v>
      </c>
      <c r="AC54" s="7">
        <v>0.34</v>
      </c>
      <c r="AD54" s="7">
        <v>0.16</v>
      </c>
      <c r="AE54" s="7">
        <v>0.21</v>
      </c>
      <c r="AF54" s="7">
        <v>0.45</v>
      </c>
      <c r="AG54" s="7">
        <v>0.1</v>
      </c>
      <c r="AH54" s="7">
        <v>0.17</v>
      </c>
      <c r="AI54" s="7"/>
      <c r="AJ54" s="7">
        <v>0.35</v>
      </c>
      <c r="AK54" s="7">
        <v>0.27</v>
      </c>
      <c r="AL54" s="7">
        <v>0.6</v>
      </c>
      <c r="AM54" s="7">
        <v>0.33</v>
      </c>
    </row>
    <row r="55" spans="2:39" x14ac:dyDescent="0.75">
      <c r="B55" s="6">
        <v>2</v>
      </c>
      <c r="C55">
        <v>89</v>
      </c>
      <c r="D55" t="s">
        <v>34</v>
      </c>
      <c r="F55">
        <v>450</v>
      </c>
      <c r="G55">
        <v>1000</v>
      </c>
      <c r="H55" t="s">
        <v>41</v>
      </c>
      <c r="I55" t="s">
        <v>87</v>
      </c>
      <c r="K55" t="s">
        <v>125</v>
      </c>
      <c r="L55" s="7">
        <v>-20.100000000000001</v>
      </c>
      <c r="M55" s="7">
        <v>-11</v>
      </c>
      <c r="N55" s="7">
        <v>-13.2</v>
      </c>
      <c r="O55" s="7">
        <v>-6.5</v>
      </c>
      <c r="P55" s="7">
        <v>-29.6</v>
      </c>
      <c r="Q55" s="7">
        <v>-31.3</v>
      </c>
      <c r="R55" s="7">
        <v>-22.1</v>
      </c>
      <c r="S55" s="7">
        <v>-20.100000000000001</v>
      </c>
      <c r="T55" s="7">
        <v>-18.8</v>
      </c>
      <c r="U55" s="7"/>
      <c r="V55" s="7">
        <v>-19.600000000000001</v>
      </c>
      <c r="W55" s="7">
        <v>-26.7</v>
      </c>
      <c r="X55" s="7">
        <v>-25.3</v>
      </c>
      <c r="Y55" s="7">
        <v>-21.2</v>
      </c>
      <c r="Z55" s="7">
        <v>0.56000000000000005</v>
      </c>
      <c r="AA55" s="7">
        <v>0.6</v>
      </c>
      <c r="AB55" s="7">
        <v>0.68</v>
      </c>
      <c r="AC55" s="7">
        <v>0.59</v>
      </c>
      <c r="AD55" s="7">
        <v>0.02</v>
      </c>
      <c r="AE55" s="7">
        <v>0.47</v>
      </c>
      <c r="AF55" s="7">
        <v>0.09</v>
      </c>
      <c r="AG55" s="7">
        <v>0.24</v>
      </c>
      <c r="AH55" s="7">
        <v>0.31</v>
      </c>
      <c r="AI55" s="7"/>
      <c r="AJ55" s="7">
        <v>0.17</v>
      </c>
      <c r="AK55" s="7">
        <v>0.65</v>
      </c>
      <c r="AL55" s="7">
        <v>0.34</v>
      </c>
      <c r="AM55" s="7">
        <v>0.24</v>
      </c>
    </row>
    <row r="56" spans="2:39" x14ac:dyDescent="0.75">
      <c r="B56" s="6">
        <v>2</v>
      </c>
      <c r="C56">
        <v>89</v>
      </c>
      <c r="D56" t="s">
        <v>34</v>
      </c>
      <c r="F56">
        <v>625</v>
      </c>
      <c r="G56">
        <v>1000</v>
      </c>
      <c r="H56" t="s">
        <v>41</v>
      </c>
      <c r="I56" t="s">
        <v>87</v>
      </c>
      <c r="K56" t="s">
        <v>126</v>
      </c>
      <c r="L56" s="7">
        <v>-19.3</v>
      </c>
      <c r="M56" s="7">
        <v>-11</v>
      </c>
      <c r="N56" s="7">
        <v>-12.1</v>
      </c>
      <c r="O56" s="7">
        <v>-4.5999999999999996</v>
      </c>
      <c r="P56" s="7">
        <v>-27.6</v>
      </c>
      <c r="Q56" s="7">
        <v>-30.7</v>
      </c>
      <c r="R56" s="7">
        <v>-21.4</v>
      </c>
      <c r="S56" s="7">
        <v>-20.8</v>
      </c>
      <c r="T56" s="7">
        <v>-19.5</v>
      </c>
      <c r="U56" s="7"/>
      <c r="V56" s="7">
        <v>-19.100000000000001</v>
      </c>
      <c r="W56" s="7">
        <v>-26.8</v>
      </c>
      <c r="X56" s="7">
        <v>-25.7</v>
      </c>
      <c r="Y56" s="7">
        <v>-21.3</v>
      </c>
      <c r="Z56" s="7">
        <v>0.44</v>
      </c>
      <c r="AA56" s="7">
        <v>0.96</v>
      </c>
      <c r="AB56" s="7">
        <v>0.33</v>
      </c>
      <c r="AC56" s="7">
        <v>0.28000000000000003</v>
      </c>
      <c r="AD56" s="7">
        <v>0.7</v>
      </c>
      <c r="AE56" s="7">
        <v>0.28000000000000003</v>
      </c>
      <c r="AF56" s="7">
        <v>0.83</v>
      </c>
      <c r="AG56" s="7">
        <v>0.16</v>
      </c>
      <c r="AH56" s="7">
        <v>0.18</v>
      </c>
      <c r="AI56" s="7"/>
      <c r="AJ56" s="7">
        <v>0.13</v>
      </c>
      <c r="AK56" s="7">
        <v>0.28999999999999998</v>
      </c>
      <c r="AL56" s="7">
        <v>0.43</v>
      </c>
      <c r="AM56" s="7">
        <v>0.24</v>
      </c>
    </row>
    <row r="57" spans="2:39" x14ac:dyDescent="0.75">
      <c r="B57" s="6">
        <v>2</v>
      </c>
      <c r="C57">
        <v>89</v>
      </c>
      <c r="D57" t="s">
        <v>34</v>
      </c>
      <c r="F57">
        <v>875</v>
      </c>
      <c r="G57">
        <v>1000</v>
      </c>
      <c r="H57" t="s">
        <v>41</v>
      </c>
      <c r="I57" t="s">
        <v>87</v>
      </c>
      <c r="K57" t="s">
        <v>127</v>
      </c>
      <c r="L57" s="7">
        <v>-17.899999999999999</v>
      </c>
      <c r="M57" s="7">
        <v>-8.9</v>
      </c>
      <c r="N57" s="7">
        <v>-11.7</v>
      </c>
      <c r="O57" s="7">
        <v>-5.9</v>
      </c>
      <c r="P57" s="7">
        <v>-25.7</v>
      </c>
      <c r="Q57" s="7">
        <v>-29.9</v>
      </c>
      <c r="R57" s="7">
        <v>-20.6</v>
      </c>
      <c r="S57" s="7">
        <v>-19.2</v>
      </c>
      <c r="T57" s="7">
        <v>-16.5</v>
      </c>
      <c r="U57" s="7"/>
      <c r="V57" s="7">
        <v>-16.399999999999999</v>
      </c>
      <c r="W57" s="7">
        <v>-27.1</v>
      </c>
      <c r="X57" s="7">
        <v>-25.7</v>
      </c>
      <c r="Y57" s="7">
        <v>-21.6</v>
      </c>
      <c r="Z57" s="7">
        <v>0.6</v>
      </c>
      <c r="AA57" s="7">
        <v>0.49</v>
      </c>
      <c r="AB57" s="7">
        <v>0.78</v>
      </c>
      <c r="AC57" s="7">
        <v>0.52</v>
      </c>
      <c r="AD57" s="7">
        <v>0.96</v>
      </c>
      <c r="AE57" s="7">
        <v>0.21</v>
      </c>
      <c r="AF57" s="7">
        <v>0.17</v>
      </c>
      <c r="AG57" s="7">
        <v>0.37</v>
      </c>
      <c r="AH57" s="7">
        <v>0.26</v>
      </c>
      <c r="AI57" s="7"/>
      <c r="AJ57" s="7">
        <v>0.23</v>
      </c>
      <c r="AK57" s="7">
        <v>0.36</v>
      </c>
      <c r="AL57" s="7">
        <v>0.41</v>
      </c>
      <c r="AM57" s="7">
        <v>0.28000000000000003</v>
      </c>
    </row>
    <row r="58" spans="2:39" x14ac:dyDescent="0.75">
      <c r="B58" s="6">
        <v>2</v>
      </c>
      <c r="C58">
        <v>89</v>
      </c>
      <c r="D58" t="s">
        <v>34</v>
      </c>
      <c r="F58">
        <v>25</v>
      </c>
      <c r="G58">
        <v>2000</v>
      </c>
      <c r="H58" t="s">
        <v>42</v>
      </c>
      <c r="I58" t="s">
        <v>87</v>
      </c>
      <c r="K58" t="s">
        <v>115</v>
      </c>
      <c r="L58" s="7">
        <v>-18.7640350877193</v>
      </c>
      <c r="M58" s="7">
        <v>-10.996551724137928</v>
      </c>
      <c r="N58" s="7">
        <v>-13.872727272727268</v>
      </c>
      <c r="O58" s="7">
        <v>-7.4790123456790205</v>
      </c>
      <c r="P58" s="7">
        <v>-29.039333333333332</v>
      </c>
      <c r="Q58" s="7">
        <v>-30.88545454545455</v>
      </c>
      <c r="R58" s="7">
        <v>-21.426060606060602</v>
      </c>
      <c r="S58" s="7">
        <v>-20.231333333333335</v>
      </c>
      <c r="T58" s="7">
        <v>-18.23939393939396</v>
      </c>
      <c r="U58" s="7">
        <v>-22.382666666666655</v>
      </c>
      <c r="V58" s="7">
        <v>-19.214912280701757</v>
      </c>
      <c r="W58" s="7">
        <v>-27.617187499999996</v>
      </c>
      <c r="X58" s="7">
        <v>-26.361458333333331</v>
      </c>
      <c r="Y58" s="7">
        <v>-20.247826086956518</v>
      </c>
      <c r="Z58" s="7">
        <v>0.95449077081915479</v>
      </c>
      <c r="AA58" s="7">
        <v>0.81778681056779379</v>
      </c>
      <c r="AB58" s="7">
        <v>0.4067723296771813</v>
      </c>
      <c r="AC58" s="7">
        <v>0.4800882025347798</v>
      </c>
      <c r="AD58" s="7">
        <v>0.47717082894913565</v>
      </c>
      <c r="AE58" s="7">
        <v>0.64916220642296718</v>
      </c>
      <c r="AF58" s="7">
        <v>0.28168912000745816</v>
      </c>
      <c r="AG58" s="7">
        <v>9.9739661118333475E-2</v>
      </c>
      <c r="AH58" s="7">
        <v>0.39676145359146958</v>
      </c>
      <c r="AI58" s="7">
        <v>0.64175696334360355</v>
      </c>
      <c r="AJ58" s="7">
        <v>0.35735576031108968</v>
      </c>
      <c r="AK58" s="7">
        <v>0.36111783013246879</v>
      </c>
      <c r="AL58" s="7">
        <v>0.73669237647208152</v>
      </c>
      <c r="AM58" s="7">
        <v>4.7941231614558003E-2</v>
      </c>
    </row>
    <row r="59" spans="2:39" x14ac:dyDescent="0.75">
      <c r="B59" s="6">
        <v>2</v>
      </c>
      <c r="C59">
        <v>89</v>
      </c>
      <c r="D59" t="s">
        <v>34</v>
      </c>
      <c r="F59">
        <v>75</v>
      </c>
      <c r="G59">
        <v>2000</v>
      </c>
      <c r="H59" t="s">
        <v>42</v>
      </c>
      <c r="I59" t="s">
        <v>87</v>
      </c>
      <c r="K59" t="s">
        <v>116</v>
      </c>
      <c r="L59" s="7">
        <v>-20.022807017543851</v>
      </c>
      <c r="M59" s="7">
        <v>-12.170114942528727</v>
      </c>
      <c r="N59" s="7">
        <v>-15.617171717171708</v>
      </c>
      <c r="O59" s="7">
        <v>-7.8654320987654307</v>
      </c>
      <c r="P59" s="7">
        <v>-30.936666666666657</v>
      </c>
      <c r="Q59" s="7">
        <v>-32.184242424242434</v>
      </c>
      <c r="R59" s="7">
        <v>-23.198787878787869</v>
      </c>
      <c r="S59" s="7">
        <v>-19.911333333333335</v>
      </c>
      <c r="T59" s="7">
        <v>-18.520202020202021</v>
      </c>
      <c r="U59" s="7"/>
      <c r="V59" s="7">
        <v>-16.792105263157904</v>
      </c>
      <c r="W59" s="7">
        <v>-27.666145833333331</v>
      </c>
      <c r="X59" s="7">
        <v>-26.872916666666669</v>
      </c>
      <c r="Y59" s="7">
        <v>-20.794927536231882</v>
      </c>
      <c r="Z59" s="7">
        <v>0.26758124559036017</v>
      </c>
      <c r="AA59" s="7">
        <v>0.40199167254543922</v>
      </c>
      <c r="AB59" s="7">
        <v>0.27823286871200376</v>
      </c>
      <c r="AC59" s="7">
        <v>0.34760267222966035</v>
      </c>
      <c r="AD59" s="7">
        <v>1.7366477286235487</v>
      </c>
      <c r="AE59" s="7">
        <v>0.64450463605417119</v>
      </c>
      <c r="AF59" s="7">
        <v>0.33867185089631036</v>
      </c>
      <c r="AG59" s="7">
        <v>0.13340164916521929</v>
      </c>
      <c r="AH59" s="7">
        <v>0.40571370678883906</v>
      </c>
      <c r="AI59" s="7"/>
      <c r="AJ59" s="7">
        <v>0.27146111274742729</v>
      </c>
      <c r="AK59" s="7">
        <v>0.62110177536743794</v>
      </c>
      <c r="AL59" s="7">
        <v>0.24082952617377296</v>
      </c>
      <c r="AM59" s="7">
        <v>0.16791748656299935</v>
      </c>
    </row>
    <row r="60" spans="2:39" x14ac:dyDescent="0.75">
      <c r="B60" s="6">
        <v>2</v>
      </c>
      <c r="C60">
        <v>89</v>
      </c>
      <c r="D60" t="s">
        <v>34</v>
      </c>
      <c r="F60">
        <v>350</v>
      </c>
      <c r="G60">
        <v>2000</v>
      </c>
      <c r="H60" t="s">
        <v>42</v>
      </c>
      <c r="I60" t="s">
        <v>87</v>
      </c>
      <c r="K60" t="s">
        <v>117</v>
      </c>
      <c r="L60" s="7">
        <v>-21.354385964912286</v>
      </c>
      <c r="M60" s="7">
        <v>-11.785057471264365</v>
      </c>
      <c r="N60" s="7">
        <v>-15.757575757575751</v>
      </c>
      <c r="O60" s="7">
        <v>-6.4876543209876445</v>
      </c>
      <c r="P60" s="7">
        <v>-29.237333333333329</v>
      </c>
      <c r="Q60" s="7">
        <v>-31.901212121212126</v>
      </c>
      <c r="R60" s="7">
        <v>-22.915151515151504</v>
      </c>
      <c r="S60" s="7">
        <v>-21.352666666666664</v>
      </c>
      <c r="T60" s="7">
        <v>-20.610101010101015</v>
      </c>
      <c r="U60" s="7"/>
      <c r="V60" s="7">
        <v>-20.569298245614039</v>
      </c>
      <c r="W60" s="7">
        <v>-28.019791666666663</v>
      </c>
      <c r="X60" s="7">
        <v>-26.122395833333332</v>
      </c>
      <c r="Y60" s="7">
        <v>-22.014492753623177</v>
      </c>
      <c r="Z60" s="7">
        <v>0.16495893330409334</v>
      </c>
      <c r="AA60" s="7">
        <v>3.9767457223003164E-2</v>
      </c>
      <c r="AB60" s="7">
        <v>0.29849638494856801</v>
      </c>
      <c r="AC60" s="7">
        <v>0.66283880484408531</v>
      </c>
      <c r="AD60" s="7">
        <v>0.4743514871203941</v>
      </c>
      <c r="AE60" s="7">
        <v>0.10130280821955052</v>
      </c>
      <c r="AF60" s="7">
        <v>0.14247323464262304</v>
      </c>
      <c r="AG60" s="7">
        <v>0.30208828731569848</v>
      </c>
      <c r="AH60" s="7">
        <v>0.17763711147484385</v>
      </c>
      <c r="AI60" s="7"/>
      <c r="AJ60" s="7">
        <v>7.6134084955205392E-2</v>
      </c>
      <c r="AK60" s="7">
        <v>8.8208626101702825E-2</v>
      </c>
      <c r="AL60" s="7">
        <v>0.52316068551123274</v>
      </c>
      <c r="AM60" s="7">
        <v>0.18811571871986194</v>
      </c>
    </row>
    <row r="61" spans="2:39" x14ac:dyDescent="0.75">
      <c r="B61" s="6">
        <v>2</v>
      </c>
      <c r="C61">
        <v>89</v>
      </c>
      <c r="D61" t="s">
        <v>34</v>
      </c>
      <c r="F61">
        <v>625</v>
      </c>
      <c r="G61">
        <v>2000</v>
      </c>
      <c r="H61" t="s">
        <v>42</v>
      </c>
      <c r="I61" t="s">
        <v>87</v>
      </c>
      <c r="K61" t="s">
        <v>118</v>
      </c>
      <c r="L61" s="7">
        <v>-21.303508771929828</v>
      </c>
      <c r="M61" s="7">
        <v>-12.617241379310341</v>
      </c>
      <c r="N61" s="7">
        <v>-15.542424242424239</v>
      </c>
      <c r="O61" s="7">
        <v>-6.697530864197522</v>
      </c>
      <c r="P61" s="7">
        <v>-28.462</v>
      </c>
      <c r="Q61" s="7">
        <v>-31.064242424242433</v>
      </c>
      <c r="R61" s="7">
        <v>-22.692727272727264</v>
      </c>
      <c r="S61" s="7">
        <v>-20.837333333333333</v>
      </c>
      <c r="T61" s="7">
        <v>-19.984848484848488</v>
      </c>
      <c r="U61" s="7"/>
      <c r="V61" s="7">
        <v>-20.177192982456145</v>
      </c>
      <c r="W61" s="7">
        <v>-27.016666666666662</v>
      </c>
      <c r="X61" s="7">
        <v>-27.685416666666672</v>
      </c>
      <c r="Y61" s="7">
        <v>-22.881159420289851</v>
      </c>
      <c r="Z61" s="7">
        <v>0.10583179741652911</v>
      </c>
      <c r="AA61" s="7">
        <v>0.44557986820063883</v>
      </c>
      <c r="AB61" s="7">
        <v>0.17187455651500005</v>
      </c>
      <c r="AC61" s="7">
        <v>0.30400466870046111</v>
      </c>
      <c r="AD61" s="7">
        <v>0.28091991741419958</v>
      </c>
      <c r="AE61" s="7">
        <v>0.25221661947718049</v>
      </c>
      <c r="AF61" s="7">
        <v>0.42972603226929978</v>
      </c>
      <c r="AG61" s="7">
        <v>0.2000299977503367</v>
      </c>
      <c r="AH61" s="7">
        <v>8.9910338632213857E-2</v>
      </c>
      <c r="AI61" s="7"/>
      <c r="AJ61" s="7">
        <v>0.1498152139735815</v>
      </c>
      <c r="AK61" s="7">
        <v>0.71383680787785941</v>
      </c>
      <c r="AL61" s="7">
        <v>9.5559788494339257E-2</v>
      </c>
      <c r="AM61" s="7">
        <v>2.5102185616918313E-3</v>
      </c>
    </row>
    <row r="62" spans="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</sheetData>
  <sortState xmlns:xlrd2="http://schemas.microsoft.com/office/spreadsheetml/2017/richdata2" ref="A2:AN93">
    <sortCondition ref="I2:I93"/>
    <sortCondition ref="D2:D93"/>
    <sortCondition ref="H2:H93"/>
    <sortCondition ref="F2:F93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0A35-9866-4A78-974D-B9143E2E3D59}">
  <dimension ref="A1:BS104"/>
  <sheetViews>
    <sheetView tabSelected="1" zoomScale="70" zoomScaleNormal="7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J7" sqref="J7"/>
    </sheetView>
  </sheetViews>
  <sheetFormatPr defaultRowHeight="14.75" x14ac:dyDescent="0.75"/>
  <cols>
    <col min="4" max="4" width="15.40625" bestFit="1" customWidth="1"/>
    <col min="8" max="8" width="12.5" bestFit="1" customWidth="1"/>
    <col min="12" max="12" width="16.86328125" bestFit="1" customWidth="1"/>
  </cols>
  <sheetData>
    <row r="1" spans="1:71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361</v>
      </c>
      <c r="J1" s="1" t="s">
        <v>85</v>
      </c>
      <c r="K1" s="1" t="s">
        <v>74</v>
      </c>
      <c r="L1" s="1" t="s">
        <v>30</v>
      </c>
      <c r="M1" s="3" t="s">
        <v>163</v>
      </c>
      <c r="N1" s="3" t="s">
        <v>164</v>
      </c>
      <c r="O1" s="4" t="s">
        <v>165</v>
      </c>
      <c r="P1" s="3" t="s">
        <v>166</v>
      </c>
      <c r="Q1" s="4" t="s">
        <v>167</v>
      </c>
      <c r="R1" s="4" t="s">
        <v>168</v>
      </c>
      <c r="S1" s="4" t="s">
        <v>169</v>
      </c>
      <c r="T1" s="3" t="s">
        <v>170</v>
      </c>
      <c r="U1" s="3" t="s">
        <v>171</v>
      </c>
      <c r="V1" s="5" t="s">
        <v>172</v>
      </c>
      <c r="W1" s="3" t="s">
        <v>173</v>
      </c>
      <c r="X1" s="4" t="s">
        <v>174</v>
      </c>
      <c r="Y1" s="3" t="s">
        <v>175</v>
      </c>
      <c r="Z1" s="4" t="s">
        <v>176</v>
      </c>
      <c r="AA1" s="3" t="s">
        <v>177</v>
      </c>
      <c r="AB1" s="3" t="s">
        <v>178</v>
      </c>
      <c r="AC1" s="4" t="s">
        <v>179</v>
      </c>
      <c r="AD1" s="3" t="s">
        <v>180</v>
      </c>
      <c r="AE1" s="4" t="s">
        <v>181</v>
      </c>
      <c r="AF1" s="4" t="s">
        <v>182</v>
      </c>
      <c r="AG1" s="4" t="s">
        <v>183</v>
      </c>
      <c r="AH1" s="3" t="s">
        <v>184</v>
      </c>
      <c r="AI1" s="3" t="s">
        <v>185</v>
      </c>
      <c r="AJ1" s="5" t="s">
        <v>186</v>
      </c>
      <c r="AK1" s="3" t="s">
        <v>187</v>
      </c>
      <c r="AL1" s="4" t="s">
        <v>188</v>
      </c>
      <c r="AM1" s="3" t="s">
        <v>189</v>
      </c>
      <c r="AN1" s="4" t="s">
        <v>190</v>
      </c>
      <c r="AO1" s="3" t="s">
        <v>191</v>
      </c>
      <c r="AP1" s="3" t="s">
        <v>192</v>
      </c>
      <c r="AQ1" s="4" t="s">
        <v>193</v>
      </c>
      <c r="AR1" s="3" t="s">
        <v>194</v>
      </c>
      <c r="AS1" s="4" t="s">
        <v>195</v>
      </c>
      <c r="AT1" s="4" t="s">
        <v>196</v>
      </c>
      <c r="AU1" s="4" t="s">
        <v>197</v>
      </c>
      <c r="AV1" s="3" t="s">
        <v>198</v>
      </c>
      <c r="AW1" s="3" t="s">
        <v>199</v>
      </c>
      <c r="AX1" s="5" t="s">
        <v>200</v>
      </c>
      <c r="AY1" s="3" t="s">
        <v>201</v>
      </c>
      <c r="AZ1" s="4" t="s">
        <v>202</v>
      </c>
      <c r="BA1" s="3" t="s">
        <v>203</v>
      </c>
      <c r="BB1" s="4" t="s">
        <v>204</v>
      </c>
      <c r="BC1" s="3" t="s">
        <v>205</v>
      </c>
      <c r="BD1" s="3" t="s">
        <v>206</v>
      </c>
      <c r="BE1" s="4" t="s">
        <v>207</v>
      </c>
      <c r="BF1" s="3" t="s">
        <v>208</v>
      </c>
      <c r="BG1" s="4" t="s">
        <v>209</v>
      </c>
      <c r="BH1" s="4" t="s">
        <v>210</v>
      </c>
      <c r="BI1" s="4" t="s">
        <v>211</v>
      </c>
      <c r="BJ1" s="3" t="s">
        <v>212</v>
      </c>
      <c r="BK1" s="3" t="s">
        <v>213</v>
      </c>
      <c r="BL1" s="5" t="s">
        <v>214</v>
      </c>
      <c r="BM1" s="3" t="s">
        <v>215</v>
      </c>
      <c r="BN1" s="4" t="s">
        <v>216</v>
      </c>
      <c r="BO1" s="3" t="s">
        <v>217</v>
      </c>
      <c r="BP1" s="4" t="s">
        <v>218</v>
      </c>
      <c r="BS1" s="4"/>
    </row>
    <row r="2" spans="1:71" x14ac:dyDescent="0.75">
      <c r="A2" t="s">
        <v>158</v>
      </c>
      <c r="B2" s="6" t="s">
        <v>37</v>
      </c>
      <c r="C2">
        <v>88</v>
      </c>
      <c r="D2" t="s">
        <v>33</v>
      </c>
      <c r="E2">
        <v>3</v>
      </c>
      <c r="F2">
        <v>625</v>
      </c>
      <c r="G2">
        <v>5000</v>
      </c>
      <c r="H2" t="s">
        <v>43</v>
      </c>
      <c r="I2" t="s">
        <v>91</v>
      </c>
      <c r="J2" t="s">
        <v>87</v>
      </c>
      <c r="K2" t="s">
        <v>162</v>
      </c>
      <c r="L2" t="str">
        <f t="shared" ref="L2:L33" si="0">_xlfn.CONCAT(C2,"-",E2,"-",G2)</f>
        <v>88-3-5000</v>
      </c>
      <c r="M2" s="7">
        <v>21.236668026155414</v>
      </c>
      <c r="N2" s="7">
        <v>6.5230689024365951</v>
      </c>
      <c r="O2" s="7">
        <v>-13.340950224840675</v>
      </c>
      <c r="P2" s="7">
        <v>5.0684997365964612</v>
      </c>
      <c r="Q2" s="7">
        <v>16.580914735026642</v>
      </c>
      <c r="R2" s="7">
        <v>14.517728172429015</v>
      </c>
      <c r="S2" s="7">
        <v>16.316035991986496</v>
      </c>
      <c r="T2" s="7">
        <v>14.069094517906597</v>
      </c>
      <c r="U2" s="7">
        <v>15.197281756781306</v>
      </c>
      <c r="V2" s="7">
        <v>4.245564496467451</v>
      </c>
      <c r="W2" s="7">
        <v>18.120003613745684</v>
      </c>
      <c r="X2" s="7">
        <v>1.1639908577083391</v>
      </c>
      <c r="Y2" s="7">
        <v>5.1733947374015345</v>
      </c>
      <c r="Z2" s="7">
        <v>0.96514314035483706</v>
      </c>
      <c r="AA2" s="7">
        <v>0.13771048181342535</v>
      </c>
      <c r="AB2" s="7">
        <v>0.1513669984055494</v>
      </c>
      <c r="AC2" s="7">
        <v>0.68369567243476337</v>
      </c>
      <c r="AD2" s="7">
        <v>0.192001090900903</v>
      </c>
      <c r="AE2" s="7">
        <v>0.62761498722437259</v>
      </c>
      <c r="AF2" s="7">
        <v>0.38309294248592468</v>
      </c>
      <c r="AG2" s="7">
        <v>0.44165657625951582</v>
      </c>
      <c r="AH2" s="7">
        <v>0.43481477226641535</v>
      </c>
      <c r="AI2" s="7">
        <v>0.17361606620000333</v>
      </c>
      <c r="AJ2" s="7">
        <v>0.87767480586443058</v>
      </c>
      <c r="AK2" s="7">
        <v>0.11319793061926459</v>
      </c>
      <c r="AL2" s="7">
        <v>0.59598442795283224</v>
      </c>
      <c r="AM2" s="7">
        <v>0.19918644420172571</v>
      </c>
      <c r="AN2" s="7">
        <v>0.23019281370456826</v>
      </c>
      <c r="AO2" s="7">
        <v>-21.392982456140356</v>
      </c>
      <c r="AP2" s="7">
        <v>-9.4459770114942412</v>
      </c>
      <c r="AQ2" s="7">
        <v>-14.429292929292926</v>
      </c>
      <c r="AR2" s="7">
        <v>-5.0962962962962779</v>
      </c>
      <c r="AS2" s="7">
        <v>-29.26</v>
      </c>
      <c r="AT2" s="7">
        <v>-31.043030303030303</v>
      </c>
      <c r="AU2" s="7">
        <v>-23.078181818181815</v>
      </c>
      <c r="AV2" s="7">
        <v>-20.620000000000005</v>
      </c>
      <c r="AW2" s="7">
        <v>-20.12525252525251</v>
      </c>
      <c r="AX2" s="7">
        <v>-58.026666666666671</v>
      </c>
      <c r="AY2" s="7">
        <v>-19.606140350877201</v>
      </c>
      <c r="AZ2" s="7">
        <v>-28.647395833333334</v>
      </c>
      <c r="BA2" s="7">
        <v>-26.060416666666669</v>
      </c>
      <c r="BB2" s="7">
        <v>-21.727536231884063</v>
      </c>
      <c r="BC2" s="7">
        <v>0.11503943681260012</v>
      </c>
      <c r="BD2" s="7">
        <v>8.4769627896517388E-2</v>
      </c>
      <c r="BE2" s="7">
        <v>0.54384442489928719</v>
      </c>
      <c r="BF2" s="7">
        <v>0.85370972923077315</v>
      </c>
      <c r="BG2" s="7">
        <v>0.31064019915866348</v>
      </c>
      <c r="BH2" s="7">
        <v>0.23846155213310774</v>
      </c>
      <c r="BI2" s="7">
        <v>0.31496206426865792</v>
      </c>
      <c r="BJ2" s="7">
        <v>0.15966214329013806</v>
      </c>
      <c r="BK2" s="7">
        <v>1.6689607719047914E-2</v>
      </c>
      <c r="BL2" s="7">
        <v>0.15749708992020478</v>
      </c>
      <c r="BM2" s="7">
        <v>0.34267496424055932</v>
      </c>
      <c r="BN2" s="7">
        <v>0.21619226408936049</v>
      </c>
      <c r="BO2" s="7">
        <v>0.24036274940615021</v>
      </c>
      <c r="BP2" s="7">
        <v>8.6338382658586871E-2</v>
      </c>
      <c r="BR2" s="11"/>
      <c r="BS2" s="7"/>
    </row>
    <row r="3" spans="1:71" x14ac:dyDescent="0.75">
      <c r="A3" t="s">
        <v>158</v>
      </c>
      <c r="B3" s="6" t="s">
        <v>37</v>
      </c>
      <c r="C3">
        <v>88</v>
      </c>
      <c r="D3" t="s">
        <v>33</v>
      </c>
      <c r="E3">
        <v>10</v>
      </c>
      <c r="F3">
        <v>25</v>
      </c>
      <c r="G3">
        <v>200</v>
      </c>
      <c r="H3" t="s">
        <v>39</v>
      </c>
      <c r="I3" t="s">
        <v>160</v>
      </c>
      <c r="J3" t="s">
        <v>87</v>
      </c>
      <c r="K3" t="s">
        <v>160</v>
      </c>
      <c r="L3" t="str">
        <f t="shared" si="0"/>
        <v>88-10-200</v>
      </c>
      <c r="M3" s="7">
        <v>12.322679549934072</v>
      </c>
      <c r="N3" s="7">
        <v>-0.13455092036663127</v>
      </c>
      <c r="O3" s="7">
        <v>-2.3045846161950139</v>
      </c>
      <c r="P3" s="7">
        <v>-0.64085507844777123</v>
      </c>
      <c r="Q3" s="7">
        <v>7.9729823791184868</v>
      </c>
      <c r="R3" s="7">
        <v>7.8855736144461019</v>
      </c>
      <c r="S3" s="7">
        <v>9.3644854675682634</v>
      </c>
      <c r="T3" s="7">
        <v>8.8904040320570275</v>
      </c>
      <c r="U3" s="7">
        <v>8.3255804467799663</v>
      </c>
      <c r="V3" s="7">
        <v>-2.0290247818041083</v>
      </c>
      <c r="W3" s="7">
        <v>11.005992438025915</v>
      </c>
      <c r="X3" s="7">
        <v>1.6939959914450646</v>
      </c>
      <c r="Y3" s="7">
        <v>2.919940953587401</v>
      </c>
      <c r="Z3" s="7">
        <v>1.7965901770986681</v>
      </c>
      <c r="AA3" s="7">
        <v>0.33881278008539056</v>
      </c>
      <c r="AB3" s="7">
        <v>0.42412658973088863</v>
      </c>
      <c r="AC3" s="7">
        <v>0.76223648761000828</v>
      </c>
      <c r="AD3" s="7">
        <v>5.1512914402370838E-2</v>
      </c>
      <c r="AE3" s="7">
        <v>0.58015834368735719</v>
      </c>
      <c r="AF3" s="7">
        <v>0.1672275874235104</v>
      </c>
      <c r="AG3" s="7">
        <v>0.66291728486366097</v>
      </c>
      <c r="AH3" s="7">
        <v>9.8536059517624647E-2</v>
      </c>
      <c r="AI3" s="7">
        <v>4.992664622530061E-2</v>
      </c>
      <c r="AJ3" s="7">
        <v>0</v>
      </c>
      <c r="AK3" s="7">
        <v>0.59488481645008118</v>
      </c>
      <c r="AL3" s="7">
        <v>0.78410269463809279</v>
      </c>
      <c r="AM3" s="7">
        <v>0.38524440424129458</v>
      </c>
      <c r="AN3" s="7">
        <v>0.11609563449046496</v>
      </c>
      <c r="AO3" s="7">
        <v>-21.239912280701745</v>
      </c>
      <c r="AP3" s="7">
        <v>-13.044827586206891</v>
      </c>
      <c r="AQ3" s="7">
        <v>-17.283080808080811</v>
      </c>
      <c r="AR3" s="7">
        <v>-8.9836419753086449</v>
      </c>
      <c r="AS3" s="7">
        <v>-28.780999999999995</v>
      </c>
      <c r="AT3" s="7">
        <v>-33.301515151515154</v>
      </c>
      <c r="AU3" s="7">
        <v>-23.629090909090902</v>
      </c>
      <c r="AV3" s="7">
        <v>-22.856833333333331</v>
      </c>
      <c r="AW3" s="7">
        <v>-19.302525252525246</v>
      </c>
      <c r="AX3" s="7">
        <v>-25.367166666666659</v>
      </c>
      <c r="AY3" s="7">
        <v>-20.263377192982457</v>
      </c>
      <c r="AZ3" s="7">
        <v>-29.623307291666663</v>
      </c>
      <c r="BA3" s="7">
        <v>-26.750130208333331</v>
      </c>
      <c r="BB3" s="7">
        <v>-23.359601449275374</v>
      </c>
      <c r="BC3" s="7">
        <v>0.6575104140607495</v>
      </c>
      <c r="BD3" s="7">
        <v>0.79273604683554033</v>
      </c>
      <c r="BE3" s="7">
        <v>0.33515114983449118</v>
      </c>
      <c r="BF3" s="7">
        <v>1.4074333980706073</v>
      </c>
      <c r="BG3" s="7">
        <v>0.90355815160582298</v>
      </c>
      <c r="BH3" s="7">
        <v>0.12019726669151239</v>
      </c>
      <c r="BI3" s="7">
        <v>0.66890560675165622</v>
      </c>
      <c r="BJ3" s="7">
        <v>0.23221828811128137</v>
      </c>
      <c r="BK3" s="7">
        <v>0.40371704232070516</v>
      </c>
      <c r="BL3" s="7">
        <v>0.86016045014869247</v>
      </c>
      <c r="BM3" s="7">
        <v>0.1862543262680228</v>
      </c>
      <c r="BN3" s="7">
        <v>0.66369720344791405</v>
      </c>
      <c r="BO3" s="7">
        <v>0.33264129007774046</v>
      </c>
      <c r="BP3" s="7">
        <v>1.0339564050340919</v>
      </c>
      <c r="BR3" s="11"/>
      <c r="BS3" s="7"/>
    </row>
    <row r="4" spans="1:71" x14ac:dyDescent="0.75">
      <c r="A4" t="s">
        <v>158</v>
      </c>
      <c r="B4" s="6" t="s">
        <v>37</v>
      </c>
      <c r="C4">
        <v>88</v>
      </c>
      <c r="D4" t="s">
        <v>33</v>
      </c>
      <c r="E4">
        <v>9</v>
      </c>
      <c r="F4">
        <v>75</v>
      </c>
      <c r="G4">
        <v>200</v>
      </c>
      <c r="H4" t="s">
        <v>39</v>
      </c>
      <c r="I4" t="s">
        <v>160</v>
      </c>
      <c r="J4" t="s">
        <v>87</v>
      </c>
      <c r="K4" t="s">
        <v>160</v>
      </c>
      <c r="L4" t="str">
        <f t="shared" si="0"/>
        <v>88-9-200</v>
      </c>
      <c r="M4" s="7">
        <v>14.390948229538632</v>
      </c>
      <c r="N4" s="7">
        <v>0.93055615334723996</v>
      </c>
      <c r="O4" s="7">
        <v>-17.950787020234273</v>
      </c>
      <c r="P4" s="7">
        <v>1.4158292882669461</v>
      </c>
      <c r="Q4" s="7">
        <v>13.304134912034016</v>
      </c>
      <c r="R4" s="7">
        <v>11.357725281760743</v>
      </c>
      <c r="S4" s="7">
        <v>12.73307938219059</v>
      </c>
      <c r="T4" s="7">
        <v>10.267012764486866</v>
      </c>
      <c r="U4" s="7">
        <v>9.1132041054922386</v>
      </c>
      <c r="V4" s="7">
        <v>1.9358407484036952</v>
      </c>
      <c r="W4" s="7">
        <v>14.145298644075259</v>
      </c>
      <c r="X4" s="7">
        <v>-0.68973858713338732</v>
      </c>
      <c r="Y4" s="7">
        <v>1.4916864474143658</v>
      </c>
      <c r="Z4" s="7">
        <v>1.7203213429755131</v>
      </c>
      <c r="AA4" s="7">
        <v>0.242517625530806</v>
      </c>
      <c r="AB4" s="7">
        <v>0.2121627973732107</v>
      </c>
      <c r="AC4" s="7">
        <v>0.50322491498311506</v>
      </c>
      <c r="AD4" s="7">
        <v>0.11426343976175156</v>
      </c>
      <c r="AE4" s="7">
        <v>0.12846249331544779</v>
      </c>
      <c r="AF4" s="7">
        <v>0.34616560226703769</v>
      </c>
      <c r="AG4" s="7">
        <v>0.77079770069619069</v>
      </c>
      <c r="AH4" s="7">
        <v>0.17880925853091906</v>
      </c>
      <c r="AI4" s="7">
        <v>0.16803015822281459</v>
      </c>
      <c r="AJ4" s="7">
        <v>0.56944161960454387</v>
      </c>
      <c r="AK4" s="7">
        <v>6.7432784328791948E-2</v>
      </c>
      <c r="AL4" s="7">
        <v>8.8630227826671834E-2</v>
      </c>
      <c r="AM4" s="7">
        <v>1.2263936020395202E-2</v>
      </c>
      <c r="AN4" s="7">
        <v>0.36013310492935235</v>
      </c>
      <c r="AO4" s="7">
        <v>-22.151754385964903</v>
      </c>
      <c r="AP4" s="7">
        <v>-12.380459770114937</v>
      </c>
      <c r="AQ4" s="7">
        <v>-16.43030303030304</v>
      </c>
      <c r="AR4" s="7">
        <v>-9.6938271604938446</v>
      </c>
      <c r="AS4" s="7">
        <v>-30.042666666666662</v>
      </c>
      <c r="AT4" s="7">
        <v>-33.480606060606057</v>
      </c>
      <c r="AU4" s="7">
        <v>-23.086666666666662</v>
      </c>
      <c r="AV4" s="7">
        <v>-22.371999999999996</v>
      </c>
      <c r="AW4" s="7">
        <v>-19.232323232323246</v>
      </c>
      <c r="AX4" s="7">
        <v>-26.917999999999992</v>
      </c>
      <c r="AY4" s="7">
        <v>-20.243859649122786</v>
      </c>
      <c r="AZ4" s="7">
        <v>-28.94479166666666</v>
      </c>
      <c r="BA4" s="7">
        <v>-27.318229166666669</v>
      </c>
      <c r="BB4" s="7">
        <v>-22.330434782608695</v>
      </c>
      <c r="BC4" s="7">
        <v>0.75660983918626212</v>
      </c>
      <c r="BD4" s="7">
        <v>0.469299238933854</v>
      </c>
      <c r="BE4" s="7">
        <v>0.71701734004976891</v>
      </c>
      <c r="BF4" s="7">
        <v>0.44452674135181569</v>
      </c>
      <c r="BG4" s="7">
        <v>0.25714587299819258</v>
      </c>
      <c r="BH4" s="7">
        <v>1.1770144796898006</v>
      </c>
      <c r="BI4" s="7">
        <v>0.49548484755820632</v>
      </c>
      <c r="BJ4" s="7">
        <v>0.3852600853103445</v>
      </c>
      <c r="BK4" s="7">
        <v>0.39712388092166784</v>
      </c>
      <c r="BL4" s="7">
        <v>0.98532092910550673</v>
      </c>
      <c r="BM4" s="7">
        <v>0.86539478018826699</v>
      </c>
      <c r="BN4" s="7">
        <v>0.29862287000425991</v>
      </c>
      <c r="BO4" s="7">
        <v>0.88210332872746888</v>
      </c>
      <c r="BP4" s="7">
        <v>0.14584672276277744</v>
      </c>
      <c r="BR4" s="11"/>
      <c r="BS4" s="7"/>
    </row>
    <row r="5" spans="1:71" x14ac:dyDescent="0.75">
      <c r="A5" t="s">
        <v>158</v>
      </c>
      <c r="B5" s="6" t="s">
        <v>37</v>
      </c>
      <c r="C5">
        <v>88</v>
      </c>
      <c r="D5" t="s">
        <v>33</v>
      </c>
      <c r="E5">
        <v>8</v>
      </c>
      <c r="F5">
        <v>125</v>
      </c>
      <c r="G5">
        <v>200</v>
      </c>
      <c r="H5" t="s">
        <v>39</v>
      </c>
      <c r="I5" t="s">
        <v>160</v>
      </c>
      <c r="J5" t="s">
        <v>87</v>
      </c>
      <c r="K5" t="s">
        <v>160</v>
      </c>
      <c r="L5" t="str">
        <f t="shared" si="0"/>
        <v>88-8-200</v>
      </c>
      <c r="M5" s="7">
        <v>17.56071851701012</v>
      </c>
      <c r="N5" s="7">
        <v>3.6850469607815146</v>
      </c>
      <c r="O5" s="7">
        <v>-15.62246289363628</v>
      </c>
      <c r="P5" s="7">
        <v>5.0735656579469763</v>
      </c>
      <c r="Q5" s="7">
        <v>14.329137047328771</v>
      </c>
      <c r="R5" s="7">
        <v>11.01008695123136</v>
      </c>
      <c r="S5" s="7">
        <v>12.803010804002474</v>
      </c>
      <c r="T5" s="7">
        <v>12.236111631121792</v>
      </c>
      <c r="U5" s="7">
        <v>11.970411954226135</v>
      </c>
      <c r="V5" s="7">
        <v>3.135714708687324</v>
      </c>
      <c r="W5" s="7">
        <v>16.537811358713473</v>
      </c>
      <c r="X5" s="7">
        <v>1.0364676747017969</v>
      </c>
      <c r="Y5" s="7">
        <v>2.4037596759169166</v>
      </c>
      <c r="Z5" s="7">
        <v>2.8689170992425104</v>
      </c>
      <c r="AA5" s="7">
        <v>0.26784228997245818</v>
      </c>
      <c r="AB5" s="7">
        <v>0.18082363555528597</v>
      </c>
      <c r="AC5" s="7">
        <v>0.49042858015147522</v>
      </c>
      <c r="AD5" s="7">
        <v>0.18874330202189887</v>
      </c>
      <c r="AE5" s="7">
        <v>7.2582670281081244E-2</v>
      </c>
      <c r="AF5" s="7">
        <v>0.15454091290860533</v>
      </c>
      <c r="AG5" s="7">
        <v>5.8771021107145778E-2</v>
      </c>
      <c r="AH5" s="7">
        <v>0.27376855095892216</v>
      </c>
      <c r="AI5" s="7">
        <v>0.33435426285114872</v>
      </c>
      <c r="AJ5" s="7">
        <v>1.2288731551039955</v>
      </c>
      <c r="AK5" s="7">
        <v>8.3030128218562232E-2</v>
      </c>
      <c r="AL5" s="7">
        <v>0.40839302982411146</v>
      </c>
      <c r="AM5" s="7">
        <v>0.87514958536357734</v>
      </c>
      <c r="AN5" s="7">
        <v>0.33988475980826288</v>
      </c>
      <c r="AO5" s="7">
        <v>-23.094517543859652</v>
      </c>
      <c r="AP5" s="7">
        <v>-14.148563218390791</v>
      </c>
      <c r="AQ5" s="7">
        <v>-17.486111111111114</v>
      </c>
      <c r="AR5" s="7">
        <v>-11.395061728395062</v>
      </c>
      <c r="AS5" s="7">
        <v>-31.488499999999998</v>
      </c>
      <c r="AT5" s="7">
        <v>-32.803939393939402</v>
      </c>
      <c r="AU5" s="7">
        <v>-23.934393939393939</v>
      </c>
      <c r="AV5" s="7">
        <v>-22.66333333333333</v>
      </c>
      <c r="AW5" s="7">
        <v>-21.438131313131318</v>
      </c>
      <c r="AX5" s="7">
        <v>-25.68816666666666</v>
      </c>
      <c r="AY5" s="7">
        <v>-20.553289473684217</v>
      </c>
      <c r="AZ5" s="7">
        <v>-29.118359375000008</v>
      </c>
      <c r="BA5" s="7">
        <v>-27.114322916666666</v>
      </c>
      <c r="BB5" s="7">
        <v>-23.275905797101444</v>
      </c>
      <c r="BC5" s="7">
        <v>0.32049131258185787</v>
      </c>
      <c r="BD5" s="7">
        <v>0.20902165324664385</v>
      </c>
      <c r="BE5" s="7">
        <v>0.35352525238095045</v>
      </c>
      <c r="BF5" s="7">
        <v>0.53927163871287886</v>
      </c>
      <c r="BG5" s="7">
        <v>0.20911559801538654</v>
      </c>
      <c r="BH5" s="7">
        <v>0.10317814704455379</v>
      </c>
      <c r="BI5" s="7">
        <v>8.5402950252585833E-2</v>
      </c>
      <c r="BJ5" s="7">
        <v>7.7390783258299192E-2</v>
      </c>
      <c r="BK5" s="7">
        <v>0.26015347122212495</v>
      </c>
      <c r="BL5" s="7">
        <v>0.57117773065833133</v>
      </c>
      <c r="BM5" s="7">
        <v>0.14981521397357828</v>
      </c>
      <c r="BN5" s="7">
        <v>0.27442678184489999</v>
      </c>
      <c r="BO5" s="7">
        <v>0.66525138673443218</v>
      </c>
      <c r="BP5" s="7">
        <v>0.20646833787087593</v>
      </c>
      <c r="BR5" s="11"/>
      <c r="BS5" s="7"/>
    </row>
    <row r="6" spans="1:71" x14ac:dyDescent="0.75">
      <c r="A6" t="s">
        <v>158</v>
      </c>
      <c r="B6" s="6" t="s">
        <v>37</v>
      </c>
      <c r="C6">
        <v>88</v>
      </c>
      <c r="D6" t="s">
        <v>33</v>
      </c>
      <c r="E6">
        <v>7</v>
      </c>
      <c r="F6">
        <v>175</v>
      </c>
      <c r="G6">
        <v>200</v>
      </c>
      <c r="H6" t="s">
        <v>39</v>
      </c>
      <c r="I6" t="s">
        <v>160</v>
      </c>
      <c r="J6" t="s">
        <v>87</v>
      </c>
      <c r="K6" t="s">
        <v>160</v>
      </c>
      <c r="L6" t="str">
        <f t="shared" si="0"/>
        <v>88-7-200</v>
      </c>
      <c r="M6" s="7">
        <v>17.317030042110375</v>
      </c>
      <c r="N6" s="7">
        <v>4.7388240909263821</v>
      </c>
      <c r="O6" s="7">
        <v>-10.327094615807287</v>
      </c>
      <c r="P6" s="7">
        <v>5.0252879839896787</v>
      </c>
      <c r="Q6" s="7">
        <v>13.443305894183025</v>
      </c>
      <c r="R6" s="7">
        <v>10.887746427118358</v>
      </c>
      <c r="S6" s="7">
        <v>13.734795469580765</v>
      </c>
      <c r="T6" s="7">
        <v>12.352014872989514</v>
      </c>
      <c r="U6" s="7">
        <v>12.00811461038972</v>
      </c>
      <c r="V6" s="7">
        <v>2.0500840419989554</v>
      </c>
      <c r="W6" s="7">
        <v>16.357124716231613</v>
      </c>
      <c r="X6" s="7">
        <v>-1.2808664138084669</v>
      </c>
      <c r="Y6" s="7">
        <v>1.7930562883231158</v>
      </c>
      <c r="Z6" s="7">
        <v>1.4502329576521291</v>
      </c>
      <c r="AA6" s="7">
        <v>0.38268681761980117</v>
      </c>
      <c r="AB6" s="7">
        <v>5.4407271812435355E-2</v>
      </c>
      <c r="AC6" s="7">
        <v>0.68006723572949579</v>
      </c>
      <c r="AD6" s="7">
        <v>0.41905984670324142</v>
      </c>
      <c r="AE6" s="7">
        <v>0.60691492309864814</v>
      </c>
      <c r="AF6" s="7">
        <v>0.17341279454696226</v>
      </c>
      <c r="AG6" s="7">
        <v>0.33986772786159541</v>
      </c>
      <c r="AH6" s="7">
        <v>0.27297693027699449</v>
      </c>
      <c r="AI6" s="7">
        <v>0.18793722136127561</v>
      </c>
      <c r="AJ6" s="7">
        <v>0.88762473482961735</v>
      </c>
      <c r="AK6" s="7">
        <v>0.19532093635466388</v>
      </c>
      <c r="AL6" s="7">
        <v>0.27440498863375617</v>
      </c>
      <c r="AM6" s="7">
        <v>0.63905634292814184</v>
      </c>
      <c r="AN6" s="7">
        <v>0.27527638458418141</v>
      </c>
      <c r="AO6" s="7">
        <v>-21.044736842105269</v>
      </c>
      <c r="AP6" s="7">
        <v>-12.304597701149424</v>
      </c>
      <c r="AQ6" s="7">
        <v>-16.17474747474748</v>
      </c>
      <c r="AR6" s="7">
        <v>-8.6246913580246876</v>
      </c>
      <c r="AS6" s="7">
        <v>-29.189333333333337</v>
      </c>
      <c r="AT6" s="7">
        <v>-31.051515151515151</v>
      </c>
      <c r="AU6" s="7">
        <v>-23.459393939393934</v>
      </c>
      <c r="AV6" s="7">
        <v>-20.90066666666667</v>
      </c>
      <c r="AW6" s="7">
        <v>-19.358585858585865</v>
      </c>
      <c r="AX6" s="7">
        <v>-25.674666666666663</v>
      </c>
      <c r="AY6" s="7">
        <v>-19.197368421052634</v>
      </c>
      <c r="AZ6" s="7">
        <v>-26.677604166666669</v>
      </c>
      <c r="BA6" s="7">
        <v>-24.021354166666669</v>
      </c>
      <c r="BB6" s="7">
        <v>-20.703623188405796</v>
      </c>
      <c r="BC6" s="7">
        <v>0.1779837315026121</v>
      </c>
      <c r="BD6" s="7">
        <v>0.3621565301886806</v>
      </c>
      <c r="BE6" s="7">
        <v>0.59837551743987627</v>
      </c>
      <c r="BF6" s="7">
        <v>0.64877218635992795</v>
      </c>
      <c r="BG6" s="7">
        <v>0.20331584624257459</v>
      </c>
      <c r="BH6" s="7">
        <v>0.10105776653136356</v>
      </c>
      <c r="BI6" s="7">
        <v>0.10831542551713826</v>
      </c>
      <c r="BJ6" s="7">
        <v>0.20097097634567396</v>
      </c>
      <c r="BK6" s="7">
        <v>0.46157526950147515</v>
      </c>
      <c r="BL6" s="7">
        <v>0.19214924754818646</v>
      </c>
      <c r="BM6" s="7">
        <v>0.59423787483876478</v>
      </c>
      <c r="BN6" s="7">
        <v>0.1871894129006352</v>
      </c>
      <c r="BO6" s="7">
        <v>1.8728822675975247</v>
      </c>
      <c r="BP6" s="7">
        <v>0.98249887163610561</v>
      </c>
      <c r="BR6" s="11"/>
      <c r="BS6" s="7"/>
    </row>
    <row r="7" spans="1:71" x14ac:dyDescent="0.75">
      <c r="A7" t="s">
        <v>158</v>
      </c>
      <c r="B7" s="6" t="s">
        <v>37</v>
      </c>
      <c r="C7">
        <v>88</v>
      </c>
      <c r="D7" t="s">
        <v>33</v>
      </c>
      <c r="E7">
        <v>6</v>
      </c>
      <c r="F7">
        <v>250</v>
      </c>
      <c r="G7">
        <v>200</v>
      </c>
      <c r="H7" t="s">
        <v>39</v>
      </c>
      <c r="I7" t="s">
        <v>160</v>
      </c>
      <c r="J7" t="s">
        <v>87</v>
      </c>
      <c r="K7" t="s">
        <v>160</v>
      </c>
      <c r="L7" t="str">
        <f t="shared" si="0"/>
        <v>88-6-200</v>
      </c>
      <c r="M7" s="7">
        <v>17.894257122063404</v>
      </c>
      <c r="N7" s="7">
        <v>4.8452812007325887</v>
      </c>
      <c r="O7" s="7">
        <v>-10.042037859236608</v>
      </c>
      <c r="P7" s="7">
        <v>5.6592971062064521</v>
      </c>
      <c r="Q7" s="7">
        <v>14.714507491306122</v>
      </c>
      <c r="R7" s="7">
        <v>12.060357038951196</v>
      </c>
      <c r="S7" s="7">
        <v>15.492336950277846</v>
      </c>
      <c r="T7" s="7">
        <v>13.120870718617851</v>
      </c>
      <c r="U7" s="7">
        <v>12.976124932609295</v>
      </c>
      <c r="V7" s="7">
        <v>2.196504973105704</v>
      </c>
      <c r="W7" s="7">
        <v>18.247881109168471</v>
      </c>
      <c r="X7" s="7">
        <v>-0.54076682170957946</v>
      </c>
      <c r="Y7" s="7">
        <v>4.003319326672913</v>
      </c>
      <c r="Z7" s="7">
        <v>1.3738903080669747</v>
      </c>
      <c r="AA7" s="7">
        <v>0.291220175044965</v>
      </c>
      <c r="AB7" s="7">
        <v>0.23835479358874345</v>
      </c>
      <c r="AC7" s="7">
        <v>0.4684010174131002</v>
      </c>
      <c r="AD7" s="7">
        <v>0.20184870739363678</v>
      </c>
      <c r="AE7" s="7">
        <v>0.20877831311684833</v>
      </c>
      <c r="AF7" s="7">
        <v>3.9095407177089175E-2</v>
      </c>
      <c r="AG7" s="7">
        <v>0.33964590066175221</v>
      </c>
      <c r="AH7" s="7">
        <v>0.12166339551391385</v>
      </c>
      <c r="AI7" s="7">
        <v>7.0408497360851474E-2</v>
      </c>
      <c r="AJ7" s="7">
        <v>0.43406172902753798</v>
      </c>
      <c r="AK7" s="7">
        <v>0.30882735072754214</v>
      </c>
      <c r="AL7" s="7">
        <v>0.3741083233568227</v>
      </c>
      <c r="AM7" s="7">
        <v>0.45432768987880529</v>
      </c>
      <c r="AN7" s="7">
        <v>0.43073039399465601</v>
      </c>
      <c r="AO7" s="7">
        <v>-21.129824561403513</v>
      </c>
      <c r="AP7" s="7">
        <v>-11.832183908045979</v>
      </c>
      <c r="AQ7" s="7">
        <v>-15.25757575757577</v>
      </c>
      <c r="AR7" s="7">
        <v>-7.2456790123456782</v>
      </c>
      <c r="AS7" s="7">
        <v>-28.808000000000003</v>
      </c>
      <c r="AT7" s="7">
        <v>-31.187878787878788</v>
      </c>
      <c r="AU7" s="7">
        <v>-23.336969696969689</v>
      </c>
      <c r="AV7" s="7">
        <v>-20.706</v>
      </c>
      <c r="AW7" s="7">
        <v>-18.659595959595965</v>
      </c>
      <c r="AX7" s="7">
        <v>-26.084</v>
      </c>
      <c r="AY7" s="7">
        <v>-19.428070175438602</v>
      </c>
      <c r="AZ7" s="7">
        <v>-27.3046875</v>
      </c>
      <c r="BA7" s="7">
        <v>-24.177083333333332</v>
      </c>
      <c r="BB7" s="7">
        <v>-20.602898550724635</v>
      </c>
      <c r="BC7" s="7">
        <v>0.11395071102426738</v>
      </c>
      <c r="BD7" s="7">
        <v>0.42639340486392646</v>
      </c>
      <c r="BE7" s="7">
        <v>0.79061490716755989</v>
      </c>
      <c r="BF7" s="7">
        <v>0.23325493489908738</v>
      </c>
      <c r="BG7" s="7">
        <v>0.52891209099433178</v>
      </c>
      <c r="BH7" s="7">
        <v>0.12311834437549381</v>
      </c>
      <c r="BI7" s="7">
        <v>0.12921035873492281</v>
      </c>
      <c r="BJ7" s="7">
        <v>0.12624315162943808</v>
      </c>
      <c r="BK7" s="7">
        <v>0.52404386968005856</v>
      </c>
      <c r="BL7" s="7">
        <v>0.34662371528791913</v>
      </c>
      <c r="BM7" s="7">
        <v>0.1256653575445372</v>
      </c>
      <c r="BN7" s="7">
        <v>0.43079969696628978</v>
      </c>
      <c r="BO7" s="7">
        <v>1.6603886479495049</v>
      </c>
      <c r="BP7" s="7">
        <v>0.62262402822995822</v>
      </c>
      <c r="BR7" s="11"/>
      <c r="BS7" s="7"/>
    </row>
    <row r="8" spans="1:71" x14ac:dyDescent="0.75">
      <c r="A8" t="s">
        <v>158</v>
      </c>
      <c r="B8" s="6" t="s">
        <v>37</v>
      </c>
      <c r="C8">
        <v>88</v>
      </c>
      <c r="D8" t="s">
        <v>33</v>
      </c>
      <c r="E8">
        <v>5</v>
      </c>
      <c r="F8">
        <v>350</v>
      </c>
      <c r="G8">
        <v>200</v>
      </c>
      <c r="H8" t="s">
        <v>39</v>
      </c>
      <c r="I8" t="s">
        <v>160</v>
      </c>
      <c r="J8" t="s">
        <v>87</v>
      </c>
      <c r="K8" t="s">
        <v>160</v>
      </c>
      <c r="L8" t="str">
        <f t="shared" si="0"/>
        <v>88-5-200</v>
      </c>
      <c r="M8" s="7">
        <v>18.116366258968185</v>
      </c>
      <c r="N8" s="7">
        <v>3.4768522694543171</v>
      </c>
      <c r="O8" s="7">
        <v>-14.982934735000891</v>
      </c>
      <c r="P8" s="7">
        <v>4.7225229496729471</v>
      </c>
      <c r="Q8" s="7">
        <v>13.540977481567921</v>
      </c>
      <c r="R8" s="7">
        <v>11.378715209973139</v>
      </c>
      <c r="S8" s="7">
        <v>13.858883019748722</v>
      </c>
      <c r="T8" s="7">
        <v>12.215650198245035</v>
      </c>
      <c r="U8" s="7">
        <v>13.227036751686432</v>
      </c>
      <c r="V8" s="7">
        <v>2.7156090759873757</v>
      </c>
      <c r="W8" s="7">
        <v>18.155293467725016</v>
      </c>
      <c r="X8" s="7">
        <v>3.9454205230087793</v>
      </c>
      <c r="Y8" s="7">
        <v>1.2908011480636921</v>
      </c>
      <c r="Z8" s="7">
        <v>2.6939828489002466</v>
      </c>
      <c r="AA8" s="7">
        <v>0.14608512395462683</v>
      </c>
      <c r="AB8" s="7">
        <v>0.18316129150018295</v>
      </c>
      <c r="AC8" s="7">
        <v>0.74614427259756844</v>
      </c>
      <c r="AD8" s="7">
        <v>0.44069949400977265</v>
      </c>
      <c r="AE8" s="7">
        <v>0.14161601433461027</v>
      </c>
      <c r="AF8" s="7">
        <v>0.24727063387497536</v>
      </c>
      <c r="AG8" s="7">
        <v>0.33021332040147933</v>
      </c>
      <c r="AH8" s="7">
        <v>4.8005840238595908E-2</v>
      </c>
      <c r="AI8" s="7">
        <v>0.19696594120772568</v>
      </c>
      <c r="AJ8" s="7">
        <v>0.41718490575576322</v>
      </c>
      <c r="AK8" s="7">
        <v>0.1065626716445511</v>
      </c>
      <c r="AL8" s="7">
        <v>1.0221065667688736</v>
      </c>
      <c r="AM8" s="7">
        <v>0.1346670445418322</v>
      </c>
      <c r="AN8" s="7">
        <v>0.54838194776747007</v>
      </c>
      <c r="AO8" s="7">
        <v>-19.966666666666672</v>
      </c>
      <c r="AP8" s="7">
        <v>-11.319540229885055</v>
      </c>
      <c r="AQ8" s="7">
        <v>-16.288888888888899</v>
      </c>
      <c r="AR8" s="7">
        <v>-4.0839506172839632</v>
      </c>
      <c r="AS8" s="7">
        <v>-27.462000000000007</v>
      </c>
      <c r="AT8" s="7">
        <v>-30.993939393939399</v>
      </c>
      <c r="AU8" s="7">
        <v>-22.154242424242419</v>
      </c>
      <c r="AV8" s="7">
        <v>-20.239333333333342</v>
      </c>
      <c r="AW8" s="7">
        <v>-15.65555555555556</v>
      </c>
      <c r="AX8" s="7">
        <v>-23.085333333333324</v>
      </c>
      <c r="AY8" s="7">
        <v>-17.507017543859643</v>
      </c>
      <c r="AZ8" s="7">
        <v>-25.977083333333336</v>
      </c>
      <c r="BA8" s="7">
        <v>-24.809374999999999</v>
      </c>
      <c r="BB8" s="7">
        <v>-23.544927536231885</v>
      </c>
      <c r="BC8" s="7">
        <v>0.37283384836370037</v>
      </c>
      <c r="BD8" s="7">
        <v>0.47684805398301916</v>
      </c>
      <c r="BE8" s="7">
        <v>1.0113512464719827</v>
      </c>
      <c r="BF8" s="7">
        <v>0.35491841060911361</v>
      </c>
      <c r="BG8" s="7">
        <v>0.12529964086141671</v>
      </c>
      <c r="BH8" s="7">
        <v>0.27574292335364603</v>
      </c>
      <c r="BI8" s="7">
        <v>0.64153869784015793</v>
      </c>
      <c r="BJ8" s="7">
        <v>0.18212449954175214</v>
      </c>
      <c r="BK8" s="7">
        <v>0.50774533576109326</v>
      </c>
      <c r="BL8" s="7">
        <v>0.19815482162524695</v>
      </c>
      <c r="BM8" s="7">
        <v>0.16495893330409042</v>
      </c>
      <c r="BN8" s="7">
        <v>0.45190928869445945</v>
      </c>
      <c r="BO8" s="7">
        <v>1.6641038238218009</v>
      </c>
      <c r="BP8" s="7">
        <v>0.2506167565510084</v>
      </c>
      <c r="BR8" s="11"/>
      <c r="BS8" s="7"/>
    </row>
    <row r="9" spans="1:71" x14ac:dyDescent="0.75">
      <c r="A9" t="s">
        <v>158</v>
      </c>
      <c r="B9" s="6" t="s">
        <v>37</v>
      </c>
      <c r="C9">
        <v>88</v>
      </c>
      <c r="D9" t="s">
        <v>33</v>
      </c>
      <c r="E9">
        <v>4</v>
      </c>
      <c r="F9">
        <v>450</v>
      </c>
      <c r="G9">
        <v>200</v>
      </c>
      <c r="H9" t="s">
        <v>39</v>
      </c>
      <c r="I9" t="s">
        <v>160</v>
      </c>
      <c r="J9" t="s">
        <v>87</v>
      </c>
      <c r="K9" t="s">
        <v>160</v>
      </c>
      <c r="L9" t="str">
        <f t="shared" si="0"/>
        <v>88-4-200</v>
      </c>
      <c r="M9" s="7">
        <v>19.455042335820121</v>
      </c>
      <c r="N9" s="7">
        <v>4.6100454659089714</v>
      </c>
      <c r="O9" s="7">
        <v>-13.408288537851954</v>
      </c>
      <c r="P9" s="7">
        <v>4.9612742447053355</v>
      </c>
      <c r="Q9" s="7">
        <v>13.81194181886625</v>
      </c>
      <c r="R9" s="7">
        <v>11.513328052548522</v>
      </c>
      <c r="S9" s="7">
        <v>12.428606437971249</v>
      </c>
      <c r="T9" s="7">
        <v>14.259907337585341</v>
      </c>
      <c r="U9" s="7">
        <v>14.096943137253978</v>
      </c>
      <c r="V9" s="7">
        <v>2.7865579183655611</v>
      </c>
      <c r="W9" s="7">
        <v>18.358568595234441</v>
      </c>
      <c r="X9" s="7">
        <v>0.71229897579169543</v>
      </c>
      <c r="Y9" s="7">
        <v>2.7925109485146518</v>
      </c>
      <c r="Z9" s="7">
        <v>2.610943528967379</v>
      </c>
      <c r="AA9" s="7">
        <v>0.21545997603121986</v>
      </c>
      <c r="AB9" s="7">
        <v>0.11609124277109147</v>
      </c>
      <c r="AC9" s="7">
        <v>0.27718097441492806</v>
      </c>
      <c r="AD9" s="7">
        <v>0.2410589612158916</v>
      </c>
      <c r="AE9" s="7">
        <v>0.22547193784638456</v>
      </c>
      <c r="AF9" s="7">
        <v>0.17939484689679039</v>
      </c>
      <c r="AG9" s="7">
        <v>5.4200618988866598</v>
      </c>
      <c r="AH9" s="7">
        <v>0.23928310717063109</v>
      </c>
      <c r="AI9" s="7">
        <v>0.27649691297115792</v>
      </c>
      <c r="AJ9" s="7">
        <v>0.75146441576742451</v>
      </c>
      <c r="AK9" s="7">
        <v>0.36628373366813544</v>
      </c>
      <c r="AL9" s="7">
        <v>0.3890254744252023</v>
      </c>
      <c r="AM9" s="7">
        <v>0.93314548679125742</v>
      </c>
      <c r="AN9" s="7">
        <v>0.70188701109705776</v>
      </c>
      <c r="AO9" s="7">
        <v>-20.414035087719302</v>
      </c>
      <c r="AP9" s="7">
        <v>-12.529885057471262</v>
      </c>
      <c r="AQ9" s="7">
        <v>-14.357575757575766</v>
      </c>
      <c r="AR9" s="7">
        <v>-2.5962962962963156</v>
      </c>
      <c r="AS9" s="7">
        <v>-26.343333333333334</v>
      </c>
      <c r="AT9" s="7">
        <v>-29.323636363636368</v>
      </c>
      <c r="AU9" s="7">
        <v>-20.906060606060599</v>
      </c>
      <c r="AV9" s="7">
        <v>-18.722000000000008</v>
      </c>
      <c r="AW9" s="7">
        <v>-15.889898989898995</v>
      </c>
      <c r="AX9" s="7">
        <v>-23.299333333333323</v>
      </c>
      <c r="AY9" s="7">
        <v>-16.821052631578937</v>
      </c>
      <c r="AZ9" s="7">
        <v>-25.338020833333331</v>
      </c>
      <c r="BA9" s="7">
        <v>-25.477604166666662</v>
      </c>
      <c r="BB9" s="7">
        <v>-20.53913043478261</v>
      </c>
      <c r="BC9" s="7">
        <v>0.24474155815112811</v>
      </c>
      <c r="BD9" s="7">
        <v>0.30797949188174306</v>
      </c>
      <c r="BE9" s="7">
        <v>0.54441258503886181</v>
      </c>
      <c r="BF9" s="7">
        <v>0.2127723247643902</v>
      </c>
      <c r="BG9" s="7">
        <v>0.4188428504025522</v>
      </c>
      <c r="BH9" s="7">
        <v>8.5512552845855502E-2</v>
      </c>
      <c r="BI9" s="7">
        <v>0.1606495081312424</v>
      </c>
      <c r="BJ9" s="7">
        <v>0.34364516583243071</v>
      </c>
      <c r="BK9" s="7">
        <v>0.35451091949561286</v>
      </c>
      <c r="BL9" s="7">
        <v>0.23079283639951628</v>
      </c>
      <c r="BM9" s="7">
        <v>0.44254625040649093</v>
      </c>
      <c r="BN9" s="7">
        <v>0.3397542386907581</v>
      </c>
      <c r="BO9" s="7">
        <v>0.61191777174306439</v>
      </c>
      <c r="BP9" s="7">
        <v>0.81057032983531041</v>
      </c>
      <c r="BR9" s="11"/>
      <c r="BS9" s="7"/>
    </row>
    <row r="10" spans="1:71" x14ac:dyDescent="0.75">
      <c r="A10" t="s">
        <v>158</v>
      </c>
      <c r="B10" s="6" t="s">
        <v>37</v>
      </c>
      <c r="C10">
        <v>88</v>
      </c>
      <c r="D10" t="s">
        <v>33</v>
      </c>
      <c r="E10">
        <v>3</v>
      </c>
      <c r="F10">
        <v>625</v>
      </c>
      <c r="G10">
        <v>200</v>
      </c>
      <c r="H10" t="s">
        <v>39</v>
      </c>
      <c r="I10" t="s">
        <v>160</v>
      </c>
      <c r="J10" t="s">
        <v>87</v>
      </c>
      <c r="K10" t="s">
        <v>160</v>
      </c>
      <c r="L10" t="str">
        <f t="shared" si="0"/>
        <v>88-3-200</v>
      </c>
      <c r="M10" s="7">
        <v>19.511747810688075</v>
      </c>
      <c r="N10" s="7">
        <v>6.894493584601455</v>
      </c>
      <c r="O10" s="7">
        <v>-13.70383740577517</v>
      </c>
      <c r="P10" s="7">
        <v>4.9268841377611112</v>
      </c>
      <c r="Q10" s="7">
        <v>15.241303844054201</v>
      </c>
      <c r="R10" s="7">
        <v>12.909798758810728</v>
      </c>
      <c r="S10" s="7">
        <v>14.8910083456722</v>
      </c>
      <c r="T10" s="7">
        <v>14.005896530243179</v>
      </c>
      <c r="U10" s="7">
        <v>13.290235108050361</v>
      </c>
      <c r="V10" s="7">
        <v>-1.8187853127178737</v>
      </c>
      <c r="W10" s="7">
        <v>18.485121024768947</v>
      </c>
      <c r="X10" s="7">
        <v>2.2572134087490761</v>
      </c>
      <c r="Y10" s="7">
        <v>0.74171672477322304</v>
      </c>
      <c r="Z10" s="7">
        <v>0.41200522209887414</v>
      </c>
      <c r="AA10" s="7">
        <v>0.59024085334276344</v>
      </c>
      <c r="AB10" s="7">
        <v>0.14629293629131149</v>
      </c>
      <c r="AC10" s="7">
        <v>1.1338072460271265</v>
      </c>
      <c r="AD10" s="7">
        <v>1.3092598485759683</v>
      </c>
      <c r="AE10" s="7">
        <v>0.52763340800153802</v>
      </c>
      <c r="AF10" s="7">
        <v>0.105977265492773</v>
      </c>
      <c r="AG10" s="7">
        <v>0.21704240192569435</v>
      </c>
      <c r="AH10" s="7">
        <v>0.15029848301589027</v>
      </c>
      <c r="AI10" s="7">
        <v>0.12890596821854253</v>
      </c>
      <c r="AJ10" s="7">
        <v>0</v>
      </c>
      <c r="AK10" s="7">
        <v>0.27814709772318541</v>
      </c>
      <c r="AL10" s="7">
        <v>0.55656517543136053</v>
      </c>
      <c r="AM10" s="7">
        <v>1.0903650858030882</v>
      </c>
      <c r="AN10" s="7">
        <v>0.45011944909751384</v>
      </c>
      <c r="AO10" s="7">
        <v>-21.849561403508773</v>
      </c>
      <c r="AP10" s="7">
        <v>-8.663793103448274</v>
      </c>
      <c r="AQ10" s="7">
        <v>-15.679292929292927</v>
      </c>
      <c r="AR10" s="7">
        <v>-7.6901234567901264</v>
      </c>
      <c r="AS10" s="7">
        <v>-29.172666666666668</v>
      </c>
      <c r="AT10" s="7">
        <v>-31.925151515151516</v>
      </c>
      <c r="AU10" s="7">
        <v>-23.467878787878785</v>
      </c>
      <c r="AV10" s="7">
        <v>-22.682666666666666</v>
      </c>
      <c r="AW10" s="7">
        <v>-17.760101010100993</v>
      </c>
      <c r="AX10" s="7">
        <v>-24.042666666666662</v>
      </c>
      <c r="AY10" s="7">
        <v>-19.587719298245613</v>
      </c>
      <c r="AZ10" s="7">
        <v>-29.006249999999994</v>
      </c>
      <c r="BA10" s="7">
        <v>-26.470052083333332</v>
      </c>
      <c r="BB10" s="7">
        <v>-23.317391304347826</v>
      </c>
      <c r="BC10" s="7">
        <v>0.34175420584310368</v>
      </c>
      <c r="BD10" s="7">
        <v>0.16070593376180678</v>
      </c>
      <c r="BE10" s="7">
        <v>0.38343013909202023</v>
      </c>
      <c r="BF10" s="7">
        <v>0.33296962324598517</v>
      </c>
      <c r="BG10" s="7">
        <v>0.31603375347157708</v>
      </c>
      <c r="BH10" s="7">
        <v>0.21222421741473893</v>
      </c>
      <c r="BI10" s="7">
        <v>0.31570115240659563</v>
      </c>
      <c r="BJ10" s="7">
        <v>9.1804139340225896E-2</v>
      </c>
      <c r="BK10" s="7">
        <v>0.20762183371239898</v>
      </c>
      <c r="BL10" s="7">
        <v>0.86307126009385771</v>
      </c>
      <c r="BM10" s="7">
        <v>0.51807584909054927</v>
      </c>
      <c r="BN10" s="7">
        <v>0.42109592415950475</v>
      </c>
      <c r="BO10" s="7">
        <v>0.72291985620093535</v>
      </c>
      <c r="BP10" s="7">
        <v>0.27985278333485308</v>
      </c>
      <c r="BR10" s="11"/>
      <c r="BS10" s="7"/>
    </row>
    <row r="11" spans="1:71" x14ac:dyDescent="0.75">
      <c r="A11" t="s">
        <v>158</v>
      </c>
      <c r="B11" s="6" t="s">
        <v>37</v>
      </c>
      <c r="C11">
        <v>88</v>
      </c>
      <c r="D11" t="s">
        <v>33</v>
      </c>
      <c r="E11">
        <v>2</v>
      </c>
      <c r="F11">
        <v>875</v>
      </c>
      <c r="G11">
        <v>200</v>
      </c>
      <c r="H11" t="s">
        <v>39</v>
      </c>
      <c r="I11" t="s">
        <v>160</v>
      </c>
      <c r="J11" t="s">
        <v>87</v>
      </c>
      <c r="K11" t="s">
        <v>160</v>
      </c>
      <c r="L11" t="str">
        <f t="shared" si="0"/>
        <v>88-2-200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v>-18.458771929824568</v>
      </c>
      <c r="AP11" s="7">
        <v>-8.2988505747126382</v>
      </c>
      <c r="AQ11" s="7">
        <v>-9.0575757575757567</v>
      </c>
      <c r="AR11" s="7">
        <v>5.6444444444444342</v>
      </c>
      <c r="AS11" s="7">
        <v>-26.00066666666666</v>
      </c>
      <c r="AT11" s="7">
        <v>-29.74787878787879</v>
      </c>
      <c r="AU11" s="7">
        <v>-21.867878787878784</v>
      </c>
      <c r="AV11" s="7">
        <v>-18.646000000000004</v>
      </c>
      <c r="AW11" s="7">
        <v>-14.438383838383844</v>
      </c>
      <c r="AX11" s="7"/>
      <c r="AY11" s="7">
        <v>-17.15087719298246</v>
      </c>
      <c r="AZ11" s="7">
        <v>-26.566666666666663</v>
      </c>
      <c r="BA11" s="7">
        <v>-27.338020833333342</v>
      </c>
      <c r="BB11" s="7">
        <v>-23.187681159420293</v>
      </c>
      <c r="BC11" s="7">
        <v>1.0986529567988799</v>
      </c>
      <c r="BD11" s="7">
        <v>0.78906769292566126</v>
      </c>
      <c r="BE11" s="7">
        <v>1.2754516296214862</v>
      </c>
      <c r="BF11" s="7">
        <v>0.85461976506752968</v>
      </c>
      <c r="BG11" s="7">
        <v>0.77192313952448455</v>
      </c>
      <c r="BH11" s="7">
        <v>0.44992561368657741</v>
      </c>
      <c r="BI11" s="7">
        <v>0.30074837784576403</v>
      </c>
      <c r="BJ11" s="7">
        <v>0.17378530816307147</v>
      </c>
      <c r="BK11" s="7">
        <v>0.54424388652477296</v>
      </c>
      <c r="BL11" s="7"/>
      <c r="BM11" s="7">
        <v>0.14854635745767691</v>
      </c>
      <c r="BN11" s="7">
        <v>0.77947506708574898</v>
      </c>
      <c r="BO11" s="7">
        <v>0.11963418089987528</v>
      </c>
      <c r="BP11" s="7">
        <v>1.7225985082624207</v>
      </c>
      <c r="BR11" s="11"/>
      <c r="BS11" s="7"/>
    </row>
    <row r="12" spans="1:71" x14ac:dyDescent="0.75">
      <c r="A12" t="s">
        <v>158</v>
      </c>
      <c r="B12" s="6" t="s">
        <v>37</v>
      </c>
      <c r="C12">
        <v>88</v>
      </c>
      <c r="D12" t="s">
        <v>33</v>
      </c>
      <c r="E12">
        <v>10</v>
      </c>
      <c r="F12">
        <v>25</v>
      </c>
      <c r="G12">
        <v>1000</v>
      </c>
      <c r="H12" t="s">
        <v>41</v>
      </c>
      <c r="I12" t="s">
        <v>160</v>
      </c>
      <c r="J12" t="s">
        <v>87</v>
      </c>
      <c r="K12" t="s">
        <v>160</v>
      </c>
      <c r="L12" t="str">
        <f t="shared" si="0"/>
        <v>88-10-1000</v>
      </c>
      <c r="M12" s="7">
        <v>16.445802077955619</v>
      </c>
      <c r="N12" s="7">
        <v>0.82159101978481441</v>
      </c>
      <c r="O12" s="7">
        <v>-8.415848951258214</v>
      </c>
      <c r="P12" s="7">
        <v>0.19979705836876363</v>
      </c>
      <c r="Q12" s="7">
        <v>10.076999750700191</v>
      </c>
      <c r="R12" s="7">
        <v>8.8603649676766096</v>
      </c>
      <c r="S12" s="7">
        <v>11.09859861927599</v>
      </c>
      <c r="T12" s="7">
        <v>10.678204508095844</v>
      </c>
      <c r="U12" s="7">
        <v>11.429897629422411</v>
      </c>
      <c r="V12" s="7">
        <v>2.0333592636762994</v>
      </c>
      <c r="W12" s="7">
        <v>14.291796988257877</v>
      </c>
      <c r="X12" s="7">
        <v>1.1143320660384879</v>
      </c>
      <c r="Y12" s="7">
        <v>0.76057210605163172</v>
      </c>
      <c r="Z12" s="7">
        <v>-1.1766848176859135</v>
      </c>
      <c r="AA12" s="7">
        <v>3.629256743021779E-2</v>
      </c>
      <c r="AB12" s="7">
        <v>0.24610204893314536</v>
      </c>
      <c r="AC12" s="7">
        <v>0.30593306095579653</v>
      </c>
      <c r="AD12" s="7">
        <v>0.84762141207834507</v>
      </c>
      <c r="AE12" s="7">
        <v>0.71183347456442059</v>
      </c>
      <c r="AF12" s="7">
        <v>0.18751978795046709</v>
      </c>
      <c r="AG12" s="7">
        <v>0.30907347024199111</v>
      </c>
      <c r="AH12" s="7">
        <v>0.50858926425671769</v>
      </c>
      <c r="AI12" s="7">
        <v>9.4371634896689344E-2</v>
      </c>
      <c r="AJ12" s="7">
        <v>0.19169711232481979</v>
      </c>
      <c r="AK12" s="7">
        <v>1.1360741620251334E-2</v>
      </c>
      <c r="AL12" s="7">
        <v>0.91055607490369117</v>
      </c>
      <c r="AM12" s="7">
        <v>0.60787065771989468</v>
      </c>
      <c r="AN12" s="7">
        <v>0.28371789531867031</v>
      </c>
      <c r="AO12" s="7">
        <v>-19.155701754385962</v>
      </c>
      <c r="AP12" s="7">
        <v>-9.8948275862068957</v>
      </c>
      <c r="AQ12" s="7">
        <v>-15.622727272727275</v>
      </c>
      <c r="AR12" s="7">
        <v>-8.3975308641975381</v>
      </c>
      <c r="AS12" s="7">
        <v>-29.149333333333331</v>
      </c>
      <c r="AT12" s="7">
        <v>-33.782121212121218</v>
      </c>
      <c r="AU12" s="7">
        <v>-21.303636363636357</v>
      </c>
      <c r="AV12" s="7">
        <v>-21.256666666666671</v>
      </c>
      <c r="AW12" s="7">
        <v>-18.558080808080792</v>
      </c>
      <c r="AX12" s="7">
        <v>-24.013999999999996</v>
      </c>
      <c r="AY12" s="7">
        <v>-18.543859649122805</v>
      </c>
      <c r="AZ12" s="7">
        <v>-27.672916666666662</v>
      </c>
      <c r="BA12" s="7">
        <v>-26.621614583333336</v>
      </c>
      <c r="BB12" s="7">
        <v>-22.135507246376818</v>
      </c>
      <c r="BC12" s="7">
        <v>0.32991436813923153</v>
      </c>
      <c r="BD12" s="7">
        <v>0.36692960701497107</v>
      </c>
      <c r="BE12" s="7">
        <v>0.44906800743143604</v>
      </c>
      <c r="BF12" s="7">
        <v>0.88179525487126842</v>
      </c>
      <c r="BG12" s="7">
        <v>8.9822046291547691E-2</v>
      </c>
      <c r="BH12" s="7">
        <v>0.83057350162269616</v>
      </c>
      <c r="BI12" s="7">
        <v>0.65751095896344247</v>
      </c>
      <c r="BJ12" s="7">
        <v>8.7109126961531252E-2</v>
      </c>
      <c r="BK12" s="7">
        <v>0.31565131308760591</v>
      </c>
      <c r="BL12" s="7">
        <v>0.40576019190321666</v>
      </c>
      <c r="BM12" s="7">
        <v>0.68746862599444492</v>
      </c>
      <c r="BN12" s="7">
        <v>0.34514749074067141</v>
      </c>
      <c r="BO12" s="7">
        <v>0.20478488459437993</v>
      </c>
      <c r="BP12" s="7">
        <v>0.43464309355788361</v>
      </c>
      <c r="BR12" s="11"/>
      <c r="BS12" s="7"/>
    </row>
    <row r="13" spans="1:71" x14ac:dyDescent="0.75">
      <c r="A13" t="s">
        <v>158</v>
      </c>
      <c r="B13" s="6" t="s">
        <v>37</v>
      </c>
      <c r="C13">
        <v>88</v>
      </c>
      <c r="D13" t="s">
        <v>33</v>
      </c>
      <c r="E13">
        <v>9</v>
      </c>
      <c r="F13">
        <v>75</v>
      </c>
      <c r="G13">
        <v>1000</v>
      </c>
      <c r="H13" t="s">
        <v>41</v>
      </c>
      <c r="I13" t="s">
        <v>160</v>
      </c>
      <c r="J13" t="s">
        <v>87</v>
      </c>
      <c r="K13" t="s">
        <v>160</v>
      </c>
      <c r="L13" t="str">
        <f t="shared" si="0"/>
        <v>88-9-1000</v>
      </c>
      <c r="M13" s="7">
        <v>14.877704759668871</v>
      </c>
      <c r="N13" s="7">
        <v>1.9817066459720849</v>
      </c>
      <c r="O13" s="7">
        <v>-6.9896493869881633</v>
      </c>
      <c r="P13" s="7">
        <v>2.594559189734515</v>
      </c>
      <c r="Q13" s="7">
        <v>9.8403103412614978</v>
      </c>
      <c r="R13" s="7">
        <v>6.2589998863188763</v>
      </c>
      <c r="S13" s="7">
        <v>9.4298780719899451</v>
      </c>
      <c r="T13" s="7">
        <v>7.0683082029297273</v>
      </c>
      <c r="U13" s="7">
        <v>9.0783452564376486</v>
      </c>
      <c r="V13" s="7">
        <v>0.37874682956183503</v>
      </c>
      <c r="W13" s="7">
        <v>11.763489339601144</v>
      </c>
      <c r="X13" s="7">
        <v>2.4588667773686246</v>
      </c>
      <c r="Y13" s="7">
        <v>-3.7759013457619406</v>
      </c>
      <c r="Z13" s="7">
        <v>-1.7487163500319547</v>
      </c>
      <c r="AA13" s="7">
        <v>0.38299379105516129</v>
      </c>
      <c r="AB13" s="7">
        <v>0.20611033454997607</v>
      </c>
      <c r="AC13" s="7">
        <v>0.6814252450663717</v>
      </c>
      <c r="AD13" s="7">
        <v>1.07150103824956</v>
      </c>
      <c r="AE13" s="7">
        <v>0.92959710880946678</v>
      </c>
      <c r="AF13" s="7">
        <v>0.12755006924005177</v>
      </c>
      <c r="AG13" s="7">
        <v>0.17884532626591521</v>
      </c>
      <c r="AH13" s="7">
        <v>0.35845384073604242</v>
      </c>
      <c r="AI13" s="7">
        <v>0.30771943459639445</v>
      </c>
      <c r="AJ13" s="7">
        <v>0.48713095388780797</v>
      </c>
      <c r="AK13" s="7">
        <v>0.18084007260368248</v>
      </c>
      <c r="AL13" s="7">
        <v>0.88793349034525104</v>
      </c>
      <c r="AM13" s="7">
        <v>0.3288445015640824</v>
      </c>
      <c r="AN13" s="7">
        <v>0.18289741230929782</v>
      </c>
      <c r="AO13" s="7">
        <v>-17.757894736842101</v>
      </c>
      <c r="AP13" s="7">
        <v>-13.540229885057469</v>
      </c>
      <c r="AQ13" s="7">
        <v>-17.464646464646474</v>
      </c>
      <c r="AR13" s="7">
        <v>-8.6148148148148209</v>
      </c>
      <c r="AS13" s="7">
        <v>-26.870666666666654</v>
      </c>
      <c r="AT13" s="7">
        <v>-30.553939393939391</v>
      </c>
      <c r="AU13" s="7">
        <v>-22.320606060606057</v>
      </c>
      <c r="AV13" s="7">
        <v>-19.358666666666661</v>
      </c>
      <c r="AW13" s="7">
        <v>-15.70202020202021</v>
      </c>
      <c r="AX13" s="7">
        <v>-20.978666666666665</v>
      </c>
      <c r="AY13" s="7">
        <v>-15.887719298245605</v>
      </c>
      <c r="AZ13" s="7">
        <v>-23.673958333333335</v>
      </c>
      <c r="BA13" s="7">
        <v>-24.269270833333337</v>
      </c>
      <c r="BB13" s="7">
        <v>-20.631159420289862</v>
      </c>
      <c r="BC13" s="7">
        <v>0.16541310662965772</v>
      </c>
      <c r="BD13" s="7">
        <v>9.9403691761373467E-2</v>
      </c>
      <c r="BE13" s="7">
        <v>0.72051362491304316</v>
      </c>
      <c r="BF13" s="7">
        <v>0.90498795612516147</v>
      </c>
      <c r="BG13" s="7">
        <v>0.30987309230285631</v>
      </c>
      <c r="BH13" s="7">
        <v>0.19917460534911938</v>
      </c>
      <c r="BI13" s="7">
        <v>0.49948844354415356</v>
      </c>
      <c r="BJ13" s="7">
        <v>0.1858314648635519</v>
      </c>
      <c r="BK13" s="7">
        <v>0.10859877771396202</v>
      </c>
      <c r="BL13" s="7">
        <v>0.50130629359704026</v>
      </c>
      <c r="BM13" s="7">
        <v>0.3214729776299417</v>
      </c>
      <c r="BN13" s="7">
        <v>0.56589542338521748</v>
      </c>
      <c r="BO13" s="7">
        <v>0.56296494095066063</v>
      </c>
      <c r="BP13" s="7">
        <v>0.64675404927379532</v>
      </c>
      <c r="BR13" s="11"/>
      <c r="BS13" s="7"/>
    </row>
    <row r="14" spans="1:71" x14ac:dyDescent="0.75">
      <c r="A14" t="s">
        <v>158</v>
      </c>
      <c r="B14" s="6" t="s">
        <v>37</v>
      </c>
      <c r="C14">
        <v>88</v>
      </c>
      <c r="D14" t="s">
        <v>33</v>
      </c>
      <c r="E14">
        <v>8</v>
      </c>
      <c r="F14">
        <v>125</v>
      </c>
      <c r="G14">
        <v>1000</v>
      </c>
      <c r="H14" t="s">
        <v>41</v>
      </c>
      <c r="I14" t="s">
        <v>160</v>
      </c>
      <c r="J14" t="s">
        <v>87</v>
      </c>
      <c r="K14" t="s">
        <v>160</v>
      </c>
      <c r="L14" t="str">
        <f t="shared" si="0"/>
        <v>88-8-1000</v>
      </c>
      <c r="M14" s="7">
        <v>17.993414256451576</v>
      </c>
      <c r="N14" s="7">
        <v>5.401226188786751</v>
      </c>
      <c r="O14" s="7">
        <v>-15.434719026042368</v>
      </c>
      <c r="P14" s="7">
        <v>7.5532022726036869</v>
      </c>
      <c r="Q14" s="7">
        <v>13.559641988987373</v>
      </c>
      <c r="R14" s="7">
        <v>11.006633897616581</v>
      </c>
      <c r="S14" s="7">
        <v>13.529989487076266</v>
      </c>
      <c r="T14" s="7">
        <v>10.505072676266542</v>
      </c>
      <c r="U14" s="7">
        <v>12.343527794755081</v>
      </c>
      <c r="V14" s="7">
        <v>2.8547271832013248</v>
      </c>
      <c r="W14" s="7">
        <v>15.348194116454785</v>
      </c>
      <c r="X14" s="7">
        <v>-1.2485281727171389</v>
      </c>
      <c r="Y14" s="7">
        <v>1.4954131016910133</v>
      </c>
      <c r="Z14" s="7">
        <v>1.8053179082497621</v>
      </c>
      <c r="AA14" s="7">
        <v>0.40213035051485052</v>
      </c>
      <c r="AB14" s="7">
        <v>0.23426764849529402</v>
      </c>
      <c r="AC14" s="7">
        <v>0.30527684296633978</v>
      </c>
      <c r="AD14" s="7">
        <v>0.27952533040162864</v>
      </c>
      <c r="AE14" s="7">
        <v>0.42680586121656711</v>
      </c>
      <c r="AF14" s="7">
        <v>0.33805205309833991</v>
      </c>
      <c r="AG14" s="7">
        <v>0.5213664547996868</v>
      </c>
      <c r="AH14" s="7">
        <v>0.20634170776898739</v>
      </c>
      <c r="AI14" s="7">
        <v>0.23619801289699577</v>
      </c>
      <c r="AJ14" s="7">
        <v>0.93244678607766307</v>
      </c>
      <c r="AK14" s="7">
        <v>0.2884885707160364</v>
      </c>
      <c r="AL14" s="7">
        <v>0.88539784730994664</v>
      </c>
      <c r="AM14" s="7">
        <v>0.30676516605273157</v>
      </c>
      <c r="AN14" s="7">
        <v>0.55502123731664943</v>
      </c>
      <c r="AO14" s="7">
        <v>-21.663157894736845</v>
      </c>
      <c r="AP14" s="7">
        <v>-9.6494252873563102</v>
      </c>
      <c r="AQ14" s="7">
        <v>-18.14646464646464</v>
      </c>
      <c r="AR14" s="7">
        <v>-9.1012345679012299</v>
      </c>
      <c r="AS14" s="7">
        <v>-29.711333333333329</v>
      </c>
      <c r="AT14" s="7">
        <v>-31.716363636363639</v>
      </c>
      <c r="AU14" s="7">
        <v>-24.100606060606054</v>
      </c>
      <c r="AV14" s="7">
        <v>-21.193333333333339</v>
      </c>
      <c r="AW14" s="7">
        <v>-19.792929292929301</v>
      </c>
      <c r="AX14" s="7">
        <v>-24.081333333333323</v>
      </c>
      <c r="AY14" s="7">
        <v>-18.371929824561406</v>
      </c>
      <c r="AZ14" s="7">
        <v>-28.546354166666664</v>
      </c>
      <c r="BA14" s="7">
        <v>-27.313020833333329</v>
      </c>
      <c r="BB14" s="7">
        <v>-22.571014492753623</v>
      </c>
      <c r="BC14" s="7">
        <v>0.37020557788670455</v>
      </c>
      <c r="BD14" s="7">
        <v>0.37638895896984775</v>
      </c>
      <c r="BE14" s="7">
        <v>0.47532631808303688</v>
      </c>
      <c r="BF14" s="7">
        <v>0.21341605049325693</v>
      </c>
      <c r="BG14" s="7">
        <v>0.24724346974861308</v>
      </c>
      <c r="BH14" s="7">
        <v>3.4321442750951565E-2</v>
      </c>
      <c r="BI14" s="7">
        <v>0.27594066515956567</v>
      </c>
      <c r="BJ14" s="7">
        <v>0.59552441875487649</v>
      </c>
      <c r="BK14" s="7">
        <v>9.3170525717982303E-2</v>
      </c>
      <c r="BL14" s="7">
        <v>0.61582248524500705</v>
      </c>
      <c r="BM14" s="7">
        <v>0.1178739800023233</v>
      </c>
      <c r="BN14" s="7">
        <v>0.14468952482384115</v>
      </c>
      <c r="BO14" s="7">
        <v>0.240108685785384</v>
      </c>
      <c r="BP14" s="7">
        <v>1.2462539963083077</v>
      </c>
      <c r="BR14" s="11"/>
      <c r="BS14" s="7"/>
    </row>
    <row r="15" spans="1:71" x14ac:dyDescent="0.75">
      <c r="A15" t="s">
        <v>158</v>
      </c>
      <c r="B15" s="6" t="s">
        <v>37</v>
      </c>
      <c r="C15">
        <v>88</v>
      </c>
      <c r="D15" t="s">
        <v>33</v>
      </c>
      <c r="E15">
        <v>7</v>
      </c>
      <c r="F15">
        <v>175</v>
      </c>
      <c r="G15">
        <v>1000</v>
      </c>
      <c r="H15" t="s">
        <v>41</v>
      </c>
      <c r="I15" t="s">
        <v>160</v>
      </c>
      <c r="J15" t="s">
        <v>87</v>
      </c>
      <c r="K15" t="s">
        <v>160</v>
      </c>
      <c r="L15" t="str">
        <f t="shared" si="0"/>
        <v>88-7-1000</v>
      </c>
      <c r="M15" s="7">
        <v>18.219194061747263</v>
      </c>
      <c r="N15" s="7">
        <v>2.3637274581703767</v>
      </c>
      <c r="O15" s="7">
        <v>-14.017129652145046</v>
      </c>
      <c r="P15" s="7">
        <v>4.9482048671376342</v>
      </c>
      <c r="Q15" s="7">
        <v>12.144485908452149</v>
      </c>
      <c r="R15" s="7">
        <v>9.3962305410842415</v>
      </c>
      <c r="S15" s="7">
        <v>12.73454574923206</v>
      </c>
      <c r="T15" s="7">
        <v>10.504027712976486</v>
      </c>
      <c r="U15" s="7">
        <v>12.150225790171797</v>
      </c>
      <c r="V15" s="7">
        <v>4.9994811438331643</v>
      </c>
      <c r="W15" s="7">
        <v>16.16393374733164</v>
      </c>
      <c r="X15" s="7">
        <v>4.5881229539249917</v>
      </c>
      <c r="Y15" s="7">
        <v>4.9407148807928257E-2</v>
      </c>
      <c r="Z15" s="7">
        <v>2.6308232875247062</v>
      </c>
      <c r="AA15" s="7">
        <v>5.9532655656209424E-2</v>
      </c>
      <c r="AB15" s="7">
        <v>0.15457378204094244</v>
      </c>
      <c r="AC15" s="7">
        <v>0.40664351281149208</v>
      </c>
      <c r="AD15" s="7">
        <v>0.28767517575506613</v>
      </c>
      <c r="AE15" s="7">
        <v>0.28519839045281309</v>
      </c>
      <c r="AF15" s="7">
        <v>0.17941270264173342</v>
      </c>
      <c r="AG15" s="7">
        <v>0.30938832135732941</v>
      </c>
      <c r="AH15" s="7">
        <v>0.21547835025407161</v>
      </c>
      <c r="AI15" s="7">
        <v>0.16778267619341775</v>
      </c>
      <c r="AJ15" s="7">
        <v>0.39320549903433549</v>
      </c>
      <c r="AK15" s="7">
        <v>0.12932451572632489</v>
      </c>
      <c r="AL15" s="7">
        <v>0.65323821664231718</v>
      </c>
      <c r="AM15" s="7">
        <v>0.85984679838832878</v>
      </c>
      <c r="AN15" s="7">
        <v>4.5780129798006608E-2</v>
      </c>
      <c r="AO15" s="7">
        <v>-18.87280701754386</v>
      </c>
      <c r="AP15" s="7">
        <v>-15.411494252873558</v>
      </c>
      <c r="AQ15" s="7">
        <v>-16.927272727272737</v>
      </c>
      <c r="AR15" s="7">
        <v>-5.217283950617273</v>
      </c>
      <c r="AS15" s="7">
        <v>-27.941999999999993</v>
      </c>
      <c r="AT15" s="7">
        <v>-31.108484848484849</v>
      </c>
      <c r="AU15" s="7">
        <v>-23.748484848484839</v>
      </c>
      <c r="AV15" s="7">
        <v>-18.498666666666672</v>
      </c>
      <c r="AW15" s="7">
        <v>-17.688888888888879</v>
      </c>
      <c r="AX15" s="7">
        <v>-22.953333333333319</v>
      </c>
      <c r="AY15" s="7">
        <v>-16.934210526315784</v>
      </c>
      <c r="AZ15" s="7">
        <v>-24.299999999999997</v>
      </c>
      <c r="BA15" s="7">
        <v>-22.451041666666669</v>
      </c>
      <c r="BB15" s="7">
        <v>-20.678985507246377</v>
      </c>
      <c r="BC15" s="7">
        <v>0.24473684210526289</v>
      </c>
      <c r="BD15" s="7">
        <v>0.7396558422417443</v>
      </c>
      <c r="BE15" s="7">
        <v>1.0611355099863671</v>
      </c>
      <c r="BF15" s="7">
        <v>0.90952386082306924</v>
      </c>
      <c r="BG15" s="7">
        <v>0.18668690366493551</v>
      </c>
      <c r="BH15" s="7">
        <v>0.11585589985702305</v>
      </c>
      <c r="BI15" s="7">
        <v>0.17849076493769539</v>
      </c>
      <c r="BJ15" s="7">
        <v>0.83395923161746977</v>
      </c>
      <c r="BK15" s="7">
        <v>0.4695340219142034</v>
      </c>
      <c r="BL15" s="7">
        <v>0.66966957026083662</v>
      </c>
      <c r="BM15" s="7">
        <v>0.50470775395024736</v>
      </c>
      <c r="BN15" s="7">
        <v>0.4039790291458018</v>
      </c>
      <c r="BO15" s="7">
        <v>1.1884956763304797</v>
      </c>
      <c r="BP15" s="7">
        <v>0.2829206750673996</v>
      </c>
      <c r="BR15" s="11"/>
      <c r="BS15" s="7"/>
    </row>
    <row r="16" spans="1:71" x14ac:dyDescent="0.75">
      <c r="A16" t="s">
        <v>158</v>
      </c>
      <c r="B16" s="6" t="s">
        <v>37</v>
      </c>
      <c r="C16">
        <v>88</v>
      </c>
      <c r="D16" t="s">
        <v>33</v>
      </c>
      <c r="E16">
        <v>6</v>
      </c>
      <c r="F16">
        <v>250</v>
      </c>
      <c r="G16">
        <v>1000</v>
      </c>
      <c r="H16" t="s">
        <v>41</v>
      </c>
      <c r="I16" t="s">
        <v>160</v>
      </c>
      <c r="J16" t="s">
        <v>87</v>
      </c>
      <c r="K16" t="s">
        <v>160</v>
      </c>
      <c r="L16" t="str">
        <f t="shared" si="0"/>
        <v>88-6-1000</v>
      </c>
      <c r="M16" s="7">
        <v>18.871627283880695</v>
      </c>
      <c r="N16" s="7">
        <v>3.6249708013679007</v>
      </c>
      <c r="O16" s="7">
        <v>-10.913001618158907</v>
      </c>
      <c r="P16" s="7">
        <v>4.7132523754133375</v>
      </c>
      <c r="Q16" s="7">
        <v>11.621774013182788</v>
      </c>
      <c r="R16" s="7">
        <v>9.4884513073799344</v>
      </c>
      <c r="S16" s="7">
        <v>12.888757238099961</v>
      </c>
      <c r="T16" s="7">
        <v>10.657091225500457</v>
      </c>
      <c r="U16" s="7">
        <v>12.318212995166858</v>
      </c>
      <c r="V16" s="7">
        <v>3.1611883584202674</v>
      </c>
      <c r="W16" s="7">
        <v>15.812652986089125</v>
      </c>
      <c r="X16" s="7">
        <v>0.36624861973254913</v>
      </c>
      <c r="Y16" s="7">
        <v>0.71025886413017503</v>
      </c>
      <c r="Z16" s="7">
        <v>2.7249573477269489</v>
      </c>
      <c r="AA16" s="7">
        <v>0.18475049703962673</v>
      </c>
      <c r="AB16" s="7">
        <v>0.13056853688466322</v>
      </c>
      <c r="AC16" s="7">
        <v>0.55688252378286218</v>
      </c>
      <c r="AD16" s="7">
        <v>0.74901944988303304</v>
      </c>
      <c r="AE16" s="7">
        <v>0.46240699932324403</v>
      </c>
      <c r="AF16" s="7">
        <v>0.2944576105411954</v>
      </c>
      <c r="AG16" s="7">
        <v>0.17504663108542487</v>
      </c>
      <c r="AH16" s="7">
        <v>0.12841438051752938</v>
      </c>
      <c r="AI16" s="7">
        <v>0.25627398807249135</v>
      </c>
      <c r="AJ16" s="7">
        <v>1.0493799468209966</v>
      </c>
      <c r="AK16" s="7">
        <v>0.20847389477325007</v>
      </c>
      <c r="AL16" s="7">
        <v>0.63413337633976696</v>
      </c>
      <c r="AM16" s="7">
        <v>0.53284572338662262</v>
      </c>
      <c r="AN16" s="7">
        <v>0.10633715056844877</v>
      </c>
      <c r="AO16" s="7">
        <v>-19.19385964912281</v>
      </c>
      <c r="AP16" s="7">
        <v>-15.628735632183902</v>
      </c>
      <c r="AQ16" s="7">
        <v>-16.831313131313141</v>
      </c>
      <c r="AR16" s="7">
        <v>-5.6098765432098681</v>
      </c>
      <c r="AS16" s="7">
        <v>-27.757999999999999</v>
      </c>
      <c r="AT16" s="7">
        <v>-31.018787878787876</v>
      </c>
      <c r="AU16" s="7">
        <v>-23.724848484848479</v>
      </c>
      <c r="AV16" s="7">
        <v>-18.608666666666672</v>
      </c>
      <c r="AW16" s="7">
        <v>-17.553535353535345</v>
      </c>
      <c r="AX16" s="7">
        <v>-24.147333333333322</v>
      </c>
      <c r="AY16" s="7">
        <v>-17.055263157894728</v>
      </c>
      <c r="AZ16" s="7">
        <v>-24.395833333333332</v>
      </c>
      <c r="BA16" s="7">
        <v>-23.816666666666674</v>
      </c>
      <c r="BB16" s="7">
        <v>-21.445652173913047</v>
      </c>
      <c r="BC16" s="7">
        <v>0.5134816792282354</v>
      </c>
      <c r="BD16" s="7">
        <v>0.29369784219990147</v>
      </c>
      <c r="BE16" s="7">
        <v>0.27844181419729602</v>
      </c>
      <c r="BF16" s="7">
        <v>0.63263263527239877</v>
      </c>
      <c r="BG16" s="7">
        <v>0.75216753452937946</v>
      </c>
      <c r="BH16" s="7">
        <v>0.19210018047582106</v>
      </c>
      <c r="BI16" s="7">
        <v>0.36793968843421637</v>
      </c>
      <c r="BJ16" s="7">
        <v>0.30449302126649919</v>
      </c>
      <c r="BK16" s="7">
        <v>0.22229567197541758</v>
      </c>
      <c r="BL16" s="7">
        <v>0.53308285784982146</v>
      </c>
      <c r="BM16" s="7">
        <v>0.26232763764743444</v>
      </c>
      <c r="BN16" s="7">
        <v>0.38898719150667216</v>
      </c>
      <c r="BO16" s="7">
        <v>0.66827341370785731</v>
      </c>
      <c r="BP16" s="7">
        <v>0.13778219023904822</v>
      </c>
      <c r="BR16" s="11"/>
      <c r="BS16" s="7"/>
    </row>
    <row r="17" spans="1:71" x14ac:dyDescent="0.75">
      <c r="A17" t="s">
        <v>158</v>
      </c>
      <c r="B17" s="6" t="s">
        <v>37</v>
      </c>
      <c r="C17">
        <v>88</v>
      </c>
      <c r="D17" t="s">
        <v>33</v>
      </c>
      <c r="E17">
        <v>5</v>
      </c>
      <c r="F17">
        <v>350</v>
      </c>
      <c r="G17">
        <v>1000</v>
      </c>
      <c r="H17" t="s">
        <v>41</v>
      </c>
      <c r="I17" t="s">
        <v>160</v>
      </c>
      <c r="J17" t="s">
        <v>87</v>
      </c>
      <c r="K17" t="s">
        <v>160</v>
      </c>
      <c r="L17" t="str">
        <f t="shared" si="0"/>
        <v>88-5-1000</v>
      </c>
      <c r="M17" s="7">
        <v>18.041813125092613</v>
      </c>
      <c r="N17" s="7">
        <v>3.6484277542288157</v>
      </c>
      <c r="O17" s="7">
        <v>-9.4426476445002532</v>
      </c>
      <c r="P17" s="7">
        <v>2.9151819227987108</v>
      </c>
      <c r="Q17" s="7">
        <v>12.217820525805573</v>
      </c>
      <c r="R17" s="7">
        <v>8.9921331903754638</v>
      </c>
      <c r="S17" s="7">
        <v>10.942255082476811</v>
      </c>
      <c r="T17" s="7">
        <v>10.662180433592157</v>
      </c>
      <c r="U17" s="7">
        <v>12.867861156506018</v>
      </c>
      <c r="V17" s="7">
        <v>3.5043044601078024</v>
      </c>
      <c r="W17" s="7">
        <v>16.42265477696504</v>
      </c>
      <c r="X17" s="7">
        <v>0.13969415560228565</v>
      </c>
      <c r="Y17" s="7">
        <v>3.8378681666043746</v>
      </c>
      <c r="Z17" s="7">
        <v>2.76511540005415</v>
      </c>
      <c r="AA17" s="7">
        <v>0.23802728021470487</v>
      </c>
      <c r="AB17" s="7">
        <v>5.5984574827727611E-2</v>
      </c>
      <c r="AC17" s="7">
        <v>0.27075013625877653</v>
      </c>
      <c r="AD17" s="7">
        <v>0.17807733485173047</v>
      </c>
      <c r="AE17" s="7">
        <v>0.22197500183625185</v>
      </c>
      <c r="AF17" s="7">
        <v>0.28767280385822736</v>
      </c>
      <c r="AG17" s="7">
        <v>0.29727261375725944</v>
      </c>
      <c r="AH17" s="7">
        <v>0.25974999728393666</v>
      </c>
      <c r="AI17" s="7">
        <v>0.17754773825328321</v>
      </c>
      <c r="AJ17" s="7">
        <v>0.83126752597059328</v>
      </c>
      <c r="AK17" s="7">
        <v>0.13509615263617766</v>
      </c>
      <c r="AL17" s="7">
        <v>0.79847301095009537</v>
      </c>
      <c r="AM17" s="7">
        <v>0.74902670691788553</v>
      </c>
      <c r="AN17" s="7">
        <v>0.11032868514593815</v>
      </c>
      <c r="AO17" s="7">
        <v>-21.540350877192981</v>
      </c>
      <c r="AP17" s="7">
        <v>-13.019540229885031</v>
      </c>
      <c r="AQ17" s="7">
        <v>-16.339393939393943</v>
      </c>
      <c r="AR17" s="7">
        <v>-9.9802469135802649</v>
      </c>
      <c r="AS17" s="7">
        <v>-29.013999999999999</v>
      </c>
      <c r="AT17" s="7">
        <v>-32.357575757575759</v>
      </c>
      <c r="AU17" s="7">
        <v>-23.489090909090905</v>
      </c>
      <c r="AV17" s="7">
        <v>-21.811333333333334</v>
      </c>
      <c r="AW17" s="7">
        <v>-19.847474747474752</v>
      </c>
      <c r="AX17" s="7">
        <v>-25.426666666666659</v>
      </c>
      <c r="AY17" s="7">
        <v>-19.972807017543868</v>
      </c>
      <c r="AZ17" s="7">
        <v>-29.840104166666663</v>
      </c>
      <c r="BA17" s="7">
        <v>-28.443229166666665</v>
      </c>
      <c r="BB17" s="7">
        <v>-22.543478260869573</v>
      </c>
      <c r="BC17" s="7">
        <v>0.86230836456849913</v>
      </c>
      <c r="BD17" s="7">
        <v>0.79900602142604393</v>
      </c>
      <c r="BE17" s="7">
        <v>0.49860227041076527</v>
      </c>
      <c r="BF17" s="7">
        <v>0.37517257117474295</v>
      </c>
      <c r="BG17" s="7">
        <v>0.39260327728297995</v>
      </c>
      <c r="BH17" s="7">
        <v>0.30123894764998393</v>
      </c>
      <c r="BI17" s="7">
        <v>0.61656472986678545</v>
      </c>
      <c r="BJ17" s="7">
        <v>0.1104596457233758</v>
      </c>
      <c r="BK17" s="7">
        <v>0.39331341095987554</v>
      </c>
      <c r="BL17" s="7">
        <v>0.80856168595846567</v>
      </c>
      <c r="BM17" s="7">
        <v>0.39400224043309473</v>
      </c>
      <c r="BN17" s="7">
        <v>0.14346382292962898</v>
      </c>
      <c r="BO17" s="7">
        <v>0.4939798713320705</v>
      </c>
      <c r="BP17" s="7">
        <v>0.38096443461441676</v>
      </c>
      <c r="BR17" s="11"/>
      <c r="BS17" s="7"/>
    </row>
    <row r="18" spans="1:71" x14ac:dyDescent="0.75">
      <c r="A18" t="s">
        <v>158</v>
      </c>
      <c r="B18" s="6" t="s">
        <v>37</v>
      </c>
      <c r="C18">
        <v>88</v>
      </c>
      <c r="D18" t="s">
        <v>33</v>
      </c>
      <c r="E18">
        <v>4</v>
      </c>
      <c r="F18">
        <v>450</v>
      </c>
      <c r="G18">
        <v>1000</v>
      </c>
      <c r="H18" t="s">
        <v>41</v>
      </c>
      <c r="I18" t="s">
        <v>160</v>
      </c>
      <c r="J18" t="s">
        <v>87</v>
      </c>
      <c r="K18" t="s">
        <v>160</v>
      </c>
      <c r="L18" t="str">
        <f t="shared" si="0"/>
        <v>88-4-1000</v>
      </c>
      <c r="M18" s="7">
        <v>20.391637868580602</v>
      </c>
      <c r="N18" s="7">
        <v>6.0564559967899463</v>
      </c>
      <c r="O18" s="7">
        <v>-13.246732715430168</v>
      </c>
      <c r="P18" s="7">
        <v>4.1289738537412832</v>
      </c>
      <c r="Q18" s="7">
        <v>13.63462601040672</v>
      </c>
      <c r="R18" s="7">
        <v>10.905768158387204</v>
      </c>
      <c r="S18" s="7">
        <v>13.181122756378036</v>
      </c>
      <c r="T18" s="7">
        <v>12.357725078693031</v>
      </c>
      <c r="U18" s="7">
        <v>13.593568102634572</v>
      </c>
      <c r="V18" s="7">
        <v>4.0386464566425646</v>
      </c>
      <c r="W18" s="7">
        <v>17.598580378953731</v>
      </c>
      <c r="X18" s="7">
        <v>1.0492575171234435</v>
      </c>
      <c r="Y18" s="7">
        <v>2.6374520404913873</v>
      </c>
      <c r="Z18" s="7">
        <v>2.7707036138973464</v>
      </c>
      <c r="AA18" s="7">
        <v>0.72455236252811417</v>
      </c>
      <c r="AB18" s="7">
        <v>0.17362196190662743</v>
      </c>
      <c r="AC18" s="7">
        <v>0.28184263592039882</v>
      </c>
      <c r="AD18" s="7">
        <v>0.68573918722923621</v>
      </c>
      <c r="AE18" s="7">
        <v>0.38024258487450785</v>
      </c>
      <c r="AF18" s="7">
        <v>0.21463516207250616</v>
      </c>
      <c r="AG18" s="7">
        <v>0.57459786631655774</v>
      </c>
      <c r="AH18" s="7">
        <v>0.15689980521444336</v>
      </c>
      <c r="AI18" s="7">
        <v>0.11697261426659007</v>
      </c>
      <c r="AJ18" s="7">
        <v>0.77060584908279617</v>
      </c>
      <c r="AK18" s="7">
        <v>0.20073728722920564</v>
      </c>
      <c r="AL18" s="7">
        <v>0.63521980105510134</v>
      </c>
      <c r="AM18" s="7">
        <v>0.76618258574104325</v>
      </c>
      <c r="AN18" s="7">
        <v>0.51815183932241693</v>
      </c>
      <c r="AO18" s="7">
        <v>-18.93421052631578</v>
      </c>
      <c r="AP18" s="7">
        <v>-16.477011494252867</v>
      </c>
      <c r="AQ18" s="7">
        <v>-13.244444444444449</v>
      </c>
      <c r="AR18" s="7">
        <v>-5.9876543209876516</v>
      </c>
      <c r="AS18" s="7">
        <v>-26.344666666666658</v>
      </c>
      <c r="AT18" s="7">
        <v>-30.172727272727276</v>
      </c>
      <c r="AU18" s="7">
        <v>-23.310909090909075</v>
      </c>
      <c r="AV18" s="7">
        <v>-17.942</v>
      </c>
      <c r="AW18" s="7">
        <v>-16.403030303030302</v>
      </c>
      <c r="AX18" s="7">
        <v>-20.873999999999999</v>
      </c>
      <c r="AY18" s="7">
        <v>-16.492105263157896</v>
      </c>
      <c r="AZ18" s="7">
        <v>-22.661979166666665</v>
      </c>
      <c r="BA18" s="7">
        <v>-21.905208333333338</v>
      </c>
      <c r="BB18" s="7">
        <v>-21.600000000000012</v>
      </c>
      <c r="BC18" s="7">
        <v>0.29876631532464981</v>
      </c>
      <c r="BD18" s="7">
        <v>0.30138404478250924</v>
      </c>
      <c r="BE18" s="7">
        <v>0.4884932450339835</v>
      </c>
      <c r="BF18" s="7">
        <v>1.5946125576333734</v>
      </c>
      <c r="BG18" s="7">
        <v>0.24454311140028942</v>
      </c>
      <c r="BH18" s="7">
        <v>0.17563109346506708</v>
      </c>
      <c r="BI18" s="7">
        <v>0.3203940411396502</v>
      </c>
      <c r="BJ18" s="7">
        <v>0.74707697059941724</v>
      </c>
      <c r="BK18" s="7">
        <v>0.49111792540220262</v>
      </c>
      <c r="BL18" s="7">
        <v>0.33692927052028721</v>
      </c>
      <c r="BM18" s="7">
        <v>0.29705774797588497</v>
      </c>
      <c r="BN18" s="7">
        <v>0.28605416563490754</v>
      </c>
      <c r="BO18" s="7">
        <v>1.2680352563940556</v>
      </c>
      <c r="BP18" s="7">
        <v>0.75811405805178711</v>
      </c>
      <c r="BR18" s="11"/>
      <c r="BS18" s="7"/>
    </row>
    <row r="19" spans="1:71" x14ac:dyDescent="0.75">
      <c r="A19" t="s">
        <v>158</v>
      </c>
      <c r="B19" s="6" t="s">
        <v>37</v>
      </c>
      <c r="C19">
        <v>88</v>
      </c>
      <c r="D19" t="s">
        <v>33</v>
      </c>
      <c r="E19">
        <v>3</v>
      </c>
      <c r="F19">
        <v>625</v>
      </c>
      <c r="G19">
        <v>1000</v>
      </c>
      <c r="H19" t="s">
        <v>41</v>
      </c>
      <c r="I19" t="s">
        <v>160</v>
      </c>
      <c r="J19" t="s">
        <v>87</v>
      </c>
      <c r="K19" t="s">
        <v>160</v>
      </c>
      <c r="L19" t="str">
        <f t="shared" si="0"/>
        <v>88-3-1000</v>
      </c>
      <c r="M19" s="7">
        <v>19.316667192364463</v>
      </c>
      <c r="N19" s="7">
        <v>5.1513157572676747</v>
      </c>
      <c r="O19" s="7">
        <v>-11.593592047040831</v>
      </c>
      <c r="P19" s="7">
        <v>3.6743508385915398</v>
      </c>
      <c r="Q19" s="7">
        <v>12.635052583008516</v>
      </c>
      <c r="R19" s="7">
        <v>10.497428602907878</v>
      </c>
      <c r="S19" s="7">
        <v>13.43493527715129</v>
      </c>
      <c r="T19" s="7">
        <v>12.717914905966843</v>
      </c>
      <c r="U19" s="7">
        <v>13.55139043374137</v>
      </c>
      <c r="V19" s="7">
        <v>2.8837994871242536</v>
      </c>
      <c r="W19" s="7">
        <v>16.906568006139594</v>
      </c>
      <c r="X19" s="7">
        <v>0.55096381825241991</v>
      </c>
      <c r="Y19" s="7">
        <v>1.6882678635408161</v>
      </c>
      <c r="Z19" s="7">
        <v>2.188801084653957</v>
      </c>
      <c r="AA19" s="7">
        <v>0.22009597256139923</v>
      </c>
      <c r="AB19" s="7">
        <v>0.11445141905254864</v>
      </c>
      <c r="AC19" s="7">
        <v>0.25121360973520596</v>
      </c>
      <c r="AD19" s="7">
        <v>0.40270788560249976</v>
      </c>
      <c r="AE19" s="7">
        <v>0.58144002799098049</v>
      </c>
      <c r="AF19" s="7">
        <v>0.19151625519985149</v>
      </c>
      <c r="AG19" s="7">
        <v>0.55650475462390525</v>
      </c>
      <c r="AH19" s="7">
        <v>0.30167605983796697</v>
      </c>
      <c r="AI19" s="7">
        <v>0.15872325883987518</v>
      </c>
      <c r="AJ19" s="7">
        <v>0.73730296670218742</v>
      </c>
      <c r="AK19" s="7">
        <v>0.14493014161263304</v>
      </c>
      <c r="AL19" s="7">
        <v>0.99509305286423677</v>
      </c>
      <c r="AM19" s="7">
        <v>0.35636973093621827</v>
      </c>
      <c r="AN19" s="7">
        <v>0.21514668745374885</v>
      </c>
      <c r="AO19" s="7">
        <v>-17.750877192982461</v>
      </c>
      <c r="AP19" s="7">
        <v>-14.749425287356324</v>
      </c>
      <c r="AQ19" s="7">
        <v>-16.218181818181826</v>
      </c>
      <c r="AR19" s="7">
        <v>-6.0802469135802468</v>
      </c>
      <c r="AS19" s="7">
        <v>-27.004666666666662</v>
      </c>
      <c r="AT19" s="7">
        <v>-30.27454545454545</v>
      </c>
      <c r="AU19" s="7">
        <v>-23.386666666666667</v>
      </c>
      <c r="AV19" s="7">
        <v>-18.068666666666669</v>
      </c>
      <c r="AW19" s="7">
        <v>-17.839393939393933</v>
      </c>
      <c r="AX19" s="7">
        <v>-23.381999999999991</v>
      </c>
      <c r="AY19" s="7">
        <v>-18.007894736842108</v>
      </c>
      <c r="AZ19" s="7">
        <v>-24.146874999999994</v>
      </c>
      <c r="BA19" s="7">
        <v>-22.739583333333325</v>
      </c>
      <c r="BB19" s="7">
        <v>-19.626811594202913</v>
      </c>
      <c r="BC19" s="7">
        <v>0.39590178977470819</v>
      </c>
      <c r="BD19" s="7">
        <v>0.76622365666513303</v>
      </c>
      <c r="BE19" s="7">
        <v>2.1162720252772371</v>
      </c>
      <c r="BF19" s="7">
        <v>1.7939350651104025</v>
      </c>
      <c r="BG19" s="7">
        <v>0.64281360699142642</v>
      </c>
      <c r="BH19" s="7">
        <v>0.55783228617939529</v>
      </c>
      <c r="BI19" s="7">
        <v>0.86835521035453211</v>
      </c>
      <c r="BJ19" s="7">
        <v>0.81872176796109186</v>
      </c>
      <c r="BK19" s="7">
        <v>0.44290481717155777</v>
      </c>
      <c r="BL19" s="7">
        <v>1.0493280389531838</v>
      </c>
      <c r="BM19" s="7">
        <v>0.45296805119308642</v>
      </c>
      <c r="BN19" s="7">
        <v>0.3876207389183195</v>
      </c>
      <c r="BO19" s="7">
        <v>1.4992478583026252</v>
      </c>
      <c r="BP19" s="7">
        <v>1.206287351563947</v>
      </c>
      <c r="BR19" s="11"/>
      <c r="BS19" s="7"/>
    </row>
    <row r="20" spans="1:71" x14ac:dyDescent="0.75">
      <c r="A20" t="s">
        <v>158</v>
      </c>
      <c r="B20" s="6" t="s">
        <v>37</v>
      </c>
      <c r="C20">
        <v>88</v>
      </c>
      <c r="D20" t="s">
        <v>33</v>
      </c>
      <c r="E20">
        <v>2</v>
      </c>
      <c r="F20">
        <v>875</v>
      </c>
      <c r="G20">
        <v>1000</v>
      </c>
      <c r="H20" t="s">
        <v>41</v>
      </c>
      <c r="I20" t="s">
        <v>160</v>
      </c>
      <c r="J20" t="s">
        <v>87</v>
      </c>
      <c r="K20" t="s">
        <v>160</v>
      </c>
      <c r="L20" t="str">
        <f t="shared" si="0"/>
        <v>88-2-1000</v>
      </c>
      <c r="M20" s="7">
        <v>21.829955647864335</v>
      </c>
      <c r="N20" s="7">
        <v>8.0188026178316747</v>
      </c>
      <c r="O20" s="7">
        <v>-5.9612123977414813</v>
      </c>
      <c r="P20" s="7">
        <v>3.2532270349535408</v>
      </c>
      <c r="Q20" s="7">
        <v>14.062686353692831</v>
      </c>
      <c r="R20" s="7">
        <v>12.440159537877259</v>
      </c>
      <c r="S20" s="7">
        <v>17.23056776568782</v>
      </c>
      <c r="T20" s="7">
        <v>15.170986399061555</v>
      </c>
      <c r="U20" s="7">
        <v>14.13107163742982</v>
      </c>
      <c r="V20" s="7">
        <v>3.0324075154005854</v>
      </c>
      <c r="W20" s="7">
        <v>18.670479131077244</v>
      </c>
      <c r="X20" s="7">
        <v>1.2551542196214387</v>
      </c>
      <c r="Y20" s="7">
        <v>1.2089272959779997</v>
      </c>
      <c r="Z20" s="7">
        <v>1.1130350824697095</v>
      </c>
      <c r="AA20" s="7">
        <v>0.40273105369831597</v>
      </c>
      <c r="AB20" s="7">
        <v>0.41729914900073273</v>
      </c>
      <c r="AC20" s="7">
        <v>0.6462329809775017</v>
      </c>
      <c r="AD20" s="7">
        <v>0.30990753746217603</v>
      </c>
      <c r="AE20" s="7">
        <v>0.61302747405060032</v>
      </c>
      <c r="AF20" s="7">
        <v>0.20688164849383139</v>
      </c>
      <c r="AG20" s="7">
        <v>0.10002829234773399</v>
      </c>
      <c r="AH20" s="7">
        <v>0.28485457107050222</v>
      </c>
      <c r="AI20" s="7">
        <v>0.10810266497077384</v>
      </c>
      <c r="AJ20" s="7">
        <v>0.33756943397398587</v>
      </c>
      <c r="AK20" s="7">
        <v>0.51695357262417307</v>
      </c>
      <c r="AL20" s="7">
        <v>0.87345807089549277</v>
      </c>
      <c r="AM20" s="7">
        <v>0.62443776734091805</v>
      </c>
      <c r="AN20" s="7">
        <v>0.21781245159360185</v>
      </c>
      <c r="AO20" s="7">
        <v>-18.926315789473676</v>
      </c>
      <c r="AP20" s="7">
        <v>-12.728735632183906</v>
      </c>
      <c r="AQ20" s="7">
        <v>-15.989898989898995</v>
      </c>
      <c r="AR20" s="7">
        <v>-5.2283950617284072</v>
      </c>
      <c r="AS20" s="7">
        <v>-25.925999999999998</v>
      </c>
      <c r="AT20" s="7">
        <v>-29.917575757575758</v>
      </c>
      <c r="AU20" s="7">
        <v>-21.947272727272718</v>
      </c>
      <c r="AV20" s="7">
        <v>-18.437333333333331</v>
      </c>
      <c r="AW20" s="7">
        <v>-15.925252525252533</v>
      </c>
      <c r="AX20" s="7">
        <v>-21.434666666666661</v>
      </c>
      <c r="AY20" s="7">
        <v>-15.655263157894725</v>
      </c>
      <c r="AZ20" s="7">
        <v>-23.650000000000006</v>
      </c>
      <c r="BA20" s="7">
        <v>-22.979166666666675</v>
      </c>
      <c r="BB20" s="7">
        <v>-20.661594202898559</v>
      </c>
      <c r="BC20" s="7">
        <v>0.32140834478856156</v>
      </c>
      <c r="BD20" s="7">
        <v>0.61064996593445997</v>
      </c>
      <c r="BE20" s="7">
        <v>0.53825495453551897</v>
      </c>
      <c r="BF20" s="7">
        <v>1.1064118734239157</v>
      </c>
      <c r="BG20" s="7">
        <v>0.50452750172810867</v>
      </c>
      <c r="BH20" s="7">
        <v>0.25301052363265325</v>
      </c>
      <c r="BI20" s="7">
        <v>0.41205525318874381</v>
      </c>
      <c r="BJ20" s="7">
        <v>0.15007109426313042</v>
      </c>
      <c r="BK20" s="7">
        <v>0.27218801906528084</v>
      </c>
      <c r="BL20" s="7">
        <v>0.40672349329734947</v>
      </c>
      <c r="BM20" s="7">
        <v>0.29267764373014243</v>
      </c>
      <c r="BN20" s="7">
        <v>0.75290615336923039</v>
      </c>
      <c r="BO20" s="7">
        <v>1.3697137374854063</v>
      </c>
      <c r="BP20" s="7">
        <v>0.86081009163614775</v>
      </c>
      <c r="BR20" s="11"/>
      <c r="BS20" s="7"/>
    </row>
    <row r="21" spans="1:71" x14ac:dyDescent="0.75">
      <c r="A21" t="s">
        <v>158</v>
      </c>
      <c r="B21" s="6" t="s">
        <v>37</v>
      </c>
      <c r="C21">
        <v>89</v>
      </c>
      <c r="D21" t="s">
        <v>34</v>
      </c>
      <c r="E21">
        <v>10</v>
      </c>
      <c r="F21">
        <v>25</v>
      </c>
      <c r="G21">
        <v>5000</v>
      </c>
      <c r="H21" t="s">
        <v>43</v>
      </c>
      <c r="I21" t="s">
        <v>160</v>
      </c>
      <c r="J21" t="s">
        <v>87</v>
      </c>
      <c r="K21" t="s">
        <v>160</v>
      </c>
      <c r="L21" t="str">
        <f t="shared" si="0"/>
        <v>89-10-5000</v>
      </c>
      <c r="M21" s="7">
        <v>17.198178834273421</v>
      </c>
      <c r="N21" s="7">
        <v>0.45720206526353308</v>
      </c>
      <c r="O21" s="7">
        <v>-14.648115202264636</v>
      </c>
      <c r="P21" s="7">
        <v>1.9841010150981033</v>
      </c>
      <c r="Q21" s="7">
        <v>14.500066908069224</v>
      </c>
      <c r="R21" s="7">
        <v>11.134158109373574</v>
      </c>
      <c r="S21" s="7">
        <v>13.094327921307375</v>
      </c>
      <c r="T21" s="7">
        <v>9.1141168536991604</v>
      </c>
      <c r="U21" s="7">
        <v>11.730038395596717</v>
      </c>
      <c r="V21" s="7">
        <v>3.5903561980563263</v>
      </c>
      <c r="W21" s="7">
        <v>16.75746832531885</v>
      </c>
      <c r="X21" s="7">
        <v>-2.0233887576463654</v>
      </c>
      <c r="Y21" s="7">
        <v>2.3064857121629432</v>
      </c>
      <c r="Z21" s="7">
        <v>0.84548077733283444</v>
      </c>
      <c r="AA21" s="7">
        <v>0.28816829708827096</v>
      </c>
      <c r="AB21" s="7">
        <v>0.14479676729672666</v>
      </c>
      <c r="AC21" s="7">
        <v>0.11003514407196024</v>
      </c>
      <c r="AD21" s="7">
        <v>0.14401063380151313</v>
      </c>
      <c r="AE21" s="7">
        <v>0.14101860269684374</v>
      </c>
      <c r="AF21" s="7">
        <v>0.17732105035872558</v>
      </c>
      <c r="AG21" s="7">
        <v>0.36111037315851174</v>
      </c>
      <c r="AH21" s="7">
        <v>8.7615504507801867E-2</v>
      </c>
      <c r="AI21" s="7">
        <v>0.13881872049370006</v>
      </c>
      <c r="AJ21" s="7">
        <v>0.50312569912216976</v>
      </c>
      <c r="AK21" s="7">
        <v>7.1535128205765103E-2</v>
      </c>
      <c r="AL21" s="7">
        <v>0.5276322357399591</v>
      </c>
      <c r="AM21" s="7">
        <v>0.5561895331749156</v>
      </c>
      <c r="AN21" s="7">
        <v>0.25177305101684117</v>
      </c>
      <c r="AO21" s="7">
        <v>-19.792982456140347</v>
      </c>
      <c r="AP21" s="7">
        <v>-8.947126436781609</v>
      </c>
      <c r="AQ21" s="7">
        <v>-14.712121212121204</v>
      </c>
      <c r="AR21" s="7">
        <v>-6.4691358024691468</v>
      </c>
      <c r="AS21" s="7">
        <v>-29.617333333333335</v>
      </c>
      <c r="AT21" s="7">
        <v>-31.360000000000003</v>
      </c>
      <c r="AU21" s="7">
        <v>-22.540606060606056</v>
      </c>
      <c r="AV21" s="7">
        <v>-20.702000000000002</v>
      </c>
      <c r="AW21" s="7">
        <v>-18.730303030303048</v>
      </c>
      <c r="AX21" s="7">
        <v>-22.71866666666666</v>
      </c>
      <c r="AY21" s="7">
        <v>-19.255263157894742</v>
      </c>
      <c r="AZ21" s="7">
        <v>-27.785416666666659</v>
      </c>
      <c r="BA21" s="7">
        <v>-26.133854166666666</v>
      </c>
      <c r="BB21" s="7">
        <v>-20.944202898550724</v>
      </c>
      <c r="BC21" s="7">
        <v>0.33830889522336927</v>
      </c>
      <c r="BD21" s="7">
        <v>0.60940248052816426</v>
      </c>
      <c r="BE21" s="7">
        <v>0.8603446039033229</v>
      </c>
      <c r="BF21" s="7">
        <v>0.24447250119569397</v>
      </c>
      <c r="BG21" s="7">
        <v>0.24015828113975635</v>
      </c>
      <c r="BH21" s="7">
        <v>0.18535648031128529</v>
      </c>
      <c r="BI21" s="7">
        <v>0.28818611984171311</v>
      </c>
      <c r="BJ21" s="7">
        <v>0.1274728729312003</v>
      </c>
      <c r="BK21" s="7">
        <v>4.3703651823803133E-2</v>
      </c>
      <c r="BL21" s="7">
        <v>0.14101063789657681</v>
      </c>
      <c r="BM21" s="7">
        <v>0.21448579236083157</v>
      </c>
      <c r="BN21" s="7">
        <v>0.1983349472535855</v>
      </c>
      <c r="BO21" s="7">
        <v>0.33819373146171561</v>
      </c>
      <c r="BP21" s="7">
        <v>0.13386786363774608</v>
      </c>
      <c r="BR21" s="11"/>
      <c r="BS21" s="7"/>
    </row>
    <row r="22" spans="1:71" x14ac:dyDescent="0.75">
      <c r="A22" t="s">
        <v>158</v>
      </c>
      <c r="B22" s="6" t="s">
        <v>37</v>
      </c>
      <c r="C22">
        <v>89</v>
      </c>
      <c r="D22" t="s">
        <v>34</v>
      </c>
      <c r="E22">
        <v>9</v>
      </c>
      <c r="F22">
        <v>75</v>
      </c>
      <c r="G22">
        <v>5000</v>
      </c>
      <c r="H22" t="s">
        <v>43</v>
      </c>
      <c r="I22" t="s">
        <v>160</v>
      </c>
      <c r="J22" t="s">
        <v>87</v>
      </c>
      <c r="K22" t="s">
        <v>160</v>
      </c>
      <c r="L22" t="str">
        <f t="shared" si="0"/>
        <v>89-9-5000</v>
      </c>
      <c r="M22" s="7">
        <v>20.035453722558945</v>
      </c>
      <c r="N22" s="7">
        <v>1.3657215157417133</v>
      </c>
      <c r="O22" s="7">
        <v>-15.649688693960641</v>
      </c>
      <c r="P22" s="7">
        <v>2.781188123284275</v>
      </c>
      <c r="Q22" s="7">
        <v>14.918280630704606</v>
      </c>
      <c r="R22" s="7">
        <v>13.405652508759749</v>
      </c>
      <c r="S22" s="7">
        <v>13.344190490179507</v>
      </c>
      <c r="T22" s="7">
        <v>11.919154945612476</v>
      </c>
      <c r="U22" s="7">
        <v>13.835518602782036</v>
      </c>
      <c r="V22" s="7">
        <v>2.0660940987249412</v>
      </c>
      <c r="W22" s="7">
        <v>17.02197463193011</v>
      </c>
      <c r="X22" s="7">
        <v>-3.0374616596714978</v>
      </c>
      <c r="Y22" s="7">
        <v>3.0759849908457912</v>
      </c>
      <c r="Z22" s="7">
        <v>3.0170992245413686</v>
      </c>
      <c r="AA22" s="7">
        <v>0.17850165266605927</v>
      </c>
      <c r="AB22" s="7">
        <v>0.22619220719519273</v>
      </c>
      <c r="AC22" s="7">
        <v>0.52163977248501425</v>
      </c>
      <c r="AD22" s="7">
        <v>3.2647514322659527E-2</v>
      </c>
      <c r="AE22" s="7">
        <v>0.57247659896079162</v>
      </c>
      <c r="AF22" s="7">
        <v>0.15597652188767139</v>
      </c>
      <c r="AG22" s="7">
        <v>0.20021025235679152</v>
      </c>
      <c r="AH22" s="7">
        <v>8.7359538708000825E-2</v>
      </c>
      <c r="AI22" s="7">
        <v>8.0124581714992163E-2</v>
      </c>
      <c r="AJ22" s="7">
        <v>9.1183110584267563E-2</v>
      </c>
      <c r="AK22" s="7">
        <v>3.6774149270527905E-2</v>
      </c>
      <c r="AL22" s="7">
        <v>0.25627758260455002</v>
      </c>
      <c r="AM22" s="7">
        <v>0.36078214590968849</v>
      </c>
      <c r="AN22" s="7">
        <v>0.2790315177951877</v>
      </c>
      <c r="AO22" s="7">
        <v>-19.949122807017549</v>
      </c>
      <c r="AP22" s="7">
        <v>-6.1919540229884946</v>
      </c>
      <c r="AQ22" s="7">
        <v>-13.049494949494948</v>
      </c>
      <c r="AR22" s="7">
        <v>-4.8197530864197402</v>
      </c>
      <c r="AS22" s="7">
        <v>-29.830666666666662</v>
      </c>
      <c r="AT22" s="7">
        <v>-31.239393939393931</v>
      </c>
      <c r="AU22" s="7">
        <v>-22.865454545454536</v>
      </c>
      <c r="AV22" s="7">
        <v>-20.362000000000005</v>
      </c>
      <c r="AW22" s="7">
        <v>-19.091919191919178</v>
      </c>
      <c r="AX22" s="7"/>
      <c r="AY22" s="7">
        <v>-19.685087719298252</v>
      </c>
      <c r="AZ22" s="7">
        <v>-28.779166666666669</v>
      </c>
      <c r="BA22" s="7">
        <v>-26.750520833333336</v>
      </c>
      <c r="BB22" s="7">
        <v>-21.505072463768126</v>
      </c>
      <c r="BC22" s="7">
        <v>0.33627968397467506</v>
      </c>
      <c r="BD22" s="7">
        <v>0.39178544930580977</v>
      </c>
      <c r="BE22" s="7">
        <v>0.61538533646446214</v>
      </c>
      <c r="BF22" s="7">
        <v>0.27692048779658235</v>
      </c>
      <c r="BG22" s="7">
        <v>0.13721515951235647</v>
      </c>
      <c r="BH22" s="7">
        <v>3.3640458391218583E-2</v>
      </c>
      <c r="BI22" s="7">
        <v>0.41470624207700385</v>
      </c>
      <c r="BJ22" s="7">
        <v>6.8088178122197057E-2</v>
      </c>
      <c r="BK22" s="7">
        <v>0.65263704205505912</v>
      </c>
      <c r="BL22" s="7"/>
      <c r="BM22" s="7">
        <v>0.2188222905217343</v>
      </c>
      <c r="BN22" s="7">
        <v>0.33858453254258836</v>
      </c>
      <c r="BO22" s="7">
        <v>0.5375007570246586</v>
      </c>
      <c r="BP22" s="7">
        <v>9.7277042185493254E-2</v>
      </c>
      <c r="BR22" s="11"/>
      <c r="BS22" s="7"/>
    </row>
    <row r="23" spans="1:71" x14ac:dyDescent="0.75">
      <c r="A23" t="s">
        <v>158</v>
      </c>
      <c r="B23" s="6" t="s">
        <v>37</v>
      </c>
      <c r="C23">
        <v>89</v>
      </c>
      <c r="D23" t="s">
        <v>34</v>
      </c>
      <c r="E23">
        <v>5</v>
      </c>
      <c r="F23">
        <v>350</v>
      </c>
      <c r="G23">
        <v>5000</v>
      </c>
      <c r="H23" t="s">
        <v>43</v>
      </c>
      <c r="I23" t="s">
        <v>160</v>
      </c>
      <c r="J23" t="s">
        <v>87</v>
      </c>
      <c r="K23" t="s">
        <v>160</v>
      </c>
      <c r="L23" t="str">
        <f t="shared" si="0"/>
        <v>89-5-5000</v>
      </c>
      <c r="M23" s="7">
        <v>20.295338611261737</v>
      </c>
      <c r="N23" s="7">
        <v>5.7019756237560202</v>
      </c>
      <c r="O23" s="7">
        <v>-16.514493011210757</v>
      </c>
      <c r="P23" s="7">
        <v>5.7649275308806871</v>
      </c>
      <c r="Q23" s="7">
        <v>16.229386021680355</v>
      </c>
      <c r="R23" s="7">
        <v>15.10106566280472</v>
      </c>
      <c r="S23" s="7">
        <v>15.23141314108638</v>
      </c>
      <c r="T23" s="7">
        <v>12.834426700980707</v>
      </c>
      <c r="U23" s="7">
        <v>14.360825296085849</v>
      </c>
      <c r="V23" s="7">
        <v>0</v>
      </c>
      <c r="W23" s="7">
        <v>17.496941186902315</v>
      </c>
      <c r="X23" s="7">
        <v>1.0320550311138665</v>
      </c>
      <c r="Y23" s="7">
        <v>4.5940220583618938</v>
      </c>
      <c r="Z23" s="7">
        <v>2.8147049187500035</v>
      </c>
      <c r="AA23" s="7">
        <v>0.13311227828006611</v>
      </c>
      <c r="AB23" s="7">
        <v>0.23410913037923817</v>
      </c>
      <c r="AC23" s="7">
        <v>0.1984128334870445</v>
      </c>
      <c r="AD23" s="7">
        <v>0.45825386325649847</v>
      </c>
      <c r="AE23" s="7">
        <v>4.8580616576735271E-2</v>
      </c>
      <c r="AF23" s="7">
        <v>0.15890759417999983</v>
      </c>
      <c r="AG23" s="7">
        <v>0.43183683525423278</v>
      </c>
      <c r="AH23" s="7">
        <v>6.2846172393942565E-2</v>
      </c>
      <c r="AI23" s="7">
        <v>4.0397240308437561E-2</v>
      </c>
      <c r="AJ23" s="7">
        <v>0</v>
      </c>
      <c r="AK23" s="7">
        <v>0.1423548307880321</v>
      </c>
      <c r="AL23" s="7">
        <v>0.34478031948830012</v>
      </c>
      <c r="AM23" s="7">
        <v>0.45787532301879424</v>
      </c>
      <c r="AN23" s="7">
        <v>0.23143698380961822</v>
      </c>
      <c r="AO23" s="7">
        <v>-20.772280701754386</v>
      </c>
      <c r="AP23" s="7">
        <v>-5.348965517241389</v>
      </c>
      <c r="AQ23" s="7">
        <v>-16.381818181818179</v>
      </c>
      <c r="AR23" s="7">
        <v>-0.25358024691356379</v>
      </c>
      <c r="AS23" s="7">
        <v>-30.291599999999999</v>
      </c>
      <c r="AT23" s="7">
        <v>-32.390909090909091</v>
      </c>
      <c r="AU23" s="7">
        <v>-24.301696969696966</v>
      </c>
      <c r="AV23" s="7">
        <v>-21.317466666666668</v>
      </c>
      <c r="AW23" s="7">
        <v>-20.071515151515143</v>
      </c>
      <c r="AX23" s="7">
        <v>-23.536799999999999</v>
      </c>
      <c r="AY23" s="7">
        <v>-19.251403508771944</v>
      </c>
      <c r="AZ23" s="7">
        <v>-28.962916666666661</v>
      </c>
      <c r="BA23" s="7"/>
      <c r="BB23" s="7">
        <v>-20.061884057971021</v>
      </c>
      <c r="BC23" s="7">
        <v>0.39013989961837908</v>
      </c>
      <c r="BD23" s="7">
        <v>0.20983544880857269</v>
      </c>
      <c r="BE23" s="7">
        <v>0.26271171880840311</v>
      </c>
      <c r="BF23" s="7">
        <v>0.6662687426964331</v>
      </c>
      <c r="BG23" s="7">
        <v>0.46478525507306273</v>
      </c>
      <c r="BH23" s="7">
        <v>0.11922615498731229</v>
      </c>
      <c r="BI23" s="7">
        <v>0.35039686276065035</v>
      </c>
      <c r="BJ23" s="7">
        <v>0.3113133469673296</v>
      </c>
      <c r="BK23" s="7">
        <v>7.6481390691664514E-2</v>
      </c>
      <c r="BL23" s="7">
        <v>0.6666643333292499</v>
      </c>
      <c r="BM23" s="7">
        <v>7.3699873022089038E-2</v>
      </c>
      <c r="BN23" s="7">
        <v>0.16251001571697929</v>
      </c>
      <c r="BO23" s="7"/>
      <c r="BP23" s="7">
        <v>0.15945816414395983</v>
      </c>
      <c r="BR23" s="11"/>
      <c r="BS23" s="7"/>
    </row>
    <row r="24" spans="1:71" x14ac:dyDescent="0.75">
      <c r="A24" t="s">
        <v>158</v>
      </c>
      <c r="B24" s="6" t="s">
        <v>37</v>
      </c>
      <c r="C24">
        <v>89</v>
      </c>
      <c r="D24" t="s">
        <v>34</v>
      </c>
      <c r="E24">
        <v>5</v>
      </c>
      <c r="F24">
        <v>350</v>
      </c>
      <c r="G24">
        <v>5000</v>
      </c>
      <c r="H24" t="s">
        <v>43</v>
      </c>
      <c r="I24" t="s">
        <v>90</v>
      </c>
      <c r="J24" t="s">
        <v>87</v>
      </c>
      <c r="K24" t="s">
        <v>162</v>
      </c>
      <c r="L24" t="str">
        <f t="shared" si="0"/>
        <v>89-5-5000</v>
      </c>
      <c r="M24" s="7">
        <v>22.808345232564424</v>
      </c>
      <c r="N24" s="7">
        <v>2.7296848918719068</v>
      </c>
      <c r="O24" s="7">
        <v>-17.895750066023055</v>
      </c>
      <c r="P24" s="7">
        <v>6.3307083473536112</v>
      </c>
      <c r="Q24" s="7">
        <v>22.701553315142075</v>
      </c>
      <c r="R24" s="7">
        <v>18.754524047211948</v>
      </c>
      <c r="S24" s="7">
        <v>20.158481788257799</v>
      </c>
      <c r="T24" s="7">
        <v>13.619256711429125</v>
      </c>
      <c r="U24" s="7">
        <v>15.567497258270897</v>
      </c>
      <c r="V24" s="7">
        <v>4.2810154789606036</v>
      </c>
      <c r="W24" s="7">
        <v>20.590277107702178</v>
      </c>
      <c r="X24" s="7">
        <v>0.84516352242547133</v>
      </c>
      <c r="Y24" s="7">
        <v>0</v>
      </c>
      <c r="Z24" s="7">
        <v>1.9084550468940209</v>
      </c>
      <c r="AA24" s="7">
        <v>0.16352187254222125</v>
      </c>
      <c r="AB24" s="7">
        <v>0.19153897745855208</v>
      </c>
      <c r="AC24" s="7">
        <v>0.50020396300664616</v>
      </c>
      <c r="AD24" s="7">
        <v>5.7973357379067052E-2</v>
      </c>
      <c r="AE24" s="7">
        <v>0.42137813624810944</v>
      </c>
      <c r="AF24" s="7">
        <v>0.17816122607459631</v>
      </c>
      <c r="AG24" s="7">
        <v>0.20792727300205643</v>
      </c>
      <c r="AH24" s="7">
        <v>0.15854554072790236</v>
      </c>
      <c r="AI24" s="7">
        <v>8.2929499379774216E-2</v>
      </c>
      <c r="AJ24" s="7">
        <v>0.74644443724806597</v>
      </c>
      <c r="AK24" s="7">
        <v>1.0908120469280139E-2</v>
      </c>
      <c r="AL24" s="7">
        <v>0.46183687190890721</v>
      </c>
      <c r="AM24" s="7">
        <v>0</v>
      </c>
      <c r="AN24" s="7">
        <v>0.39280122875006734</v>
      </c>
      <c r="AO24" s="7">
        <v>-20.879824561403506</v>
      </c>
      <c r="AP24" s="7">
        <v>-9.6310344827586203</v>
      </c>
      <c r="AQ24" s="7">
        <v>-17.615151515151521</v>
      </c>
      <c r="AR24" s="7">
        <v>-3.6246913580246822</v>
      </c>
      <c r="AS24" s="7">
        <v>-29.276666666666667</v>
      </c>
      <c r="AT24" s="7">
        <v>-31.333939393939392</v>
      </c>
      <c r="AU24" s="7">
        <v>-22.809696969696962</v>
      </c>
      <c r="AV24" s="7">
        <v>-20.191333333333333</v>
      </c>
      <c r="AW24" s="7">
        <v>-18.549494949494953</v>
      </c>
      <c r="AX24" s="7"/>
      <c r="AY24" s="7">
        <v>-18.54561403508772</v>
      </c>
      <c r="AZ24" s="7">
        <v>-27.607291666666669</v>
      </c>
      <c r="BA24" s="7">
        <v>-24.226041666666664</v>
      </c>
      <c r="BB24" s="7">
        <v>-21.244927536231884</v>
      </c>
      <c r="BC24" s="7">
        <v>0.25819441950607641</v>
      </c>
      <c r="BD24" s="7">
        <v>0.41186812784727844</v>
      </c>
      <c r="BE24" s="7">
        <v>0.21726096357430819</v>
      </c>
      <c r="BF24" s="7">
        <v>0.82224724686642936</v>
      </c>
      <c r="BG24" s="7">
        <v>0.21245548553363394</v>
      </c>
      <c r="BH24" s="7">
        <v>0.1289628045549448</v>
      </c>
      <c r="BI24" s="7">
        <v>0.20315147899037453</v>
      </c>
      <c r="BJ24" s="7">
        <v>0.15860643114325229</v>
      </c>
      <c r="BK24" s="7">
        <v>0.45275404569734951</v>
      </c>
      <c r="BL24" s="7"/>
      <c r="BM24" s="7">
        <v>0.26137995890622934</v>
      </c>
      <c r="BN24" s="7">
        <v>0.18835957482189111</v>
      </c>
      <c r="BO24" s="7">
        <v>0.56208535064192056</v>
      </c>
      <c r="BP24" s="7">
        <v>0.46795382394896456</v>
      </c>
      <c r="BR24" s="11"/>
      <c r="BS24" s="7"/>
    </row>
    <row r="25" spans="1:71" x14ac:dyDescent="0.75">
      <c r="A25" t="s">
        <v>158</v>
      </c>
      <c r="B25" s="6" t="s">
        <v>37</v>
      </c>
      <c r="C25">
        <v>89</v>
      </c>
      <c r="D25" t="s">
        <v>34</v>
      </c>
      <c r="E25">
        <v>3</v>
      </c>
      <c r="F25">
        <v>625</v>
      </c>
      <c r="G25">
        <v>5000</v>
      </c>
      <c r="H25" t="s">
        <v>43</v>
      </c>
      <c r="I25" t="s">
        <v>160</v>
      </c>
      <c r="J25" t="s">
        <v>87</v>
      </c>
      <c r="K25" t="s">
        <v>160</v>
      </c>
      <c r="L25" t="str">
        <f t="shared" si="0"/>
        <v>89-3-5000</v>
      </c>
      <c r="M25" s="7">
        <v>20.626750881981938</v>
      </c>
      <c r="N25" s="7">
        <v>5.8050526589726843</v>
      </c>
      <c r="O25" s="7">
        <v>-12.965549010154149</v>
      </c>
      <c r="P25" s="7">
        <v>5.943407342675969</v>
      </c>
      <c r="Q25" s="7">
        <v>15.116467746218119</v>
      </c>
      <c r="R25" s="7">
        <v>15.132766072832377</v>
      </c>
      <c r="S25" s="7">
        <v>16.356589309045471</v>
      </c>
      <c r="T25" s="7">
        <v>15.000206349703054</v>
      </c>
      <c r="U25" s="7">
        <v>14.732189423157422</v>
      </c>
      <c r="V25" s="7">
        <v>4.3675402515948356</v>
      </c>
      <c r="W25" s="7">
        <v>18.419595273375077</v>
      </c>
      <c r="X25" s="7">
        <v>-0.72804101809500066</v>
      </c>
      <c r="Y25" s="7">
        <v>1.5577087432961825</v>
      </c>
      <c r="Z25" s="7">
        <v>1.6315944906141671</v>
      </c>
      <c r="AA25" s="7">
        <v>0.33954861600442893</v>
      </c>
      <c r="AB25" s="7">
        <v>0.11787662403648233</v>
      </c>
      <c r="AC25" s="7">
        <v>0.36957092011763498</v>
      </c>
      <c r="AD25" s="7">
        <v>0.73031889085222956</v>
      </c>
      <c r="AE25" s="7">
        <v>0.15112102806873257</v>
      </c>
      <c r="AF25" s="7">
        <v>0.17334896236809086</v>
      </c>
      <c r="AG25" s="7">
        <v>0.6843963287260203</v>
      </c>
      <c r="AH25" s="7">
        <v>0.39362099070040851</v>
      </c>
      <c r="AI25" s="7">
        <v>9.1195142608092084E-2</v>
      </c>
      <c r="AJ25" s="7">
        <v>0.35227573342569907</v>
      </c>
      <c r="AK25" s="7">
        <v>0.12233278782056436</v>
      </c>
      <c r="AL25" s="7">
        <v>0.26473917612656278</v>
      </c>
      <c r="AM25" s="7">
        <v>0.51657935036651359</v>
      </c>
      <c r="AN25" s="7">
        <v>0.31789180940649331</v>
      </c>
      <c r="AO25" s="7">
        <v>-22.713157894736849</v>
      </c>
      <c r="AP25" s="7">
        <v>-8.7045977011494298</v>
      </c>
      <c r="AQ25" s="7">
        <v>-18.127272727272743</v>
      </c>
      <c r="AR25" s="7">
        <v>-9.2259259259259334</v>
      </c>
      <c r="AS25" s="7">
        <v>-31.330000000000002</v>
      </c>
      <c r="AT25" s="7">
        <v>-33.059393939393935</v>
      </c>
      <c r="AU25" s="7">
        <v>-25.247272727272719</v>
      </c>
      <c r="AV25" s="7">
        <v>-22.354000000000003</v>
      </c>
      <c r="AW25" s="7">
        <v>-20.801010101010103</v>
      </c>
      <c r="AX25" s="7">
        <v>-23.675333333333327</v>
      </c>
      <c r="AY25" s="7">
        <v>-20.127192982456133</v>
      </c>
      <c r="AZ25" s="7">
        <v>-28.848437499999999</v>
      </c>
      <c r="BA25" s="7"/>
      <c r="BB25" s="7">
        <v>-21.26594202898551</v>
      </c>
      <c r="BC25" s="7">
        <v>0.56062720449439685</v>
      </c>
      <c r="BD25" s="7">
        <v>1.1778592268618588</v>
      </c>
      <c r="BE25" s="7">
        <v>0.13063148642805605</v>
      </c>
      <c r="BF25" s="7">
        <v>0.92709062550113663</v>
      </c>
      <c r="BG25" s="7">
        <v>0.16971741218861797</v>
      </c>
      <c r="BH25" s="7">
        <v>0.35124493271052742</v>
      </c>
      <c r="BI25" s="7">
        <v>0.34716482537544335</v>
      </c>
      <c r="BJ25" s="7">
        <v>0.2667758109974247</v>
      </c>
      <c r="BK25" s="7">
        <v>0.11420396962851098</v>
      </c>
      <c r="BL25" s="7">
        <v>0.61292848957552193</v>
      </c>
      <c r="BM25" s="7">
        <v>0.52733016284521073</v>
      </c>
      <c r="BN25" s="7">
        <v>0.41468506655904924</v>
      </c>
      <c r="BO25" s="7"/>
      <c r="BP25" s="7">
        <v>0.85828094920933817</v>
      </c>
      <c r="BR25" s="11"/>
      <c r="BS25" s="7"/>
    </row>
    <row r="26" spans="1:71" x14ac:dyDescent="0.75">
      <c r="A26" t="s">
        <v>158</v>
      </c>
      <c r="B26" s="6" t="s">
        <v>37</v>
      </c>
      <c r="C26">
        <v>89</v>
      </c>
      <c r="D26" t="s">
        <v>34</v>
      </c>
      <c r="E26">
        <v>3</v>
      </c>
      <c r="F26">
        <v>625</v>
      </c>
      <c r="G26">
        <v>5000</v>
      </c>
      <c r="H26" t="s">
        <v>43</v>
      </c>
      <c r="I26" t="s">
        <v>90</v>
      </c>
      <c r="J26" t="s">
        <v>87</v>
      </c>
      <c r="K26" t="s">
        <v>162</v>
      </c>
      <c r="L26" t="str">
        <f t="shared" si="0"/>
        <v>89-3-5000</v>
      </c>
      <c r="M26" s="7">
        <v>17.795862308818524</v>
      </c>
      <c r="N26" s="7">
        <v>3.4839286055231988</v>
      </c>
      <c r="O26" s="7">
        <v>-13.696524315934084</v>
      </c>
      <c r="P26" s="7">
        <v>8.4424243519687749</v>
      </c>
      <c r="Q26" s="7">
        <v>16.558088688695076</v>
      </c>
      <c r="R26" s="7">
        <v>13.202495682659938</v>
      </c>
      <c r="S26" s="7">
        <v>16.19472177458708</v>
      </c>
      <c r="T26" s="7">
        <v>10.955330363210299</v>
      </c>
      <c r="U26" s="7">
        <v>12.786967465653801</v>
      </c>
      <c r="V26" s="7">
        <v>0</v>
      </c>
      <c r="W26" s="7">
        <v>16.339222681264364</v>
      </c>
      <c r="X26" s="7">
        <v>-0.66113276870001736</v>
      </c>
      <c r="Y26" s="7">
        <v>0</v>
      </c>
      <c r="Z26" s="7">
        <v>-1.2320875706931822</v>
      </c>
      <c r="AA26" s="7">
        <v>0.65073986634199721</v>
      </c>
      <c r="AB26" s="7">
        <v>0.69347405475194401</v>
      </c>
      <c r="AC26" s="7">
        <v>0.74370103246316632</v>
      </c>
      <c r="AD26" s="7">
        <v>0.51764823754989386</v>
      </c>
      <c r="AE26" s="7">
        <v>0.33689050080848087</v>
      </c>
      <c r="AF26" s="7">
        <v>0.15127121080827077</v>
      </c>
      <c r="AG26" s="7">
        <v>0.55788631142864087</v>
      </c>
      <c r="AH26" s="7">
        <v>9.0697997580769657E-2</v>
      </c>
      <c r="AI26" s="7">
        <v>0.26172980032829618</v>
      </c>
      <c r="AJ26" s="7">
        <v>0</v>
      </c>
      <c r="AK26" s="7">
        <v>0.23214055080730167</v>
      </c>
      <c r="AL26" s="7">
        <v>0.58233776976611384</v>
      </c>
      <c r="AM26" s="7">
        <v>0</v>
      </c>
      <c r="AN26" s="7">
        <v>0.44072519356590295</v>
      </c>
      <c r="AO26" s="7">
        <v>-20.648245614035091</v>
      </c>
      <c r="AP26" s="7">
        <v>-8.9850574712643674</v>
      </c>
      <c r="AQ26" s="7">
        <v>-13.974747474747472</v>
      </c>
      <c r="AR26" s="7">
        <v>-3.4839506172839365</v>
      </c>
      <c r="AS26" s="7">
        <v>-28.645999999999997</v>
      </c>
      <c r="AT26" s="7">
        <v>-30.741212121212115</v>
      </c>
      <c r="AU26" s="7">
        <v>-22.699393939393939</v>
      </c>
      <c r="AV26" s="7">
        <v>-19.993333333333339</v>
      </c>
      <c r="AW26" s="7">
        <v>-19.377777777777776</v>
      </c>
      <c r="AX26" s="7"/>
      <c r="AY26" s="7">
        <v>-19.618421052631575</v>
      </c>
      <c r="AZ26" s="7">
        <v>-27.841666666666669</v>
      </c>
      <c r="BA26" s="7">
        <v>-26.341666666666658</v>
      </c>
      <c r="BB26" s="7">
        <v>-21.883333333333336</v>
      </c>
      <c r="BC26" s="7">
        <v>0.18998469102926591</v>
      </c>
      <c r="BD26" s="7">
        <v>0.27267556170302359</v>
      </c>
      <c r="BE26" s="7">
        <v>0.60350978349113049</v>
      </c>
      <c r="BF26" s="7">
        <v>0.54054198951844323</v>
      </c>
      <c r="BG26" s="7">
        <v>0.21786540187310993</v>
      </c>
      <c r="BH26" s="7">
        <v>0.14922757963398048</v>
      </c>
      <c r="BI26" s="7">
        <v>5.2727272727270957E-2</v>
      </c>
      <c r="BJ26" s="7">
        <v>2.1939310229207008E-2</v>
      </c>
      <c r="BK26" s="7">
        <v>0.27294604020424379</v>
      </c>
      <c r="BL26" s="7"/>
      <c r="BM26" s="7">
        <v>0.30087591427276761</v>
      </c>
      <c r="BN26" s="7">
        <v>0.3181098044013283</v>
      </c>
      <c r="BO26" s="7">
        <v>0.63875552937104274</v>
      </c>
      <c r="BP26" s="7">
        <v>0.39005234489493223</v>
      </c>
      <c r="BR26" s="11"/>
      <c r="BS26" s="7"/>
    </row>
    <row r="27" spans="1:71" x14ac:dyDescent="0.75">
      <c r="A27" t="s">
        <v>158</v>
      </c>
      <c r="B27" s="6" t="s">
        <v>37</v>
      </c>
      <c r="C27">
        <v>89</v>
      </c>
      <c r="D27" t="s">
        <v>34</v>
      </c>
      <c r="E27">
        <v>3</v>
      </c>
      <c r="F27">
        <v>625</v>
      </c>
      <c r="G27">
        <v>5000</v>
      </c>
      <c r="H27" t="s">
        <v>43</v>
      </c>
      <c r="I27" t="s">
        <v>91</v>
      </c>
      <c r="J27" t="s">
        <v>87</v>
      </c>
      <c r="K27" t="s">
        <v>162</v>
      </c>
      <c r="L27" t="str">
        <f t="shared" si="0"/>
        <v>89-3-5000</v>
      </c>
      <c r="M27" s="7">
        <v>19.767629021333448</v>
      </c>
      <c r="N27" s="7">
        <v>6.2571360904956927</v>
      </c>
      <c r="O27" s="7">
        <v>-12.480436604621104</v>
      </c>
      <c r="P27" s="7">
        <v>7.9027713034588603</v>
      </c>
      <c r="Q27" s="7">
        <v>19.184411310723572</v>
      </c>
      <c r="R27" s="7">
        <v>15.438331501615613</v>
      </c>
      <c r="S27" s="7">
        <v>16.660721389535944</v>
      </c>
      <c r="T27" s="7">
        <v>14.058121323001345</v>
      </c>
      <c r="U27" s="7">
        <v>14.063860242662942</v>
      </c>
      <c r="V27" s="7">
        <v>4.8094936058576501</v>
      </c>
      <c r="W27" s="7">
        <v>17.708791592735242</v>
      </c>
      <c r="X27" s="7">
        <v>0.12079624233225211</v>
      </c>
      <c r="Y27" s="7">
        <v>3.8747670659749094</v>
      </c>
      <c r="Z27" s="7">
        <v>-0.9728266356809776</v>
      </c>
      <c r="AA27" s="7">
        <v>1.504509936903367</v>
      </c>
      <c r="AB27" s="7">
        <v>1.3965646275548405</v>
      </c>
      <c r="AC27" s="7">
        <v>2.2005615575861555</v>
      </c>
      <c r="AD27" s="7">
        <v>1.2655429537675504</v>
      </c>
      <c r="AE27" s="7">
        <v>1.5498883658155134</v>
      </c>
      <c r="AF27" s="7">
        <v>0.26865006390872154</v>
      </c>
      <c r="AG27" s="7">
        <v>0.76433384738891275</v>
      </c>
      <c r="AH27" s="7">
        <v>0.45206843296815391</v>
      </c>
      <c r="AI27" s="7">
        <v>0.42489614858512742</v>
      </c>
      <c r="AJ27" s="7">
        <v>0.77970113117524897</v>
      </c>
      <c r="AK27" s="7">
        <v>0.29237022707034571</v>
      </c>
      <c r="AL27" s="7">
        <v>0.2128616575379548</v>
      </c>
      <c r="AM27" s="7">
        <v>0.30215544863382898</v>
      </c>
      <c r="AN27" s="7">
        <v>0.42953076739109886</v>
      </c>
      <c r="AO27" s="7">
        <v>-21.223684210526315</v>
      </c>
      <c r="AP27" s="7">
        <v>-10.847126436781608</v>
      </c>
      <c r="AQ27" s="7">
        <v>-16.015151515151519</v>
      </c>
      <c r="AR27" s="7">
        <v>-5.0666666666666567</v>
      </c>
      <c r="AS27" s="7">
        <v>-28.456666666666667</v>
      </c>
      <c r="AT27" s="7">
        <v>-30.766666666666669</v>
      </c>
      <c r="AU27" s="7">
        <v>-22.272121212121203</v>
      </c>
      <c r="AV27" s="7">
        <v>-19.259333333333331</v>
      </c>
      <c r="AW27" s="7">
        <v>-17.031313131313134</v>
      </c>
      <c r="AX27" s="7"/>
      <c r="AY27" s="7">
        <v>-17.849122807017544</v>
      </c>
      <c r="AZ27" s="7">
        <v>-26.438541666666669</v>
      </c>
      <c r="BA27" s="7">
        <v>-25.857291666666665</v>
      </c>
      <c r="BB27" s="7">
        <v>-21.460144927536238</v>
      </c>
      <c r="BC27" s="7">
        <v>0.17888930946691789</v>
      </c>
      <c r="BD27" s="7">
        <v>0.11154164178352492</v>
      </c>
      <c r="BE27" s="7">
        <v>0.65839450030264568</v>
      </c>
      <c r="BF27" s="7">
        <v>0.20850678650415944</v>
      </c>
      <c r="BG27" s="7">
        <v>0.50386638440496734</v>
      </c>
      <c r="BH27" s="7">
        <v>7.4987602281092094E-2</v>
      </c>
      <c r="BI27" s="7">
        <v>0.35827409978745633</v>
      </c>
      <c r="BJ27" s="7">
        <v>0.19562208464281361</v>
      </c>
      <c r="BK27" s="7">
        <v>5.8052254729298466E-2</v>
      </c>
      <c r="BL27" s="7"/>
      <c r="BM27" s="7">
        <v>0.35660565058296817</v>
      </c>
      <c r="BN27" s="7">
        <v>0.24893000187468919</v>
      </c>
      <c r="BO27" s="7">
        <v>0.43356489205769222</v>
      </c>
      <c r="BP27" s="7">
        <v>0.21584595664647085</v>
      </c>
      <c r="BR27" s="11"/>
      <c r="BS27" s="7"/>
    </row>
    <row r="28" spans="1:71" x14ac:dyDescent="0.75">
      <c r="A28" t="s">
        <v>158</v>
      </c>
      <c r="B28" s="6" t="s">
        <v>37</v>
      </c>
      <c r="C28">
        <v>89</v>
      </c>
      <c r="D28" t="s">
        <v>34</v>
      </c>
      <c r="E28">
        <v>10</v>
      </c>
      <c r="F28">
        <v>25</v>
      </c>
      <c r="G28">
        <v>200</v>
      </c>
      <c r="H28" t="s">
        <v>39</v>
      </c>
      <c r="I28" t="s">
        <v>160</v>
      </c>
      <c r="J28" t="s">
        <v>87</v>
      </c>
      <c r="K28" t="s">
        <v>160</v>
      </c>
      <c r="L28" t="str">
        <f t="shared" si="0"/>
        <v>89-10-200</v>
      </c>
      <c r="M28" s="7">
        <v>17.655910830047443</v>
      </c>
      <c r="N28" s="7">
        <v>3.0456820683644215</v>
      </c>
      <c r="O28" s="7">
        <v>-12.027802294069483</v>
      </c>
      <c r="P28" s="7">
        <v>2.8448529290931894</v>
      </c>
      <c r="Q28" s="7">
        <v>9.0858644567543667</v>
      </c>
      <c r="R28" s="7">
        <v>10.96695191188836</v>
      </c>
      <c r="S28" s="7">
        <v>13.49462900961249</v>
      </c>
      <c r="T28" s="7">
        <v>11.380638069915312</v>
      </c>
      <c r="U28" s="7">
        <v>10.694684458103225</v>
      </c>
      <c r="V28" s="7">
        <v>0</v>
      </c>
      <c r="W28" s="7">
        <v>14.042444247951261</v>
      </c>
      <c r="X28" s="7">
        <v>2.7894517872252629</v>
      </c>
      <c r="Y28" s="7">
        <v>2.3947186514162895</v>
      </c>
      <c r="Z28" s="7">
        <v>0.37439937921948291</v>
      </c>
      <c r="AA28" s="7">
        <v>0.47571247441807862</v>
      </c>
      <c r="AB28" s="7">
        <v>4.224052454318792E-2</v>
      </c>
      <c r="AC28" s="7">
        <v>0.43125272851879071</v>
      </c>
      <c r="AD28" s="7">
        <v>0.81553887396118785</v>
      </c>
      <c r="AE28" s="7">
        <v>0.37626271476835466</v>
      </c>
      <c r="AF28" s="7">
        <v>0.24862079690503741</v>
      </c>
      <c r="AG28" s="7">
        <v>0.91592877342630641</v>
      </c>
      <c r="AH28" s="7">
        <v>0.30249545934638361</v>
      </c>
      <c r="AI28" s="7">
        <v>0.22268697494137285</v>
      </c>
      <c r="AJ28" s="7">
        <v>0</v>
      </c>
      <c r="AK28" s="7">
        <v>0.30273251756491032</v>
      </c>
      <c r="AL28" s="7">
        <v>1.4795202267419938</v>
      </c>
      <c r="AM28" s="7">
        <v>0.53850329852584355</v>
      </c>
      <c r="AN28" s="7">
        <v>0.14927140399607106</v>
      </c>
      <c r="AO28" s="7">
        <v>-16.21052631578948</v>
      </c>
      <c r="AP28" s="7">
        <v>-6.8839080459770088</v>
      </c>
      <c r="AQ28" s="7">
        <v>-8.0393939393939462</v>
      </c>
      <c r="AR28" s="7">
        <v>1.3345679012345586</v>
      </c>
      <c r="AS28" s="7">
        <v>-24.099999999999994</v>
      </c>
      <c r="AT28" s="7">
        <v>-29.324242424242424</v>
      </c>
      <c r="AU28" s="7">
        <v>-20.278787878787877</v>
      </c>
      <c r="AV28" s="7">
        <v>-18.09</v>
      </c>
      <c r="AW28" s="7">
        <v>-14.195959595959602</v>
      </c>
      <c r="AX28" s="7"/>
      <c r="AY28" s="7">
        <v>-14.549122807017541</v>
      </c>
      <c r="AZ28" s="7">
        <v>-26.268229166666668</v>
      </c>
      <c r="BA28" s="7">
        <v>-25.857812500000005</v>
      </c>
      <c r="BB28" s="7">
        <v>-20.263043478260872</v>
      </c>
      <c r="BC28" s="7">
        <v>0.18300356474435689</v>
      </c>
      <c r="BD28" s="7">
        <v>0.17614356555853408</v>
      </c>
      <c r="BE28" s="7">
        <v>0.17015630474383606</v>
      </c>
      <c r="BF28" s="7">
        <v>0.60570372333117384</v>
      </c>
      <c r="BG28" s="7">
        <v>8.3578306595272364E-2</v>
      </c>
      <c r="BH28" s="7">
        <v>0.20426040744497351</v>
      </c>
      <c r="BI28" s="7">
        <v>0.57867331882276607</v>
      </c>
      <c r="BJ28" s="7">
        <v>0.28600932385734062</v>
      </c>
      <c r="BK28" s="7">
        <v>0.19036317649538109</v>
      </c>
      <c r="BL28" s="7"/>
      <c r="BM28" s="7">
        <v>0.62942065434080463</v>
      </c>
      <c r="BN28" s="7">
        <v>0.41901907555275475</v>
      </c>
      <c r="BO28" s="7">
        <v>0.24863559974052871</v>
      </c>
      <c r="BP28" s="7">
        <v>1.2186684553367106</v>
      </c>
      <c r="BR28" s="11"/>
      <c r="BS28" s="7"/>
    </row>
    <row r="29" spans="1:71" x14ac:dyDescent="0.75">
      <c r="A29" t="s">
        <v>158</v>
      </c>
      <c r="B29" s="6" t="s">
        <v>37</v>
      </c>
      <c r="C29">
        <v>89</v>
      </c>
      <c r="D29" t="s">
        <v>34</v>
      </c>
      <c r="E29">
        <v>9</v>
      </c>
      <c r="F29">
        <v>75</v>
      </c>
      <c r="G29">
        <v>200</v>
      </c>
      <c r="H29" t="s">
        <v>39</v>
      </c>
      <c r="I29" t="s">
        <v>160</v>
      </c>
      <c r="J29" t="s">
        <v>87</v>
      </c>
      <c r="K29" t="s">
        <v>160</v>
      </c>
      <c r="L29" t="str">
        <f t="shared" si="0"/>
        <v>89-9-200</v>
      </c>
      <c r="M29" s="7">
        <v>17.027091222594642</v>
      </c>
      <c r="N29" s="7">
        <v>1.0149906575680878</v>
      </c>
      <c r="O29" s="7">
        <v>-14.624097258705055</v>
      </c>
      <c r="P29" s="7">
        <v>2.2409131575853434</v>
      </c>
      <c r="Q29" s="7">
        <v>-1.7170651996132242</v>
      </c>
      <c r="R29" s="7">
        <v>9.372207252678356</v>
      </c>
      <c r="S29" s="7">
        <v>7.8249088984592277</v>
      </c>
      <c r="T29" s="7">
        <v>10.718013779206871</v>
      </c>
      <c r="U29" s="7">
        <v>10.137731759316523</v>
      </c>
      <c r="V29" s="7">
        <v>0</v>
      </c>
      <c r="W29" s="7">
        <v>14.471972633457058</v>
      </c>
      <c r="X29" s="7">
        <v>-3.634126334397203</v>
      </c>
      <c r="Y29" s="7">
        <v>-1.3545243483562803</v>
      </c>
      <c r="Z29" s="7">
        <v>-0.52833563553169094</v>
      </c>
      <c r="AA29" s="7">
        <v>0.9193362123284855</v>
      </c>
      <c r="AB29" s="7">
        <v>1.0658444677383228</v>
      </c>
      <c r="AC29" s="7">
        <v>1.3167102241725925</v>
      </c>
      <c r="AD29" s="7">
        <v>0.27598449538472347</v>
      </c>
      <c r="AE29" s="7">
        <v>1.5351472108860205</v>
      </c>
      <c r="AF29" s="7">
        <v>1.3126948204915618</v>
      </c>
      <c r="AG29" s="7">
        <v>2.744015092366074</v>
      </c>
      <c r="AH29" s="7">
        <v>0.88702021910123985</v>
      </c>
      <c r="AI29" s="7">
        <v>0.26630490983267591</v>
      </c>
      <c r="AJ29" s="7">
        <v>0</v>
      </c>
      <c r="AK29" s="7">
        <v>0.15761891736510161</v>
      </c>
      <c r="AL29" s="7">
        <v>0.44511771175186049</v>
      </c>
      <c r="AM29" s="7">
        <v>0.9163068102688432</v>
      </c>
      <c r="AN29" s="7">
        <v>0.46746960432224749</v>
      </c>
      <c r="AO29" s="7">
        <v>-17.214912280701757</v>
      </c>
      <c r="AP29" s="7">
        <v>-6.1436781609195279</v>
      </c>
      <c r="AQ29" s="7">
        <v>-7.4575757575757713</v>
      </c>
      <c r="AR29" s="7">
        <v>-0.10493827160492619</v>
      </c>
      <c r="AS29" s="7">
        <v>-23.039333333333332</v>
      </c>
      <c r="AT29" s="7">
        <v>-29.540000000000003</v>
      </c>
      <c r="AU29" s="7">
        <v>-21.161818181818177</v>
      </c>
      <c r="AV29" s="7">
        <v>-17.542666666666666</v>
      </c>
      <c r="AW29" s="7">
        <v>-12.325252525252523</v>
      </c>
      <c r="AX29" s="7"/>
      <c r="AY29" s="7">
        <v>-12.450877192982453</v>
      </c>
      <c r="AZ29" s="7">
        <v>-26.364583333333332</v>
      </c>
      <c r="BA29" s="7">
        <v>-25.715624999999999</v>
      </c>
      <c r="BB29" s="7">
        <v>-19.728985507246382</v>
      </c>
      <c r="BC29" s="7">
        <v>0.29959575719381243</v>
      </c>
      <c r="BD29" s="7">
        <v>0.67948536166586093</v>
      </c>
      <c r="BE29" s="7">
        <v>0.42563623850636206</v>
      </c>
      <c r="BF29" s="7">
        <v>0.72336408625276349</v>
      </c>
      <c r="BG29" s="7">
        <v>0.30280246586402415</v>
      </c>
      <c r="BH29" s="7">
        <v>0.36643017667785749</v>
      </c>
      <c r="BI29" s="7">
        <v>0.25879781401693763</v>
      </c>
      <c r="BJ29" s="7">
        <v>0.25949438015751347</v>
      </c>
      <c r="BK29" s="7">
        <v>0.35682166675688043</v>
      </c>
      <c r="BL29" s="7"/>
      <c r="BM29" s="7">
        <v>0.19097238660839622</v>
      </c>
      <c r="BN29" s="7">
        <v>0.35459571132429696</v>
      </c>
      <c r="BO29" s="7">
        <v>0.51446444518993062</v>
      </c>
      <c r="BP29" s="7">
        <v>0.9815821237463942</v>
      </c>
      <c r="BR29" s="11"/>
      <c r="BS29" s="7"/>
    </row>
    <row r="30" spans="1:71" x14ac:dyDescent="0.75">
      <c r="A30" t="s">
        <v>158</v>
      </c>
      <c r="B30" s="6" t="s">
        <v>37</v>
      </c>
      <c r="C30">
        <v>89</v>
      </c>
      <c r="D30" t="s">
        <v>34</v>
      </c>
      <c r="E30">
        <v>8</v>
      </c>
      <c r="F30">
        <v>125</v>
      </c>
      <c r="G30">
        <v>200</v>
      </c>
      <c r="H30" t="s">
        <v>39</v>
      </c>
      <c r="I30" t="s">
        <v>160</v>
      </c>
      <c r="J30" t="s">
        <v>87</v>
      </c>
      <c r="K30" t="s">
        <v>160</v>
      </c>
      <c r="L30" t="str">
        <f t="shared" si="0"/>
        <v>89-8-200</v>
      </c>
      <c r="M30" s="7">
        <v>20.724717659773063</v>
      </c>
      <c r="N30" s="7">
        <v>4.6898745199514513</v>
      </c>
      <c r="O30" s="7">
        <v>-14.848325917546513</v>
      </c>
      <c r="P30" s="7">
        <v>-1.3635619073563514</v>
      </c>
      <c r="Q30" s="7">
        <v>12.582633558650675</v>
      </c>
      <c r="R30" s="7">
        <v>12.571828138609865</v>
      </c>
      <c r="S30" s="7">
        <v>17.563932197464652</v>
      </c>
      <c r="T30" s="7">
        <v>15.219556249350868</v>
      </c>
      <c r="U30" s="7">
        <v>14.387939106950656</v>
      </c>
      <c r="V30" s="7">
        <v>0</v>
      </c>
      <c r="W30" s="7">
        <v>17.992547192416833</v>
      </c>
      <c r="X30" s="7">
        <v>2.3274895384363141</v>
      </c>
      <c r="Y30" s="7">
        <v>3.3520034386021198</v>
      </c>
      <c r="Z30" s="7">
        <v>0.31407960416515518</v>
      </c>
      <c r="AA30" s="7">
        <v>0.12611658262006473</v>
      </c>
      <c r="AB30" s="7">
        <v>3.1284846730974987E-2</v>
      </c>
      <c r="AC30" s="7">
        <v>0.78516203541165741</v>
      </c>
      <c r="AD30" s="7">
        <v>0.53869993084703949</v>
      </c>
      <c r="AE30" s="7">
        <v>0.21749465226326964</v>
      </c>
      <c r="AF30" s="7">
        <v>0.38470825043827644</v>
      </c>
      <c r="AG30" s="7">
        <v>0.79828131438586214</v>
      </c>
      <c r="AH30" s="7">
        <v>0.24579917786809632</v>
      </c>
      <c r="AI30" s="7">
        <v>0.14304979460649772</v>
      </c>
      <c r="AJ30" s="7">
        <v>0</v>
      </c>
      <c r="AK30" s="7">
        <v>0.78478988006891404</v>
      </c>
      <c r="AL30" s="7">
        <v>0.78547682189179868</v>
      </c>
      <c r="AM30" s="7">
        <v>0.58917324385858949</v>
      </c>
      <c r="AN30" s="7">
        <v>0.13712293127927122</v>
      </c>
      <c r="AO30" s="7">
        <v>-17.330701754385963</v>
      </c>
      <c r="AP30" s="7">
        <v>-7.3080459770114912</v>
      </c>
      <c r="AQ30" s="7">
        <v>-7.8585858585858555</v>
      </c>
      <c r="AR30" s="7">
        <v>2.9111111111111292</v>
      </c>
      <c r="AS30" s="7">
        <v>-25.944000000000003</v>
      </c>
      <c r="AT30" s="7">
        <v>-29.84242424242424</v>
      </c>
      <c r="AU30" s="7">
        <v>-20.70787878787878</v>
      </c>
      <c r="AV30" s="7">
        <v>-17.621333333333336</v>
      </c>
      <c r="AW30" s="7">
        <v>-13.54343434343434</v>
      </c>
      <c r="AX30" s="7"/>
      <c r="AY30" s="7">
        <v>-14.497368421052627</v>
      </c>
      <c r="AZ30" s="7">
        <v>-26.920312499999994</v>
      </c>
      <c r="BA30" s="7">
        <v>-26.733854166666664</v>
      </c>
      <c r="BB30" s="7">
        <v>-21.432608695652181</v>
      </c>
      <c r="BC30" s="7">
        <v>0.23215140568514001</v>
      </c>
      <c r="BD30" s="7">
        <v>0.58119902851018379</v>
      </c>
      <c r="BE30" s="7">
        <v>0.10594510305213573</v>
      </c>
      <c r="BF30" s="7">
        <v>1.0693125620141242</v>
      </c>
      <c r="BG30" s="7">
        <v>4.8662100242383322E-2</v>
      </c>
      <c r="BH30" s="7">
        <v>0.26861341746844619</v>
      </c>
      <c r="BI30" s="7">
        <v>0.33350794324778038</v>
      </c>
      <c r="BJ30" s="7">
        <v>0.26131207396521078</v>
      </c>
      <c r="BK30" s="7">
        <v>0.64919483460061478</v>
      </c>
      <c r="BL30" s="7"/>
      <c r="BM30" s="7">
        <v>0.41026757478238474</v>
      </c>
      <c r="BN30" s="7">
        <v>0.50080582850500377</v>
      </c>
      <c r="BO30" s="7">
        <v>1.2978939897363539</v>
      </c>
      <c r="BP30" s="7">
        <v>0.95189344688126942</v>
      </c>
      <c r="BR30" s="11"/>
      <c r="BS30" s="7"/>
    </row>
    <row r="31" spans="1:71" x14ac:dyDescent="0.75">
      <c r="A31" t="s">
        <v>158</v>
      </c>
      <c r="B31" s="6" t="s">
        <v>37</v>
      </c>
      <c r="C31">
        <v>89</v>
      </c>
      <c r="D31" t="s">
        <v>34</v>
      </c>
      <c r="E31">
        <v>7</v>
      </c>
      <c r="F31">
        <v>175</v>
      </c>
      <c r="G31">
        <v>200</v>
      </c>
      <c r="H31" t="s">
        <v>39</v>
      </c>
      <c r="I31" t="s">
        <v>160</v>
      </c>
      <c r="J31" t="s">
        <v>87</v>
      </c>
      <c r="K31" t="s">
        <v>160</v>
      </c>
      <c r="L31" t="str">
        <f t="shared" si="0"/>
        <v>89-7-200</v>
      </c>
      <c r="M31" s="7">
        <v>18.583753209993606</v>
      </c>
      <c r="N31" s="7">
        <v>4.966443250043163</v>
      </c>
      <c r="O31" s="7">
        <v>-15.532901975624462</v>
      </c>
      <c r="P31" s="7">
        <v>2.5482860965415397</v>
      </c>
      <c r="Q31" s="7">
        <v>13.171823230892807</v>
      </c>
      <c r="R31" s="7">
        <v>13.24502497579355</v>
      </c>
      <c r="S31" s="7">
        <v>16.085966841307272</v>
      </c>
      <c r="T31" s="7">
        <v>14.72048648764658</v>
      </c>
      <c r="U31" s="7">
        <v>13.542474017268278</v>
      </c>
      <c r="V31" s="7">
        <v>0</v>
      </c>
      <c r="W31" s="7">
        <v>17.601778583276317</v>
      </c>
      <c r="X31" s="7">
        <v>3.3002725415516222E-2</v>
      </c>
      <c r="Y31" s="7">
        <v>1.7384248407616107</v>
      </c>
      <c r="Z31" s="7">
        <v>0.38115736579709963</v>
      </c>
      <c r="AA31" s="7">
        <v>0.86013061551484693</v>
      </c>
      <c r="AB31" s="7">
        <v>0.2404207393909531</v>
      </c>
      <c r="AC31" s="7">
        <v>0.98211284006356925</v>
      </c>
      <c r="AD31" s="7">
        <v>0.64963865678072907</v>
      </c>
      <c r="AE31" s="7">
        <v>0.56563395387757565</v>
      </c>
      <c r="AF31" s="7">
        <v>0.29566622059961456</v>
      </c>
      <c r="AG31" s="7">
        <v>1.1731509337938084</v>
      </c>
      <c r="AH31" s="7">
        <v>0.4978708598358389</v>
      </c>
      <c r="AI31" s="7">
        <v>0.36623631508965515</v>
      </c>
      <c r="AJ31" s="7">
        <v>0</v>
      </c>
      <c r="AK31" s="7">
        <v>0.773192834969752</v>
      </c>
      <c r="AL31" s="7">
        <v>1.5436672107127956</v>
      </c>
      <c r="AM31" s="7">
        <v>0.69248708067920783</v>
      </c>
      <c r="AN31" s="7">
        <v>0.23873227250109708</v>
      </c>
      <c r="AO31" s="7">
        <v>-17.179824561403503</v>
      </c>
      <c r="AP31" s="7">
        <v>-7.5413793103448237</v>
      </c>
      <c r="AQ31" s="7">
        <v>-7.2222222222222241</v>
      </c>
      <c r="AR31" s="7">
        <v>2.3209876543209997</v>
      </c>
      <c r="AS31" s="7">
        <v>-25.221999999999998</v>
      </c>
      <c r="AT31" s="7">
        <v>-29.744848484848486</v>
      </c>
      <c r="AU31" s="7">
        <v>-20.699999999999992</v>
      </c>
      <c r="AV31" s="7">
        <v>-17.382666666666669</v>
      </c>
      <c r="AW31" s="7">
        <v>-13.099999999999994</v>
      </c>
      <c r="AX31" s="7"/>
      <c r="AY31" s="7">
        <v>-13.478070175438594</v>
      </c>
      <c r="AZ31" s="7">
        <v>-26.762499999999999</v>
      </c>
      <c r="BA31" s="7">
        <v>-26.352083333333329</v>
      </c>
      <c r="BB31" s="7">
        <v>-20.232608695652175</v>
      </c>
      <c r="BC31" s="7">
        <v>0.51506393654163163</v>
      </c>
      <c r="BD31" s="7">
        <v>0.83609372382634317</v>
      </c>
      <c r="BE31" s="7">
        <v>0.56970771535105391</v>
      </c>
      <c r="BF31" s="7">
        <v>0.74526703524174009</v>
      </c>
      <c r="BG31" s="7">
        <v>0.33478948609537046</v>
      </c>
      <c r="BH31" s="7">
        <v>0.34542743115282404</v>
      </c>
      <c r="BI31" s="7">
        <v>6.09113522872805E-2</v>
      </c>
      <c r="BJ31" s="7">
        <v>9.0029624753929255E-2</v>
      </c>
      <c r="BK31" s="7">
        <v>0.26271171880840366</v>
      </c>
      <c r="BL31" s="7"/>
      <c r="BM31" s="7">
        <v>0.46280887966320383</v>
      </c>
      <c r="BN31" s="7">
        <v>0.33581150738112248</v>
      </c>
      <c r="BO31" s="7">
        <v>1.0259526981309037</v>
      </c>
      <c r="BP31" s="7">
        <v>0.26636423461501008</v>
      </c>
      <c r="BR31" s="11"/>
      <c r="BS31" s="7"/>
    </row>
    <row r="32" spans="1:71" x14ac:dyDescent="0.75">
      <c r="A32" t="s">
        <v>158</v>
      </c>
      <c r="B32" s="6" t="s">
        <v>37</v>
      </c>
      <c r="C32">
        <v>89</v>
      </c>
      <c r="D32" t="s">
        <v>34</v>
      </c>
      <c r="E32">
        <v>6</v>
      </c>
      <c r="F32">
        <v>250</v>
      </c>
      <c r="G32">
        <v>200</v>
      </c>
      <c r="H32" t="s">
        <v>39</v>
      </c>
      <c r="I32" t="s">
        <v>160</v>
      </c>
      <c r="J32" t="s">
        <v>87</v>
      </c>
      <c r="K32" t="s">
        <v>160</v>
      </c>
      <c r="L32" t="str">
        <f t="shared" si="0"/>
        <v>89-6-200</v>
      </c>
      <c r="M32" s="7">
        <v>19</v>
      </c>
      <c r="N32" s="7">
        <v>5</v>
      </c>
      <c r="O32" s="7">
        <v>-16.100000000000001</v>
      </c>
      <c r="P32" s="7">
        <v>6.2</v>
      </c>
      <c r="Q32" s="7">
        <v>13.8</v>
      </c>
      <c r="R32" s="7">
        <v>11.8</v>
      </c>
      <c r="S32" s="7">
        <v>15</v>
      </c>
      <c r="T32" s="7">
        <v>13.3</v>
      </c>
      <c r="U32" s="7">
        <v>12.7</v>
      </c>
      <c r="V32" s="7">
        <v>0</v>
      </c>
      <c r="W32" s="7">
        <v>18.2</v>
      </c>
      <c r="X32" s="7">
        <v>3.1</v>
      </c>
      <c r="Y32" s="7">
        <v>2.7</v>
      </c>
      <c r="Z32" s="7">
        <v>0.3</v>
      </c>
      <c r="AA32" s="7">
        <v>0.38</v>
      </c>
      <c r="AB32" s="7">
        <v>0.23</v>
      </c>
      <c r="AC32" s="7">
        <v>0.57999999999999996</v>
      </c>
      <c r="AD32" s="7">
        <v>0.42</v>
      </c>
      <c r="AE32" s="7">
        <v>0.44</v>
      </c>
      <c r="AF32" s="7">
        <v>0.23</v>
      </c>
      <c r="AG32" s="7">
        <v>0.32</v>
      </c>
      <c r="AH32" s="7">
        <v>0.22</v>
      </c>
      <c r="AI32" s="7">
        <v>0.09</v>
      </c>
      <c r="AJ32" s="7">
        <v>0</v>
      </c>
      <c r="AK32" s="7">
        <v>0.17</v>
      </c>
      <c r="AL32" s="7">
        <v>0.43</v>
      </c>
      <c r="AM32" s="7">
        <v>0.66</v>
      </c>
      <c r="AN32" s="7">
        <v>0.43</v>
      </c>
      <c r="AO32" s="7">
        <v>-21.6</v>
      </c>
      <c r="AP32" s="7">
        <v>-12.3</v>
      </c>
      <c r="AQ32" s="7">
        <v>-15.2</v>
      </c>
      <c r="AR32" s="7">
        <v>-9.1</v>
      </c>
      <c r="AS32" s="7">
        <v>-29.9</v>
      </c>
      <c r="AT32" s="7">
        <v>-31.3</v>
      </c>
      <c r="AU32" s="7">
        <v>-22.8</v>
      </c>
      <c r="AV32" s="7">
        <v>-20.7</v>
      </c>
      <c r="AW32" s="7">
        <v>-19.899999999999999</v>
      </c>
      <c r="AX32" s="7"/>
      <c r="AY32" s="7">
        <v>-18.899999999999999</v>
      </c>
      <c r="AZ32" s="7">
        <v>-28</v>
      </c>
      <c r="BA32" s="7">
        <v>-26.7</v>
      </c>
      <c r="BB32" s="7">
        <v>-22.8</v>
      </c>
      <c r="BC32" s="7">
        <v>0.45</v>
      </c>
      <c r="BD32" s="7">
        <v>0.89</v>
      </c>
      <c r="BE32" s="7">
        <v>0.42</v>
      </c>
      <c r="BF32" s="7">
        <v>0.96</v>
      </c>
      <c r="BG32" s="7">
        <v>0.22</v>
      </c>
      <c r="BH32" s="7">
        <v>0.3</v>
      </c>
      <c r="BI32" s="7">
        <v>0.67</v>
      </c>
      <c r="BJ32" s="7">
        <v>7.0000000000000007E-2</v>
      </c>
      <c r="BK32" s="7">
        <v>0.69</v>
      </c>
      <c r="BL32" s="7"/>
      <c r="BM32" s="7">
        <v>0.27</v>
      </c>
      <c r="BN32" s="7">
        <v>0.45</v>
      </c>
      <c r="BO32" s="7">
        <v>0.1</v>
      </c>
      <c r="BP32" s="7">
        <v>0.32</v>
      </c>
      <c r="BR32" s="11"/>
      <c r="BS32" s="7"/>
    </row>
    <row r="33" spans="1:71" x14ac:dyDescent="0.75">
      <c r="A33" t="s">
        <v>158</v>
      </c>
      <c r="B33" s="6" t="s">
        <v>37</v>
      </c>
      <c r="C33">
        <v>89</v>
      </c>
      <c r="D33" t="s">
        <v>34</v>
      </c>
      <c r="E33">
        <v>5</v>
      </c>
      <c r="F33">
        <v>350</v>
      </c>
      <c r="G33">
        <v>200</v>
      </c>
      <c r="H33" t="s">
        <v>39</v>
      </c>
      <c r="I33" t="s">
        <v>160</v>
      </c>
      <c r="J33" t="s">
        <v>87</v>
      </c>
      <c r="K33" t="s">
        <v>160</v>
      </c>
      <c r="L33" t="str">
        <f t="shared" si="0"/>
        <v>89-5-200</v>
      </c>
      <c r="M33" s="7">
        <v>19.8</v>
      </c>
      <c r="N33" s="7">
        <v>6.5</v>
      </c>
      <c r="O33" s="7">
        <v>-13.4</v>
      </c>
      <c r="P33" s="7">
        <v>5.2</v>
      </c>
      <c r="Q33" s="7">
        <v>11.8</v>
      </c>
      <c r="R33" s="7">
        <v>11.5</v>
      </c>
      <c r="S33" s="7">
        <v>15.1</v>
      </c>
      <c r="T33" s="7">
        <v>13.8</v>
      </c>
      <c r="U33" s="7">
        <v>12.7</v>
      </c>
      <c r="V33" s="7">
        <v>0</v>
      </c>
      <c r="W33" s="7">
        <v>17.7</v>
      </c>
      <c r="X33" s="7">
        <v>4.7</v>
      </c>
      <c r="Y33" s="7">
        <v>2.7</v>
      </c>
      <c r="Z33" s="7">
        <v>1.1000000000000001</v>
      </c>
      <c r="AA33" s="7">
        <v>0.49</v>
      </c>
      <c r="AB33" s="7">
        <v>0.22</v>
      </c>
      <c r="AC33" s="7">
        <v>0.26</v>
      </c>
      <c r="AD33" s="7">
        <v>0.18</v>
      </c>
      <c r="AE33" s="7">
        <v>0.13</v>
      </c>
      <c r="AF33" s="7">
        <v>0.11</v>
      </c>
      <c r="AG33" s="7">
        <v>0.32</v>
      </c>
      <c r="AH33" s="7">
        <v>0.19</v>
      </c>
      <c r="AI33" s="7">
        <v>0.14000000000000001</v>
      </c>
      <c r="AJ33" s="7">
        <v>0</v>
      </c>
      <c r="AK33" s="7">
        <v>0.28999999999999998</v>
      </c>
      <c r="AL33" s="7">
        <v>0.22</v>
      </c>
      <c r="AM33" s="7">
        <v>0.78</v>
      </c>
      <c r="AN33" s="7">
        <v>0.28999999999999998</v>
      </c>
      <c r="AO33" s="7">
        <v>-21.1</v>
      </c>
      <c r="AP33" s="7">
        <v>-14</v>
      </c>
      <c r="AQ33" s="7">
        <v>-14.3</v>
      </c>
      <c r="AR33" s="7">
        <v>-6.5</v>
      </c>
      <c r="AS33" s="7">
        <v>-29.2</v>
      </c>
      <c r="AT33" s="7">
        <v>-31.6</v>
      </c>
      <c r="AU33" s="7">
        <v>-22.8</v>
      </c>
      <c r="AV33" s="7">
        <v>-20.6</v>
      </c>
      <c r="AW33" s="7">
        <v>-20.2</v>
      </c>
      <c r="AX33" s="7"/>
      <c r="AY33" s="7">
        <v>-19</v>
      </c>
      <c r="AZ33" s="7">
        <v>-25.7</v>
      </c>
      <c r="BA33" s="7">
        <v>-26.6</v>
      </c>
      <c r="BB33" s="7">
        <v>-22.9</v>
      </c>
      <c r="BC33" s="7">
        <v>0.75</v>
      </c>
      <c r="BD33" s="7">
        <v>0.62</v>
      </c>
      <c r="BE33" s="7">
        <v>7.0000000000000007E-2</v>
      </c>
      <c r="BF33" s="7">
        <v>0.57999999999999996</v>
      </c>
      <c r="BG33" s="7">
        <v>0.52</v>
      </c>
      <c r="BH33" s="7">
        <v>0.02</v>
      </c>
      <c r="BI33" s="7">
        <v>0.66</v>
      </c>
      <c r="BJ33" s="7">
        <v>0.02</v>
      </c>
      <c r="BK33" s="7">
        <v>0.24</v>
      </c>
      <c r="BL33" s="7"/>
      <c r="BM33" s="7">
        <v>0.13</v>
      </c>
      <c r="BN33" s="7">
        <v>1.21</v>
      </c>
      <c r="BO33" s="7">
        <v>0.33</v>
      </c>
      <c r="BP33" s="7">
        <v>0.24</v>
      </c>
      <c r="BR33" s="11"/>
      <c r="BS33" s="7"/>
    </row>
    <row r="34" spans="1:71" x14ac:dyDescent="0.75">
      <c r="A34" t="s">
        <v>158</v>
      </c>
      <c r="B34" s="6" t="s">
        <v>37</v>
      </c>
      <c r="C34">
        <v>89</v>
      </c>
      <c r="D34" t="s">
        <v>34</v>
      </c>
      <c r="E34">
        <v>4</v>
      </c>
      <c r="F34">
        <v>450</v>
      </c>
      <c r="G34">
        <v>200</v>
      </c>
      <c r="H34" t="s">
        <v>39</v>
      </c>
      <c r="I34" t="s">
        <v>160</v>
      </c>
      <c r="J34" t="s">
        <v>87</v>
      </c>
      <c r="K34" t="s">
        <v>160</v>
      </c>
      <c r="L34" t="str">
        <f t="shared" ref="L34:L53" si="1">_xlfn.CONCAT(C34,"-",E34,"-",G34)</f>
        <v>89-4-200</v>
      </c>
      <c r="M34" s="7">
        <v>18.728522369549911</v>
      </c>
      <c r="N34" s="7">
        <v>5.8488077091999218</v>
      </c>
      <c r="O34" s="7">
        <v>-16.192251412769412</v>
      </c>
      <c r="P34" s="7">
        <v>6.4312030415312291</v>
      </c>
      <c r="Q34" s="7">
        <v>15.036012126163561</v>
      </c>
      <c r="R34" s="7">
        <v>11.684780448377227</v>
      </c>
      <c r="S34" s="7">
        <v>15.592183278427415</v>
      </c>
      <c r="T34" s="7">
        <v>15.044389294796218</v>
      </c>
      <c r="U34" s="7">
        <v>14.095583890966916</v>
      </c>
      <c r="V34" s="7">
        <v>0</v>
      </c>
      <c r="W34" s="7">
        <v>18.276883712832703</v>
      </c>
      <c r="X34" s="7">
        <v>-0.6092608571330248</v>
      </c>
      <c r="Y34" s="7">
        <v>2.9852729357235464</v>
      </c>
      <c r="Z34" s="7">
        <v>2.1278879374071646</v>
      </c>
      <c r="AA34" s="7">
        <v>0.79275324567945582</v>
      </c>
      <c r="AB34" s="7">
        <v>0.33090713118010467</v>
      </c>
      <c r="AC34" s="7">
        <v>0.38320681851571053</v>
      </c>
      <c r="AD34" s="7">
        <v>0.55867715437236842</v>
      </c>
      <c r="AE34" s="7">
        <v>0.41703524036070855</v>
      </c>
      <c r="AF34" s="7">
        <v>0.15994525527331918</v>
      </c>
      <c r="AG34" s="7">
        <v>0.79028976510823312</v>
      </c>
      <c r="AH34" s="7">
        <v>0.10160303097418916</v>
      </c>
      <c r="AI34" s="7">
        <v>0.49341024642854908</v>
      </c>
      <c r="AJ34" s="7">
        <v>0</v>
      </c>
      <c r="AK34" s="7">
        <v>0.49187817306235826</v>
      </c>
      <c r="AL34" s="7">
        <v>0.73386256508622227</v>
      </c>
      <c r="AM34" s="7">
        <v>0.35273128895160843</v>
      </c>
      <c r="AN34" s="7">
        <v>0.15865363044498063</v>
      </c>
      <c r="AO34" s="7">
        <v>-18.422807017543867</v>
      </c>
      <c r="AP34" s="7">
        <v>-7.6022988505747016</v>
      </c>
      <c r="AQ34" s="7">
        <v>-9.9424242424242575</v>
      </c>
      <c r="AR34" s="7">
        <v>-0.9160493827160372</v>
      </c>
      <c r="AS34" s="7">
        <v>-26.646666666666665</v>
      </c>
      <c r="AT34" s="7">
        <v>-29.896363636363642</v>
      </c>
      <c r="AU34" s="7">
        <v>-21.835151515151509</v>
      </c>
      <c r="AV34" s="7">
        <v>-18.053999999999998</v>
      </c>
      <c r="AW34" s="7">
        <v>-13.650505050505048</v>
      </c>
      <c r="AX34" s="7"/>
      <c r="AY34" s="7">
        <v>-14.510526315789468</v>
      </c>
      <c r="AZ34" s="7">
        <v>-26.486458333333331</v>
      </c>
      <c r="BA34" s="7">
        <v>-25.0390625</v>
      </c>
      <c r="BB34" s="7">
        <v>-21.67971014492754</v>
      </c>
      <c r="BC34" s="7">
        <v>0.29075077141829381</v>
      </c>
      <c r="BD34" s="7">
        <v>0.47684805398302044</v>
      </c>
      <c r="BE34" s="7">
        <v>0.69302573172294479</v>
      </c>
      <c r="BF34" s="7">
        <v>0.68043733751089563</v>
      </c>
      <c r="BG34" s="7">
        <v>0.32350579592953482</v>
      </c>
      <c r="BH34" s="7">
        <v>0.2859058389755787</v>
      </c>
      <c r="BI34" s="7">
        <v>0.22481581074366128</v>
      </c>
      <c r="BJ34" s="7">
        <v>0.11895097029168736</v>
      </c>
      <c r="BK34" s="7">
        <v>0.62111849503866035</v>
      </c>
      <c r="BL34" s="7"/>
      <c r="BM34" s="7">
        <v>0.28693866071662139</v>
      </c>
      <c r="BN34" s="7">
        <v>0.35484348625778833</v>
      </c>
      <c r="BO34" s="7">
        <v>0.50793107589965791</v>
      </c>
      <c r="BP34" s="7">
        <v>1.1571352028854585</v>
      </c>
      <c r="BR34" s="11"/>
      <c r="BS34" s="7"/>
    </row>
    <row r="35" spans="1:71" x14ac:dyDescent="0.75">
      <c r="A35" t="s">
        <v>158</v>
      </c>
      <c r="B35" s="6" t="s">
        <v>37</v>
      </c>
      <c r="C35">
        <v>89</v>
      </c>
      <c r="D35" t="s">
        <v>34</v>
      </c>
      <c r="E35">
        <v>3</v>
      </c>
      <c r="F35">
        <v>625</v>
      </c>
      <c r="G35">
        <v>200</v>
      </c>
      <c r="H35" t="s">
        <v>39</v>
      </c>
      <c r="I35" t="s">
        <v>160</v>
      </c>
      <c r="J35" t="s">
        <v>87</v>
      </c>
      <c r="K35" t="s">
        <v>160</v>
      </c>
      <c r="L35" t="str">
        <f t="shared" si="1"/>
        <v>89-3-200</v>
      </c>
      <c r="M35" s="7">
        <v>20.5</v>
      </c>
      <c r="N35" s="7">
        <v>8.4</v>
      </c>
      <c r="O35" s="7">
        <v>-13.5</v>
      </c>
      <c r="P35" s="7">
        <v>7.7</v>
      </c>
      <c r="Q35" s="7">
        <v>9.4</v>
      </c>
      <c r="R35" s="7">
        <v>14.2</v>
      </c>
      <c r="S35" s="7">
        <v>17.7</v>
      </c>
      <c r="T35" s="7">
        <v>15.5</v>
      </c>
      <c r="U35" s="7">
        <v>14.2</v>
      </c>
      <c r="V35" s="7">
        <v>0</v>
      </c>
      <c r="W35" s="7">
        <v>19.3</v>
      </c>
      <c r="X35" s="7">
        <v>0.9</v>
      </c>
      <c r="Y35" s="7">
        <v>3.9</v>
      </c>
      <c r="Z35" s="7">
        <v>3.4</v>
      </c>
      <c r="AA35" s="7">
        <v>0.53</v>
      </c>
      <c r="AB35" s="7">
        <v>0.34</v>
      </c>
      <c r="AC35" s="7">
        <v>0.67</v>
      </c>
      <c r="AD35" s="7">
        <v>0.65</v>
      </c>
      <c r="AE35" s="7">
        <v>0.62</v>
      </c>
      <c r="AF35" s="7">
        <v>0.36</v>
      </c>
      <c r="AG35" s="7">
        <v>0.61</v>
      </c>
      <c r="AH35" s="7">
        <v>0.72</v>
      </c>
      <c r="AI35" s="7">
        <v>0.39</v>
      </c>
      <c r="AJ35" s="7">
        <v>0</v>
      </c>
      <c r="AK35" s="7">
        <v>0.46</v>
      </c>
      <c r="AL35" s="7">
        <v>0.41</v>
      </c>
      <c r="AM35" s="7">
        <v>0.43</v>
      </c>
      <c r="AN35" s="7">
        <v>0.41</v>
      </c>
      <c r="AO35" s="7">
        <v>-18.8</v>
      </c>
      <c r="AP35" s="7">
        <v>-9</v>
      </c>
      <c r="AQ35" s="7">
        <v>-11.9</v>
      </c>
      <c r="AR35" s="7">
        <v>-3.9</v>
      </c>
      <c r="AS35" s="7">
        <v>-26.1</v>
      </c>
      <c r="AT35" s="7">
        <v>-29.3</v>
      </c>
      <c r="AU35" s="7">
        <v>-20.6</v>
      </c>
      <c r="AV35" s="7">
        <v>-19.399999999999999</v>
      </c>
      <c r="AW35" s="7">
        <v>-14.8</v>
      </c>
      <c r="AX35" s="7"/>
      <c r="AY35" s="7">
        <v>-15.7</v>
      </c>
      <c r="AZ35" s="7">
        <v>-27</v>
      </c>
      <c r="BA35" s="7">
        <v>-26.5</v>
      </c>
      <c r="BB35" s="7">
        <v>-22</v>
      </c>
      <c r="BC35" s="7">
        <v>0.26</v>
      </c>
      <c r="BD35" s="7">
        <v>0.47</v>
      </c>
      <c r="BE35" s="7">
        <v>0.77</v>
      </c>
      <c r="BF35" s="7">
        <v>0.09</v>
      </c>
      <c r="BG35" s="7">
        <v>0.43</v>
      </c>
      <c r="BH35" s="7">
        <v>0.17</v>
      </c>
      <c r="BI35" s="7">
        <v>0.72</v>
      </c>
      <c r="BJ35" s="7">
        <v>0.31</v>
      </c>
      <c r="BK35" s="7">
        <v>0.18</v>
      </c>
      <c r="BL35" s="7"/>
      <c r="BM35" s="7">
        <v>0.21</v>
      </c>
      <c r="BN35" s="7">
        <v>0.78</v>
      </c>
      <c r="BO35" s="7">
        <v>0.09</v>
      </c>
      <c r="BP35" s="7">
        <v>0.12</v>
      </c>
      <c r="BR35" s="11"/>
      <c r="BS35" s="7"/>
    </row>
    <row r="36" spans="1:71" x14ac:dyDescent="0.75">
      <c r="A36" t="s">
        <v>158</v>
      </c>
      <c r="B36" s="6" t="s">
        <v>37</v>
      </c>
      <c r="C36">
        <v>89</v>
      </c>
      <c r="D36" t="s">
        <v>34</v>
      </c>
      <c r="E36">
        <v>2</v>
      </c>
      <c r="F36">
        <v>875</v>
      </c>
      <c r="G36">
        <v>200</v>
      </c>
      <c r="H36" t="s">
        <v>39</v>
      </c>
      <c r="I36" t="s">
        <v>160</v>
      </c>
      <c r="J36" t="s">
        <v>87</v>
      </c>
      <c r="K36" t="s">
        <v>160</v>
      </c>
      <c r="L36" t="str">
        <f t="shared" si="1"/>
        <v>89-2-200</v>
      </c>
      <c r="M36" s="7">
        <v>22.4</v>
      </c>
      <c r="N36" s="7">
        <v>10.6</v>
      </c>
      <c r="O36" s="7">
        <v>-10.3</v>
      </c>
      <c r="P36" s="7">
        <v>8.1</v>
      </c>
      <c r="Q36" s="7">
        <v>2.1</v>
      </c>
      <c r="R36" s="7">
        <v>15.5</v>
      </c>
      <c r="S36" s="7">
        <v>19.3</v>
      </c>
      <c r="T36" s="7">
        <v>15.6</v>
      </c>
      <c r="U36" s="7">
        <v>14.3</v>
      </c>
      <c r="V36" s="7">
        <v>0</v>
      </c>
      <c r="W36" s="7">
        <v>18.2</v>
      </c>
      <c r="X36" s="7">
        <v>3.8</v>
      </c>
      <c r="Y36" s="7">
        <v>5</v>
      </c>
      <c r="Z36" s="7">
        <v>2.5</v>
      </c>
      <c r="AA36" s="7">
        <v>0.55000000000000004</v>
      </c>
      <c r="AB36" s="7">
        <v>0.41</v>
      </c>
      <c r="AC36" s="7">
        <v>0.81</v>
      </c>
      <c r="AD36" s="7">
        <v>0.8</v>
      </c>
      <c r="AE36" s="7">
        <v>0.3</v>
      </c>
      <c r="AF36" s="7">
        <v>0.27</v>
      </c>
      <c r="AG36" s="7">
        <v>0.65</v>
      </c>
      <c r="AH36" s="7">
        <v>0.64</v>
      </c>
      <c r="AI36" s="7">
        <v>0.6</v>
      </c>
      <c r="AJ36" s="7">
        <v>0</v>
      </c>
      <c r="AK36" s="7">
        <v>0.52</v>
      </c>
      <c r="AL36" s="7">
        <v>0.96</v>
      </c>
      <c r="AM36" s="7">
        <v>0.23</v>
      </c>
      <c r="AN36" s="7">
        <v>0.16</v>
      </c>
      <c r="AO36" s="7">
        <v>-19.5</v>
      </c>
      <c r="AP36" s="7">
        <v>-9.5</v>
      </c>
      <c r="AQ36" s="7">
        <v>-13.4</v>
      </c>
      <c r="AR36" s="7">
        <v>-5.9</v>
      </c>
      <c r="AS36" s="7">
        <v>-25.4</v>
      </c>
      <c r="AT36" s="7">
        <v>-29.9</v>
      </c>
      <c r="AU36" s="7">
        <v>-20.100000000000001</v>
      </c>
      <c r="AV36" s="7">
        <v>-19.2</v>
      </c>
      <c r="AW36" s="7">
        <v>-15.5</v>
      </c>
      <c r="AX36" s="7"/>
      <c r="AY36" s="7">
        <v>-16.5</v>
      </c>
      <c r="AZ36" s="7">
        <v>-26.4</v>
      </c>
      <c r="BA36" s="7">
        <v>-24.8</v>
      </c>
      <c r="BB36" s="7">
        <v>-21.4</v>
      </c>
      <c r="BC36" s="7">
        <v>0.23</v>
      </c>
      <c r="BD36" s="7">
        <v>0.21</v>
      </c>
      <c r="BE36" s="7">
        <v>0.32</v>
      </c>
      <c r="BF36" s="7">
        <v>0.32</v>
      </c>
      <c r="BG36" s="7">
        <v>0.42</v>
      </c>
      <c r="BH36" s="7">
        <v>0.17</v>
      </c>
      <c r="BI36" s="7">
        <v>0.5</v>
      </c>
      <c r="BJ36" s="7">
        <v>7.0000000000000007E-2</v>
      </c>
      <c r="BK36" s="7">
        <v>0.28999999999999998</v>
      </c>
      <c r="BL36" s="7"/>
      <c r="BM36" s="7">
        <v>0.19</v>
      </c>
      <c r="BN36" s="7">
        <v>0.95</v>
      </c>
      <c r="BO36" s="7">
        <v>0.59</v>
      </c>
      <c r="BP36" s="7">
        <v>0.38</v>
      </c>
      <c r="BR36" s="11"/>
      <c r="BS36" s="7"/>
    </row>
    <row r="37" spans="1:71" x14ac:dyDescent="0.75">
      <c r="A37" t="s">
        <v>158</v>
      </c>
      <c r="B37" s="6" t="s">
        <v>37</v>
      </c>
      <c r="C37">
        <v>89</v>
      </c>
      <c r="D37" t="s">
        <v>34</v>
      </c>
      <c r="E37">
        <v>10</v>
      </c>
      <c r="F37">
        <v>25</v>
      </c>
      <c r="G37">
        <v>1000</v>
      </c>
      <c r="H37" t="s">
        <v>41</v>
      </c>
      <c r="I37" t="s">
        <v>160</v>
      </c>
      <c r="J37" t="s">
        <v>87</v>
      </c>
      <c r="K37" t="s">
        <v>160</v>
      </c>
      <c r="L37" t="str">
        <f t="shared" si="1"/>
        <v>89-10-1000</v>
      </c>
      <c r="M37" s="7">
        <v>17.7</v>
      </c>
      <c r="N37" s="7">
        <v>3.1</v>
      </c>
      <c r="O37" s="7">
        <v>-12.5</v>
      </c>
      <c r="P37" s="7">
        <v>4</v>
      </c>
      <c r="Q37" s="7">
        <v>10.4</v>
      </c>
      <c r="R37" s="7">
        <v>10.5</v>
      </c>
      <c r="S37" s="7">
        <v>11.1</v>
      </c>
      <c r="T37" s="7">
        <v>10</v>
      </c>
      <c r="U37" s="7">
        <v>10.9</v>
      </c>
      <c r="V37" s="7">
        <v>0</v>
      </c>
      <c r="W37" s="7">
        <v>14.8</v>
      </c>
      <c r="X37" s="7">
        <v>1.1000000000000001</v>
      </c>
      <c r="Y37" s="7">
        <v>4</v>
      </c>
      <c r="Z37" s="7">
        <v>-0.4</v>
      </c>
      <c r="AA37" s="7">
        <v>0.48</v>
      </c>
      <c r="AB37" s="7">
        <v>0.18</v>
      </c>
      <c r="AC37" s="7">
        <v>0.61</v>
      </c>
      <c r="AD37" s="7">
        <v>0.22</v>
      </c>
      <c r="AE37" s="7">
        <v>0.98</v>
      </c>
      <c r="AF37" s="7">
        <v>0.18</v>
      </c>
      <c r="AG37" s="7">
        <v>0.11</v>
      </c>
      <c r="AH37" s="7">
        <v>0.55000000000000004</v>
      </c>
      <c r="AI37" s="7">
        <v>0.1</v>
      </c>
      <c r="AJ37" s="7">
        <v>0</v>
      </c>
      <c r="AK37" s="7">
        <v>0.17</v>
      </c>
      <c r="AL37" s="7">
        <v>0.54</v>
      </c>
      <c r="AM37" s="7">
        <v>0.92</v>
      </c>
      <c r="AN37" s="7">
        <v>0.37</v>
      </c>
      <c r="AO37" s="7">
        <v>-17.7</v>
      </c>
      <c r="AP37" s="7">
        <v>-9.6</v>
      </c>
      <c r="AQ37" s="7">
        <v>-10.9</v>
      </c>
      <c r="AR37" s="7">
        <v>-3.4</v>
      </c>
      <c r="AS37" s="7">
        <v>-24.9</v>
      </c>
      <c r="AT37" s="7">
        <v>-29.5</v>
      </c>
      <c r="AU37" s="7">
        <v>-19.3</v>
      </c>
      <c r="AV37" s="7">
        <v>-18.8</v>
      </c>
      <c r="AW37" s="7">
        <v>-15.3</v>
      </c>
      <c r="AX37" s="7"/>
      <c r="AY37" s="7">
        <v>-15.5</v>
      </c>
      <c r="AZ37" s="7">
        <v>-25.6</v>
      </c>
      <c r="BA37" s="7">
        <v>-24.4</v>
      </c>
      <c r="BB37" s="7">
        <v>-20.399999999999999</v>
      </c>
      <c r="BC37" s="7">
        <v>0.5</v>
      </c>
      <c r="BD37" s="7">
        <v>0.23</v>
      </c>
      <c r="BE37" s="7">
        <v>0.6</v>
      </c>
      <c r="BF37" s="7">
        <v>0.22</v>
      </c>
      <c r="BG37" s="7">
        <v>0.22</v>
      </c>
      <c r="BH37" s="7">
        <v>0.09</v>
      </c>
      <c r="BI37" s="7">
        <v>0.69</v>
      </c>
      <c r="BJ37" s="7">
        <v>0.15</v>
      </c>
      <c r="BK37" s="7">
        <v>0.33</v>
      </c>
      <c r="BL37" s="7"/>
      <c r="BM37" s="7">
        <v>0.11</v>
      </c>
      <c r="BN37" s="7">
        <v>0.15</v>
      </c>
      <c r="BO37" s="7">
        <v>0.05</v>
      </c>
      <c r="BP37" s="7">
        <v>0.33</v>
      </c>
      <c r="BR37" s="11"/>
      <c r="BS37" s="7"/>
    </row>
    <row r="38" spans="1:71" x14ac:dyDescent="0.75">
      <c r="A38" t="s">
        <v>158</v>
      </c>
      <c r="B38" s="6" t="s">
        <v>37</v>
      </c>
      <c r="C38">
        <v>89</v>
      </c>
      <c r="D38" t="s">
        <v>34</v>
      </c>
      <c r="E38">
        <v>10</v>
      </c>
      <c r="F38">
        <v>25</v>
      </c>
      <c r="G38">
        <v>1000</v>
      </c>
      <c r="H38" t="s">
        <v>41</v>
      </c>
      <c r="I38" t="s">
        <v>88</v>
      </c>
      <c r="J38" t="s">
        <v>87</v>
      </c>
      <c r="K38" t="s">
        <v>162</v>
      </c>
      <c r="L38" t="str">
        <f t="shared" si="1"/>
        <v>89-10-1000</v>
      </c>
      <c r="M38" s="7">
        <v>12.953082668318075</v>
      </c>
      <c r="N38" s="7">
        <v>-1.593184824252069</v>
      </c>
      <c r="O38" s="7">
        <v>-12.393884175907539</v>
      </c>
      <c r="P38" s="7">
        <v>3.145954904928876</v>
      </c>
      <c r="Q38" s="7">
        <v>10.739680615249652</v>
      </c>
      <c r="R38" s="7">
        <v>6.4168712722411003</v>
      </c>
      <c r="S38" s="7">
        <v>9.2809432621797949</v>
      </c>
      <c r="T38" s="7">
        <v>7.2316140279658105</v>
      </c>
      <c r="U38" s="7">
        <v>9.7376770191621702</v>
      </c>
      <c r="V38" s="7">
        <v>4.5266961856525114</v>
      </c>
      <c r="W38" s="7">
        <v>13.316713005607886</v>
      </c>
      <c r="X38" s="7">
        <v>-0.78652274268935507</v>
      </c>
      <c r="Y38" s="7">
        <v>8.5838733146977375E-2</v>
      </c>
      <c r="Z38" s="7">
        <v>-0.95446023179518136</v>
      </c>
      <c r="AA38" s="7">
        <v>0.39065064308484326</v>
      </c>
      <c r="AB38" s="7">
        <v>0.11834417600223388</v>
      </c>
      <c r="AC38" s="7">
        <v>0.60128546427684426</v>
      </c>
      <c r="AD38" s="7">
        <v>0.14202182444803974</v>
      </c>
      <c r="AE38" s="7">
        <v>0.36912161602112809</v>
      </c>
      <c r="AF38" s="7">
        <v>0.12286836792056165</v>
      </c>
      <c r="AG38" s="7">
        <v>0.47116437368059449</v>
      </c>
      <c r="AH38" s="7">
        <v>0.13751515385040253</v>
      </c>
      <c r="AI38" s="7">
        <v>0.20530124582235065</v>
      </c>
      <c r="AJ38" s="7">
        <v>0.73463968955350412</v>
      </c>
      <c r="AK38" s="7">
        <v>0.11225481532959704</v>
      </c>
      <c r="AL38" s="7">
        <v>0.32389971951868668</v>
      </c>
      <c r="AM38" s="7">
        <v>0</v>
      </c>
      <c r="AN38" s="7">
        <v>0.12530205486968873</v>
      </c>
      <c r="AO38" s="7">
        <v>-23.115263157894734</v>
      </c>
      <c r="AP38" s="7">
        <v>-13.430574712643688</v>
      </c>
      <c r="AQ38" s="7">
        <v>-18.392929292929292</v>
      </c>
      <c r="AR38" s="7">
        <v>-10.248641975308624</v>
      </c>
      <c r="AS38" s="7">
        <v>-31.602933333333326</v>
      </c>
      <c r="AT38" s="7">
        <v>-33.000606060606053</v>
      </c>
      <c r="AU38" s="7">
        <v>-24.698060606060604</v>
      </c>
      <c r="AV38" s="7">
        <v>-22.469466666666666</v>
      </c>
      <c r="AW38" s="7">
        <v>-20.580606060606048</v>
      </c>
      <c r="AX38" s="7">
        <v>-24.160133333333334</v>
      </c>
      <c r="AY38" s="7">
        <v>-20.805789473684225</v>
      </c>
      <c r="AZ38" s="7">
        <v>-28.725416666666661</v>
      </c>
      <c r="BA38" s="7"/>
      <c r="BB38" s="7">
        <v>-19.242318840579717</v>
      </c>
      <c r="BC38" s="7">
        <v>0.58544401156221404</v>
      </c>
      <c r="BD38" s="7">
        <v>0.3758831587460813</v>
      </c>
      <c r="BE38" s="7">
        <v>0.49124879130816901</v>
      </c>
      <c r="BF38" s="7">
        <v>0.1487180396822477</v>
      </c>
      <c r="BG38" s="7">
        <v>0.42175348249896261</v>
      </c>
      <c r="BH38" s="7">
        <v>0.4643179778696952</v>
      </c>
      <c r="BI38" s="7">
        <v>0.12350706251206077</v>
      </c>
      <c r="BJ38" s="7">
        <v>5.4110997033873107E-2</v>
      </c>
      <c r="BK38" s="7">
        <v>0.37344105096939723</v>
      </c>
      <c r="BL38" s="7">
        <v>0.22948928805792485</v>
      </c>
      <c r="BM38" s="7">
        <v>0.34014621265476525</v>
      </c>
      <c r="BN38" s="7">
        <v>6.8755918305866123E-2</v>
      </c>
      <c r="BO38" s="7"/>
      <c r="BP38" s="7">
        <v>0.28629975346527797</v>
      </c>
      <c r="BR38" s="11"/>
      <c r="BS38" s="7"/>
    </row>
    <row r="39" spans="1:71" x14ac:dyDescent="0.75">
      <c r="A39" t="s">
        <v>158</v>
      </c>
      <c r="B39" s="6" t="s">
        <v>37</v>
      </c>
      <c r="C39">
        <v>89</v>
      </c>
      <c r="D39" t="s">
        <v>34</v>
      </c>
      <c r="E39">
        <v>9</v>
      </c>
      <c r="F39">
        <v>75</v>
      </c>
      <c r="G39">
        <v>1000</v>
      </c>
      <c r="H39" t="s">
        <v>41</v>
      </c>
      <c r="I39" t="s">
        <v>160</v>
      </c>
      <c r="J39" t="s">
        <v>87</v>
      </c>
      <c r="K39" t="s">
        <v>160</v>
      </c>
      <c r="L39" t="str">
        <f t="shared" si="1"/>
        <v>89-9-1000</v>
      </c>
      <c r="M39" s="7">
        <v>16.7</v>
      </c>
      <c r="N39" s="7">
        <v>0.8</v>
      </c>
      <c r="O39" s="7">
        <v>-15</v>
      </c>
      <c r="P39" s="7">
        <v>2.4</v>
      </c>
      <c r="Q39" s="7">
        <v>11.5</v>
      </c>
      <c r="R39" s="7">
        <v>8.9</v>
      </c>
      <c r="S39" s="7">
        <v>11.4</v>
      </c>
      <c r="T39" s="7">
        <v>9.9</v>
      </c>
      <c r="U39" s="7">
        <v>10.9</v>
      </c>
      <c r="V39" s="7">
        <v>0</v>
      </c>
      <c r="W39" s="7">
        <v>16.100000000000001</v>
      </c>
      <c r="X39" s="7">
        <v>1.1000000000000001</v>
      </c>
      <c r="Y39" s="7">
        <v>0.9</v>
      </c>
      <c r="Z39" s="7">
        <v>-3</v>
      </c>
      <c r="AA39" s="7">
        <v>0.13</v>
      </c>
      <c r="AB39" s="7">
        <v>0.14000000000000001</v>
      </c>
      <c r="AC39" s="7">
        <v>0.15</v>
      </c>
      <c r="AD39" s="7">
        <v>0.31</v>
      </c>
      <c r="AE39" s="7">
        <v>0.12</v>
      </c>
      <c r="AF39" s="7">
        <v>0.23</v>
      </c>
      <c r="AG39" s="7">
        <v>0.3</v>
      </c>
      <c r="AH39" s="7">
        <v>0.02</v>
      </c>
      <c r="AI39" s="7">
        <v>0.21</v>
      </c>
      <c r="AJ39" s="7">
        <v>0</v>
      </c>
      <c r="AK39" s="7">
        <v>0.08</v>
      </c>
      <c r="AL39" s="7">
        <v>0.1</v>
      </c>
      <c r="AM39" s="7">
        <v>0.6</v>
      </c>
      <c r="AN39" s="7">
        <v>0.09</v>
      </c>
      <c r="AO39" s="7">
        <v>-18.100000000000001</v>
      </c>
      <c r="AP39" s="7">
        <v>-8.4</v>
      </c>
      <c r="AQ39" s="7">
        <v>-12.2</v>
      </c>
      <c r="AR39" s="7">
        <v>-5.5</v>
      </c>
      <c r="AS39" s="7">
        <v>-26.5</v>
      </c>
      <c r="AT39" s="7">
        <v>-30.3</v>
      </c>
      <c r="AU39" s="7">
        <v>-20</v>
      </c>
      <c r="AV39" s="7">
        <v>-19.3</v>
      </c>
      <c r="AW39" s="7">
        <v>-16.2</v>
      </c>
      <c r="AX39" s="7"/>
      <c r="AY39" s="7">
        <v>-15.7</v>
      </c>
      <c r="AZ39" s="7">
        <v>-26.4</v>
      </c>
      <c r="BA39" s="7">
        <v>-25.7</v>
      </c>
      <c r="BB39" s="7">
        <v>-20.8</v>
      </c>
      <c r="BC39" s="7">
        <v>0.15</v>
      </c>
      <c r="BD39" s="7">
        <v>0.11</v>
      </c>
      <c r="BE39" s="7">
        <v>0.53</v>
      </c>
      <c r="BF39" s="7">
        <v>0.56000000000000005</v>
      </c>
      <c r="BG39" s="7">
        <v>0.12</v>
      </c>
      <c r="BH39" s="7">
        <v>0.27</v>
      </c>
      <c r="BI39" s="7">
        <v>0.61</v>
      </c>
      <c r="BJ39" s="7">
        <v>0.14000000000000001</v>
      </c>
      <c r="BK39" s="7">
        <v>0.23</v>
      </c>
      <c r="BL39" s="7"/>
      <c r="BM39" s="7">
        <v>0.32</v>
      </c>
      <c r="BN39" s="7">
        <v>0.41</v>
      </c>
      <c r="BO39" s="7">
        <v>0.37</v>
      </c>
      <c r="BP39" s="7">
        <v>0.37</v>
      </c>
      <c r="BR39" s="11"/>
      <c r="BS39" s="7"/>
    </row>
    <row r="40" spans="1:71" x14ac:dyDescent="0.75">
      <c r="A40" t="s">
        <v>158</v>
      </c>
      <c r="B40" s="6" t="s">
        <v>37</v>
      </c>
      <c r="C40">
        <v>89</v>
      </c>
      <c r="D40" t="s">
        <v>34</v>
      </c>
      <c r="E40">
        <v>8</v>
      </c>
      <c r="F40">
        <v>125</v>
      </c>
      <c r="G40">
        <v>1000</v>
      </c>
      <c r="H40" t="s">
        <v>41</v>
      </c>
      <c r="I40" t="s">
        <v>160</v>
      </c>
      <c r="J40" t="s">
        <v>87</v>
      </c>
      <c r="K40" t="s">
        <v>160</v>
      </c>
      <c r="L40" t="str">
        <f t="shared" si="1"/>
        <v>89-8-1000</v>
      </c>
      <c r="M40" s="7">
        <v>19.2</v>
      </c>
      <c r="N40" s="7">
        <v>1.9</v>
      </c>
      <c r="O40" s="7">
        <v>-16.2</v>
      </c>
      <c r="P40" s="7">
        <v>4.5999999999999996</v>
      </c>
      <c r="Q40" s="7">
        <v>10.6</v>
      </c>
      <c r="R40" s="7">
        <v>10.8</v>
      </c>
      <c r="S40" s="7">
        <v>11.2</v>
      </c>
      <c r="T40" s="7">
        <v>11.4</v>
      </c>
      <c r="U40" s="7">
        <v>12.2</v>
      </c>
      <c r="V40" s="7">
        <v>0</v>
      </c>
      <c r="W40" s="7">
        <v>16.899999999999999</v>
      </c>
      <c r="X40" s="7">
        <v>1.6</v>
      </c>
      <c r="Y40" s="7">
        <v>4.4000000000000004</v>
      </c>
      <c r="Z40" s="7">
        <v>0.9</v>
      </c>
      <c r="AA40" s="7">
        <v>0.35</v>
      </c>
      <c r="AB40" s="7">
        <v>0.1</v>
      </c>
      <c r="AC40" s="7">
        <v>0.38</v>
      </c>
      <c r="AD40" s="7">
        <v>0.39</v>
      </c>
      <c r="AE40" s="7">
        <v>0.69</v>
      </c>
      <c r="AF40" s="7">
        <v>0.25</v>
      </c>
      <c r="AG40" s="7">
        <v>0.28999999999999998</v>
      </c>
      <c r="AH40" s="7">
        <v>0.33</v>
      </c>
      <c r="AI40" s="7">
        <v>7.0000000000000007E-2</v>
      </c>
      <c r="AJ40" s="7">
        <v>0</v>
      </c>
      <c r="AK40" s="7">
        <v>0.09</v>
      </c>
      <c r="AL40" s="7">
        <v>0.56999999999999995</v>
      </c>
      <c r="AM40" s="7">
        <v>0.73</v>
      </c>
      <c r="AN40" s="7">
        <v>0.06</v>
      </c>
      <c r="AO40" s="7">
        <v>-20.3</v>
      </c>
      <c r="AP40" s="7">
        <v>-12.3</v>
      </c>
      <c r="AQ40" s="7">
        <v>-15.8</v>
      </c>
      <c r="AR40" s="7">
        <v>-5.0999999999999996</v>
      </c>
      <c r="AS40" s="7">
        <v>-28.7</v>
      </c>
      <c r="AT40" s="7">
        <v>-31.1</v>
      </c>
      <c r="AU40" s="7">
        <v>-21.5</v>
      </c>
      <c r="AV40" s="7">
        <v>-19.7</v>
      </c>
      <c r="AW40" s="7">
        <v>-18.399999999999999</v>
      </c>
      <c r="AX40" s="7"/>
      <c r="AY40" s="7">
        <v>-18</v>
      </c>
      <c r="AZ40" s="7">
        <v>-27.3</v>
      </c>
      <c r="BA40" s="7">
        <v>-27.1</v>
      </c>
      <c r="BB40" s="7">
        <v>-18.3</v>
      </c>
      <c r="BC40" s="7">
        <v>0.44</v>
      </c>
      <c r="BD40" s="7">
        <v>0.38</v>
      </c>
      <c r="BE40" s="7">
        <v>0.52</v>
      </c>
      <c r="BF40" s="7">
        <v>0.42</v>
      </c>
      <c r="BG40" s="7">
        <v>0.56999999999999995</v>
      </c>
      <c r="BH40" s="7">
        <v>0.15</v>
      </c>
      <c r="BI40" s="7">
        <v>0.12</v>
      </c>
      <c r="BJ40" s="7">
        <v>0.25</v>
      </c>
      <c r="BK40" s="7">
        <v>0.3</v>
      </c>
      <c r="BL40" s="7"/>
      <c r="BM40" s="7">
        <v>0.31</v>
      </c>
      <c r="BN40" s="7">
        <v>0.5</v>
      </c>
      <c r="BO40" s="7">
        <v>0.93</v>
      </c>
      <c r="BP40" s="7">
        <v>0.46</v>
      </c>
      <c r="BR40" s="11"/>
      <c r="BS40" s="7"/>
    </row>
    <row r="41" spans="1:71" x14ac:dyDescent="0.75">
      <c r="A41" t="s">
        <v>158</v>
      </c>
      <c r="B41" s="6" t="s">
        <v>37</v>
      </c>
      <c r="C41">
        <v>89</v>
      </c>
      <c r="D41" t="s">
        <v>34</v>
      </c>
      <c r="E41">
        <v>7</v>
      </c>
      <c r="F41">
        <v>175</v>
      </c>
      <c r="G41">
        <v>1000</v>
      </c>
      <c r="H41" t="s">
        <v>41</v>
      </c>
      <c r="I41" t="s">
        <v>160</v>
      </c>
      <c r="J41" t="s">
        <v>87</v>
      </c>
      <c r="K41" t="s">
        <v>160</v>
      </c>
      <c r="L41" t="str">
        <f t="shared" si="1"/>
        <v>89-7-1000</v>
      </c>
      <c r="M41" s="7">
        <v>19.600000000000001</v>
      </c>
      <c r="N41" s="7">
        <v>5.2</v>
      </c>
      <c r="O41" s="7">
        <v>-16.5</v>
      </c>
      <c r="P41" s="7">
        <v>6.7</v>
      </c>
      <c r="Q41" s="7">
        <v>13.6</v>
      </c>
      <c r="R41" s="7">
        <v>12.6</v>
      </c>
      <c r="S41" s="7">
        <v>13.2</v>
      </c>
      <c r="T41" s="7">
        <v>12.5</v>
      </c>
      <c r="U41" s="7">
        <v>13</v>
      </c>
      <c r="V41" s="7">
        <v>0</v>
      </c>
      <c r="W41" s="7">
        <v>17.3</v>
      </c>
      <c r="X41" s="7">
        <v>1.9</v>
      </c>
      <c r="Y41" s="7">
        <v>4.2</v>
      </c>
      <c r="Z41" s="7">
        <v>0.7</v>
      </c>
      <c r="AA41" s="7">
        <v>0.38</v>
      </c>
      <c r="AB41" s="7">
        <v>0.14000000000000001</v>
      </c>
      <c r="AC41" s="7">
        <v>0.16</v>
      </c>
      <c r="AD41" s="7">
        <v>0.78</v>
      </c>
      <c r="AE41" s="7">
        <v>0.33</v>
      </c>
      <c r="AF41" s="7">
        <v>0.28999999999999998</v>
      </c>
      <c r="AG41" s="7">
        <v>0.22</v>
      </c>
      <c r="AH41" s="7">
        <v>0.11</v>
      </c>
      <c r="AI41" s="7">
        <v>0.16</v>
      </c>
      <c r="AJ41" s="7">
        <v>0</v>
      </c>
      <c r="AK41" s="7">
        <v>0.11</v>
      </c>
      <c r="AL41" s="7">
        <v>0.81</v>
      </c>
      <c r="AM41" s="7">
        <v>0.8</v>
      </c>
      <c r="AN41" s="7">
        <v>0.28000000000000003</v>
      </c>
      <c r="AO41" s="7">
        <v>-21.2</v>
      </c>
      <c r="AP41" s="7">
        <v>-10</v>
      </c>
      <c r="AQ41" s="7">
        <v>-14</v>
      </c>
      <c r="AR41" s="7">
        <v>-6.2</v>
      </c>
      <c r="AS41" s="7">
        <v>-29.5</v>
      </c>
      <c r="AT41" s="7">
        <v>-31.5</v>
      </c>
      <c r="AU41" s="7">
        <v>-22.6</v>
      </c>
      <c r="AV41" s="7">
        <v>-20.3</v>
      </c>
      <c r="AW41" s="7">
        <v>-19.5</v>
      </c>
      <c r="AX41" s="7"/>
      <c r="AY41" s="7">
        <v>-19.7</v>
      </c>
      <c r="AZ41" s="7">
        <v>-28</v>
      </c>
      <c r="BA41" s="7">
        <v>-25.3</v>
      </c>
      <c r="BB41" s="7">
        <v>-22.2</v>
      </c>
      <c r="BC41" s="7">
        <v>0.11</v>
      </c>
      <c r="BD41" s="7">
        <v>0.43</v>
      </c>
      <c r="BE41" s="7">
        <v>0.91</v>
      </c>
      <c r="BF41" s="7">
        <v>0.17</v>
      </c>
      <c r="BG41" s="7">
        <v>0.31</v>
      </c>
      <c r="BH41" s="7">
        <v>0.12</v>
      </c>
      <c r="BI41" s="7">
        <v>0.19</v>
      </c>
      <c r="BJ41" s="7">
        <v>0.2</v>
      </c>
      <c r="BK41" s="7">
        <v>0.26</v>
      </c>
      <c r="BL41" s="7"/>
      <c r="BM41" s="7">
        <v>0.09</v>
      </c>
      <c r="BN41" s="7">
        <v>0.28999999999999998</v>
      </c>
      <c r="BO41" s="7">
        <v>0.42</v>
      </c>
      <c r="BP41" s="7">
        <v>0.22</v>
      </c>
      <c r="BR41" s="11"/>
      <c r="BS41" s="7"/>
    </row>
    <row r="42" spans="1:71" x14ac:dyDescent="0.75">
      <c r="A42" t="s">
        <v>158</v>
      </c>
      <c r="B42" s="6" t="s">
        <v>37</v>
      </c>
      <c r="C42">
        <v>89</v>
      </c>
      <c r="D42" t="s">
        <v>34</v>
      </c>
      <c r="E42">
        <v>6</v>
      </c>
      <c r="F42">
        <v>250</v>
      </c>
      <c r="G42">
        <v>1000</v>
      </c>
      <c r="H42" t="s">
        <v>41</v>
      </c>
      <c r="I42" t="s">
        <v>160</v>
      </c>
      <c r="J42" t="s">
        <v>87</v>
      </c>
      <c r="K42" t="s">
        <v>160</v>
      </c>
      <c r="L42" t="str">
        <f t="shared" si="1"/>
        <v>89-6-1000</v>
      </c>
      <c r="M42" s="7">
        <v>19.7</v>
      </c>
      <c r="N42" s="7">
        <v>6.3</v>
      </c>
      <c r="O42" s="7">
        <v>-16.600000000000001</v>
      </c>
      <c r="P42" s="7">
        <v>7.5</v>
      </c>
      <c r="Q42" s="7">
        <v>13.2</v>
      </c>
      <c r="R42" s="7">
        <v>12.6</v>
      </c>
      <c r="S42" s="7">
        <v>13.4</v>
      </c>
      <c r="T42" s="7">
        <v>12.1</v>
      </c>
      <c r="U42" s="7">
        <v>13.3</v>
      </c>
      <c r="V42" s="7">
        <v>0</v>
      </c>
      <c r="W42" s="7">
        <v>17.600000000000001</v>
      </c>
      <c r="X42" s="7">
        <v>1.6</v>
      </c>
      <c r="Y42" s="7">
        <v>5.0999999999999996</v>
      </c>
      <c r="Z42" s="7">
        <v>1.5</v>
      </c>
      <c r="AA42" s="7">
        <v>0.26</v>
      </c>
      <c r="AB42" s="7">
        <v>0.19</v>
      </c>
      <c r="AC42" s="7">
        <v>0.65</v>
      </c>
      <c r="AD42" s="7">
        <v>0.34</v>
      </c>
      <c r="AE42" s="7">
        <v>0.42</v>
      </c>
      <c r="AF42" s="7">
        <v>0.25</v>
      </c>
      <c r="AG42" s="7">
        <v>0.35</v>
      </c>
      <c r="AH42" s="7">
        <v>0.2</v>
      </c>
      <c r="AI42" s="7">
        <v>0.11</v>
      </c>
      <c r="AJ42" s="7">
        <v>0</v>
      </c>
      <c r="AK42" s="7">
        <v>0.35</v>
      </c>
      <c r="AL42" s="7">
        <v>0.68</v>
      </c>
      <c r="AM42" s="7">
        <v>0.53</v>
      </c>
      <c r="AN42" s="7">
        <v>0.52</v>
      </c>
      <c r="AO42" s="7">
        <v>-20.9</v>
      </c>
      <c r="AP42" s="7">
        <v>-12.4</v>
      </c>
      <c r="AQ42" s="7">
        <v>-14.7</v>
      </c>
      <c r="AR42" s="7">
        <v>-2.4</v>
      </c>
      <c r="AS42" s="7">
        <v>-28.5</v>
      </c>
      <c r="AT42" s="7">
        <v>-30.9</v>
      </c>
      <c r="AU42" s="7">
        <v>-22.2</v>
      </c>
      <c r="AV42" s="7">
        <v>-19.899999999999999</v>
      </c>
      <c r="AW42" s="7">
        <v>-18.3</v>
      </c>
      <c r="AX42" s="7"/>
      <c r="AY42" s="7">
        <v>-17.899999999999999</v>
      </c>
      <c r="AZ42" s="7">
        <v>-27.5</v>
      </c>
      <c r="BA42" s="7">
        <v>-26.4</v>
      </c>
      <c r="BB42" s="7">
        <v>-18.7</v>
      </c>
      <c r="BC42" s="7">
        <v>0.56000000000000005</v>
      </c>
      <c r="BD42" s="7">
        <v>0.76</v>
      </c>
      <c r="BE42" s="7">
        <v>0.45</v>
      </c>
      <c r="BF42" s="7">
        <v>0.34</v>
      </c>
      <c r="BG42" s="7">
        <v>0.89</v>
      </c>
      <c r="BH42" s="7">
        <v>0.17</v>
      </c>
      <c r="BI42" s="7">
        <v>0.12</v>
      </c>
      <c r="BJ42" s="7">
        <v>0.72</v>
      </c>
      <c r="BK42" s="7">
        <v>0.36</v>
      </c>
      <c r="BL42" s="7"/>
      <c r="BM42" s="7">
        <v>0.33</v>
      </c>
      <c r="BN42" s="7">
        <v>0.68</v>
      </c>
      <c r="BO42" s="7">
        <v>0.55000000000000004</v>
      </c>
      <c r="BP42" s="7">
        <v>0.38</v>
      </c>
      <c r="BR42" s="11"/>
      <c r="BS42" s="7"/>
    </row>
    <row r="43" spans="1:71" x14ac:dyDescent="0.75">
      <c r="A43" t="s">
        <v>158</v>
      </c>
      <c r="B43" s="6" t="s">
        <v>37</v>
      </c>
      <c r="C43">
        <v>89</v>
      </c>
      <c r="D43" t="s">
        <v>34</v>
      </c>
      <c r="E43">
        <v>5</v>
      </c>
      <c r="F43">
        <v>350</v>
      </c>
      <c r="G43">
        <v>1000</v>
      </c>
      <c r="H43" t="s">
        <v>41</v>
      </c>
      <c r="I43" t="s">
        <v>160</v>
      </c>
      <c r="J43" t="s">
        <v>87</v>
      </c>
      <c r="K43" t="s">
        <v>160</v>
      </c>
      <c r="L43" t="str">
        <f t="shared" si="1"/>
        <v>89-5-1000</v>
      </c>
      <c r="M43" s="7">
        <v>20.9</v>
      </c>
      <c r="N43" s="7">
        <v>6.1</v>
      </c>
      <c r="O43" s="7">
        <v>-11</v>
      </c>
      <c r="P43" s="7">
        <v>7</v>
      </c>
      <c r="Q43" s="7">
        <v>11.1</v>
      </c>
      <c r="R43" s="7">
        <v>10.8</v>
      </c>
      <c r="S43" s="7">
        <v>11.4</v>
      </c>
      <c r="T43" s="7">
        <v>11.9</v>
      </c>
      <c r="U43" s="7">
        <v>13.1</v>
      </c>
      <c r="V43" s="7">
        <v>0</v>
      </c>
      <c r="W43" s="7">
        <v>16.8</v>
      </c>
      <c r="X43" s="7">
        <v>3.9</v>
      </c>
      <c r="Y43" s="7">
        <v>5.6</v>
      </c>
      <c r="Z43" s="7">
        <v>2.6</v>
      </c>
      <c r="AA43" s="7">
        <v>0.26</v>
      </c>
      <c r="AB43" s="7">
        <v>0.24</v>
      </c>
      <c r="AC43" s="7">
        <v>0.67</v>
      </c>
      <c r="AD43" s="7">
        <v>0.23</v>
      </c>
      <c r="AE43" s="7">
        <v>0.59</v>
      </c>
      <c r="AF43" s="7">
        <v>0.17</v>
      </c>
      <c r="AG43" s="7">
        <v>0.56999999999999995</v>
      </c>
      <c r="AH43" s="7">
        <v>0.33</v>
      </c>
      <c r="AI43" s="7">
        <v>0.13</v>
      </c>
      <c r="AJ43" s="7">
        <v>0</v>
      </c>
      <c r="AK43" s="7">
        <v>0.3</v>
      </c>
      <c r="AL43" s="7">
        <v>0.55000000000000004</v>
      </c>
      <c r="AM43" s="7">
        <v>0.31</v>
      </c>
      <c r="AN43" s="7">
        <v>0.49</v>
      </c>
      <c r="AO43" s="7">
        <v>-19</v>
      </c>
      <c r="AP43" s="7">
        <v>-9.9</v>
      </c>
      <c r="AQ43" s="7">
        <v>-12.2</v>
      </c>
      <c r="AR43" s="7">
        <v>-6.9</v>
      </c>
      <c r="AS43" s="7">
        <v>-27.8</v>
      </c>
      <c r="AT43" s="7">
        <v>-31.3</v>
      </c>
      <c r="AU43" s="7">
        <v>-22.2</v>
      </c>
      <c r="AV43" s="7">
        <v>-21.1</v>
      </c>
      <c r="AW43" s="7">
        <v>-17.8</v>
      </c>
      <c r="AX43" s="7"/>
      <c r="AY43" s="7">
        <v>-17.100000000000001</v>
      </c>
      <c r="AZ43" s="7">
        <v>-27.5</v>
      </c>
      <c r="BA43" s="7">
        <v>-25.5</v>
      </c>
      <c r="BB43" s="7">
        <v>-20.8</v>
      </c>
      <c r="BC43" s="7">
        <v>0.26</v>
      </c>
      <c r="BD43" s="7">
        <v>0.49</v>
      </c>
      <c r="BE43" s="7">
        <v>0.73</v>
      </c>
      <c r="BF43" s="7">
        <v>0.34</v>
      </c>
      <c r="BG43" s="7">
        <v>0.16</v>
      </c>
      <c r="BH43" s="7">
        <v>0.21</v>
      </c>
      <c r="BI43" s="7">
        <v>0.45</v>
      </c>
      <c r="BJ43" s="7">
        <v>0.1</v>
      </c>
      <c r="BK43" s="7">
        <v>0.17</v>
      </c>
      <c r="BL43" s="7"/>
      <c r="BM43" s="7">
        <v>0.35</v>
      </c>
      <c r="BN43" s="7">
        <v>0.27</v>
      </c>
      <c r="BO43" s="7">
        <v>0.6</v>
      </c>
      <c r="BP43" s="7">
        <v>0.33</v>
      </c>
      <c r="BR43" s="11"/>
      <c r="BS43" s="7"/>
    </row>
    <row r="44" spans="1:71" x14ac:dyDescent="0.75">
      <c r="A44" t="s">
        <v>158</v>
      </c>
      <c r="B44" s="6" t="s">
        <v>37</v>
      </c>
      <c r="C44">
        <v>89</v>
      </c>
      <c r="D44" t="s">
        <v>34</v>
      </c>
      <c r="E44">
        <v>4</v>
      </c>
      <c r="F44">
        <v>450</v>
      </c>
      <c r="G44">
        <v>1000</v>
      </c>
      <c r="H44" t="s">
        <v>41</v>
      </c>
      <c r="I44" t="s">
        <v>160</v>
      </c>
      <c r="J44" t="s">
        <v>87</v>
      </c>
      <c r="K44" t="s">
        <v>160</v>
      </c>
      <c r="L44" t="str">
        <f t="shared" si="1"/>
        <v>89-4-1000</v>
      </c>
      <c r="M44" s="7">
        <v>22.4</v>
      </c>
      <c r="N44" s="7">
        <v>7</v>
      </c>
      <c r="O44" s="7">
        <v>-12.1</v>
      </c>
      <c r="P44" s="7">
        <v>7.4</v>
      </c>
      <c r="Q44" s="7">
        <v>11.4</v>
      </c>
      <c r="R44" s="7">
        <v>12.5</v>
      </c>
      <c r="S44" s="7">
        <v>12.5</v>
      </c>
      <c r="T44" s="7">
        <v>13</v>
      </c>
      <c r="U44" s="7">
        <v>13.5</v>
      </c>
      <c r="V44" s="7">
        <v>0</v>
      </c>
      <c r="W44" s="7">
        <v>17.2</v>
      </c>
      <c r="X44" s="7">
        <v>3.3</v>
      </c>
      <c r="Y44" s="7">
        <v>4.9000000000000004</v>
      </c>
      <c r="Z44" s="7">
        <v>1.4</v>
      </c>
      <c r="AA44" s="7">
        <v>0.25</v>
      </c>
      <c r="AB44" s="7">
        <v>0.3</v>
      </c>
      <c r="AC44" s="7">
        <v>0.99</v>
      </c>
      <c r="AD44" s="7">
        <v>0.28000000000000003</v>
      </c>
      <c r="AE44" s="7">
        <v>0.57999999999999996</v>
      </c>
      <c r="AF44" s="7">
        <v>0.27</v>
      </c>
      <c r="AG44" s="7">
        <v>0.39</v>
      </c>
      <c r="AH44" s="7">
        <v>0.15</v>
      </c>
      <c r="AI44" s="7">
        <v>0.19</v>
      </c>
      <c r="AJ44" s="7">
        <v>0</v>
      </c>
      <c r="AK44" s="7">
        <v>0.11</v>
      </c>
      <c r="AL44" s="7">
        <v>0.64</v>
      </c>
      <c r="AM44" s="7">
        <v>0.36</v>
      </c>
      <c r="AN44" s="7">
        <v>0.25</v>
      </c>
      <c r="AO44" s="7">
        <v>-20.100000000000001</v>
      </c>
      <c r="AP44" s="7">
        <v>-11</v>
      </c>
      <c r="AQ44" s="7">
        <v>-13.2</v>
      </c>
      <c r="AR44" s="7">
        <v>-6.5</v>
      </c>
      <c r="AS44" s="7">
        <v>-29.6</v>
      </c>
      <c r="AT44" s="7">
        <v>-31.3</v>
      </c>
      <c r="AU44" s="7">
        <v>-22.1</v>
      </c>
      <c r="AV44" s="7">
        <v>-20.100000000000001</v>
      </c>
      <c r="AW44" s="7">
        <v>-18.8</v>
      </c>
      <c r="AX44" s="7"/>
      <c r="AY44" s="7">
        <v>-19.600000000000001</v>
      </c>
      <c r="AZ44" s="7">
        <v>-26.7</v>
      </c>
      <c r="BA44" s="7">
        <v>-25.3</v>
      </c>
      <c r="BB44" s="7">
        <v>-21.2</v>
      </c>
      <c r="BC44" s="7">
        <v>0.56000000000000005</v>
      </c>
      <c r="BD44" s="7">
        <v>0.6</v>
      </c>
      <c r="BE44" s="7">
        <v>0.68</v>
      </c>
      <c r="BF44" s="7">
        <v>0.59</v>
      </c>
      <c r="BG44" s="7">
        <v>0.02</v>
      </c>
      <c r="BH44" s="7">
        <v>0.47</v>
      </c>
      <c r="BI44" s="7">
        <v>0.09</v>
      </c>
      <c r="BJ44" s="7">
        <v>0.24</v>
      </c>
      <c r="BK44" s="7">
        <v>0.31</v>
      </c>
      <c r="BL44" s="7"/>
      <c r="BM44" s="7">
        <v>0.17</v>
      </c>
      <c r="BN44" s="7">
        <v>0.65</v>
      </c>
      <c r="BO44" s="7">
        <v>0.34</v>
      </c>
      <c r="BP44" s="7">
        <v>0.24</v>
      </c>
      <c r="BR44" s="11"/>
      <c r="BS44" s="7"/>
    </row>
    <row r="45" spans="1:71" x14ac:dyDescent="0.75">
      <c r="A45" t="s">
        <v>158</v>
      </c>
      <c r="B45" s="6" t="s">
        <v>37</v>
      </c>
      <c r="C45">
        <v>89</v>
      </c>
      <c r="D45" t="s">
        <v>34</v>
      </c>
      <c r="E45">
        <v>3</v>
      </c>
      <c r="F45">
        <v>625</v>
      </c>
      <c r="G45">
        <v>1000</v>
      </c>
      <c r="H45" t="s">
        <v>41</v>
      </c>
      <c r="I45" t="s">
        <v>160</v>
      </c>
      <c r="J45" t="s">
        <v>87</v>
      </c>
      <c r="K45" t="s">
        <v>160</v>
      </c>
      <c r="L45" t="str">
        <f t="shared" si="1"/>
        <v>89-3-1000</v>
      </c>
      <c r="M45" s="7">
        <v>23</v>
      </c>
      <c r="N45" s="7">
        <v>7.8</v>
      </c>
      <c r="O45" s="7">
        <v>-12.2</v>
      </c>
      <c r="P45" s="7">
        <v>7.8</v>
      </c>
      <c r="Q45" s="7">
        <v>11.5</v>
      </c>
      <c r="R45" s="7">
        <v>14.4</v>
      </c>
      <c r="S45" s="7">
        <v>15.2</v>
      </c>
      <c r="T45" s="7">
        <v>14.2</v>
      </c>
      <c r="U45" s="7">
        <v>13.7</v>
      </c>
      <c r="V45" s="7">
        <v>0</v>
      </c>
      <c r="W45" s="7">
        <v>18.100000000000001</v>
      </c>
      <c r="X45" s="7">
        <v>2.2000000000000002</v>
      </c>
      <c r="Y45" s="7">
        <v>5.2</v>
      </c>
      <c r="Z45" s="7">
        <v>1.7</v>
      </c>
      <c r="AA45" s="7">
        <v>0.17</v>
      </c>
      <c r="AB45" s="7">
        <v>7.0000000000000007E-2</v>
      </c>
      <c r="AC45" s="7">
        <v>0.33</v>
      </c>
      <c r="AD45" s="7">
        <v>0.44</v>
      </c>
      <c r="AE45" s="7">
        <v>0.84</v>
      </c>
      <c r="AF45" s="7">
        <v>0.27</v>
      </c>
      <c r="AG45" s="7">
        <v>0.68</v>
      </c>
      <c r="AH45" s="7">
        <v>0.42</v>
      </c>
      <c r="AI45" s="7">
        <v>0.13</v>
      </c>
      <c r="AJ45" s="7">
        <v>0</v>
      </c>
      <c r="AK45" s="7">
        <v>0.15</v>
      </c>
      <c r="AL45" s="7">
        <v>0.5</v>
      </c>
      <c r="AM45" s="7">
        <v>0.49</v>
      </c>
      <c r="AN45" s="7">
        <v>0.13</v>
      </c>
      <c r="AO45" s="7">
        <v>-19.3</v>
      </c>
      <c r="AP45" s="7">
        <v>-11</v>
      </c>
      <c r="AQ45" s="7">
        <v>-12.1</v>
      </c>
      <c r="AR45" s="7">
        <v>-4.5999999999999996</v>
      </c>
      <c r="AS45" s="7">
        <v>-27.6</v>
      </c>
      <c r="AT45" s="7">
        <v>-30.7</v>
      </c>
      <c r="AU45" s="7">
        <v>-21.4</v>
      </c>
      <c r="AV45" s="7">
        <v>-20.8</v>
      </c>
      <c r="AW45" s="7">
        <v>-19.5</v>
      </c>
      <c r="AX45" s="7"/>
      <c r="AY45" s="7">
        <v>-19.100000000000001</v>
      </c>
      <c r="AZ45" s="7">
        <v>-26.8</v>
      </c>
      <c r="BA45" s="7">
        <v>-25.7</v>
      </c>
      <c r="BB45" s="7">
        <v>-21.3</v>
      </c>
      <c r="BC45" s="7">
        <v>0.44</v>
      </c>
      <c r="BD45" s="7">
        <v>0.96</v>
      </c>
      <c r="BE45" s="7">
        <v>0.33</v>
      </c>
      <c r="BF45" s="7">
        <v>0.28000000000000003</v>
      </c>
      <c r="BG45" s="7">
        <v>0.7</v>
      </c>
      <c r="BH45" s="7">
        <v>0.28000000000000003</v>
      </c>
      <c r="BI45" s="7">
        <v>0.83</v>
      </c>
      <c r="BJ45" s="7">
        <v>0.16</v>
      </c>
      <c r="BK45" s="7">
        <v>0.18</v>
      </c>
      <c r="BL45" s="7"/>
      <c r="BM45" s="7">
        <v>0.13</v>
      </c>
      <c r="BN45" s="7">
        <v>0.28999999999999998</v>
      </c>
      <c r="BO45" s="7">
        <v>0.43</v>
      </c>
      <c r="BP45" s="7">
        <v>0.24</v>
      </c>
      <c r="BR45" s="11"/>
      <c r="BS45" s="7"/>
    </row>
    <row r="46" spans="1:71" x14ac:dyDescent="0.75">
      <c r="A46" t="s">
        <v>158</v>
      </c>
      <c r="B46" s="6" t="s">
        <v>37</v>
      </c>
      <c r="C46">
        <v>89</v>
      </c>
      <c r="D46" t="s">
        <v>34</v>
      </c>
      <c r="E46">
        <v>3</v>
      </c>
      <c r="F46">
        <v>625</v>
      </c>
      <c r="G46">
        <v>1000</v>
      </c>
      <c r="H46" t="s">
        <v>41</v>
      </c>
      <c r="I46" t="s">
        <v>89</v>
      </c>
      <c r="J46" t="s">
        <v>87</v>
      </c>
      <c r="K46" t="s">
        <v>162</v>
      </c>
      <c r="L46" t="str">
        <f t="shared" si="1"/>
        <v>89-3-1000</v>
      </c>
      <c r="M46" s="7">
        <v>14.815793030129194</v>
      </c>
      <c r="N46" s="7">
        <v>1.1089890022874815</v>
      </c>
      <c r="O46" s="7">
        <v>-11.634060819431866</v>
      </c>
      <c r="P46" s="7">
        <v>2.9625235218102959</v>
      </c>
      <c r="Q46" s="7">
        <v>9.6571608131440154</v>
      </c>
      <c r="R46" s="7">
        <v>5.7829526485615945</v>
      </c>
      <c r="S46" s="7">
        <v>9.0301273922888754</v>
      </c>
      <c r="T46" s="7">
        <v>6.9644413313748954</v>
      </c>
      <c r="U46" s="7">
        <v>10.332695984415883</v>
      </c>
      <c r="V46" s="7">
        <v>0</v>
      </c>
      <c r="W46" s="7">
        <v>13.340153443709395</v>
      </c>
      <c r="X46" s="7">
        <v>-3.8434235420625371</v>
      </c>
      <c r="Y46" s="7">
        <v>0</v>
      </c>
      <c r="Z46" s="7">
        <v>-2.3649924879928528</v>
      </c>
      <c r="AA46" s="7">
        <v>0.22940696355967014</v>
      </c>
      <c r="AB46" s="7">
        <v>0.33619896949416045</v>
      </c>
      <c r="AC46" s="7">
        <v>6.2285354987197332E-2</v>
      </c>
      <c r="AD46" s="7">
        <v>0.43494061939322232</v>
      </c>
      <c r="AE46" s="7">
        <v>0.25146750827115283</v>
      </c>
      <c r="AF46" s="7">
        <v>0.21858585382617224</v>
      </c>
      <c r="AG46" s="7">
        <v>0.22029365979317808</v>
      </c>
      <c r="AH46" s="7">
        <v>8.5648060675586918E-2</v>
      </c>
      <c r="AI46" s="7">
        <v>0.10789832702294218</v>
      </c>
      <c r="AJ46" s="7">
        <v>0</v>
      </c>
      <c r="AK46" s="7">
        <v>0.16879906147758955</v>
      </c>
      <c r="AL46" s="7">
        <v>0.45389751654403554</v>
      </c>
      <c r="AM46" s="7">
        <v>0</v>
      </c>
      <c r="AN46" s="7">
        <v>0.18769668696336431</v>
      </c>
      <c r="AO46" s="7">
        <v>-17.878070175438609</v>
      </c>
      <c r="AP46" s="7">
        <v>-9.4827586206896477</v>
      </c>
      <c r="AQ46" s="7">
        <v>-13.925252525252533</v>
      </c>
      <c r="AR46" s="7">
        <v>-5.386419753086428</v>
      </c>
      <c r="AS46" s="7">
        <v>-30.285333333333327</v>
      </c>
      <c r="AT46" s="7">
        <v>-31.763636363636369</v>
      </c>
      <c r="AU46" s="7">
        <v>-22.61636363636363</v>
      </c>
      <c r="AV46" s="7">
        <v>-20.472000000000005</v>
      </c>
      <c r="AW46" s="7">
        <v>-18.977777777777789</v>
      </c>
      <c r="AX46" s="7"/>
      <c r="AY46" s="7">
        <v>-19.157894736842106</v>
      </c>
      <c r="AZ46" s="7">
        <v>-27.780729166666664</v>
      </c>
      <c r="BA46" s="7"/>
      <c r="BB46" s="7">
        <v>-19.449999999999996</v>
      </c>
      <c r="BC46" s="7">
        <v>0.2479044211614512</v>
      </c>
      <c r="BD46" s="7">
        <v>0.49010825727040014</v>
      </c>
      <c r="BE46" s="7">
        <v>0.32882627900319267</v>
      </c>
      <c r="BF46" s="7">
        <v>0.50058950159623583</v>
      </c>
      <c r="BG46" s="7">
        <v>0.11516944039110753</v>
      </c>
      <c r="BH46" s="7">
        <v>6.7648418606386249E-2</v>
      </c>
      <c r="BI46" s="7">
        <v>0.2225719928720134</v>
      </c>
      <c r="BJ46" s="7">
        <v>0.35768142249773227</v>
      </c>
      <c r="BK46" s="7">
        <v>0.34683844723261048</v>
      </c>
      <c r="BL46" s="7"/>
      <c r="BM46" s="7">
        <v>0.31316158039995373</v>
      </c>
      <c r="BN46" s="7">
        <v>0.10006508298768994</v>
      </c>
      <c r="BO46" s="7"/>
      <c r="BP46" s="7">
        <v>0.45398883258668526</v>
      </c>
      <c r="BR46" s="11"/>
      <c r="BS46" s="7"/>
    </row>
    <row r="47" spans="1:71" x14ac:dyDescent="0.75">
      <c r="A47" t="s">
        <v>158</v>
      </c>
      <c r="B47" s="6" t="s">
        <v>37</v>
      </c>
      <c r="C47">
        <v>89</v>
      </c>
      <c r="D47" t="s">
        <v>34</v>
      </c>
      <c r="E47">
        <v>2</v>
      </c>
      <c r="F47">
        <v>875</v>
      </c>
      <c r="G47">
        <v>1000</v>
      </c>
      <c r="H47" t="s">
        <v>41</v>
      </c>
      <c r="I47" t="s">
        <v>160</v>
      </c>
      <c r="J47" t="s">
        <v>87</v>
      </c>
      <c r="K47" t="s">
        <v>160</v>
      </c>
      <c r="L47" t="str">
        <f t="shared" si="1"/>
        <v>89-2-1000</v>
      </c>
      <c r="M47" s="7">
        <v>22.5</v>
      </c>
      <c r="N47" s="7">
        <v>8.6</v>
      </c>
      <c r="O47" s="7">
        <v>-15.3</v>
      </c>
      <c r="P47" s="7">
        <v>8.6999999999999993</v>
      </c>
      <c r="Q47" s="7">
        <v>13.9</v>
      </c>
      <c r="R47" s="7">
        <v>15.1</v>
      </c>
      <c r="S47" s="7">
        <v>16.8</v>
      </c>
      <c r="T47" s="7">
        <v>15.7</v>
      </c>
      <c r="U47" s="7">
        <v>15.3</v>
      </c>
      <c r="V47" s="7">
        <v>0</v>
      </c>
      <c r="W47" s="7">
        <v>19.5</v>
      </c>
      <c r="X47" s="7">
        <v>3.9</v>
      </c>
      <c r="Y47" s="7">
        <v>6.3</v>
      </c>
      <c r="Z47" s="7">
        <v>2.2999999999999998</v>
      </c>
      <c r="AA47" s="7">
        <v>0.59</v>
      </c>
      <c r="AB47" s="7">
        <v>0.1</v>
      </c>
      <c r="AC47" s="7">
        <v>0.34</v>
      </c>
      <c r="AD47" s="7">
        <v>0.25</v>
      </c>
      <c r="AE47" s="7">
        <v>0.37</v>
      </c>
      <c r="AF47" s="7">
        <v>0.7</v>
      </c>
      <c r="AG47" s="7">
        <v>0.4</v>
      </c>
      <c r="AH47" s="7">
        <v>0.21</v>
      </c>
      <c r="AI47" s="7">
        <v>0.36</v>
      </c>
      <c r="AJ47" s="7">
        <v>0</v>
      </c>
      <c r="AK47" s="7">
        <v>0.31</v>
      </c>
      <c r="AL47" s="7">
        <v>0.72</v>
      </c>
      <c r="AM47" s="7">
        <v>0.5</v>
      </c>
      <c r="AN47" s="7">
        <v>0.51</v>
      </c>
      <c r="AO47" s="7">
        <v>-17.899999999999999</v>
      </c>
      <c r="AP47" s="7">
        <v>-8.9</v>
      </c>
      <c r="AQ47" s="7">
        <v>-11.7</v>
      </c>
      <c r="AR47" s="7">
        <v>-5.9</v>
      </c>
      <c r="AS47" s="7">
        <v>-25.7</v>
      </c>
      <c r="AT47" s="7">
        <v>-29.9</v>
      </c>
      <c r="AU47" s="7">
        <v>-20.6</v>
      </c>
      <c r="AV47" s="7">
        <v>-19.2</v>
      </c>
      <c r="AW47" s="7">
        <v>-16.5</v>
      </c>
      <c r="AX47" s="7"/>
      <c r="AY47" s="7">
        <v>-16.399999999999999</v>
      </c>
      <c r="AZ47" s="7">
        <v>-27.1</v>
      </c>
      <c r="BA47" s="7">
        <v>-25.7</v>
      </c>
      <c r="BB47" s="7">
        <v>-21.6</v>
      </c>
      <c r="BC47" s="7">
        <v>0.6</v>
      </c>
      <c r="BD47" s="7">
        <v>0.49</v>
      </c>
      <c r="BE47" s="7">
        <v>0.78</v>
      </c>
      <c r="BF47" s="7">
        <v>0.52</v>
      </c>
      <c r="BG47" s="7">
        <v>0.96</v>
      </c>
      <c r="BH47" s="7">
        <v>0.21</v>
      </c>
      <c r="BI47" s="7">
        <v>0.17</v>
      </c>
      <c r="BJ47" s="7">
        <v>0.37</v>
      </c>
      <c r="BK47" s="7">
        <v>0.26</v>
      </c>
      <c r="BL47" s="7"/>
      <c r="BM47" s="7">
        <v>0.23</v>
      </c>
      <c r="BN47" s="7">
        <v>0.36</v>
      </c>
      <c r="BO47" s="7">
        <v>0.41</v>
      </c>
      <c r="BP47" s="7">
        <v>0.28000000000000003</v>
      </c>
      <c r="BR47" s="11"/>
      <c r="BS47" s="7"/>
    </row>
    <row r="48" spans="1:71" x14ac:dyDescent="0.75">
      <c r="A48" t="s">
        <v>158</v>
      </c>
      <c r="B48" s="6" t="s">
        <v>37</v>
      </c>
      <c r="C48">
        <v>89</v>
      </c>
      <c r="D48" t="s">
        <v>34</v>
      </c>
      <c r="E48">
        <v>10</v>
      </c>
      <c r="F48">
        <v>25</v>
      </c>
      <c r="G48">
        <v>200</v>
      </c>
      <c r="H48" t="s">
        <v>42</v>
      </c>
      <c r="I48" t="s">
        <v>160</v>
      </c>
      <c r="J48" t="s">
        <v>87</v>
      </c>
      <c r="K48" t="s">
        <v>160</v>
      </c>
      <c r="L48" t="str">
        <f t="shared" si="1"/>
        <v>89-10-200</v>
      </c>
      <c r="M48" s="7">
        <v>15.628263036137545</v>
      </c>
      <c r="N48" s="7">
        <v>0.8671908859307994</v>
      </c>
      <c r="O48" s="7">
        <v>-11.895220342576451</v>
      </c>
      <c r="P48" s="7">
        <v>4.7484380478517743</v>
      </c>
      <c r="Q48" s="7">
        <v>8.5821671370426884</v>
      </c>
      <c r="R48" s="7">
        <v>8.7820332292126384</v>
      </c>
      <c r="S48" s="7">
        <v>10.793752552578409</v>
      </c>
      <c r="T48" s="7">
        <v>8.8640109730064847</v>
      </c>
      <c r="U48" s="7">
        <v>10.263436351575749</v>
      </c>
      <c r="V48" s="7">
        <v>1.1892981270322787</v>
      </c>
      <c r="W48" s="7">
        <v>13.682923921242013</v>
      </c>
      <c r="X48" s="7">
        <v>-0.84019513193481077</v>
      </c>
      <c r="Y48" s="7">
        <v>3.086393702438512</v>
      </c>
      <c r="Z48" s="7">
        <v>0.81967281320073904</v>
      </c>
      <c r="AA48" s="7">
        <v>0.10709975617306837</v>
      </c>
      <c r="AB48" s="7">
        <v>0.38565348242890457</v>
      </c>
      <c r="AC48" s="7">
        <v>0.67520809084131483</v>
      </c>
      <c r="AD48" s="7">
        <v>0.1702688411860061</v>
      </c>
      <c r="AE48" s="7">
        <v>0.19699829106802128</v>
      </c>
      <c r="AF48" s="7">
        <v>0.23226382246226265</v>
      </c>
      <c r="AG48" s="7">
        <v>0.38873935075538169</v>
      </c>
      <c r="AH48" s="7">
        <v>0.1591949154630444</v>
      </c>
      <c r="AI48" s="7">
        <v>0.14098947663567049</v>
      </c>
      <c r="AJ48" s="7">
        <v>0.93833986326941343</v>
      </c>
      <c r="AK48" s="7">
        <v>7.5269579887443094E-2</v>
      </c>
      <c r="AL48" s="7">
        <v>0.38808538983335628</v>
      </c>
      <c r="AM48" s="7">
        <v>0.11597885764193826</v>
      </c>
      <c r="AN48" s="7">
        <v>0.38022123961090593</v>
      </c>
      <c r="AO48" s="7">
        <v>-18.7640350877193</v>
      </c>
      <c r="AP48" s="7">
        <v>-10.996551724137928</v>
      </c>
      <c r="AQ48" s="7">
        <v>-13.872727272727268</v>
      </c>
      <c r="AR48" s="7">
        <v>-7.4790123456790205</v>
      </c>
      <c r="AS48" s="7">
        <v>-29.039333333333332</v>
      </c>
      <c r="AT48" s="7">
        <v>-30.88545454545455</v>
      </c>
      <c r="AU48" s="7">
        <v>-21.426060606060602</v>
      </c>
      <c r="AV48" s="7">
        <v>-20.231333333333335</v>
      </c>
      <c r="AW48" s="7">
        <v>-18.23939393939396</v>
      </c>
      <c r="AX48" s="7">
        <v>-22.382666666666655</v>
      </c>
      <c r="AY48" s="7">
        <v>-19.214912280701757</v>
      </c>
      <c r="AZ48" s="7">
        <v>-27.617187499999996</v>
      </c>
      <c r="BA48" s="7">
        <v>-26.361458333333331</v>
      </c>
      <c r="BB48" s="7">
        <v>-20.247826086956518</v>
      </c>
      <c r="BC48" s="7">
        <v>0.95449077081915479</v>
      </c>
      <c r="BD48" s="7">
        <v>0.81778681056779379</v>
      </c>
      <c r="BE48" s="7">
        <v>0.4067723296771813</v>
      </c>
      <c r="BF48" s="7">
        <v>0.4800882025347798</v>
      </c>
      <c r="BG48" s="7">
        <v>0.47717082894913565</v>
      </c>
      <c r="BH48" s="7">
        <v>0.64916220642296718</v>
      </c>
      <c r="BI48" s="7">
        <v>0.28168912000745816</v>
      </c>
      <c r="BJ48" s="7">
        <v>9.9739661118333475E-2</v>
      </c>
      <c r="BK48" s="7">
        <v>0.39676145359146958</v>
      </c>
      <c r="BL48" s="7">
        <v>0.64175696334360355</v>
      </c>
      <c r="BM48" s="7">
        <v>0.35735576031108968</v>
      </c>
      <c r="BN48" s="7">
        <v>0.36111783013246879</v>
      </c>
      <c r="BO48" s="7">
        <v>0.73669237647208152</v>
      </c>
      <c r="BP48" s="7">
        <v>4.7941231614558003E-2</v>
      </c>
      <c r="BR48" s="11"/>
      <c r="BS48" s="7"/>
    </row>
    <row r="49" spans="1:71" x14ac:dyDescent="0.75">
      <c r="A49" t="s">
        <v>158</v>
      </c>
      <c r="B49" s="6" t="s">
        <v>37</v>
      </c>
      <c r="C49">
        <v>89</v>
      </c>
      <c r="D49" t="s">
        <v>34</v>
      </c>
      <c r="E49">
        <v>9</v>
      </c>
      <c r="F49">
        <v>75</v>
      </c>
      <c r="G49">
        <v>200</v>
      </c>
      <c r="H49" t="s">
        <v>42</v>
      </c>
      <c r="I49" t="s">
        <v>160</v>
      </c>
      <c r="J49" t="s">
        <v>87</v>
      </c>
      <c r="K49" t="s">
        <v>160</v>
      </c>
      <c r="L49" t="str">
        <f t="shared" si="1"/>
        <v>89-9-200</v>
      </c>
      <c r="M49" s="7">
        <v>18.695343285418613</v>
      </c>
      <c r="N49" s="7">
        <v>0.15248483181791578</v>
      </c>
      <c r="O49" s="7">
        <v>-13.754845924821998</v>
      </c>
      <c r="P49" s="7">
        <v>3.9577297049924147</v>
      </c>
      <c r="Q49" s="7">
        <v>12.609344018763652</v>
      </c>
      <c r="R49" s="7">
        <v>10.496440587858626</v>
      </c>
      <c r="S49" s="7">
        <v>11.481490223462792</v>
      </c>
      <c r="T49" s="7">
        <v>10.737562794676343</v>
      </c>
      <c r="U49" s="7">
        <v>12.206726008309881</v>
      </c>
      <c r="V49" s="7">
        <v>2.3166033671167834</v>
      </c>
      <c r="W49" s="7">
        <v>15.80374596799993</v>
      </c>
      <c r="X49" s="7">
        <v>-1.1020983093917922</v>
      </c>
      <c r="Y49" s="7">
        <v>2.9491285980246578</v>
      </c>
      <c r="Z49" s="7">
        <v>1.0934221877251968</v>
      </c>
      <c r="AA49" s="7">
        <v>0.22686543448384119</v>
      </c>
      <c r="AB49" s="7">
        <v>0.16955907185752608</v>
      </c>
      <c r="AC49" s="7">
        <v>0.44535829698555485</v>
      </c>
      <c r="AD49" s="7">
        <v>0.14558906945878072</v>
      </c>
      <c r="AE49" s="7">
        <v>0.94727296734567423</v>
      </c>
      <c r="AF49" s="7">
        <v>0.10578017309216399</v>
      </c>
      <c r="AG49" s="7">
        <v>0.47302387557657855</v>
      </c>
      <c r="AH49" s="7">
        <v>0.29461138051759067</v>
      </c>
      <c r="AI49" s="7">
        <v>0.19128813253343185</v>
      </c>
      <c r="AJ49" s="7">
        <v>0.46001544611986395</v>
      </c>
      <c r="AK49" s="7">
        <v>0.11128861018688495</v>
      </c>
      <c r="AL49" s="7">
        <v>0.14925766328883724</v>
      </c>
      <c r="AM49" s="7">
        <v>0.27862639962565283</v>
      </c>
      <c r="AN49" s="7">
        <v>0.61392737952640175</v>
      </c>
      <c r="AO49" s="7">
        <v>-20.022807017543851</v>
      </c>
      <c r="AP49" s="7">
        <v>-12.170114942528727</v>
      </c>
      <c r="AQ49" s="7">
        <v>-15.617171717171708</v>
      </c>
      <c r="AR49" s="7">
        <v>-7.8654320987654307</v>
      </c>
      <c r="AS49" s="7">
        <v>-30.936666666666657</v>
      </c>
      <c r="AT49" s="7">
        <v>-32.184242424242434</v>
      </c>
      <c r="AU49" s="7">
        <v>-23.198787878787869</v>
      </c>
      <c r="AV49" s="7">
        <v>-19.911333333333335</v>
      </c>
      <c r="AW49" s="7">
        <v>-18.520202020202021</v>
      </c>
      <c r="AX49" s="7"/>
      <c r="AY49" s="7">
        <v>-16.792105263157904</v>
      </c>
      <c r="AZ49" s="7">
        <v>-27.666145833333331</v>
      </c>
      <c r="BA49" s="7">
        <v>-26.872916666666669</v>
      </c>
      <c r="BB49" s="7">
        <v>-20.794927536231882</v>
      </c>
      <c r="BC49" s="7">
        <v>0.26758124559036017</v>
      </c>
      <c r="BD49" s="7">
        <v>0.40199167254543922</v>
      </c>
      <c r="BE49" s="7">
        <v>0.27823286871200376</v>
      </c>
      <c r="BF49" s="7">
        <v>0.34760267222966035</v>
      </c>
      <c r="BG49" s="7">
        <v>1.7366477286235487</v>
      </c>
      <c r="BH49" s="7">
        <v>0.64450463605417119</v>
      </c>
      <c r="BI49" s="7">
        <v>0.33867185089631036</v>
      </c>
      <c r="BJ49" s="7">
        <v>0.13340164916521929</v>
      </c>
      <c r="BK49" s="7">
        <v>0.40571370678883906</v>
      </c>
      <c r="BL49" s="7"/>
      <c r="BM49" s="7">
        <v>0.27146111274742729</v>
      </c>
      <c r="BN49" s="7">
        <v>0.62110177536743794</v>
      </c>
      <c r="BO49" s="7">
        <v>0.24082952617377296</v>
      </c>
      <c r="BP49" s="7">
        <v>0.16791748656299935</v>
      </c>
      <c r="BR49" s="11"/>
      <c r="BS49" s="7"/>
    </row>
    <row r="50" spans="1:71" x14ac:dyDescent="0.75">
      <c r="A50" t="s">
        <v>158</v>
      </c>
      <c r="B50" s="6" t="s">
        <v>37</v>
      </c>
      <c r="C50">
        <v>89</v>
      </c>
      <c r="D50" t="s">
        <v>34</v>
      </c>
      <c r="E50">
        <v>5</v>
      </c>
      <c r="F50">
        <v>350</v>
      </c>
      <c r="G50">
        <v>200</v>
      </c>
      <c r="H50" t="s">
        <v>42</v>
      </c>
      <c r="I50" t="s">
        <v>160</v>
      </c>
      <c r="J50" t="s">
        <v>87</v>
      </c>
      <c r="K50" t="s">
        <v>160</v>
      </c>
      <c r="L50" t="str">
        <f t="shared" si="1"/>
        <v>89-5-200</v>
      </c>
      <c r="M50" s="7">
        <v>19.540443909114853</v>
      </c>
      <c r="N50" s="7">
        <v>5.0914226478975264</v>
      </c>
      <c r="O50" s="7">
        <v>-11.177950725430568</v>
      </c>
      <c r="P50" s="7">
        <v>5.1269601553821396</v>
      </c>
      <c r="Q50" s="7">
        <v>15.194660414054985</v>
      </c>
      <c r="R50" s="7">
        <v>11.07344372161065</v>
      </c>
      <c r="S50" s="7">
        <v>13.00721341079997</v>
      </c>
      <c r="T50" s="7">
        <v>11.803474859406265</v>
      </c>
      <c r="U50" s="7">
        <v>13.367503247319505</v>
      </c>
      <c r="V50" s="7">
        <v>3.1368597362438053</v>
      </c>
      <c r="W50" s="7">
        <v>16.860008504158397</v>
      </c>
      <c r="X50" s="7">
        <v>-1.1809474231366892</v>
      </c>
      <c r="Y50" s="7">
        <v>4.9156254034257705</v>
      </c>
      <c r="Z50" s="7">
        <v>1.939170122294291</v>
      </c>
      <c r="AA50" s="7">
        <v>0.26250799786083112</v>
      </c>
      <c r="AB50" s="7">
        <v>0.1754138897221558</v>
      </c>
      <c r="AC50" s="7">
        <v>0.77471179264440215</v>
      </c>
      <c r="AD50" s="7">
        <v>0.69425269707630566</v>
      </c>
      <c r="AE50" s="7">
        <v>1.0659540789607611</v>
      </c>
      <c r="AF50" s="7">
        <v>0.15716009732813324</v>
      </c>
      <c r="AG50" s="7">
        <v>0.42953828463706006</v>
      </c>
      <c r="AH50" s="7">
        <v>0.23738798319237486</v>
      </c>
      <c r="AI50" s="7">
        <v>5.4538800892818061E-2</v>
      </c>
      <c r="AJ50" s="7">
        <v>0.92064082399290381</v>
      </c>
      <c r="AK50" s="7">
        <v>7.3011326449592892E-2</v>
      </c>
      <c r="AL50" s="7">
        <v>0.68092340392023976</v>
      </c>
      <c r="AM50" s="7">
        <v>0.53259224464812549</v>
      </c>
      <c r="AN50" s="7">
        <v>0.30260679596931739</v>
      </c>
      <c r="AO50" s="7">
        <v>-21.354385964912286</v>
      </c>
      <c r="AP50" s="7">
        <v>-11.785057471264365</v>
      </c>
      <c r="AQ50" s="7">
        <v>-15.757575757575751</v>
      </c>
      <c r="AR50" s="7">
        <v>-6.4876543209876445</v>
      </c>
      <c r="AS50" s="7">
        <v>-29.237333333333329</v>
      </c>
      <c r="AT50" s="7">
        <v>-31.901212121212126</v>
      </c>
      <c r="AU50" s="7">
        <v>-22.915151515151504</v>
      </c>
      <c r="AV50" s="7">
        <v>-21.352666666666664</v>
      </c>
      <c r="AW50" s="7">
        <v>-20.610101010101015</v>
      </c>
      <c r="AX50" s="7"/>
      <c r="AY50" s="7">
        <v>-20.569298245614039</v>
      </c>
      <c r="AZ50" s="7">
        <v>-28.019791666666663</v>
      </c>
      <c r="BA50" s="7">
        <v>-26.122395833333332</v>
      </c>
      <c r="BB50" s="7">
        <v>-22.014492753623177</v>
      </c>
      <c r="BC50" s="7">
        <v>0.16495893330409334</v>
      </c>
      <c r="BD50" s="7">
        <v>3.9767457223003164E-2</v>
      </c>
      <c r="BE50" s="7">
        <v>0.29849638494856801</v>
      </c>
      <c r="BF50" s="7">
        <v>0.66283880484408531</v>
      </c>
      <c r="BG50" s="7">
        <v>0.4743514871203941</v>
      </c>
      <c r="BH50" s="7">
        <v>0.10130280821955052</v>
      </c>
      <c r="BI50" s="7">
        <v>0.14247323464262304</v>
      </c>
      <c r="BJ50" s="7">
        <v>0.30208828731569848</v>
      </c>
      <c r="BK50" s="7">
        <v>0.17763711147484385</v>
      </c>
      <c r="BL50" s="7"/>
      <c r="BM50" s="7">
        <v>7.6134084955205392E-2</v>
      </c>
      <c r="BN50" s="7">
        <v>8.8208626101702825E-2</v>
      </c>
      <c r="BO50" s="7">
        <v>0.52316068551123274</v>
      </c>
      <c r="BP50" s="7">
        <v>0.18811571871986194</v>
      </c>
      <c r="BR50" s="11"/>
      <c r="BS50" s="7"/>
    </row>
    <row r="51" spans="1:71" x14ac:dyDescent="0.75">
      <c r="A51" t="s">
        <v>158</v>
      </c>
      <c r="B51" s="6" t="s">
        <v>37</v>
      </c>
      <c r="C51">
        <v>89</v>
      </c>
      <c r="D51" t="s">
        <v>34</v>
      </c>
      <c r="E51">
        <v>5</v>
      </c>
      <c r="F51">
        <v>350</v>
      </c>
      <c r="G51">
        <v>200</v>
      </c>
      <c r="H51" t="s">
        <v>42</v>
      </c>
      <c r="I51" t="s">
        <v>90</v>
      </c>
      <c r="J51" t="s">
        <v>87</v>
      </c>
      <c r="K51" t="s">
        <v>162</v>
      </c>
      <c r="L51" t="str">
        <f t="shared" si="1"/>
        <v>89-5-200</v>
      </c>
      <c r="M51" s="7">
        <v>18.346995666502185</v>
      </c>
      <c r="N51" s="7">
        <v>7.5065728946633961</v>
      </c>
      <c r="O51" s="7">
        <v>-14.369053901117029</v>
      </c>
      <c r="P51" s="7">
        <v>6.5834321730520955</v>
      </c>
      <c r="Q51" s="7">
        <v>15.353989106925452</v>
      </c>
      <c r="R51" s="7">
        <v>13.508067702985848</v>
      </c>
      <c r="S51" s="7">
        <v>16.739060228625402</v>
      </c>
      <c r="T51" s="7">
        <v>11.50048866097937</v>
      </c>
      <c r="U51" s="7">
        <v>12.923723946677292</v>
      </c>
      <c r="V51" s="7">
        <v>3.7978082404832065</v>
      </c>
      <c r="W51" s="7">
        <v>17.476060640925841</v>
      </c>
      <c r="X51" s="7">
        <v>0.58085724688064355</v>
      </c>
      <c r="Y51" s="7">
        <v>0</v>
      </c>
      <c r="Z51" s="7">
        <v>1.7513449559127572</v>
      </c>
      <c r="AA51" s="7">
        <v>0.40837787977167428</v>
      </c>
      <c r="AB51" s="7">
        <v>0.30294754476534386</v>
      </c>
      <c r="AC51" s="7">
        <v>0.32787048027236892</v>
      </c>
      <c r="AD51" s="7">
        <v>0.67106908634327789</v>
      </c>
      <c r="AE51" s="7">
        <v>0.72088163585621412</v>
      </c>
      <c r="AF51" s="7">
        <v>0.64521139038825592</v>
      </c>
      <c r="AG51" s="7">
        <v>1.0214993396365053</v>
      </c>
      <c r="AH51" s="7">
        <v>0.33180252232758195</v>
      </c>
      <c r="AI51" s="7">
        <v>0.92858500594901339</v>
      </c>
      <c r="AJ51" s="7">
        <v>0.87044789118972132</v>
      </c>
      <c r="AK51" s="7">
        <v>0.89792295800882949</v>
      </c>
      <c r="AL51" s="7">
        <v>0.42139548935000853</v>
      </c>
      <c r="AM51" s="7">
        <v>0</v>
      </c>
      <c r="AN51" s="7">
        <v>0.79631598377070778</v>
      </c>
      <c r="AO51" s="7">
        <v>-22.329824561403512</v>
      </c>
      <c r="AP51" s="7">
        <v>-8.6114942528735643</v>
      </c>
      <c r="AQ51" s="7">
        <v>-15.898989898989916</v>
      </c>
      <c r="AR51" s="7">
        <v>-4.5358024691358141</v>
      </c>
      <c r="AS51" s="7">
        <v>-30.586000000000002</v>
      </c>
      <c r="AT51" s="7">
        <v>-32.221212121212119</v>
      </c>
      <c r="AU51" s="7">
        <v>-24.320606060606053</v>
      </c>
      <c r="AV51" s="7">
        <v>-21.51466666666667</v>
      </c>
      <c r="AW51" s="7">
        <v>-20.501010101010102</v>
      </c>
      <c r="AX51" s="7">
        <v>-23.72133333333333</v>
      </c>
      <c r="AY51" s="7">
        <v>-18.659649122807014</v>
      </c>
      <c r="AZ51" s="7">
        <v>-28.781249999999996</v>
      </c>
      <c r="BA51" s="7"/>
      <c r="BB51" s="7">
        <v>-20.350000000000001</v>
      </c>
      <c r="BC51" s="7">
        <v>0.17635506239754303</v>
      </c>
      <c r="BD51" s="7">
        <v>0.35604735441929564</v>
      </c>
      <c r="BE51" s="7">
        <v>0.45923173490987468</v>
      </c>
      <c r="BF51" s="7">
        <v>0.14434944644374287</v>
      </c>
      <c r="BG51" s="7">
        <v>0.36406592809544541</v>
      </c>
      <c r="BH51" s="7">
        <v>0.18186666020374273</v>
      </c>
      <c r="BI51" s="7">
        <v>0.1464398446433692</v>
      </c>
      <c r="BJ51" s="7">
        <v>0.14071721050864144</v>
      </c>
      <c r="BK51" s="7">
        <v>0.1742182679785898</v>
      </c>
      <c r="BL51" s="7">
        <v>0.79288418658296855</v>
      </c>
      <c r="BM51" s="7">
        <v>0.27219992245394603</v>
      </c>
      <c r="BN51" s="7">
        <v>8.1315078104143818E-2</v>
      </c>
      <c r="BO51" s="7"/>
      <c r="BP51" s="7">
        <v>0.30592757708264756</v>
      </c>
      <c r="BR51" s="11"/>
      <c r="BS51" s="7"/>
    </row>
    <row r="52" spans="1:71" x14ac:dyDescent="0.75">
      <c r="A52" t="s">
        <v>158</v>
      </c>
      <c r="B52" s="6" t="s">
        <v>37</v>
      </c>
      <c r="C52">
        <v>89</v>
      </c>
      <c r="D52" t="s">
        <v>34</v>
      </c>
      <c r="E52">
        <v>3</v>
      </c>
      <c r="F52">
        <v>625</v>
      </c>
      <c r="G52">
        <v>200</v>
      </c>
      <c r="H52" t="s">
        <v>42</v>
      </c>
      <c r="I52" t="s">
        <v>160</v>
      </c>
      <c r="J52" t="s">
        <v>87</v>
      </c>
      <c r="K52" t="s">
        <v>160</v>
      </c>
      <c r="L52" t="str">
        <f t="shared" si="1"/>
        <v>89-3-200</v>
      </c>
      <c r="M52" s="7">
        <v>23.022154841525786</v>
      </c>
      <c r="N52" s="7">
        <v>7.4942790711063667</v>
      </c>
      <c r="O52" s="7">
        <v>-13.265361815088577</v>
      </c>
      <c r="P52" s="7">
        <v>7.0074863521084083</v>
      </c>
      <c r="Q52" s="7">
        <v>15.947227778599128</v>
      </c>
      <c r="R52" s="7">
        <v>14.489942823949955</v>
      </c>
      <c r="S52" s="7">
        <v>16.945558835352688</v>
      </c>
      <c r="T52" s="7">
        <v>15.567150540493495</v>
      </c>
      <c r="U52" s="7">
        <v>16.20860337672671</v>
      </c>
      <c r="V52" s="7">
        <v>4.6094812343758074</v>
      </c>
      <c r="W52" s="7">
        <v>20.345374862476643</v>
      </c>
      <c r="X52" s="7">
        <v>0.1699625691378662</v>
      </c>
      <c r="Y52" s="7">
        <v>3.7863027603911732</v>
      </c>
      <c r="Z52" s="7">
        <v>2.4732383650638741</v>
      </c>
      <c r="AA52" s="7">
        <v>0.33711094255647384</v>
      </c>
      <c r="AB52" s="7">
        <v>0.33337709363711304</v>
      </c>
      <c r="AC52" s="7">
        <v>0.25821437573417821</v>
      </c>
      <c r="AD52" s="7">
        <v>0.4023647624008469</v>
      </c>
      <c r="AE52" s="7">
        <v>1.0269236710507514</v>
      </c>
      <c r="AF52" s="7">
        <v>0.13824518885033704</v>
      </c>
      <c r="AG52" s="7">
        <v>0.18916922391479093</v>
      </c>
      <c r="AH52" s="7">
        <v>0.20430946864134611</v>
      </c>
      <c r="AI52" s="7">
        <v>0.14433816501213392</v>
      </c>
      <c r="AJ52" s="7">
        <v>0.93247738627033727</v>
      </c>
      <c r="AK52" s="7">
        <v>0.27500704254134922</v>
      </c>
      <c r="AL52" s="7">
        <v>1.4969515516234011</v>
      </c>
      <c r="AM52" s="7">
        <v>0.722091860132968</v>
      </c>
      <c r="AN52" s="7">
        <v>0.19575467039186925</v>
      </c>
      <c r="AO52" s="7">
        <v>-21.303508771929828</v>
      </c>
      <c r="AP52" s="7">
        <v>-12.617241379310341</v>
      </c>
      <c r="AQ52" s="7">
        <v>-15.542424242424239</v>
      </c>
      <c r="AR52" s="7">
        <v>-6.697530864197522</v>
      </c>
      <c r="AS52" s="7">
        <v>-28.462</v>
      </c>
      <c r="AT52" s="7">
        <v>-31.064242424242433</v>
      </c>
      <c r="AU52" s="7">
        <v>-22.692727272727264</v>
      </c>
      <c r="AV52" s="7">
        <v>-20.837333333333333</v>
      </c>
      <c r="AW52" s="7">
        <v>-19.984848484848488</v>
      </c>
      <c r="AX52" s="7"/>
      <c r="AY52" s="7">
        <v>-20.177192982456145</v>
      </c>
      <c r="AZ52" s="7">
        <v>-27.016666666666662</v>
      </c>
      <c r="BA52" s="7">
        <v>-27.685416666666672</v>
      </c>
      <c r="BB52" s="7">
        <v>-22.881159420289851</v>
      </c>
      <c r="BC52" s="7">
        <v>0.10583179741652911</v>
      </c>
      <c r="BD52" s="7">
        <v>0.44557986820063883</v>
      </c>
      <c r="BE52" s="7">
        <v>0.17187455651500005</v>
      </c>
      <c r="BF52" s="7">
        <v>0.30400466870046111</v>
      </c>
      <c r="BG52" s="7">
        <v>0.28091991741419958</v>
      </c>
      <c r="BH52" s="7">
        <v>0.25221661947718049</v>
      </c>
      <c r="BI52" s="7">
        <v>0.42972603226929978</v>
      </c>
      <c r="BJ52" s="7">
        <v>0.2000299977503367</v>
      </c>
      <c r="BK52" s="7">
        <v>8.9910338632213857E-2</v>
      </c>
      <c r="BL52" s="7"/>
      <c r="BM52" s="7">
        <v>0.1498152139735815</v>
      </c>
      <c r="BN52" s="7">
        <v>0.71383680787785941</v>
      </c>
      <c r="BO52" s="7">
        <v>9.5559788494339257E-2</v>
      </c>
      <c r="BP52" s="7">
        <v>2.5102185616918313E-3</v>
      </c>
      <c r="BR52" s="11"/>
      <c r="BS52" s="7"/>
    </row>
    <row r="53" spans="1:71" x14ac:dyDescent="0.75">
      <c r="A53" t="s">
        <v>158</v>
      </c>
      <c r="B53" s="6" t="s">
        <v>37</v>
      </c>
      <c r="C53">
        <v>89</v>
      </c>
      <c r="D53" t="s">
        <v>34</v>
      </c>
      <c r="E53">
        <v>3</v>
      </c>
      <c r="F53">
        <v>625</v>
      </c>
      <c r="G53">
        <v>200</v>
      </c>
      <c r="H53" t="s">
        <v>42</v>
      </c>
      <c r="I53" t="s">
        <v>90</v>
      </c>
      <c r="J53" t="s">
        <v>87</v>
      </c>
      <c r="K53" t="s">
        <v>162</v>
      </c>
      <c r="L53" t="str">
        <f t="shared" si="1"/>
        <v>89-3-200</v>
      </c>
      <c r="M53" s="7">
        <v>18.273724570677167</v>
      </c>
      <c r="N53" s="7">
        <v>3.412353813831821</v>
      </c>
      <c r="O53" s="7">
        <v>-14.233079772468001</v>
      </c>
      <c r="P53" s="7">
        <v>8.9815460272661642</v>
      </c>
      <c r="Q53" s="7">
        <v>14.809910990371341</v>
      </c>
      <c r="R53" s="7">
        <v>14.059767640843956</v>
      </c>
      <c r="S53" s="7">
        <v>16.874760551534866</v>
      </c>
      <c r="T53" s="7">
        <v>11.39871409998497</v>
      </c>
      <c r="U53" s="7">
        <v>14.210862865274828</v>
      </c>
      <c r="V53" s="7">
        <v>0</v>
      </c>
      <c r="W53" s="7">
        <v>17.762489434838127</v>
      </c>
      <c r="X53" s="7">
        <v>-0.51541098502056359</v>
      </c>
      <c r="Y53" s="7">
        <v>0</v>
      </c>
      <c r="Z53" s="7">
        <v>0.37800618908479877</v>
      </c>
      <c r="AA53" s="7">
        <v>0.33568239963398472</v>
      </c>
      <c r="AB53" s="7">
        <v>0.83994154045801039</v>
      </c>
      <c r="AC53" s="7">
        <v>0.52776490489253958</v>
      </c>
      <c r="AD53" s="7">
        <v>5.9309766426408693E-2</v>
      </c>
      <c r="AE53" s="7">
        <v>4.0470496843766872</v>
      </c>
      <c r="AF53" s="7">
        <v>0.35998440443710983</v>
      </c>
      <c r="AG53" s="7">
        <v>0.9485927794400848</v>
      </c>
      <c r="AH53" s="7">
        <v>0.71196435814241565</v>
      </c>
      <c r="AI53" s="7">
        <v>8.8223681498803178E-2</v>
      </c>
      <c r="AJ53" s="7">
        <v>0</v>
      </c>
      <c r="AK53" s="7">
        <v>0.41435242951332457</v>
      </c>
      <c r="AL53" s="7">
        <v>0.96946872995696176</v>
      </c>
      <c r="AM53" s="7">
        <v>0</v>
      </c>
      <c r="AN53" s="7">
        <v>0.78014168278515139</v>
      </c>
      <c r="AO53" s="7">
        <v>-20.742105263157907</v>
      </c>
      <c r="AP53" s="7">
        <v>-5.5908045977011467</v>
      </c>
      <c r="AQ53" s="7">
        <v>-15.287878787878791</v>
      </c>
      <c r="AR53" s="7">
        <v>-2.8012345679012456</v>
      </c>
      <c r="AS53" s="7">
        <v>-30.140666666666661</v>
      </c>
      <c r="AT53" s="7">
        <v>-32.464848484848488</v>
      </c>
      <c r="AU53" s="7">
        <v>-24.223030303030299</v>
      </c>
      <c r="AV53" s="7">
        <v>-21.670000000000005</v>
      </c>
      <c r="AW53" s="7">
        <v>-19.561616161616168</v>
      </c>
      <c r="AX53" s="7">
        <v>-23.479333333333326</v>
      </c>
      <c r="AY53" s="7">
        <v>-19.019298245614035</v>
      </c>
      <c r="AZ53" s="7">
        <v>-28.419270833333329</v>
      </c>
      <c r="BA53" s="7"/>
      <c r="BB53" s="7">
        <v>-20.447101449275358</v>
      </c>
      <c r="BC53" s="7">
        <v>0.34237843344718555</v>
      </c>
      <c r="BD53" s="7">
        <v>0.36735603412300477</v>
      </c>
      <c r="BE53" s="7">
        <v>0.16692358526592166</v>
      </c>
      <c r="BF53" s="7">
        <v>0.34737897696192088</v>
      </c>
      <c r="BG53" s="7">
        <v>0.51672171749727369</v>
      </c>
      <c r="BH53" s="7">
        <v>0.14397352067531999</v>
      </c>
      <c r="BI53" s="7">
        <v>0.29658292686344423</v>
      </c>
      <c r="BJ53" s="7">
        <v>5.392587505085332E-2</v>
      </c>
      <c r="BK53" s="7">
        <v>0.27660542320591314</v>
      </c>
      <c r="BL53" s="7">
        <v>0.65961908199606756</v>
      </c>
      <c r="BM53" s="7">
        <v>7.3511702826467268E-2</v>
      </c>
      <c r="BN53" s="7">
        <v>0.13407488287800376</v>
      </c>
      <c r="BO53" s="7"/>
      <c r="BP53" s="7">
        <v>0.11047100855115211</v>
      </c>
      <c r="BR53" s="11"/>
      <c r="BS53" s="7"/>
    </row>
    <row r="54" spans="1:71" x14ac:dyDescent="0.75">
      <c r="A54" t="s">
        <v>158</v>
      </c>
      <c r="B54" s="6" t="s">
        <v>37</v>
      </c>
      <c r="C54" t="s">
        <v>161</v>
      </c>
      <c r="D54" t="s">
        <v>161</v>
      </c>
      <c r="F54">
        <v>20</v>
      </c>
      <c r="G54">
        <v>51</v>
      </c>
      <c r="H54" t="s">
        <v>80</v>
      </c>
      <c r="I54" t="s">
        <v>76</v>
      </c>
      <c r="J54" t="s">
        <v>148</v>
      </c>
      <c r="K54" t="s">
        <v>326</v>
      </c>
      <c r="L54" t="s">
        <v>240</v>
      </c>
      <c r="M54">
        <v>5.193511835589721</v>
      </c>
      <c r="N54">
        <v>3.1312431091756143</v>
      </c>
      <c r="O54">
        <v>0.34225266174060154</v>
      </c>
      <c r="P54">
        <v>-1.6097043126658317</v>
      </c>
      <c r="Q54">
        <v>7.0277787208709661</v>
      </c>
      <c r="R54">
        <v>3.7361646265982782</v>
      </c>
      <c r="S54">
        <v>2.5878048434919019</v>
      </c>
      <c r="T54">
        <v>1.9795955865099417</v>
      </c>
      <c r="U54">
        <v>6.4730500343369979</v>
      </c>
      <c r="W54">
        <v>7.511079602696709</v>
      </c>
      <c r="X54">
        <v>1.2123591367806266</v>
      </c>
      <c r="Y54">
        <v>2.6011175592519566</v>
      </c>
      <c r="Z54">
        <v>1.5263027840867842</v>
      </c>
      <c r="AA54">
        <v>0.2</v>
      </c>
      <c r="AB54">
        <v>0.32376489029525107</v>
      </c>
      <c r="AC54">
        <v>0.28452212487682904</v>
      </c>
      <c r="AD54">
        <v>0.2</v>
      </c>
      <c r="AE54">
        <v>0.2</v>
      </c>
      <c r="AF54">
        <v>0.48124568291119846</v>
      </c>
      <c r="AG54">
        <v>0.50032389608370553</v>
      </c>
      <c r="AH54">
        <v>0.19846578199554418</v>
      </c>
      <c r="AI54">
        <v>1.244876779557275</v>
      </c>
      <c r="AK54">
        <v>0.20006631249550752</v>
      </c>
      <c r="AL54">
        <v>0.2</v>
      </c>
      <c r="AM54">
        <v>0.80728327083003415</v>
      </c>
      <c r="AN54">
        <v>1.4861756917607518</v>
      </c>
      <c r="AO54" s="7"/>
      <c r="AP54" s="7"/>
      <c r="AQ54" s="11">
        <v>-10.536062499999989</v>
      </c>
      <c r="AR54" s="7"/>
      <c r="AS54" s="11">
        <v>-26.284000000000006</v>
      </c>
      <c r="AT54" s="11">
        <v>-29.472041666666669</v>
      </c>
      <c r="AU54" s="11">
        <v>-19.06972500000002</v>
      </c>
      <c r="AV54" s="7"/>
      <c r="AW54" s="7"/>
      <c r="AX54" s="7"/>
      <c r="AY54" s="7"/>
      <c r="AZ54" s="11">
        <v>-26.984833333333338</v>
      </c>
      <c r="BA54" s="7"/>
      <c r="BB54" s="7"/>
      <c r="BC54" s="7"/>
      <c r="BD54" s="7"/>
      <c r="BE54" s="11">
        <v>1.3864064553279445</v>
      </c>
      <c r="BF54" s="11"/>
      <c r="BG54" s="11">
        <v>1.5957568737122838</v>
      </c>
      <c r="BH54" s="11">
        <v>0.92468496011504375</v>
      </c>
      <c r="BI54" s="11">
        <v>1.2948010041229416</v>
      </c>
      <c r="BK54" s="7"/>
      <c r="BL54" s="7"/>
      <c r="BM54" s="7"/>
      <c r="BN54" s="11">
        <v>1.0405688990859072</v>
      </c>
      <c r="BO54" s="7"/>
      <c r="BP54" s="7"/>
      <c r="BR54" s="11"/>
    </row>
    <row r="55" spans="1:71" ht="16" x14ac:dyDescent="0.8">
      <c r="A55" t="s">
        <v>158</v>
      </c>
      <c r="B55" s="6" t="s">
        <v>37</v>
      </c>
      <c r="C55" t="s">
        <v>161</v>
      </c>
      <c r="D55" t="s">
        <v>161</v>
      </c>
      <c r="F55">
        <v>20</v>
      </c>
      <c r="G55">
        <v>6</v>
      </c>
      <c r="H55" s="10" t="s">
        <v>83</v>
      </c>
      <c r="I55" t="s">
        <v>76</v>
      </c>
      <c r="J55" t="s">
        <v>148</v>
      </c>
      <c r="K55" t="s">
        <v>326</v>
      </c>
      <c r="L55" s="9" t="s">
        <v>239</v>
      </c>
      <c r="M55">
        <v>5.3510054918680323</v>
      </c>
      <c r="N55">
        <v>-0.4633192631182832</v>
      </c>
      <c r="O55">
        <v>-4.2023507651627821</v>
      </c>
      <c r="P55">
        <v>-2.8480825401762009</v>
      </c>
      <c r="Q55">
        <v>4.876515406341527</v>
      </c>
      <c r="R55">
        <v>3.4445017728818978</v>
      </c>
      <c r="S55">
        <v>1.4897802261719333</v>
      </c>
      <c r="T55">
        <v>2.4443630816828477</v>
      </c>
      <c r="U55">
        <v>3.6444727046247714</v>
      </c>
      <c r="W55">
        <v>6.9640662006713017</v>
      </c>
      <c r="X55">
        <v>0.17756322167639338</v>
      </c>
      <c r="Y55">
        <v>2.6339639396779146</v>
      </c>
      <c r="Z55">
        <v>-2.1047771627590537</v>
      </c>
      <c r="AA55">
        <v>0.3573133344267731</v>
      </c>
      <c r="AB55">
        <v>0.29495534129589807</v>
      </c>
      <c r="AC55">
        <v>0.27609151124379988</v>
      </c>
      <c r="AD55">
        <v>0.77379639746725115</v>
      </c>
      <c r="AE55">
        <v>0.39132970724121291</v>
      </c>
      <c r="AF55">
        <v>0.2</v>
      </c>
      <c r="AG55">
        <v>1.0357013483216804</v>
      </c>
      <c r="AH55">
        <v>0.45695145773973922</v>
      </c>
      <c r="AI55">
        <v>0.57133431940771862</v>
      </c>
      <c r="AK55">
        <v>0.43454403074024245</v>
      </c>
      <c r="AL55">
        <v>1.2011981402230272</v>
      </c>
      <c r="AM55">
        <v>0.41041023460383247</v>
      </c>
      <c r="AN55">
        <v>0.4977649854888232</v>
      </c>
      <c r="AO55" s="7"/>
      <c r="AP55" s="7"/>
      <c r="AQ55" s="11">
        <v>-10.813583333333332</v>
      </c>
      <c r="AR55" s="7"/>
      <c r="AS55" s="11">
        <v>-25.608333333333334</v>
      </c>
      <c r="AT55" s="11">
        <v>-29.128902777777775</v>
      </c>
      <c r="AU55" s="11">
        <v>-19.304055555555557</v>
      </c>
      <c r="AV55" s="7"/>
      <c r="AW55" s="7"/>
      <c r="AX55" s="7"/>
      <c r="AY55" s="7"/>
      <c r="AZ55" s="11">
        <v>-27.550018518518524</v>
      </c>
      <c r="BA55" s="7"/>
      <c r="BB55" s="7"/>
      <c r="BC55" s="7"/>
      <c r="BD55" s="7"/>
      <c r="BE55" s="11">
        <v>0.96002544454127403</v>
      </c>
      <c r="BF55" s="11"/>
      <c r="BG55" s="11">
        <v>1.1284242700922988</v>
      </c>
      <c r="BH55" s="11">
        <v>1.0902422078415714</v>
      </c>
      <c r="BI55" s="11">
        <v>1.212262061418881</v>
      </c>
      <c r="BK55" s="7"/>
      <c r="BL55" s="7"/>
      <c r="BM55" s="7"/>
      <c r="BN55" s="11">
        <v>0.71339239111704955</v>
      </c>
      <c r="BO55" s="7"/>
      <c r="BP55" s="7"/>
      <c r="BR55" s="11"/>
    </row>
    <row r="56" spans="1:71" ht="16" x14ac:dyDescent="0.8">
      <c r="A56" t="s">
        <v>158</v>
      </c>
      <c r="B56" s="6" t="s">
        <v>37</v>
      </c>
      <c r="C56" t="s">
        <v>161</v>
      </c>
      <c r="D56" t="s">
        <v>161</v>
      </c>
      <c r="F56">
        <v>85</v>
      </c>
      <c r="G56">
        <v>6</v>
      </c>
      <c r="H56" s="10" t="s">
        <v>83</v>
      </c>
      <c r="I56" t="s">
        <v>76</v>
      </c>
      <c r="J56" t="s">
        <v>148</v>
      </c>
      <c r="K56" t="s">
        <v>76</v>
      </c>
      <c r="L56" s="9" t="s">
        <v>243</v>
      </c>
      <c r="M56">
        <v>12.20604118043078</v>
      </c>
      <c r="N56">
        <v>1.3341665046957534</v>
      </c>
      <c r="O56">
        <v>-4.6279412742420973</v>
      </c>
      <c r="P56">
        <v>0.24260650364919889</v>
      </c>
      <c r="Q56">
        <v>8.3284731512043724</v>
      </c>
      <c r="R56">
        <v>7.8250755327623782</v>
      </c>
      <c r="S56">
        <v>6.554351937904821</v>
      </c>
      <c r="T56">
        <v>6.902386636947746</v>
      </c>
      <c r="U56">
        <v>9.9741873653340267</v>
      </c>
      <c r="W56">
        <v>12.554852080194767</v>
      </c>
      <c r="X56">
        <v>2.85758531660916</v>
      </c>
      <c r="Y56">
        <v>5.1052208260121841</v>
      </c>
      <c r="Z56">
        <v>1.3844718421683122</v>
      </c>
      <c r="AA56">
        <v>0.2</v>
      </c>
      <c r="AB56">
        <v>0.2</v>
      </c>
      <c r="AC56">
        <v>0.2</v>
      </c>
      <c r="AD56">
        <v>0.29635398398191692</v>
      </c>
      <c r="AE56">
        <v>0.87461021747277135</v>
      </c>
      <c r="AF56">
        <v>0.41894188325258602</v>
      </c>
      <c r="AG56">
        <v>0.75005935902640719</v>
      </c>
      <c r="AH56">
        <v>0.26168673674412296</v>
      </c>
      <c r="AI56">
        <v>0.80667899554090827</v>
      </c>
      <c r="AK56">
        <v>0.99809395527988387</v>
      </c>
      <c r="AL56">
        <v>0.2</v>
      </c>
      <c r="AM56">
        <v>1.5430681038859857</v>
      </c>
      <c r="AN56">
        <v>0.3601193624919134</v>
      </c>
      <c r="AQ56" s="11">
        <v>-16.450075000000005</v>
      </c>
      <c r="AR56" s="7"/>
      <c r="AS56" s="11">
        <v>-28.471999999999994</v>
      </c>
      <c r="AT56" s="11">
        <v>-32.346158333333328</v>
      </c>
      <c r="AU56" s="11">
        <v>-24.93950833333335</v>
      </c>
      <c r="AV56" s="7"/>
      <c r="AW56" s="7"/>
      <c r="AX56" s="7"/>
      <c r="AY56" s="7"/>
      <c r="AZ56" s="11">
        <v>-31.749111111111098</v>
      </c>
      <c r="BA56" s="7"/>
      <c r="BB56" s="7"/>
      <c r="BC56" s="7"/>
      <c r="BD56" s="7"/>
      <c r="BE56" s="11">
        <v>0.83113545702049729</v>
      </c>
      <c r="BF56" s="11"/>
      <c r="BG56" s="11">
        <v>0.81983250321838952</v>
      </c>
      <c r="BH56" s="11">
        <v>0.74602688581032428</v>
      </c>
      <c r="BI56" s="11">
        <v>0.36183992073946436</v>
      </c>
      <c r="BK56" s="7"/>
      <c r="BL56" s="7"/>
      <c r="BM56" s="7"/>
      <c r="BN56" s="11">
        <v>0.26003377431789132</v>
      </c>
      <c r="BR56" s="11"/>
    </row>
    <row r="57" spans="1:71" ht="16" x14ac:dyDescent="0.8">
      <c r="A57" t="s">
        <v>158</v>
      </c>
      <c r="B57" t="s">
        <v>38</v>
      </c>
      <c r="C57" t="s">
        <v>161</v>
      </c>
      <c r="D57" t="s">
        <v>161</v>
      </c>
      <c r="F57">
        <v>320</v>
      </c>
      <c r="G57">
        <v>6</v>
      </c>
      <c r="H57" s="10" t="s">
        <v>83</v>
      </c>
      <c r="I57" t="s">
        <v>76</v>
      </c>
      <c r="J57" t="s">
        <v>148</v>
      </c>
      <c r="K57" t="s">
        <v>76</v>
      </c>
      <c r="L57" s="9" t="s">
        <v>247</v>
      </c>
      <c r="M57">
        <v>12.776825967330202</v>
      </c>
      <c r="N57">
        <v>0.91132284468712221</v>
      </c>
      <c r="O57">
        <v>-6.846437238063328</v>
      </c>
      <c r="P57">
        <v>-0.16973123219289343</v>
      </c>
      <c r="Q57">
        <v>8.8611203682565147</v>
      </c>
      <c r="R57">
        <v>8.3385070501106284</v>
      </c>
      <c r="S57">
        <v>7.3053527035822849</v>
      </c>
      <c r="T57">
        <v>7.695836245737258</v>
      </c>
      <c r="U57">
        <v>8.5444052036399594</v>
      </c>
      <c r="W57">
        <v>12.243241383255837</v>
      </c>
      <c r="X57">
        <v>2.5757411172322184</v>
      </c>
      <c r="Y57">
        <v>-0.56449849007037434</v>
      </c>
      <c r="Z57">
        <v>-0.21727180341394736</v>
      </c>
      <c r="AA57">
        <v>0.53080189221570195</v>
      </c>
      <c r="AB57">
        <v>0.17773442341528048</v>
      </c>
      <c r="AC57">
        <v>0.38866603798316163</v>
      </c>
      <c r="AD57">
        <v>1.1566648046426342</v>
      </c>
      <c r="AE57">
        <v>0.5986509742664935</v>
      </c>
      <c r="AF57">
        <v>0.38506150014184076</v>
      </c>
      <c r="AG57">
        <v>0.3394516214936722</v>
      </c>
      <c r="AH57">
        <v>0.34965601540997882</v>
      </c>
      <c r="AI57">
        <v>0.28666925720922187</v>
      </c>
      <c r="AK57">
        <v>1.0944469655925706</v>
      </c>
      <c r="AL57">
        <v>1.0472180222547021</v>
      </c>
      <c r="AM57">
        <v>0.19505946843367664</v>
      </c>
      <c r="AN57">
        <v>0.4094955295922128</v>
      </c>
      <c r="AQ57" s="11">
        <v>-16.484402777777774</v>
      </c>
      <c r="AS57" s="11">
        <v>-26.884902777777786</v>
      </c>
      <c r="AT57" s="11">
        <v>-30.322874999999993</v>
      </c>
      <c r="AU57" s="11">
        <v>-22.054527777777778</v>
      </c>
      <c r="AZ57" s="11">
        <v>-28.377495370370369</v>
      </c>
      <c r="BE57" s="11">
        <v>4.0033799116479063</v>
      </c>
      <c r="BF57" s="11"/>
      <c r="BG57" s="11">
        <v>2.1860630152023202</v>
      </c>
      <c r="BH57" s="11">
        <v>2.247541128344376</v>
      </c>
      <c r="BI57" s="11">
        <v>2.2340487926610648</v>
      </c>
      <c r="BN57" s="11">
        <v>2.3164941072800493</v>
      </c>
      <c r="BR57" s="11"/>
    </row>
    <row r="58" spans="1:71" x14ac:dyDescent="0.75">
      <c r="A58" t="s">
        <v>158</v>
      </c>
      <c r="B58" t="s">
        <v>38</v>
      </c>
      <c r="C58" t="s">
        <v>161</v>
      </c>
      <c r="D58" t="s">
        <v>161</v>
      </c>
      <c r="F58">
        <v>320</v>
      </c>
      <c r="G58">
        <v>51</v>
      </c>
      <c r="H58" t="s">
        <v>80</v>
      </c>
      <c r="I58" t="s">
        <v>76</v>
      </c>
      <c r="J58" t="s">
        <v>148</v>
      </c>
      <c r="K58" t="s">
        <v>76</v>
      </c>
      <c r="L58" t="s">
        <v>248</v>
      </c>
      <c r="M58">
        <v>13.974708654824051</v>
      </c>
      <c r="N58">
        <v>1.2454526710426883</v>
      </c>
      <c r="O58">
        <v>-8.0178387738180419</v>
      </c>
      <c r="P58">
        <v>-0.18842380989110685</v>
      </c>
      <c r="Q58">
        <v>9.9184192943117182</v>
      </c>
      <c r="R58">
        <v>9.1158067393946727</v>
      </c>
      <c r="S58">
        <v>8.5036248197781799</v>
      </c>
      <c r="T58">
        <v>8.1565304002578127</v>
      </c>
      <c r="U58">
        <v>9.0269073654750951</v>
      </c>
      <c r="W58">
        <v>11.849849573180173</v>
      </c>
      <c r="X58">
        <v>1.8284274380057224</v>
      </c>
      <c r="Y58">
        <v>-1.5623380748190623</v>
      </c>
      <c r="Z58">
        <v>-1.352456469878373</v>
      </c>
      <c r="AA58">
        <v>0.17922564914883882</v>
      </c>
      <c r="AB58">
        <v>0.52237458619171084</v>
      </c>
      <c r="AC58">
        <v>0.36120073685494153</v>
      </c>
      <c r="AD58">
        <v>0.79821247701666098</v>
      </c>
      <c r="AE58">
        <v>0.52486653790947857</v>
      </c>
      <c r="AF58">
        <v>0.4649152443248174</v>
      </c>
      <c r="AG58">
        <v>0.64953590596071542</v>
      </c>
      <c r="AH58">
        <v>0.18725042463575522</v>
      </c>
      <c r="AI58">
        <v>0.32449413869065852</v>
      </c>
      <c r="AK58">
        <v>0.25047138650808543</v>
      </c>
      <c r="AL58">
        <v>1.1579644611150359</v>
      </c>
      <c r="AM58">
        <v>0.96380466464392855</v>
      </c>
      <c r="AN58">
        <v>0.39567891725171056</v>
      </c>
      <c r="AO58" s="7"/>
      <c r="AP58" s="7"/>
      <c r="AQ58" s="11">
        <v>-9.0196666666666907</v>
      </c>
      <c r="AS58" s="11">
        <v>-27.792000000000009</v>
      </c>
      <c r="AT58" s="11">
        <v>-30.599388888888885</v>
      </c>
      <c r="AU58" s="11">
        <v>-21.717944444444445</v>
      </c>
      <c r="AZ58" s="11">
        <v>-28.874444444444446</v>
      </c>
      <c r="BE58" s="11">
        <v>1.2458013652531703</v>
      </c>
      <c r="BF58" s="11"/>
      <c r="BG58" s="11">
        <v>0.61955683086111291</v>
      </c>
      <c r="BH58" s="11">
        <v>0.50398827881725827</v>
      </c>
      <c r="BI58" s="11">
        <v>0.76584971569952076</v>
      </c>
      <c r="BN58" s="11">
        <v>0.33722322899355489</v>
      </c>
      <c r="BO58" s="7"/>
      <c r="BP58" s="7"/>
      <c r="BR58" s="11"/>
    </row>
    <row r="59" spans="1:71" x14ac:dyDescent="0.75">
      <c r="A59" t="s">
        <v>158</v>
      </c>
      <c r="B59" t="s">
        <v>37</v>
      </c>
      <c r="C59" t="s">
        <v>161</v>
      </c>
      <c r="D59" t="s">
        <v>161</v>
      </c>
      <c r="F59">
        <v>85</v>
      </c>
      <c r="G59">
        <v>0.3</v>
      </c>
      <c r="H59" t="s">
        <v>81</v>
      </c>
      <c r="I59" t="s">
        <v>77</v>
      </c>
      <c r="J59" t="s">
        <v>148</v>
      </c>
      <c r="K59" t="s">
        <v>77</v>
      </c>
      <c r="L59" t="s">
        <v>241</v>
      </c>
      <c r="M59">
        <v>10.115680009733222</v>
      </c>
      <c r="N59">
        <v>-1.6572836928652108</v>
      </c>
      <c r="O59">
        <v>2.8027137065612373</v>
      </c>
      <c r="P59">
        <v>-3.7431963294100044</v>
      </c>
      <c r="Q59">
        <v>7.3473142100641766</v>
      </c>
      <c r="R59">
        <v>3.9560089550608502</v>
      </c>
      <c r="S59">
        <v>3.7148342301516153</v>
      </c>
      <c r="T59">
        <v>5.3024725851228389</v>
      </c>
      <c r="U59">
        <v>8.185576260766096</v>
      </c>
      <c r="W59">
        <v>8.8580070276856766</v>
      </c>
      <c r="X59">
        <v>2.1031927035069606</v>
      </c>
      <c r="Y59">
        <v>4.9596156133813309</v>
      </c>
      <c r="Z59">
        <v>4.0057298106701005</v>
      </c>
      <c r="AA59">
        <v>0.2</v>
      </c>
      <c r="AB59">
        <v>0.20585348842314602</v>
      </c>
      <c r="AC59">
        <v>0.2</v>
      </c>
      <c r="AD59">
        <v>0.2</v>
      </c>
      <c r="AE59">
        <v>0.2</v>
      </c>
      <c r="AF59">
        <v>0.22549584397213107</v>
      </c>
      <c r="AG59">
        <v>0.92380555433744072</v>
      </c>
      <c r="AH59">
        <v>0.47443032405606106</v>
      </c>
      <c r="AI59">
        <v>0.26012583643642967</v>
      </c>
      <c r="AK59">
        <v>0.73597893724317121</v>
      </c>
      <c r="AL59">
        <v>1.4734011597175458</v>
      </c>
      <c r="AM59">
        <v>0.78904729403768736</v>
      </c>
      <c r="AN59">
        <v>0.2</v>
      </c>
      <c r="AO59" s="7"/>
      <c r="AP59" s="7"/>
      <c r="AQ59" s="11">
        <v>-13.266124999999992</v>
      </c>
      <c r="AR59" s="7"/>
      <c r="AS59" s="11">
        <v>-32.232833333333332</v>
      </c>
      <c r="AT59" s="11">
        <v>-33.751652777777771</v>
      </c>
      <c r="AU59" s="11">
        <v>-24.934527777777781</v>
      </c>
      <c r="AV59" s="7"/>
      <c r="AW59" s="7"/>
      <c r="AX59" s="7"/>
      <c r="AY59" s="7"/>
      <c r="AZ59" s="11">
        <v>-32.443537037037046</v>
      </c>
      <c r="BA59" s="7"/>
      <c r="BB59" s="7"/>
      <c r="BC59" s="7"/>
      <c r="BD59" s="7"/>
      <c r="BE59" s="11">
        <v>0.74647139373633553</v>
      </c>
      <c r="BF59" s="11"/>
      <c r="BG59" s="11">
        <v>0.2652187776157669</v>
      </c>
      <c r="BH59" s="11">
        <v>0.60508261411761244</v>
      </c>
      <c r="BI59" s="11">
        <v>1.8241435179486487</v>
      </c>
      <c r="BK59" s="7"/>
      <c r="BL59" s="7"/>
      <c r="BM59" s="7"/>
      <c r="BN59" s="11">
        <v>0.7726637879557382</v>
      </c>
      <c r="BO59" s="7"/>
      <c r="BP59" s="7"/>
      <c r="BR59" s="11"/>
    </row>
    <row r="60" spans="1:71" x14ac:dyDescent="0.75">
      <c r="A60" t="s">
        <v>158</v>
      </c>
      <c r="B60" t="s">
        <v>37</v>
      </c>
      <c r="C60" t="s">
        <v>161</v>
      </c>
      <c r="D60" t="s">
        <v>161</v>
      </c>
      <c r="F60">
        <v>85</v>
      </c>
      <c r="G60">
        <v>1</v>
      </c>
      <c r="H60" t="s">
        <v>82</v>
      </c>
      <c r="I60" t="s">
        <v>78</v>
      </c>
      <c r="J60" t="s">
        <v>148</v>
      </c>
      <c r="K60" t="s">
        <v>78</v>
      </c>
      <c r="L60" t="s">
        <v>242</v>
      </c>
      <c r="M60">
        <v>13.352506121141563</v>
      </c>
      <c r="N60">
        <v>1.0494606844590324</v>
      </c>
      <c r="O60">
        <v>-0.91386039926536988</v>
      </c>
      <c r="P60">
        <v>0.36867880599407116</v>
      </c>
      <c r="Q60">
        <v>9.3464532428101581</v>
      </c>
      <c r="R60">
        <v>5.0884933253947429</v>
      </c>
      <c r="S60">
        <v>5.9460560527818176</v>
      </c>
      <c r="T60">
        <v>7.2976685698717541</v>
      </c>
      <c r="U60">
        <v>9.0449892123635074</v>
      </c>
      <c r="W60">
        <v>9.4243070603818175</v>
      </c>
      <c r="X60">
        <v>2.2008776706504154</v>
      </c>
      <c r="Y60">
        <v>4.2414672048970665</v>
      </c>
      <c r="Z60">
        <v>3.1702455044749858</v>
      </c>
      <c r="AA60">
        <v>0.43626852866822807</v>
      </c>
      <c r="AB60">
        <v>0.70697025328779428</v>
      </c>
      <c r="AC60">
        <v>0.21689251330374948</v>
      </c>
      <c r="AD60">
        <v>0.53560861109742752</v>
      </c>
      <c r="AE60">
        <v>0.28643057100418806</v>
      </c>
      <c r="AF60">
        <v>0.54305911727961786</v>
      </c>
      <c r="AG60">
        <v>0.22765435556691296</v>
      </c>
      <c r="AH60">
        <v>0.2</v>
      </c>
      <c r="AI60">
        <v>0.20613067104058597</v>
      </c>
      <c r="AK60">
        <v>0.63660436156711198</v>
      </c>
      <c r="AL60">
        <v>0.86343088311378158</v>
      </c>
      <c r="AM60">
        <v>0.30712642151027181</v>
      </c>
      <c r="AN60">
        <v>0.2</v>
      </c>
      <c r="AO60" s="7"/>
      <c r="AP60" s="7"/>
      <c r="AQ60" s="11">
        <v>-16.955249999999971</v>
      </c>
      <c r="AR60" s="7"/>
      <c r="AS60" s="11">
        <v>-32.01066666666668</v>
      </c>
      <c r="AT60" s="11">
        <v>-34.511111111111106</v>
      </c>
      <c r="AU60" s="11">
        <v>-24.917966666666672</v>
      </c>
      <c r="AV60" s="7"/>
      <c r="AW60" s="7"/>
      <c r="AX60" s="7"/>
      <c r="AY60" s="7"/>
      <c r="AZ60" s="11">
        <v>-32.275303703703699</v>
      </c>
      <c r="BA60" s="7"/>
      <c r="BB60" s="7"/>
      <c r="BC60" s="7"/>
      <c r="BD60" s="7"/>
      <c r="BE60" s="11">
        <v>3.4876698211341575</v>
      </c>
      <c r="BF60" s="11"/>
      <c r="BG60" s="11">
        <v>2.1802796456723947</v>
      </c>
      <c r="BH60" s="11">
        <v>2.7308514867331355</v>
      </c>
      <c r="BI60" s="11">
        <v>1.2008849826967867</v>
      </c>
      <c r="BK60" s="7"/>
      <c r="BL60" s="7"/>
      <c r="BM60" s="7"/>
      <c r="BN60" s="11">
        <v>1.8987083073010429</v>
      </c>
      <c r="BO60" s="7"/>
      <c r="BP60" s="7"/>
      <c r="BR60" s="11"/>
    </row>
    <row r="61" spans="1:71" x14ac:dyDescent="0.75">
      <c r="A61" t="s">
        <v>158</v>
      </c>
      <c r="B61" t="s">
        <v>37</v>
      </c>
      <c r="C61" t="s">
        <v>161</v>
      </c>
      <c r="D61" t="s">
        <v>161</v>
      </c>
      <c r="F61">
        <v>20</v>
      </c>
      <c r="G61">
        <v>0.3</v>
      </c>
      <c r="H61" t="s">
        <v>81</v>
      </c>
      <c r="I61" t="s">
        <v>77</v>
      </c>
      <c r="J61" t="s">
        <v>148</v>
      </c>
      <c r="K61" t="s">
        <v>326</v>
      </c>
      <c r="L61" t="s">
        <v>237</v>
      </c>
      <c r="M61">
        <v>2.5702798891280798</v>
      </c>
      <c r="N61">
        <v>-2.6813257429912416</v>
      </c>
      <c r="O61">
        <v>-4.6392441742131671</v>
      </c>
      <c r="P61">
        <v>-5.5229964850294015</v>
      </c>
      <c r="Q61">
        <v>1.8193235182021663</v>
      </c>
      <c r="R61">
        <v>-9.2357654360376268E-2</v>
      </c>
      <c r="S61">
        <v>-0.71015357290749392</v>
      </c>
      <c r="T61">
        <v>0.85519612265268674</v>
      </c>
      <c r="U61">
        <v>0.92606262949805451</v>
      </c>
      <c r="W61">
        <v>4.6172748592856117</v>
      </c>
      <c r="X61">
        <v>-0.36382209590513193</v>
      </c>
      <c r="Y61">
        <v>2.2591479455111085</v>
      </c>
      <c r="Z61">
        <v>-2.2286399332957378</v>
      </c>
      <c r="AA61">
        <v>0.2</v>
      </c>
      <c r="AB61">
        <v>0.2</v>
      </c>
      <c r="AC61">
        <v>0.68941919321945566</v>
      </c>
      <c r="AD61">
        <v>0.23050692372587894</v>
      </c>
      <c r="AE61">
        <v>0.23115344579222041</v>
      </c>
      <c r="AF61">
        <v>0.20286543669177381</v>
      </c>
      <c r="AG61">
        <v>0.2</v>
      </c>
      <c r="AH61">
        <v>0.49544427367353494</v>
      </c>
      <c r="AI61">
        <v>0.2</v>
      </c>
      <c r="AK61">
        <v>0.87903544040828341</v>
      </c>
      <c r="AL61">
        <v>0.30389404062193992</v>
      </c>
      <c r="AM61">
        <v>0.41645380274323457</v>
      </c>
      <c r="AN61">
        <v>0.30470226945338147</v>
      </c>
      <c r="AQ61" s="11">
        <v>-8.9458749999999885</v>
      </c>
      <c r="AR61" s="7"/>
      <c r="AS61" s="11">
        <v>-28.736833333333326</v>
      </c>
      <c r="AT61" s="11">
        <v>-30.169930555555545</v>
      </c>
      <c r="AU61" s="11">
        <v>-18.597916666666663</v>
      </c>
      <c r="AV61" s="7"/>
      <c r="AW61" s="7"/>
      <c r="AX61" s="7"/>
      <c r="AY61" s="7"/>
      <c r="AZ61" s="11">
        <v>-26.044500000000003</v>
      </c>
      <c r="BA61" s="7"/>
      <c r="BB61" s="7"/>
      <c r="BC61" s="7"/>
      <c r="BD61" s="7"/>
      <c r="BE61" s="11">
        <v>1.0453578832948367</v>
      </c>
      <c r="BF61" s="11"/>
      <c r="BG61" s="11">
        <v>0.24647312226691123</v>
      </c>
      <c r="BH61" s="11">
        <v>0.57066087216359562</v>
      </c>
      <c r="BI61" s="11">
        <v>1.0048682795567083</v>
      </c>
      <c r="BK61" s="7"/>
      <c r="BL61" s="7"/>
      <c r="BM61" s="7"/>
      <c r="BN61" s="11">
        <v>0.42409337332763242</v>
      </c>
      <c r="BR61" s="11"/>
    </row>
    <row r="62" spans="1:71" x14ac:dyDescent="0.75">
      <c r="A62" t="s">
        <v>158</v>
      </c>
      <c r="B62" t="s">
        <v>37</v>
      </c>
      <c r="C62" t="s">
        <v>161</v>
      </c>
      <c r="D62" t="s">
        <v>161</v>
      </c>
      <c r="F62">
        <v>20</v>
      </c>
      <c r="G62">
        <v>1</v>
      </c>
      <c r="H62" t="s">
        <v>82</v>
      </c>
      <c r="I62" t="s">
        <v>78</v>
      </c>
      <c r="J62" t="s">
        <v>148</v>
      </c>
      <c r="K62" t="s">
        <v>326</v>
      </c>
      <c r="L62" t="s">
        <v>238</v>
      </c>
      <c r="M62">
        <v>4.1644048878727826</v>
      </c>
      <c r="N62">
        <v>-1.6057186701958397</v>
      </c>
      <c r="O62">
        <v>-4.4575617046868565</v>
      </c>
      <c r="P62">
        <v>-4.1841939431864814</v>
      </c>
      <c r="Q62">
        <v>3.5929718995844246</v>
      </c>
      <c r="R62">
        <v>1.1567654401058067</v>
      </c>
      <c r="S62">
        <v>7.6815810264537376E-2</v>
      </c>
      <c r="T62">
        <v>2.1056161219587239</v>
      </c>
      <c r="U62">
        <v>2.8716337418189166</v>
      </c>
      <c r="W62">
        <v>3.5100797396456009</v>
      </c>
      <c r="X62">
        <v>1.114437528647684</v>
      </c>
      <c r="Y62">
        <v>1.8869219127584234</v>
      </c>
      <c r="Z62">
        <v>-1.0407586297617302</v>
      </c>
      <c r="AA62">
        <v>0.2</v>
      </c>
      <c r="AB62">
        <v>0.88045122405019316</v>
      </c>
      <c r="AC62">
        <v>0.17126813234592955</v>
      </c>
      <c r="AD62">
        <v>0.19537869466647267</v>
      </c>
      <c r="AE62">
        <v>0.41569935035419897</v>
      </c>
      <c r="AF62">
        <v>0.68008413717946936</v>
      </c>
      <c r="AG62">
        <v>1.1564755926853816</v>
      </c>
      <c r="AH62">
        <v>0.49551362562220685</v>
      </c>
      <c r="AI62">
        <v>0.2</v>
      </c>
      <c r="AK62">
        <v>0.19870428946930715</v>
      </c>
      <c r="AL62">
        <v>0.78982876567297844</v>
      </c>
      <c r="AM62">
        <v>1</v>
      </c>
      <c r="AN62">
        <v>0.35583864390319364</v>
      </c>
      <c r="AQ62" s="11">
        <v>-13.653416666666638</v>
      </c>
      <c r="AR62" s="7"/>
      <c r="AS62" s="11">
        <v>-28.050666666666686</v>
      </c>
      <c r="AT62" s="11">
        <v>-30.746666666666673</v>
      </c>
      <c r="AU62" s="11">
        <v>-20.103022222222226</v>
      </c>
      <c r="AV62" s="7"/>
      <c r="AW62" s="7"/>
      <c r="AX62" s="7"/>
      <c r="AY62" s="7"/>
      <c r="AZ62" s="11">
        <v>-27.847155555555553</v>
      </c>
      <c r="BA62" s="7"/>
      <c r="BB62" s="7"/>
      <c r="BC62" s="7"/>
      <c r="BD62" s="7"/>
      <c r="BE62" s="11">
        <v>3.9427492298627516</v>
      </c>
      <c r="BF62" s="11"/>
      <c r="BG62" s="11">
        <v>2.2739637933206724</v>
      </c>
      <c r="BH62" s="11">
        <v>3.2949778493607167</v>
      </c>
      <c r="BI62" s="11">
        <v>1.4287363689768087</v>
      </c>
      <c r="BK62" s="7"/>
      <c r="BL62" s="7"/>
      <c r="BM62" s="7"/>
      <c r="BN62" s="11">
        <v>2.2865082625190531</v>
      </c>
      <c r="BR62" s="11"/>
    </row>
    <row r="63" spans="1:71" x14ac:dyDescent="0.75">
      <c r="A63" t="s">
        <v>158</v>
      </c>
      <c r="B63" t="s">
        <v>38</v>
      </c>
      <c r="C63" t="s">
        <v>161</v>
      </c>
      <c r="D63" t="s">
        <v>161</v>
      </c>
      <c r="F63">
        <v>320</v>
      </c>
      <c r="G63">
        <v>0.3</v>
      </c>
      <c r="H63" t="s">
        <v>81</v>
      </c>
      <c r="I63" t="s">
        <v>77</v>
      </c>
      <c r="J63" t="s">
        <v>148</v>
      </c>
      <c r="K63" t="s">
        <v>77</v>
      </c>
      <c r="L63" t="s">
        <v>245</v>
      </c>
      <c r="M63">
        <v>18.973540902965727</v>
      </c>
      <c r="N63">
        <v>9.2947107545595387</v>
      </c>
      <c r="O63">
        <v>9.2845725014684248</v>
      </c>
      <c r="P63">
        <v>8.9281328664755737</v>
      </c>
      <c r="Q63">
        <v>17.624619649579603</v>
      </c>
      <c r="R63">
        <v>11.973343939685456</v>
      </c>
      <c r="S63">
        <v>13.98925552801329</v>
      </c>
      <c r="T63">
        <v>14.109313788302799</v>
      </c>
      <c r="U63">
        <v>15.07991812370998</v>
      </c>
      <c r="W63">
        <v>17.164663114603798</v>
      </c>
      <c r="X63">
        <v>12.179844147383411</v>
      </c>
      <c r="Z63">
        <v>10.086028087934388</v>
      </c>
      <c r="AA63">
        <v>0.48521643042127899</v>
      </c>
      <c r="AB63">
        <v>1.3009535397298366</v>
      </c>
      <c r="AC63">
        <v>0.84743087303747466</v>
      </c>
      <c r="AD63">
        <v>0.97118747426467666</v>
      </c>
      <c r="AE63">
        <v>0.28750771382660628</v>
      </c>
      <c r="AF63">
        <v>0.24298552192169762</v>
      </c>
      <c r="AG63">
        <v>0.22185634610241831</v>
      </c>
      <c r="AH63">
        <v>0.77951566504693792</v>
      </c>
      <c r="AI63">
        <v>0.90402687969625617</v>
      </c>
      <c r="AK63">
        <v>0.50483637939632453</v>
      </c>
      <c r="AL63">
        <v>0.34183988021903522</v>
      </c>
      <c r="AN63">
        <v>0.41126431505380578</v>
      </c>
      <c r="AO63" s="7"/>
      <c r="AP63" s="7"/>
      <c r="AQ63" s="11">
        <v>-13.964166666666676</v>
      </c>
      <c r="AS63" s="11">
        <v>-26.905999999999992</v>
      </c>
      <c r="AT63" s="11">
        <v>-27.821277777777773</v>
      </c>
      <c r="AU63" s="11">
        <v>-22.679833333333345</v>
      </c>
      <c r="AZ63" s="11">
        <v>-25.602333333333334</v>
      </c>
      <c r="BE63" s="11">
        <v>1.3254845654828749</v>
      </c>
      <c r="BF63" s="11"/>
      <c r="BG63" s="11">
        <v>0.63881452707338815</v>
      </c>
      <c r="BH63" s="11">
        <v>0.69205883126069678</v>
      </c>
      <c r="BI63" s="11">
        <v>0.39501508410017133</v>
      </c>
      <c r="BN63" s="11">
        <v>1.172200473731897</v>
      </c>
      <c r="BO63" s="7"/>
      <c r="BP63" s="7"/>
      <c r="BR63" s="11"/>
    </row>
    <row r="64" spans="1:71" x14ac:dyDescent="0.75">
      <c r="A64" t="s">
        <v>158</v>
      </c>
      <c r="B64" t="s">
        <v>38</v>
      </c>
      <c r="C64" t="s">
        <v>161</v>
      </c>
      <c r="D64" t="s">
        <v>161</v>
      </c>
      <c r="F64">
        <v>320</v>
      </c>
      <c r="G64">
        <v>1</v>
      </c>
      <c r="H64" t="s">
        <v>82</v>
      </c>
      <c r="I64" t="s">
        <v>78</v>
      </c>
      <c r="J64" t="s">
        <v>148</v>
      </c>
      <c r="K64" t="s">
        <v>78</v>
      </c>
      <c r="L64" t="s">
        <v>246</v>
      </c>
      <c r="M64">
        <v>14.562728861977838</v>
      </c>
      <c r="N64">
        <v>2.9182038645892616</v>
      </c>
      <c r="O64">
        <v>-7.1279597494156546</v>
      </c>
      <c r="P64">
        <v>2.3436137576824447</v>
      </c>
      <c r="Q64">
        <v>11.968267555926447</v>
      </c>
      <c r="R64">
        <v>10.783512344874685</v>
      </c>
      <c r="S64">
        <v>11.633359501118974</v>
      </c>
      <c r="T64">
        <v>11.144293124946257</v>
      </c>
      <c r="U64">
        <v>10.955997179968662</v>
      </c>
      <c r="W64">
        <v>15.78541732945336</v>
      </c>
      <c r="X64">
        <v>4.3426411277403671</v>
      </c>
      <c r="Y64">
        <v>8.0115363517954723</v>
      </c>
      <c r="Z64">
        <v>3.6979790565766226</v>
      </c>
      <c r="AA64">
        <v>0.38158970565234268</v>
      </c>
      <c r="AB64">
        <v>0.46066255004821016</v>
      </c>
      <c r="AC64">
        <v>0.58461682495925271</v>
      </c>
      <c r="AD64">
        <v>0.75094793755914124</v>
      </c>
      <c r="AE64">
        <v>0.75442271855081988</v>
      </c>
      <c r="AF64">
        <v>0.25337456223616855</v>
      </c>
      <c r="AG64">
        <v>0.87589164762099192</v>
      </c>
      <c r="AH64">
        <v>0.55393972052376161</v>
      </c>
      <c r="AI64">
        <v>0.53394210285177357</v>
      </c>
      <c r="AK64">
        <v>0.8775883318538118</v>
      </c>
      <c r="AL64">
        <v>0.2</v>
      </c>
      <c r="AM64">
        <v>0.71468471207476547</v>
      </c>
      <c r="AN64">
        <v>0.24530182249545254</v>
      </c>
      <c r="AQ64" s="11">
        <v>-14.444729166666676</v>
      </c>
      <c r="AS64" s="11">
        <v>-27.855999999999995</v>
      </c>
      <c r="AT64" s="11">
        <v>-30.567244444444448</v>
      </c>
      <c r="AU64" s="11">
        <v>-22.388150000000007</v>
      </c>
      <c r="AZ64" s="11">
        <v>-29.425033333333335</v>
      </c>
      <c r="BE64" s="11">
        <v>2.2707477418884854</v>
      </c>
      <c r="BF64" s="11"/>
      <c r="BG64" s="11">
        <v>3.5391429282619633</v>
      </c>
      <c r="BH64" s="11">
        <v>1.2320393666299521</v>
      </c>
      <c r="BI64" s="11">
        <v>1.6566265921265246</v>
      </c>
      <c r="BN64" s="11">
        <v>0.98556969925965421</v>
      </c>
      <c r="BR64" s="11"/>
    </row>
    <row r="65" spans="1:70" x14ac:dyDescent="0.75">
      <c r="A65" t="s">
        <v>158</v>
      </c>
      <c r="B65" t="s">
        <v>37</v>
      </c>
      <c r="C65" t="s">
        <v>161</v>
      </c>
      <c r="D65" t="s">
        <v>161</v>
      </c>
      <c r="F65">
        <v>85</v>
      </c>
      <c r="G65">
        <v>51</v>
      </c>
      <c r="H65" t="s">
        <v>80</v>
      </c>
      <c r="I65" t="s">
        <v>76</v>
      </c>
      <c r="J65" t="s">
        <v>148</v>
      </c>
      <c r="K65" t="s">
        <v>76</v>
      </c>
      <c r="L65" t="s">
        <v>244</v>
      </c>
      <c r="M65">
        <v>15.199828856909571</v>
      </c>
      <c r="N65">
        <v>1.51747311926054</v>
      </c>
      <c r="O65">
        <v>-9.586953087076175</v>
      </c>
      <c r="P65">
        <v>2.3621137019615768</v>
      </c>
      <c r="Q65">
        <v>11.397145991968756</v>
      </c>
      <c r="R65">
        <v>11.036974873516716</v>
      </c>
      <c r="S65">
        <v>9.3313888195608996</v>
      </c>
      <c r="T65">
        <v>10.390993589535883</v>
      </c>
      <c r="U65">
        <v>11.695906533863242</v>
      </c>
      <c r="W65">
        <v>15.362263350562509</v>
      </c>
      <c r="X65">
        <v>1.9018543863568169</v>
      </c>
      <c r="Y65">
        <v>4.9164408590001756</v>
      </c>
      <c r="Z65">
        <v>0.77785600223733398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K65">
        <v>1</v>
      </c>
      <c r="AL65">
        <v>1</v>
      </c>
      <c r="AM65">
        <v>1</v>
      </c>
      <c r="AN65">
        <v>1</v>
      </c>
      <c r="AQ65" s="11">
        <v>-12.162000000000006</v>
      </c>
      <c r="AR65" s="7"/>
      <c r="AS65" s="11">
        <v>-30.375999999999994</v>
      </c>
      <c r="AT65" s="11">
        <v>-32.603222222222222</v>
      </c>
      <c r="AU65" s="11">
        <v>-22.948111111111118</v>
      </c>
      <c r="AV65" s="7"/>
      <c r="AW65" s="7"/>
      <c r="AX65" s="7"/>
      <c r="AY65" s="7"/>
      <c r="AZ65" s="11">
        <v>-31.388222222222222</v>
      </c>
      <c r="BA65" s="7"/>
      <c r="BB65" s="7"/>
      <c r="BC65" s="7"/>
      <c r="BD65" s="7"/>
      <c r="BE65" s="11">
        <v>1.1667842738341427</v>
      </c>
      <c r="BF65" s="11"/>
      <c r="BG65" s="11">
        <v>1.2575001656726175</v>
      </c>
      <c r="BH65" s="11">
        <v>0.41608654058892475</v>
      </c>
      <c r="BI65" s="11">
        <v>0.73067140610790338</v>
      </c>
      <c r="BK65" s="7"/>
      <c r="BL65" s="7"/>
      <c r="BM65" s="7"/>
      <c r="BN65" s="11">
        <v>0.62311277539799903</v>
      </c>
      <c r="BR65" s="11"/>
    </row>
    <row r="66" spans="1:70" x14ac:dyDescent="0.75">
      <c r="A66" t="s">
        <v>158</v>
      </c>
      <c r="B66" t="s">
        <v>38</v>
      </c>
      <c r="C66" t="s">
        <v>161</v>
      </c>
      <c r="D66" t="s">
        <v>161</v>
      </c>
      <c r="F66">
        <v>320</v>
      </c>
      <c r="G66">
        <v>51</v>
      </c>
      <c r="H66" t="s">
        <v>80</v>
      </c>
      <c r="I66" t="s">
        <v>76</v>
      </c>
      <c r="J66" t="s">
        <v>148</v>
      </c>
      <c r="K66" t="s">
        <v>76</v>
      </c>
      <c r="L66" t="s">
        <v>262</v>
      </c>
      <c r="M66">
        <v>12.18155828756923</v>
      </c>
      <c r="N66">
        <v>0.47833791018810079</v>
      </c>
      <c r="O66">
        <v>-7.5120141066033392</v>
      </c>
      <c r="P66">
        <v>0.5645985803510547</v>
      </c>
      <c r="Q66">
        <v>11.735616762423776</v>
      </c>
      <c r="R66">
        <v>8.7138793470184819</v>
      </c>
      <c r="S66">
        <v>9.177073006196526</v>
      </c>
      <c r="T66">
        <v>8.2476499181480332</v>
      </c>
      <c r="U66">
        <v>8.7792283395661759</v>
      </c>
      <c r="W66">
        <v>15.01785513402768</v>
      </c>
      <c r="X66">
        <v>2.778622447866872</v>
      </c>
      <c r="Y66">
        <v>0.53741339945121458</v>
      </c>
      <c r="Z66">
        <v>1.8198220292071294</v>
      </c>
      <c r="AA66">
        <v>1.141540114485402</v>
      </c>
      <c r="AB66">
        <v>1.3736927025348953</v>
      </c>
      <c r="AC66">
        <v>0.49831479090878128</v>
      </c>
      <c r="AD66">
        <v>1.8047276032764685</v>
      </c>
      <c r="AE66">
        <v>2.0383588702307298</v>
      </c>
      <c r="AF66">
        <v>0.92047761822171481</v>
      </c>
      <c r="AG66">
        <v>0.48722469912298094</v>
      </c>
      <c r="AH66">
        <v>1.3175029041534827</v>
      </c>
      <c r="AI66">
        <v>0.93156771000751759</v>
      </c>
      <c r="AK66">
        <v>1.0195369117548392</v>
      </c>
      <c r="AL66">
        <v>0.56633402052837689</v>
      </c>
      <c r="AM66">
        <v>0.86133046203076047</v>
      </c>
      <c r="AN66">
        <v>0.2</v>
      </c>
      <c r="AQ66" s="11">
        <v>-13.070233333333329</v>
      </c>
      <c r="AS66" s="11">
        <v>-27.683999999999997</v>
      </c>
      <c r="AT66" s="11">
        <v>-29.494622222222233</v>
      </c>
      <c r="AU66" s="11">
        <v>-22.220400000000001</v>
      </c>
      <c r="AZ66" s="11">
        <v>-28.363807407407403</v>
      </c>
      <c r="BE66" s="11">
        <v>1.1850996960523374</v>
      </c>
      <c r="BF66" s="11"/>
      <c r="BG66" s="11">
        <v>0.81405528067816202</v>
      </c>
      <c r="BH66" s="11">
        <v>0.84578476269959835</v>
      </c>
      <c r="BI66" s="11">
        <v>0.78822781711042622</v>
      </c>
      <c r="BN66" s="11">
        <v>0.40404776232357031</v>
      </c>
      <c r="BR66" s="11"/>
    </row>
    <row r="67" spans="1:70" x14ac:dyDescent="0.75">
      <c r="A67" t="s">
        <v>158</v>
      </c>
      <c r="B67" t="s">
        <v>38</v>
      </c>
      <c r="C67" t="s">
        <v>161</v>
      </c>
      <c r="D67" t="s">
        <v>161</v>
      </c>
      <c r="F67">
        <v>20</v>
      </c>
      <c r="G67">
        <v>51</v>
      </c>
      <c r="H67" t="s">
        <v>80</v>
      </c>
      <c r="I67" t="s">
        <v>76</v>
      </c>
      <c r="J67" t="s">
        <v>148</v>
      </c>
      <c r="K67" t="s">
        <v>326</v>
      </c>
      <c r="L67" t="s">
        <v>258</v>
      </c>
      <c r="M67">
        <v>6.4900752631649556</v>
      </c>
      <c r="N67">
        <v>1.3144350533877212</v>
      </c>
      <c r="O67">
        <v>1.0216715667740595</v>
      </c>
      <c r="P67">
        <v>-0.43587236300967114</v>
      </c>
      <c r="Q67">
        <v>7.1832973761108763</v>
      </c>
      <c r="R67">
        <v>2.9523422026030826</v>
      </c>
      <c r="S67">
        <v>2.324991874145236</v>
      </c>
      <c r="T67">
        <v>2.5488478065784177</v>
      </c>
      <c r="U67">
        <v>4.4386396891077968</v>
      </c>
      <c r="W67">
        <v>6.545491208845398</v>
      </c>
      <c r="X67">
        <v>2.1791329227787859</v>
      </c>
      <c r="Y67">
        <v>2.2868280624973831</v>
      </c>
      <c r="Z67">
        <v>2.1069876350061341</v>
      </c>
      <c r="AA67">
        <v>1.2531803717958336</v>
      </c>
      <c r="AB67">
        <v>0.86280914093553285</v>
      </c>
      <c r="AC67">
        <v>0.2</v>
      </c>
      <c r="AD67">
        <v>0.2</v>
      </c>
      <c r="AE67">
        <v>0.17078741350137827</v>
      </c>
      <c r="AF67">
        <v>0.26024748724019536</v>
      </c>
      <c r="AG67">
        <v>0.95079053576957695</v>
      </c>
      <c r="AH67">
        <v>0.19001023926343832</v>
      </c>
      <c r="AI67">
        <v>0.19148891816821176</v>
      </c>
      <c r="AK67">
        <v>0.67353824112448313</v>
      </c>
      <c r="AL67">
        <v>0.95744459084106048</v>
      </c>
      <c r="AM67">
        <v>1.1688956742237169</v>
      </c>
      <c r="AN67">
        <v>0.33639945083604816</v>
      </c>
      <c r="AQ67" s="11">
        <v>-13.442766666666671</v>
      </c>
      <c r="AS67" s="11">
        <v>-28.443199999999997</v>
      </c>
      <c r="AT67" s="11">
        <v>-30.667344444444449</v>
      </c>
      <c r="AU67" s="11">
        <v>-20.53605555555556</v>
      </c>
      <c r="AZ67" s="11">
        <v>-28.341199999999997</v>
      </c>
      <c r="BE67" s="11">
        <v>1.3156641771680713</v>
      </c>
      <c r="BF67" s="11"/>
      <c r="BG67" s="11">
        <v>1.6487999272197942</v>
      </c>
      <c r="BH67" s="11">
        <v>1.2866107623145824</v>
      </c>
      <c r="BI67" s="11">
        <v>0.38430550034132072</v>
      </c>
      <c r="BN67" s="11">
        <v>1.103697115814295</v>
      </c>
      <c r="BR67" s="11"/>
    </row>
    <row r="68" spans="1:70" ht="16" x14ac:dyDescent="0.8">
      <c r="A68" t="s">
        <v>158</v>
      </c>
      <c r="B68" t="s">
        <v>38</v>
      </c>
      <c r="C68" t="s">
        <v>161</v>
      </c>
      <c r="D68" t="s">
        <v>161</v>
      </c>
      <c r="F68">
        <v>20</v>
      </c>
      <c r="G68">
        <v>6</v>
      </c>
      <c r="H68" s="9" t="s">
        <v>83</v>
      </c>
      <c r="I68" t="s">
        <v>76</v>
      </c>
      <c r="J68" t="s">
        <v>148</v>
      </c>
      <c r="K68" t="s">
        <v>326</v>
      </c>
      <c r="L68" t="s">
        <v>257</v>
      </c>
      <c r="M68">
        <v>9.5970503086984067</v>
      </c>
      <c r="N68">
        <v>2.6255423105981777</v>
      </c>
      <c r="O68">
        <v>0.76460038295636135</v>
      </c>
      <c r="P68">
        <v>-0.85563970298689906</v>
      </c>
      <c r="Q68">
        <v>5.3712022781558728</v>
      </c>
      <c r="R68">
        <v>3.1421265960252764</v>
      </c>
      <c r="S68">
        <v>1.6607050340694822</v>
      </c>
      <c r="T68">
        <v>2.335791067034509</v>
      </c>
      <c r="U68">
        <v>4.7074608478540911</v>
      </c>
      <c r="W68">
        <v>8.5893105587379832</v>
      </c>
      <c r="X68">
        <v>0.8412613588897383</v>
      </c>
      <c r="Y68">
        <v>4.1791216893943322</v>
      </c>
      <c r="Z68">
        <v>2.0585133416156536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K68">
        <v>1</v>
      </c>
      <c r="AL68">
        <v>1</v>
      </c>
      <c r="AM68">
        <v>1</v>
      </c>
      <c r="AN68">
        <v>1</v>
      </c>
      <c r="AP68" s="7"/>
      <c r="AQ68" s="11">
        <v>-10.516125000000011</v>
      </c>
      <c r="AS68" s="11">
        <v>-26.216000000000008</v>
      </c>
      <c r="AT68" s="11">
        <v>-28.882166666666667</v>
      </c>
      <c r="AU68" s="11">
        <v>-19.344083333333344</v>
      </c>
      <c r="AZ68" s="11">
        <v>-26.560555555555563</v>
      </c>
      <c r="BE68" s="11">
        <v>0.52739634645112921</v>
      </c>
      <c r="BF68" s="11"/>
      <c r="BG68" s="11">
        <v>0.67568335779416966</v>
      </c>
      <c r="BH68" s="11">
        <v>0.70315163529797775</v>
      </c>
      <c r="BI68" s="11">
        <v>1.1313014199486224</v>
      </c>
      <c r="BN68" s="11">
        <v>0.95549337006957313</v>
      </c>
      <c r="BO68" s="7"/>
      <c r="BP68" s="7"/>
      <c r="BR68" s="11"/>
    </row>
    <row r="69" spans="1:70" ht="16" x14ac:dyDescent="0.8">
      <c r="A69" t="s">
        <v>158</v>
      </c>
      <c r="B69" t="s">
        <v>38</v>
      </c>
      <c r="C69" t="s">
        <v>161</v>
      </c>
      <c r="D69" t="s">
        <v>161</v>
      </c>
      <c r="F69">
        <v>320</v>
      </c>
      <c r="G69">
        <v>6</v>
      </c>
      <c r="H69" s="9" t="s">
        <v>83</v>
      </c>
      <c r="I69" t="s">
        <v>76</v>
      </c>
      <c r="J69" t="s">
        <v>148</v>
      </c>
      <c r="K69" t="s">
        <v>76</v>
      </c>
      <c r="L69" t="s">
        <v>261</v>
      </c>
      <c r="M69">
        <v>11.627002100139377</v>
      </c>
      <c r="N69">
        <v>2.2138843291379384</v>
      </c>
      <c r="O69">
        <v>-5.9236190445026136</v>
      </c>
      <c r="P69">
        <v>1.4700423497244881</v>
      </c>
      <c r="Q69">
        <v>8.4800603161738781</v>
      </c>
      <c r="R69">
        <v>7.2587954044148342</v>
      </c>
      <c r="S69">
        <v>8.1901963929640527</v>
      </c>
      <c r="T69">
        <v>9.1929976861274589</v>
      </c>
      <c r="U69">
        <v>8.8114856107262902</v>
      </c>
      <c r="W69">
        <v>11.173024043935753</v>
      </c>
      <c r="X69">
        <v>1.6192370160824867</v>
      </c>
      <c r="Y69">
        <v>5.2585211990293814</v>
      </c>
      <c r="Z69">
        <v>2.2490516433508949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K69">
        <v>1</v>
      </c>
      <c r="AL69">
        <v>1</v>
      </c>
      <c r="AM69">
        <v>1</v>
      </c>
      <c r="AN69">
        <v>1</v>
      </c>
      <c r="AP69" s="7"/>
      <c r="AQ69" s="11">
        <v>-11.747666666666664</v>
      </c>
      <c r="AS69" s="11">
        <v>-28.545333333333325</v>
      </c>
      <c r="AT69" s="11">
        <v>-29.973000000000006</v>
      </c>
      <c r="AU69" s="11">
        <v>-23.375888888888884</v>
      </c>
      <c r="AZ69" s="11">
        <v>-29.000444444444444</v>
      </c>
      <c r="BE69" s="11">
        <v>0.86064715234138023</v>
      </c>
      <c r="BF69" s="11"/>
      <c r="BG69" s="11">
        <v>0.44582208708556764</v>
      </c>
      <c r="BH69" s="11">
        <v>0.42280297048607574</v>
      </c>
      <c r="BI69" s="11">
        <v>0.7167150242083149</v>
      </c>
      <c r="BN69" s="11">
        <v>0.27048479567501899</v>
      </c>
      <c r="BO69" s="7"/>
      <c r="BP69" s="7"/>
      <c r="BR69" s="11"/>
    </row>
    <row r="70" spans="1:70" x14ac:dyDescent="0.75">
      <c r="A70" t="s">
        <v>158</v>
      </c>
      <c r="B70" t="s">
        <v>37</v>
      </c>
      <c r="C70" t="s">
        <v>161</v>
      </c>
      <c r="D70" t="s">
        <v>161</v>
      </c>
      <c r="F70">
        <v>50</v>
      </c>
      <c r="G70">
        <v>1</v>
      </c>
      <c r="H70" t="s">
        <v>327</v>
      </c>
      <c r="I70" t="s">
        <v>78</v>
      </c>
      <c r="J70" t="s">
        <v>148</v>
      </c>
      <c r="K70" t="s">
        <v>326</v>
      </c>
      <c r="L70" t="s">
        <v>230</v>
      </c>
      <c r="M70">
        <v>4.2705440508781436</v>
      </c>
      <c r="N70">
        <v>-1.425009985049891</v>
      </c>
      <c r="O70">
        <v>-4.0107185228578457</v>
      </c>
      <c r="P70">
        <v>-5.1795848877837214</v>
      </c>
      <c r="Q70">
        <v>2.1593595319736187</v>
      </c>
      <c r="R70">
        <v>1.245120222077696</v>
      </c>
      <c r="S70">
        <v>-0.40028390381986051</v>
      </c>
      <c r="T70">
        <v>1.6667931179596696</v>
      </c>
      <c r="U70">
        <v>3.255009167067946</v>
      </c>
      <c r="V70">
        <v>-0.56604401326100173</v>
      </c>
      <c r="W70">
        <v>4.7702661078154689</v>
      </c>
      <c r="X70">
        <v>-1.1824827649783964</v>
      </c>
      <c r="Y70">
        <v>-1.8627801418737011</v>
      </c>
      <c r="Z70">
        <v>-0.56678226326305847</v>
      </c>
      <c r="AA70">
        <v>0.17968464254274297</v>
      </c>
      <c r="AB70">
        <v>0.21749433452410449</v>
      </c>
      <c r="AC70">
        <v>0.39457580683620391</v>
      </c>
      <c r="AD70">
        <v>0.19755655085279622</v>
      </c>
      <c r="AE70">
        <v>0.15731399894670656</v>
      </c>
      <c r="AF70">
        <v>0.28645237092458009</v>
      </c>
      <c r="AG70">
        <v>0.43632792990781277</v>
      </c>
      <c r="AH70">
        <v>0.20405869738846399</v>
      </c>
      <c r="AI70">
        <v>0.2</v>
      </c>
      <c r="AJ70">
        <v>0.35845268723533424</v>
      </c>
      <c r="AK70">
        <v>0.32165096712987684</v>
      </c>
      <c r="AL70">
        <v>0.58401443068739833</v>
      </c>
      <c r="AM70">
        <v>0.53261974894825204</v>
      </c>
      <c r="AN70">
        <v>0.2149058943511214</v>
      </c>
      <c r="AP70" s="7"/>
      <c r="AQ70" s="11">
        <v>-11.571895833333338</v>
      </c>
      <c r="AR70" s="7"/>
      <c r="AS70" s="11">
        <v>-29.330666666666659</v>
      </c>
      <c r="AT70" s="11">
        <v>-33.843777777777781</v>
      </c>
      <c r="AU70" s="11">
        <v>-24.328305555555559</v>
      </c>
      <c r="AV70" s="7"/>
      <c r="AW70" s="7"/>
      <c r="AX70" s="7"/>
      <c r="AY70" s="7"/>
      <c r="AZ70" s="11">
        <v>-31.055981481481485</v>
      </c>
      <c r="BA70" s="7"/>
      <c r="BB70" s="7"/>
      <c r="BC70" s="7"/>
      <c r="BD70" s="7"/>
      <c r="BE70" s="11">
        <v>0.9884831788106796</v>
      </c>
      <c r="BF70" s="11"/>
      <c r="BG70" s="11">
        <v>0.78523032714399443</v>
      </c>
      <c r="BH70" s="11">
        <v>0.44148514089335911</v>
      </c>
      <c r="BI70" s="11">
        <v>0.79213198605619339</v>
      </c>
      <c r="BK70" s="7"/>
      <c r="BL70" s="7"/>
      <c r="BM70" s="7"/>
      <c r="BN70" s="11">
        <v>0.59479050847436865</v>
      </c>
      <c r="BO70" s="7"/>
      <c r="BP70" s="7"/>
      <c r="BR70" s="11"/>
    </row>
    <row r="71" spans="1:70" x14ac:dyDescent="0.75">
      <c r="A71" t="s">
        <v>158</v>
      </c>
      <c r="B71" t="s">
        <v>37</v>
      </c>
      <c r="C71" t="s">
        <v>161</v>
      </c>
      <c r="D71" t="s">
        <v>161</v>
      </c>
      <c r="F71">
        <v>95</v>
      </c>
      <c r="G71">
        <v>1</v>
      </c>
      <c r="H71" t="s">
        <v>327</v>
      </c>
      <c r="I71" t="s">
        <v>78</v>
      </c>
      <c r="J71" t="s">
        <v>148</v>
      </c>
      <c r="K71" t="s">
        <v>78</v>
      </c>
      <c r="L71" t="s">
        <v>231</v>
      </c>
      <c r="M71">
        <v>9.1353313889373862</v>
      </c>
      <c r="N71">
        <v>4.1879532002690798</v>
      </c>
      <c r="O71">
        <v>-3.1205325305163285</v>
      </c>
      <c r="P71">
        <v>-3.0091588485628784</v>
      </c>
      <c r="Q71">
        <v>5.7446980480530598</v>
      </c>
      <c r="R71">
        <v>3.8802662527128806</v>
      </c>
      <c r="S71">
        <v>3.1427795836566652</v>
      </c>
      <c r="T71">
        <v>3.5033919986355926</v>
      </c>
      <c r="U71">
        <v>6.4165173809587444</v>
      </c>
      <c r="W71">
        <v>8.0016657864793146</v>
      </c>
      <c r="X71">
        <v>1.0956017471242006</v>
      </c>
      <c r="Y71">
        <v>-0.40107103185293919</v>
      </c>
      <c r="Z71">
        <v>0.74758920581397847</v>
      </c>
      <c r="AA71">
        <v>0.21236357819462542</v>
      </c>
      <c r="AB71">
        <v>0.2</v>
      </c>
      <c r="AC71">
        <v>0.59833503026385759</v>
      </c>
      <c r="AD71">
        <v>0.2</v>
      </c>
      <c r="AE71">
        <v>0.3347409587185467</v>
      </c>
      <c r="AF71">
        <v>0.38379471946021326</v>
      </c>
      <c r="AG71">
        <v>0.2</v>
      </c>
      <c r="AH71">
        <v>0.32792197813893653</v>
      </c>
      <c r="AI71">
        <v>0.42327724990847199</v>
      </c>
      <c r="AK71">
        <v>0.2</v>
      </c>
      <c r="AL71">
        <v>0.2</v>
      </c>
      <c r="AM71">
        <v>2.1594584350250825</v>
      </c>
      <c r="AN71">
        <v>0.30863395649882203</v>
      </c>
      <c r="AO71" s="7"/>
      <c r="AP71" s="7"/>
      <c r="AQ71" s="11">
        <v>-15.415249999999995</v>
      </c>
      <c r="AR71" s="7"/>
      <c r="AS71" s="11">
        <v>-29.426000000000002</v>
      </c>
      <c r="AT71" s="11">
        <v>-36.720277777777774</v>
      </c>
      <c r="AU71" s="11">
        <v>-25.110833333333332</v>
      </c>
      <c r="AV71" s="7"/>
      <c r="AW71" s="7"/>
      <c r="AX71" s="7"/>
      <c r="AY71" s="7"/>
      <c r="AZ71" s="11">
        <v>-33.439222222222227</v>
      </c>
      <c r="BA71" s="7"/>
      <c r="BB71" s="7"/>
      <c r="BC71" s="7"/>
      <c r="BD71" s="7"/>
      <c r="BE71" s="11">
        <v>3.0708092954735315</v>
      </c>
      <c r="BF71" s="11"/>
      <c r="BG71" s="11">
        <v>3.8353534387328589</v>
      </c>
      <c r="BH71" s="11">
        <v>2.7525448090677669</v>
      </c>
      <c r="BI71" s="11">
        <v>1.7468673760848707</v>
      </c>
      <c r="BK71" s="7"/>
      <c r="BL71" s="7"/>
      <c r="BM71" s="7"/>
      <c r="BN71" s="11">
        <v>1.1704247057241861</v>
      </c>
      <c r="BO71" s="7"/>
      <c r="BP71" s="7"/>
      <c r="BR71" s="11"/>
    </row>
    <row r="72" spans="1:70" x14ac:dyDescent="0.75">
      <c r="A72" t="s">
        <v>158</v>
      </c>
      <c r="B72" t="s">
        <v>37</v>
      </c>
      <c r="C72" t="s">
        <v>161</v>
      </c>
      <c r="D72" t="s">
        <v>161</v>
      </c>
      <c r="F72">
        <v>145</v>
      </c>
      <c r="G72">
        <v>1</v>
      </c>
      <c r="H72" t="s">
        <v>327</v>
      </c>
      <c r="I72" t="s">
        <v>78</v>
      </c>
      <c r="J72" t="s">
        <v>148</v>
      </c>
      <c r="K72" t="s">
        <v>78</v>
      </c>
      <c r="L72" t="s">
        <v>232</v>
      </c>
      <c r="M72">
        <v>13.794204923534663</v>
      </c>
      <c r="N72">
        <v>0.95832049860901525</v>
      </c>
      <c r="O72">
        <v>-5.6025045218888998</v>
      </c>
      <c r="P72">
        <v>0.8636790510187613</v>
      </c>
      <c r="Q72">
        <v>10.791456426838433</v>
      </c>
      <c r="R72">
        <v>6.7631187023645509</v>
      </c>
      <c r="S72">
        <v>7.5953742337029713</v>
      </c>
      <c r="T72">
        <v>8.9715418976904378</v>
      </c>
      <c r="U72">
        <v>9.9661977340378147</v>
      </c>
      <c r="W72">
        <v>12.887103868116919</v>
      </c>
      <c r="X72">
        <v>3.3059439553711512</v>
      </c>
      <c r="Y72">
        <v>4.3098061582156344</v>
      </c>
      <c r="Z72">
        <v>3.1461214329813836</v>
      </c>
      <c r="AA72">
        <v>1.3262446556050818</v>
      </c>
      <c r="AB72">
        <v>0.79001774406341008</v>
      </c>
      <c r="AC72">
        <v>0.82993171239855867</v>
      </c>
      <c r="AD72">
        <v>0.60017195015045932</v>
      </c>
      <c r="AE72">
        <v>0.51425072259760229</v>
      </c>
      <c r="AF72">
        <v>0.79351693214536378</v>
      </c>
      <c r="AG72">
        <v>0.39685022838963857</v>
      </c>
      <c r="AH72">
        <v>0.40389109428947789</v>
      </c>
      <c r="AI72">
        <v>0.49287704991355169</v>
      </c>
      <c r="AK72">
        <v>0.3376501653604525</v>
      </c>
      <c r="AL72">
        <v>0.55972006895471582</v>
      </c>
      <c r="AM72">
        <v>1.255730841290249</v>
      </c>
      <c r="AN72">
        <v>0.4202597300329422</v>
      </c>
      <c r="AO72" s="7"/>
      <c r="AP72" s="7"/>
      <c r="AQ72" s="11">
        <v>-13.59344047619048</v>
      </c>
      <c r="AR72" s="7"/>
      <c r="AS72" s="11">
        <v>-27.80514285714284</v>
      </c>
      <c r="AT72" s="11">
        <v>-28.563515873015874</v>
      </c>
      <c r="AU72" s="11">
        <v>-23.670968253968258</v>
      </c>
      <c r="AV72" s="7"/>
      <c r="AW72" s="7"/>
      <c r="AX72" s="7"/>
      <c r="AY72" s="7"/>
      <c r="AZ72" s="11">
        <v>-29.552407407407404</v>
      </c>
      <c r="BA72" s="7"/>
      <c r="BB72" s="7"/>
      <c r="BC72" s="7"/>
      <c r="BD72" s="7"/>
      <c r="BE72" s="11">
        <v>2.966682953573538</v>
      </c>
      <c r="BF72" s="11"/>
      <c r="BG72" s="11">
        <v>2.1228989164639493</v>
      </c>
      <c r="BH72" s="11">
        <v>1.4488255839649318</v>
      </c>
      <c r="BI72" s="11">
        <v>1.1385872517704476</v>
      </c>
      <c r="BK72" s="7"/>
      <c r="BL72" s="7"/>
      <c r="BM72" s="7"/>
      <c r="BN72" s="11">
        <v>1.0737935061394068</v>
      </c>
      <c r="BO72" s="7"/>
      <c r="BP72" s="7"/>
      <c r="BR72" s="11"/>
    </row>
    <row r="73" spans="1:70" x14ac:dyDescent="0.75">
      <c r="A73" t="s">
        <v>158</v>
      </c>
      <c r="B73" t="s">
        <v>37</v>
      </c>
      <c r="C73" t="s">
        <v>161</v>
      </c>
      <c r="D73" t="s">
        <v>161</v>
      </c>
      <c r="F73">
        <v>195</v>
      </c>
      <c r="G73">
        <v>1</v>
      </c>
      <c r="H73" t="s">
        <v>327</v>
      </c>
      <c r="I73" t="s">
        <v>78</v>
      </c>
      <c r="J73" t="s">
        <v>148</v>
      </c>
      <c r="K73" t="s">
        <v>78</v>
      </c>
      <c r="L73" t="s">
        <v>233</v>
      </c>
      <c r="M73">
        <v>12.84241552301091</v>
      </c>
      <c r="N73">
        <v>1.818548575440156</v>
      </c>
      <c r="O73">
        <v>-5.5000105694427726</v>
      </c>
      <c r="P73">
        <v>2.4595161634746319</v>
      </c>
      <c r="Q73">
        <v>9.7210042331809916</v>
      </c>
      <c r="R73">
        <v>9.3973577701438469</v>
      </c>
      <c r="S73">
        <v>10.122663198709175</v>
      </c>
      <c r="T73">
        <v>11.182157320378003</v>
      </c>
      <c r="U73">
        <v>11.429899726937382</v>
      </c>
      <c r="V73">
        <v>5.121429255229649</v>
      </c>
      <c r="W73">
        <v>14.995281935379152</v>
      </c>
      <c r="X73">
        <v>5.1910079736676034</v>
      </c>
      <c r="Y73">
        <v>7.449153653881166</v>
      </c>
      <c r="Z73">
        <v>5.0001936094665504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s="7"/>
      <c r="AP73" s="7"/>
      <c r="AQ73" s="11">
        <v>-17.89116666666666</v>
      </c>
      <c r="AR73" s="7"/>
      <c r="AS73" s="11">
        <v>-29.460000000000008</v>
      </c>
      <c r="AT73" s="11">
        <v>-33.412944444444435</v>
      </c>
      <c r="AU73" s="11">
        <v>-23.183999999999994</v>
      </c>
      <c r="AV73" s="7"/>
      <c r="AW73" s="7"/>
      <c r="AX73" s="7"/>
      <c r="AY73" s="7"/>
      <c r="AZ73" s="11">
        <v>-29.545666666666662</v>
      </c>
      <c r="BA73" s="7"/>
      <c r="BB73" s="7"/>
      <c r="BC73" s="7"/>
      <c r="BD73" s="7"/>
      <c r="BE73" s="11">
        <v>2.2657239645052338</v>
      </c>
      <c r="BF73" s="11"/>
      <c r="BG73" s="11">
        <v>2.1525807766492755</v>
      </c>
      <c r="BH73" s="11">
        <v>2.2141188448814675</v>
      </c>
      <c r="BI73" s="11">
        <v>1.5457216731160737</v>
      </c>
      <c r="BK73" s="7"/>
      <c r="BL73" s="7"/>
      <c r="BM73" s="7"/>
      <c r="BN73" s="11">
        <v>1.5694365794624308</v>
      </c>
      <c r="BO73" s="7"/>
      <c r="BP73" s="7"/>
      <c r="BR73" s="11"/>
    </row>
    <row r="74" spans="1:70" x14ac:dyDescent="0.75">
      <c r="A74" t="s">
        <v>158</v>
      </c>
      <c r="B74" t="s">
        <v>37</v>
      </c>
      <c r="C74" t="s">
        <v>161</v>
      </c>
      <c r="D74" t="s">
        <v>161</v>
      </c>
      <c r="F74">
        <v>330</v>
      </c>
      <c r="G74">
        <v>1</v>
      </c>
      <c r="H74" t="s">
        <v>327</v>
      </c>
      <c r="I74" t="s">
        <v>78</v>
      </c>
      <c r="J74" t="s">
        <v>148</v>
      </c>
      <c r="K74" t="s">
        <v>78</v>
      </c>
      <c r="L74" t="s">
        <v>234</v>
      </c>
      <c r="M74">
        <v>17.536444808767797</v>
      </c>
      <c r="N74">
        <v>2.471541861116191</v>
      </c>
      <c r="O74">
        <v>-6.1738615945172297</v>
      </c>
      <c r="P74">
        <v>2.1461588617044098</v>
      </c>
      <c r="Q74">
        <v>13.253134607487549</v>
      </c>
      <c r="R74">
        <v>11.189320178902721</v>
      </c>
      <c r="S74">
        <v>12.129062529672032</v>
      </c>
      <c r="T74">
        <v>10.909748867051466</v>
      </c>
      <c r="U74">
        <v>12.480411002634687</v>
      </c>
      <c r="W74">
        <v>17.115246466218629</v>
      </c>
      <c r="X74">
        <v>5.3740753953816078</v>
      </c>
      <c r="Y74">
        <v>6.4314201767966868</v>
      </c>
      <c r="Z74">
        <v>5.0449959440291785</v>
      </c>
      <c r="AA74">
        <v>0.37982832629320845</v>
      </c>
      <c r="AB74">
        <v>0.2788711639024109</v>
      </c>
      <c r="AC74">
        <v>0.58634410747145582</v>
      </c>
      <c r="AD74">
        <v>0.37597927040237494</v>
      </c>
      <c r="AE74">
        <v>0.28532657926631072</v>
      </c>
      <c r="AF74">
        <v>0.2</v>
      </c>
      <c r="AG74">
        <v>0.31988337621843288</v>
      </c>
      <c r="AH74">
        <v>0.2904562748346608</v>
      </c>
      <c r="AI74">
        <v>0.32081676328953745</v>
      </c>
      <c r="AK74">
        <v>0.34782305878835901</v>
      </c>
      <c r="AL74">
        <v>0.44792796302960119</v>
      </c>
      <c r="AM74">
        <v>0.58271672572732203</v>
      </c>
      <c r="AN74">
        <v>0.2161771935926807</v>
      </c>
      <c r="AO74" s="7"/>
      <c r="AP74" s="7"/>
      <c r="AQ74" s="11">
        <v>-15.455354166666684</v>
      </c>
      <c r="AR74" s="7"/>
      <c r="AS74" s="11">
        <v>-28.170500000000004</v>
      </c>
      <c r="AT74" s="11">
        <v>-30.819388888888874</v>
      </c>
      <c r="AU74" s="11">
        <v>-22.758055555555565</v>
      </c>
      <c r="AV74" s="7"/>
      <c r="AW74" s="7"/>
      <c r="AX74" s="7"/>
      <c r="AY74" s="7"/>
      <c r="AZ74" s="11">
        <v>-29.720277777777785</v>
      </c>
      <c r="BA74" s="7"/>
      <c r="BB74" s="7"/>
      <c r="BC74" s="7"/>
      <c r="BD74" s="7"/>
      <c r="BE74" s="11">
        <v>1.2888921902645689</v>
      </c>
      <c r="BF74" s="11"/>
      <c r="BG74" s="11">
        <v>2.0162151836216977</v>
      </c>
      <c r="BH74" s="11">
        <v>1.3420127227966741</v>
      </c>
      <c r="BI74" s="11">
        <v>0.46369275627534035</v>
      </c>
      <c r="BK74" s="7"/>
      <c r="BL74" s="7"/>
      <c r="BM74" s="7"/>
      <c r="BN74" s="11">
        <v>0.7639323300779175</v>
      </c>
      <c r="BO74" s="7"/>
      <c r="BP74" s="7"/>
      <c r="BR74" s="11"/>
    </row>
    <row r="75" spans="1:70" x14ac:dyDescent="0.75">
      <c r="A75" t="s">
        <v>158</v>
      </c>
      <c r="B75" t="s">
        <v>37</v>
      </c>
      <c r="C75" t="s">
        <v>161</v>
      </c>
      <c r="D75" t="s">
        <v>161</v>
      </c>
      <c r="F75">
        <v>500</v>
      </c>
      <c r="G75">
        <v>1</v>
      </c>
      <c r="H75" t="s">
        <v>327</v>
      </c>
      <c r="I75" t="s">
        <v>78</v>
      </c>
      <c r="J75" t="s">
        <v>148</v>
      </c>
      <c r="K75" t="s">
        <v>78</v>
      </c>
      <c r="L75" t="s">
        <v>235</v>
      </c>
      <c r="M75">
        <v>18.13439831859036</v>
      </c>
      <c r="N75">
        <v>2.9937279371222147</v>
      </c>
      <c r="O75">
        <v>-5.7598608593338243</v>
      </c>
      <c r="P75">
        <v>2.980318340756773</v>
      </c>
      <c r="Q75">
        <v>13.346725796680616</v>
      </c>
      <c r="R75">
        <v>11.87698836160258</v>
      </c>
      <c r="S75">
        <v>13.2751048393416</v>
      </c>
      <c r="T75">
        <v>11.980090517056004</v>
      </c>
      <c r="U75">
        <v>13.82898875534741</v>
      </c>
      <c r="W75">
        <v>17.664239696574814</v>
      </c>
      <c r="X75">
        <v>4.8358943503631364</v>
      </c>
      <c r="Y75">
        <v>6.7578522206416309</v>
      </c>
      <c r="Z75">
        <v>5.2433799023814371</v>
      </c>
      <c r="AA75">
        <v>0.5480661148275987</v>
      </c>
      <c r="AB75">
        <v>0.23098941013341601</v>
      </c>
      <c r="AC75">
        <v>0.32399404759130129</v>
      </c>
      <c r="AD75">
        <v>0.73618263038535137</v>
      </c>
      <c r="AE75">
        <v>0.42828495766977825</v>
      </c>
      <c r="AF75">
        <v>0.5320403808675862</v>
      </c>
      <c r="AG75">
        <v>0.43809638381889954</v>
      </c>
      <c r="AH75">
        <v>0.2</v>
      </c>
      <c r="AI75">
        <v>0.2</v>
      </c>
      <c r="AK75">
        <v>0.59188260492407019</v>
      </c>
      <c r="AL75">
        <v>0.59719576601726299</v>
      </c>
      <c r="AM75">
        <v>1.2947538338153568</v>
      </c>
      <c r="AN75">
        <v>0.30953898553418596</v>
      </c>
      <c r="AO75" s="7"/>
      <c r="AP75" s="7"/>
      <c r="AQ75" s="11">
        <v>-16.010625000000005</v>
      </c>
      <c r="AR75" s="7"/>
      <c r="AS75" s="11">
        <v>-29.555999999999997</v>
      </c>
      <c r="AT75" s="11">
        <v>-30.941611111111115</v>
      </c>
      <c r="AU75" s="11">
        <v>-23.915958333333332</v>
      </c>
      <c r="AV75" s="7"/>
      <c r="AW75" s="7"/>
      <c r="AX75" s="7"/>
      <c r="AY75" s="7"/>
      <c r="AZ75" s="11">
        <v>-29.861703703703697</v>
      </c>
      <c r="BA75" s="7"/>
      <c r="BB75" s="7"/>
      <c r="BC75" s="7"/>
      <c r="BD75" s="7"/>
      <c r="BE75" s="11">
        <v>1.9817598345073633</v>
      </c>
      <c r="BF75" s="11"/>
      <c r="BG75" s="11">
        <v>1.9395679931366172</v>
      </c>
      <c r="BH75" s="11">
        <v>1.223138612265521</v>
      </c>
      <c r="BI75" s="11">
        <v>0.3210853086999822</v>
      </c>
      <c r="BK75" s="7"/>
      <c r="BL75" s="7"/>
      <c r="BM75" s="7"/>
      <c r="BN75" s="11">
        <v>0.43912149485398533</v>
      </c>
      <c r="BO75" s="7"/>
      <c r="BP75" s="7"/>
      <c r="BR75" s="11"/>
    </row>
    <row r="76" spans="1:70" x14ac:dyDescent="0.75">
      <c r="A76" t="s">
        <v>158</v>
      </c>
      <c r="B76" t="s">
        <v>36</v>
      </c>
      <c r="C76" t="s">
        <v>161</v>
      </c>
      <c r="D76" t="s">
        <v>161</v>
      </c>
      <c r="F76">
        <v>50</v>
      </c>
      <c r="G76">
        <v>1</v>
      </c>
      <c r="H76" t="s">
        <v>327</v>
      </c>
      <c r="I76" t="s">
        <v>78</v>
      </c>
      <c r="J76" t="s">
        <v>148</v>
      </c>
      <c r="K76" t="s">
        <v>326</v>
      </c>
      <c r="L76" t="s">
        <v>219</v>
      </c>
      <c r="M76">
        <v>2.7302237490916497</v>
      </c>
      <c r="N76">
        <v>-3.1994944767226055</v>
      </c>
      <c r="O76">
        <v>-7.110211104503251</v>
      </c>
      <c r="P76">
        <v>-5.4944637560448086</v>
      </c>
      <c r="Q76">
        <v>2.4787159071146281</v>
      </c>
      <c r="R76">
        <v>-0.63211592314964793</v>
      </c>
      <c r="S76">
        <v>-0.38466276654498111</v>
      </c>
      <c r="T76">
        <v>0.41699942613238378</v>
      </c>
      <c r="U76">
        <v>1.6418807238092645</v>
      </c>
      <c r="W76">
        <v>3.5340552825089819</v>
      </c>
      <c r="X76">
        <v>-0.81870433019926592</v>
      </c>
      <c r="Y76">
        <v>0.6472815305364964</v>
      </c>
      <c r="Z76">
        <v>-1.5374070422729982</v>
      </c>
      <c r="AA76">
        <v>0.52967992895410199</v>
      </c>
      <c r="AB76">
        <v>0.59531389447306482</v>
      </c>
      <c r="AC76">
        <v>1.0864093259715442</v>
      </c>
      <c r="AD76">
        <v>0.8035089391616449</v>
      </c>
      <c r="AE76">
        <v>0.6700512537707376</v>
      </c>
      <c r="AF76">
        <v>0.28951638619539521</v>
      </c>
      <c r="AG76">
        <v>1.2262883646118612</v>
      </c>
      <c r="AH76">
        <v>0.61234089386733837</v>
      </c>
      <c r="AI76">
        <v>0.72320500578720204</v>
      </c>
      <c r="AK76">
        <v>0.88932074178181775</v>
      </c>
      <c r="AL76">
        <v>0.65942179930897127</v>
      </c>
      <c r="AM76">
        <v>0.85162028087073272</v>
      </c>
      <c r="AN76">
        <v>0.59739758076984595</v>
      </c>
      <c r="AO76" s="7"/>
      <c r="AP76" s="7"/>
      <c r="AQ76" s="11">
        <v>-18.353624999999997</v>
      </c>
      <c r="AR76" s="7"/>
      <c r="AS76" s="11">
        <v>-30.073666666666668</v>
      </c>
      <c r="AT76" s="11">
        <v>-35.557333333333332</v>
      </c>
      <c r="AU76" s="11">
        <v>-24.680611111111112</v>
      </c>
      <c r="AV76" s="7"/>
      <c r="AW76" s="7"/>
      <c r="AX76" s="7"/>
      <c r="AY76" s="7"/>
      <c r="AZ76" s="11">
        <v>-31.371111111111112</v>
      </c>
      <c r="BA76" s="7"/>
      <c r="BB76" s="7"/>
      <c r="BC76" s="7"/>
      <c r="BD76" s="7"/>
      <c r="BE76" s="11">
        <v>2.0601313595860749</v>
      </c>
      <c r="BF76" s="11"/>
      <c r="BG76" s="11">
        <v>1.6533660615040224</v>
      </c>
      <c r="BH76" s="11">
        <v>1.9153919021675172</v>
      </c>
      <c r="BI76" s="11">
        <v>0.88081992000719189</v>
      </c>
      <c r="BK76" s="7"/>
      <c r="BL76" s="7"/>
      <c r="BM76" s="7"/>
      <c r="BN76" s="11">
        <v>1.705307053919656</v>
      </c>
      <c r="BO76" s="7"/>
      <c r="BP76" s="7"/>
      <c r="BR76" s="11"/>
    </row>
    <row r="77" spans="1:70" x14ac:dyDescent="0.75">
      <c r="A77" t="s">
        <v>158</v>
      </c>
      <c r="B77" t="s">
        <v>36</v>
      </c>
      <c r="C77" t="s">
        <v>161</v>
      </c>
      <c r="D77" t="s">
        <v>161</v>
      </c>
      <c r="F77">
        <v>95</v>
      </c>
      <c r="G77">
        <v>1</v>
      </c>
      <c r="H77" t="s">
        <v>327</v>
      </c>
      <c r="I77" t="s">
        <v>78</v>
      </c>
      <c r="J77" t="s">
        <v>148</v>
      </c>
      <c r="K77" t="s">
        <v>78</v>
      </c>
      <c r="L77" t="s">
        <v>220</v>
      </c>
      <c r="M77">
        <v>5.547424245833489</v>
      </c>
      <c r="N77">
        <v>-1.6105668227994583</v>
      </c>
      <c r="O77">
        <v>-5.2361650151752439</v>
      </c>
      <c r="P77">
        <v>-3.7137804262385741</v>
      </c>
      <c r="Q77">
        <v>4.9243707282085936</v>
      </c>
      <c r="R77">
        <v>1.7271116577013053</v>
      </c>
      <c r="S77">
        <v>3.1299003829513277</v>
      </c>
      <c r="T77">
        <v>2.8406663646777526</v>
      </c>
      <c r="U77">
        <v>5.1476792060851615</v>
      </c>
      <c r="W77">
        <v>6.8766785254900906</v>
      </c>
      <c r="X77">
        <v>1.3682022716486428</v>
      </c>
      <c r="Y77">
        <v>1.8700747381391545</v>
      </c>
      <c r="Z77">
        <v>0.32711223485890994</v>
      </c>
      <c r="AA77">
        <v>0.88325985450925637</v>
      </c>
      <c r="AB77">
        <v>0.71643439407661835</v>
      </c>
      <c r="AC77">
        <v>0.75309575144415086</v>
      </c>
      <c r="AD77">
        <v>0.51597285214529609</v>
      </c>
      <c r="AE77">
        <v>1.5217527073423298</v>
      </c>
      <c r="AF77">
        <v>0.2</v>
      </c>
      <c r="AG77">
        <v>0.57723199594623831</v>
      </c>
      <c r="AH77">
        <v>0.36721846190441687</v>
      </c>
      <c r="AI77">
        <v>0.76704780377271276</v>
      </c>
      <c r="AK77">
        <v>0.15061070428487761</v>
      </c>
      <c r="AL77">
        <v>0.1557169620563329</v>
      </c>
      <c r="AM77">
        <v>0.50940954317566434</v>
      </c>
      <c r="AN77">
        <v>0.27705594749434309</v>
      </c>
      <c r="AO77" s="7"/>
      <c r="AP77" s="7"/>
      <c r="AQ77" s="11">
        <v>-19.805166666666672</v>
      </c>
      <c r="AR77" s="7"/>
      <c r="AS77" s="11">
        <v>-34.909999999999997</v>
      </c>
      <c r="AT77" s="11">
        <v>-39.233777777777789</v>
      </c>
      <c r="AU77" s="11">
        <v>-25.563666666666666</v>
      </c>
      <c r="AV77" s="7"/>
      <c r="AW77" s="7"/>
      <c r="AX77" s="7"/>
      <c r="AY77" s="7"/>
      <c r="AZ77" s="11">
        <v>-33.012999999999991</v>
      </c>
      <c r="BA77" s="7"/>
      <c r="BB77" s="7"/>
      <c r="BC77" s="7"/>
      <c r="BD77" s="7"/>
      <c r="BE77" s="11">
        <v>1.5893372505020202</v>
      </c>
      <c r="BF77" s="11"/>
      <c r="BG77" s="11">
        <v>2.0564516365169729</v>
      </c>
      <c r="BH77" s="11">
        <v>1.6648656963962725</v>
      </c>
      <c r="BI77" s="11">
        <v>1.1608405599200755</v>
      </c>
      <c r="BK77" s="7"/>
      <c r="BL77" s="7"/>
      <c r="BM77" s="7"/>
      <c r="BN77" s="11">
        <v>1.4662156994679376</v>
      </c>
      <c r="BO77" s="7"/>
      <c r="BP77" s="7"/>
      <c r="BR77" s="11"/>
    </row>
    <row r="78" spans="1:70" x14ac:dyDescent="0.75">
      <c r="A78" t="s">
        <v>158</v>
      </c>
      <c r="B78" t="s">
        <v>36</v>
      </c>
      <c r="C78" t="s">
        <v>161</v>
      </c>
      <c r="D78" t="s">
        <v>161</v>
      </c>
      <c r="F78">
        <v>145</v>
      </c>
      <c r="G78">
        <v>1</v>
      </c>
      <c r="H78" t="s">
        <v>327</v>
      </c>
      <c r="I78" t="s">
        <v>78</v>
      </c>
      <c r="J78" t="s">
        <v>148</v>
      </c>
      <c r="K78" t="s">
        <v>78</v>
      </c>
      <c r="L78" t="s">
        <v>221</v>
      </c>
      <c r="M78">
        <v>9.646599892229565</v>
      </c>
      <c r="N78">
        <v>0.79297146416363362</v>
      </c>
      <c r="O78">
        <v>-5.2738330316420772</v>
      </c>
      <c r="P78">
        <v>0.24337424391540291</v>
      </c>
      <c r="Q78">
        <v>8.4716856516887376</v>
      </c>
      <c r="R78">
        <v>6.0749164827566968</v>
      </c>
      <c r="S78">
        <v>6.1732684001574984</v>
      </c>
      <c r="T78">
        <v>7.9874701038035392</v>
      </c>
      <c r="U78">
        <v>8.3973628959256317</v>
      </c>
      <c r="W78">
        <v>12.156691278119865</v>
      </c>
      <c r="X78">
        <v>3.8896598180076305</v>
      </c>
      <c r="Y78">
        <v>3.4138265358100011</v>
      </c>
      <c r="Z78">
        <v>3.0455656632694987</v>
      </c>
      <c r="AA78">
        <v>0.89911593455521477</v>
      </c>
      <c r="AB78">
        <v>0.64940100338482287</v>
      </c>
      <c r="AC78">
        <v>0.901419161912283</v>
      </c>
      <c r="AD78">
        <v>0.91540476270660232</v>
      </c>
      <c r="AE78">
        <v>0.68336772908025134</v>
      </c>
      <c r="AF78">
        <v>0.45633023836709025</v>
      </c>
      <c r="AG78">
        <v>1.0065356217494441</v>
      </c>
      <c r="AH78">
        <v>1.0100375732385045</v>
      </c>
      <c r="AI78">
        <v>0.75350126070438839</v>
      </c>
      <c r="AK78">
        <v>1.1509521536153784</v>
      </c>
      <c r="AL78">
        <v>0.46324640174000176</v>
      </c>
      <c r="AM78">
        <v>1.4292097027644095</v>
      </c>
      <c r="AN78">
        <v>0.61120217364293183</v>
      </c>
      <c r="AO78" s="7"/>
      <c r="AP78" s="7"/>
      <c r="AQ78" s="11">
        <v>-17.298312499999987</v>
      </c>
      <c r="AR78" s="7"/>
      <c r="AS78" s="11">
        <v>-29.020500000000013</v>
      </c>
      <c r="AT78" s="11">
        <v>-30.231622222222221</v>
      </c>
      <c r="AU78" s="11">
        <v>-23.058783333333349</v>
      </c>
      <c r="AV78" s="7"/>
      <c r="AW78" s="7"/>
      <c r="AX78" s="7"/>
      <c r="AY78" s="7"/>
      <c r="AZ78" s="11">
        <v>-30.081944444444446</v>
      </c>
      <c r="BA78" s="7"/>
      <c r="BB78" s="7"/>
      <c r="BC78" s="7"/>
      <c r="BD78" s="7"/>
      <c r="BE78" s="11">
        <v>1.6409364053668682</v>
      </c>
      <c r="BF78" s="11"/>
      <c r="BG78" s="11">
        <v>2.3872910030688232</v>
      </c>
      <c r="BH78" s="11">
        <v>3.5410055996117085</v>
      </c>
      <c r="BI78" s="11">
        <v>1.5394665384957735</v>
      </c>
      <c r="BK78" s="7"/>
      <c r="BL78" s="7"/>
      <c r="BM78" s="7"/>
      <c r="BN78" s="11">
        <v>1.0640468966891974</v>
      </c>
      <c r="BO78" s="7"/>
      <c r="BP78" s="7"/>
      <c r="BR78" s="11"/>
    </row>
    <row r="79" spans="1:70" x14ac:dyDescent="0.75">
      <c r="A79" t="s">
        <v>158</v>
      </c>
      <c r="B79" t="s">
        <v>36</v>
      </c>
      <c r="C79" t="s">
        <v>161</v>
      </c>
      <c r="D79" t="s">
        <v>161</v>
      </c>
      <c r="F79">
        <v>195</v>
      </c>
      <c r="G79">
        <v>1</v>
      </c>
      <c r="H79" t="s">
        <v>327</v>
      </c>
      <c r="I79" t="s">
        <v>78</v>
      </c>
      <c r="J79" t="s">
        <v>148</v>
      </c>
      <c r="K79" t="s">
        <v>78</v>
      </c>
      <c r="L79" t="s">
        <v>222</v>
      </c>
      <c r="M79">
        <v>15.263109677439294</v>
      </c>
      <c r="N79">
        <v>3.1194187284154897</v>
      </c>
      <c r="O79">
        <v>-4.3123508966091668</v>
      </c>
      <c r="P79">
        <v>2.7626276961859673</v>
      </c>
      <c r="Q79">
        <v>12.581936917371232</v>
      </c>
      <c r="R79">
        <v>10.361797833553149</v>
      </c>
      <c r="S79">
        <v>11.957035926454068</v>
      </c>
      <c r="T79">
        <v>11.327270476581562</v>
      </c>
      <c r="U79">
        <v>12.037444004834896</v>
      </c>
      <c r="W79">
        <v>16.408294221374192</v>
      </c>
      <c r="X79">
        <v>6.0855938445164073</v>
      </c>
      <c r="Y79">
        <v>5.081129773701301</v>
      </c>
      <c r="Z79">
        <v>3.449334804648172</v>
      </c>
      <c r="AA79">
        <v>1.1529264343507053</v>
      </c>
      <c r="AB79">
        <v>0.53148769250502215</v>
      </c>
      <c r="AC79">
        <v>1.5465677628675401</v>
      </c>
      <c r="AD79">
        <v>0.98703199516416518</v>
      </c>
      <c r="AE79">
        <v>0.90521016447551317</v>
      </c>
      <c r="AF79">
        <v>0.60961805044156359</v>
      </c>
      <c r="AG79">
        <v>0.51711574146207906</v>
      </c>
      <c r="AH79">
        <v>0.56576100519007422</v>
      </c>
      <c r="AI79">
        <v>1.115335288674334</v>
      </c>
      <c r="AK79">
        <v>0.30168220476445518</v>
      </c>
      <c r="AL79">
        <v>0.52134979206077581</v>
      </c>
      <c r="AM79">
        <v>0.2</v>
      </c>
      <c r="AN79">
        <v>0.20534084262856253</v>
      </c>
      <c r="AO79" s="7"/>
      <c r="AP79" s="7"/>
      <c r="AQ79" s="11">
        <v>-20.287104166666659</v>
      </c>
      <c r="AR79" s="7"/>
      <c r="AS79" s="11">
        <v>-28.917000000000002</v>
      </c>
      <c r="AT79" s="11">
        <v>-29.919344444444448</v>
      </c>
      <c r="AU79" s="11">
        <v>-24.194075000000009</v>
      </c>
      <c r="AV79" s="7"/>
      <c r="AW79" s="7"/>
      <c r="AX79" s="7"/>
      <c r="AY79" s="7"/>
      <c r="AZ79" s="11">
        <v>-31.455111111111105</v>
      </c>
      <c r="BA79" s="7"/>
      <c r="BB79" s="7"/>
      <c r="BC79" s="7"/>
      <c r="BD79" s="7"/>
      <c r="BE79" s="11">
        <v>0.79398286282409158</v>
      </c>
      <c r="BF79" s="11"/>
      <c r="BG79" s="11">
        <v>1.0520402400415425</v>
      </c>
      <c r="BH79" s="11">
        <v>3.4829958195070643</v>
      </c>
      <c r="BI79" s="11">
        <v>1.5295045852788063</v>
      </c>
      <c r="BK79" s="7"/>
      <c r="BL79" s="7"/>
      <c r="BM79" s="7"/>
      <c r="BN79" s="11">
        <v>0.59168221506260976</v>
      </c>
      <c r="BO79" s="7"/>
      <c r="BP79" s="7"/>
      <c r="BR79" s="11"/>
    </row>
    <row r="80" spans="1:70" x14ac:dyDescent="0.75">
      <c r="A80" t="s">
        <v>158</v>
      </c>
      <c r="B80" t="s">
        <v>36</v>
      </c>
      <c r="C80" t="s">
        <v>161</v>
      </c>
      <c r="D80" t="s">
        <v>161</v>
      </c>
      <c r="F80">
        <v>330</v>
      </c>
      <c r="G80">
        <v>1</v>
      </c>
      <c r="H80" t="s">
        <v>327</v>
      </c>
      <c r="I80" t="s">
        <v>78</v>
      </c>
      <c r="J80" t="s">
        <v>148</v>
      </c>
      <c r="K80" t="s">
        <v>78</v>
      </c>
      <c r="L80" t="s">
        <v>223</v>
      </c>
      <c r="M80">
        <v>16.398514903565864</v>
      </c>
      <c r="N80">
        <v>2.9995563382732904</v>
      </c>
      <c r="O80">
        <v>-4.9609882489249442</v>
      </c>
      <c r="P80">
        <v>3.5814718495613675</v>
      </c>
      <c r="Q80">
        <v>12.268852008157191</v>
      </c>
      <c r="R80">
        <v>11.599760933718406</v>
      </c>
      <c r="S80">
        <v>12.122441767481</v>
      </c>
      <c r="T80">
        <v>11.386665112683334</v>
      </c>
      <c r="U80">
        <v>12.834375533211803</v>
      </c>
      <c r="W80">
        <v>18.435194550679384</v>
      </c>
      <c r="X80">
        <v>4.9166736373055864</v>
      </c>
      <c r="Z80">
        <v>2.9969485222816021</v>
      </c>
      <c r="AA80">
        <v>0.23797237688323836</v>
      </c>
      <c r="AB80">
        <v>0.29322190087102945</v>
      </c>
      <c r="AC80">
        <v>1.687349813014293</v>
      </c>
      <c r="AD80">
        <v>0.81294975456638041</v>
      </c>
      <c r="AE80">
        <v>0.68902291934468329</v>
      </c>
      <c r="AF80">
        <v>0.35537526092210292</v>
      </c>
      <c r="AG80">
        <v>0.80864919972720606</v>
      </c>
      <c r="AH80">
        <v>0.71854860893491423</v>
      </c>
      <c r="AI80">
        <v>0.72611991712702784</v>
      </c>
      <c r="AK80">
        <v>0.662773198682995</v>
      </c>
      <c r="AL80">
        <v>0.47139887289980575</v>
      </c>
      <c r="AN80">
        <v>0.3261830045510542</v>
      </c>
      <c r="AQ80" s="11">
        <v>-15.523416666666657</v>
      </c>
      <c r="AR80" s="7"/>
      <c r="AS80" s="11">
        <v>-25.625000000000007</v>
      </c>
      <c r="AT80" s="11">
        <v>-30.426749999999991</v>
      </c>
      <c r="AU80" s="11">
        <v>-23.562888888888892</v>
      </c>
      <c r="AV80" s="7"/>
      <c r="AW80" s="7"/>
      <c r="AX80" s="7"/>
      <c r="AY80" s="7"/>
      <c r="AZ80" s="11">
        <v>-28.025629629629627</v>
      </c>
      <c r="BA80" s="7"/>
      <c r="BB80" s="7"/>
      <c r="BC80" s="7"/>
      <c r="BD80" s="7"/>
      <c r="BE80" s="11">
        <v>1.3017145344378231</v>
      </c>
      <c r="BF80" s="11"/>
      <c r="BG80" s="11">
        <v>1.1195865308228723</v>
      </c>
      <c r="BH80" s="11">
        <v>1.4633472427205281</v>
      </c>
      <c r="BI80" s="11">
        <v>0.49214855857119494</v>
      </c>
      <c r="BK80" s="7"/>
      <c r="BL80" s="7"/>
      <c r="BM80" s="7"/>
      <c r="BN80" s="11">
        <v>1.3467230583474725</v>
      </c>
      <c r="BR80" s="11"/>
    </row>
    <row r="81" spans="1:70" x14ac:dyDescent="0.75">
      <c r="A81" t="s">
        <v>158</v>
      </c>
      <c r="B81" t="s">
        <v>36</v>
      </c>
      <c r="C81" t="s">
        <v>161</v>
      </c>
      <c r="D81" t="s">
        <v>161</v>
      </c>
      <c r="F81">
        <v>500</v>
      </c>
      <c r="G81">
        <v>1</v>
      </c>
      <c r="H81" t="s">
        <v>327</v>
      </c>
      <c r="I81" t="s">
        <v>78</v>
      </c>
      <c r="J81" t="s">
        <v>148</v>
      </c>
      <c r="K81" t="s">
        <v>78</v>
      </c>
      <c r="L81" t="s">
        <v>224</v>
      </c>
      <c r="M81">
        <v>14.895279028774841</v>
      </c>
      <c r="N81">
        <v>2.6097155171118467</v>
      </c>
      <c r="O81">
        <v>-4.8538319621996804</v>
      </c>
      <c r="P81">
        <v>2.7239230094973754</v>
      </c>
      <c r="Q81">
        <v>10.758507950736547</v>
      </c>
      <c r="R81">
        <v>10.084859449496367</v>
      </c>
      <c r="S81">
        <v>11.306703914187086</v>
      </c>
      <c r="T81">
        <v>9.7836722575472841</v>
      </c>
      <c r="U81">
        <v>11.673573520496291</v>
      </c>
      <c r="W81">
        <v>15.812101636878978</v>
      </c>
      <c r="X81">
        <v>5.2400019186677955</v>
      </c>
      <c r="Y81">
        <v>2.468801041891548</v>
      </c>
      <c r="Z81">
        <v>1.9845612741769054</v>
      </c>
      <c r="AA81">
        <v>0.53120113427142512</v>
      </c>
      <c r="AB81">
        <v>0.26537189437876374</v>
      </c>
      <c r="AC81">
        <v>0.27734882268028149</v>
      </c>
      <c r="AD81">
        <v>0.2</v>
      </c>
      <c r="AE81">
        <v>0.98116243174032702</v>
      </c>
      <c r="AF81">
        <v>0.2</v>
      </c>
      <c r="AG81">
        <v>0.68408134760266737</v>
      </c>
      <c r="AH81">
        <v>0.44982992624948842</v>
      </c>
      <c r="AI81">
        <v>0.34486200447361032</v>
      </c>
      <c r="AK81">
        <v>0.2</v>
      </c>
      <c r="AL81">
        <v>0.78103720180839631</v>
      </c>
      <c r="AM81">
        <v>0.51530588791151366</v>
      </c>
      <c r="AN81">
        <v>0.21693781801993112</v>
      </c>
      <c r="AQ81" s="11">
        <v>-15.829583333333337</v>
      </c>
      <c r="AR81" s="7"/>
      <c r="AS81" s="11">
        <v>-27.588999999999999</v>
      </c>
      <c r="AT81" s="11">
        <v>-29.294361111111119</v>
      </c>
      <c r="AU81" s="11">
        <v>-21.020361111111118</v>
      </c>
      <c r="AV81" s="7"/>
      <c r="AW81" s="7"/>
      <c r="AX81" s="7"/>
      <c r="AY81" s="7"/>
      <c r="AZ81" s="11">
        <v>-28.771777777777775</v>
      </c>
      <c r="BA81" s="7"/>
      <c r="BB81" s="7"/>
      <c r="BC81" s="7"/>
      <c r="BD81" s="7"/>
      <c r="BE81" s="11">
        <v>4.8711991229915226</v>
      </c>
      <c r="BF81" s="11"/>
      <c r="BG81" s="11">
        <v>1.0336450067600573</v>
      </c>
      <c r="BH81" s="11">
        <v>1.7764854882083341</v>
      </c>
      <c r="BI81" s="11">
        <v>0.80399984164822191</v>
      </c>
      <c r="BK81" s="7"/>
      <c r="BL81" s="7"/>
      <c r="BM81" s="7"/>
      <c r="BN81" s="11">
        <v>1.1244227929404251</v>
      </c>
      <c r="BR81" s="11"/>
    </row>
    <row r="82" spans="1:70" x14ac:dyDescent="0.75">
      <c r="A82" t="s">
        <v>158</v>
      </c>
      <c r="B82" t="s">
        <v>38</v>
      </c>
      <c r="C82" t="s">
        <v>161</v>
      </c>
      <c r="D82" t="s">
        <v>161</v>
      </c>
      <c r="F82">
        <v>50</v>
      </c>
      <c r="G82">
        <v>1</v>
      </c>
      <c r="H82" t="s">
        <v>327</v>
      </c>
      <c r="I82" t="s">
        <v>78</v>
      </c>
      <c r="J82" t="s">
        <v>148</v>
      </c>
      <c r="K82" t="s">
        <v>326</v>
      </c>
      <c r="L82" t="s">
        <v>249</v>
      </c>
      <c r="M82">
        <v>4.7222123479776146</v>
      </c>
      <c r="N82">
        <v>-1.9424966988696377</v>
      </c>
      <c r="O82">
        <v>-2.0530613408974112</v>
      </c>
      <c r="P82">
        <v>-2.3613665927056271</v>
      </c>
      <c r="Q82">
        <v>5.7172941262275785</v>
      </c>
      <c r="R82">
        <v>2.2313185376788245</v>
      </c>
      <c r="S82">
        <v>2.6528462354097124</v>
      </c>
      <c r="T82">
        <v>4.6020796119282057</v>
      </c>
      <c r="U82">
        <v>4.59463776102249</v>
      </c>
      <c r="W82">
        <v>5.3994207803977279</v>
      </c>
      <c r="X82">
        <v>1.2192268145015104</v>
      </c>
      <c r="Y82">
        <v>2.5263347700125482</v>
      </c>
      <c r="Z82">
        <v>1.2224161791753885</v>
      </c>
      <c r="AA82">
        <v>0.21424603191472227</v>
      </c>
      <c r="AB82">
        <v>0.71340169925288122</v>
      </c>
      <c r="AC82">
        <v>0.67882163796138406</v>
      </c>
      <c r="AD82">
        <v>0.2894200782005894</v>
      </c>
      <c r="AE82">
        <v>1.0862649688307824</v>
      </c>
      <c r="AF82">
        <v>0.67130423333279599</v>
      </c>
      <c r="AG82">
        <v>0.2</v>
      </c>
      <c r="AH82">
        <v>0.45179601817806231</v>
      </c>
      <c r="AI82">
        <v>0.2</v>
      </c>
      <c r="AK82">
        <v>0.49088652224671375</v>
      </c>
      <c r="AL82">
        <v>0.30445488745776267</v>
      </c>
      <c r="AM82">
        <v>0.64649679805845972</v>
      </c>
      <c r="AN82">
        <v>0.2</v>
      </c>
      <c r="AQ82" s="11">
        <v>-12.728958333333324</v>
      </c>
      <c r="AS82" s="11">
        <v>-28.912333333333336</v>
      </c>
      <c r="AT82" s="11">
        <v>-31.189569444444434</v>
      </c>
      <c r="AU82" s="11">
        <v>-21.687999999999999</v>
      </c>
      <c r="AZ82" s="11">
        <v>-29.045944444444448</v>
      </c>
      <c r="BE82" s="11">
        <v>1.782294757936149</v>
      </c>
      <c r="BF82" s="11"/>
      <c r="BG82" s="11">
        <v>0.70809980464150002</v>
      </c>
      <c r="BH82" s="11">
        <v>0.7975928759920905</v>
      </c>
      <c r="BI82" s="11">
        <v>0.72999488836363546</v>
      </c>
      <c r="BN82" s="11">
        <v>0.51552429263449662</v>
      </c>
      <c r="BR82" s="11"/>
    </row>
    <row r="83" spans="1:70" x14ac:dyDescent="0.75">
      <c r="A83" t="s">
        <v>158</v>
      </c>
      <c r="B83" t="s">
        <v>38</v>
      </c>
      <c r="C83" t="s">
        <v>161</v>
      </c>
      <c r="D83" t="s">
        <v>161</v>
      </c>
      <c r="F83">
        <v>105</v>
      </c>
      <c r="G83">
        <v>1</v>
      </c>
      <c r="H83" t="s">
        <v>327</v>
      </c>
      <c r="I83" t="s">
        <v>78</v>
      </c>
      <c r="J83" t="s">
        <v>148</v>
      </c>
      <c r="K83" t="s">
        <v>78</v>
      </c>
      <c r="L83" t="s">
        <v>250</v>
      </c>
      <c r="M83">
        <v>5.368272857898237</v>
      </c>
      <c r="N83">
        <v>-2.0326550290006358</v>
      </c>
      <c r="O83">
        <v>-4.6220440977126254</v>
      </c>
      <c r="P83">
        <v>-2.9081166736789559</v>
      </c>
      <c r="Q83">
        <v>5.2431189763387973</v>
      </c>
      <c r="R83">
        <v>2.3305420339387748</v>
      </c>
      <c r="S83">
        <v>3.7056637618680197</v>
      </c>
      <c r="T83">
        <v>3.7077583875008138</v>
      </c>
      <c r="U83">
        <v>5.6887505797157152</v>
      </c>
      <c r="V83">
        <v>0.69306844550208524</v>
      </c>
      <c r="W83">
        <v>7.8881074941493896</v>
      </c>
      <c r="X83">
        <v>0.84754708592064065</v>
      </c>
      <c r="Y83">
        <v>1.673353241649665</v>
      </c>
      <c r="Z83">
        <v>0.95070739833574414</v>
      </c>
      <c r="AA83">
        <v>0.43396932877576294</v>
      </c>
      <c r="AB83">
        <v>0.2</v>
      </c>
      <c r="AC83">
        <v>0.2873380538651823</v>
      </c>
      <c r="AD83">
        <v>0.2</v>
      </c>
      <c r="AE83">
        <v>0.40804965896833922</v>
      </c>
      <c r="AF83">
        <v>0.2</v>
      </c>
      <c r="AG83">
        <v>0.2</v>
      </c>
      <c r="AH83">
        <v>0.26289950804675066</v>
      </c>
      <c r="AI83">
        <v>0.22364972233836369</v>
      </c>
      <c r="AJ83">
        <v>0.33473402151304615</v>
      </c>
      <c r="AK83">
        <v>0.38212998916091173</v>
      </c>
      <c r="AL83">
        <v>0.2</v>
      </c>
      <c r="AM83">
        <v>0.15848026682254862</v>
      </c>
      <c r="AN83">
        <v>0.2</v>
      </c>
      <c r="AQ83" s="11">
        <v>-17.435616666666675</v>
      </c>
      <c r="AS83" s="11">
        <v>-31.945</v>
      </c>
      <c r="AT83" s="11">
        <v>-36.325125000000007</v>
      </c>
      <c r="AU83" s="11">
        <v>-26.268555555555555</v>
      </c>
      <c r="AZ83" s="11">
        <v>-35.607444444444447</v>
      </c>
      <c r="BE83" s="11">
        <v>1.0849084504387116</v>
      </c>
      <c r="BF83" s="11"/>
      <c r="BG83" s="11">
        <v>0.58257932221000464</v>
      </c>
      <c r="BH83" s="11">
        <v>0.68729801578354854</v>
      </c>
      <c r="BI83" s="11">
        <v>1.1748510583300573</v>
      </c>
      <c r="BN83" s="11">
        <v>0.24910912874619662</v>
      </c>
      <c r="BR83" s="11"/>
    </row>
    <row r="84" spans="1:70" x14ac:dyDescent="0.75">
      <c r="A84" t="s">
        <v>158</v>
      </c>
      <c r="B84" t="s">
        <v>38</v>
      </c>
      <c r="C84" t="s">
        <v>161</v>
      </c>
      <c r="D84" t="s">
        <v>161</v>
      </c>
      <c r="F84">
        <v>155</v>
      </c>
      <c r="G84">
        <v>1</v>
      </c>
      <c r="H84" t="s">
        <v>327</v>
      </c>
      <c r="I84" t="s">
        <v>78</v>
      </c>
      <c r="J84" t="s">
        <v>148</v>
      </c>
      <c r="K84" t="s">
        <v>78</v>
      </c>
      <c r="L84" t="s">
        <v>251</v>
      </c>
      <c r="M84">
        <v>9.5247457980717023</v>
      </c>
      <c r="N84">
        <v>0.45637427397606856</v>
      </c>
      <c r="O84">
        <v>-5.4543987042713535</v>
      </c>
      <c r="P84">
        <v>0.78939808281088686</v>
      </c>
      <c r="Q84">
        <v>8.0077557440673388</v>
      </c>
      <c r="R84">
        <v>5.8534913294766682</v>
      </c>
      <c r="S84">
        <v>7.3193289264440038</v>
      </c>
      <c r="T84">
        <v>7.5479164688282241</v>
      </c>
      <c r="U84">
        <v>8.6908541807493176</v>
      </c>
      <c r="V84">
        <v>2.4438603651022648</v>
      </c>
      <c r="W84">
        <v>11.068910594876989</v>
      </c>
      <c r="X84">
        <v>3.1615932779030649</v>
      </c>
      <c r="Y84">
        <v>4.413229961027846</v>
      </c>
      <c r="Z84">
        <v>2.8211097357503467</v>
      </c>
      <c r="AA84">
        <v>0.2</v>
      </c>
      <c r="AB84">
        <v>0.1640781486338064</v>
      </c>
      <c r="AC84">
        <v>0.21727243426394485</v>
      </c>
      <c r="AD84">
        <v>0.50197424467876772</v>
      </c>
      <c r="AE84">
        <v>0.2</v>
      </c>
      <c r="AF84">
        <v>0.2</v>
      </c>
      <c r="AG84">
        <v>0.33415001959213575</v>
      </c>
      <c r="AH84">
        <v>0.15733521101871781</v>
      </c>
      <c r="AI84">
        <v>0.2</v>
      </c>
      <c r="AJ84">
        <v>1.2819073621572736</v>
      </c>
      <c r="AK84">
        <v>0.17831323915454769</v>
      </c>
      <c r="AL84">
        <v>0.52594913397685916</v>
      </c>
      <c r="AM84">
        <v>0.2</v>
      </c>
      <c r="AN84">
        <v>0.2</v>
      </c>
      <c r="AQ84" s="11">
        <v>-15.046783333333332</v>
      </c>
      <c r="AS84" s="11">
        <v>-27.093000000000004</v>
      </c>
      <c r="AT84" s="11">
        <v>-31.692291666666687</v>
      </c>
      <c r="AU84" s="11">
        <v>-22.37394444444444</v>
      </c>
      <c r="AZ84" s="11">
        <v>-25.412333333333333</v>
      </c>
      <c r="BE84" s="11">
        <v>1.4751381616083754</v>
      </c>
      <c r="BF84" s="11"/>
      <c r="BG84" s="11">
        <v>0.5343207526071454</v>
      </c>
      <c r="BH84" s="11">
        <v>0.6297103225116899</v>
      </c>
      <c r="BI84" s="11">
        <v>0.28217455852978884</v>
      </c>
      <c r="BN84" s="11">
        <v>1.3409297861402092</v>
      </c>
      <c r="BR84" s="11"/>
    </row>
    <row r="85" spans="1:70" x14ac:dyDescent="0.75">
      <c r="A85" t="s">
        <v>158</v>
      </c>
      <c r="B85" t="s">
        <v>38</v>
      </c>
      <c r="C85" t="s">
        <v>161</v>
      </c>
      <c r="D85" t="s">
        <v>161</v>
      </c>
      <c r="F85">
        <v>205</v>
      </c>
      <c r="G85">
        <v>1</v>
      </c>
      <c r="H85" t="s">
        <v>327</v>
      </c>
      <c r="I85" t="s">
        <v>78</v>
      </c>
      <c r="J85" t="s">
        <v>148</v>
      </c>
      <c r="K85" t="s">
        <v>78</v>
      </c>
      <c r="L85" t="s">
        <v>252</v>
      </c>
      <c r="M85">
        <v>12.519835459329908</v>
      </c>
      <c r="N85">
        <v>0.37556209207805735</v>
      </c>
      <c r="O85">
        <v>-4.5625404270648469</v>
      </c>
      <c r="P85">
        <v>3.2567295675728345</v>
      </c>
      <c r="Q85">
        <v>13.474804438968841</v>
      </c>
      <c r="R85">
        <v>9.0053466866891885</v>
      </c>
      <c r="S85">
        <v>10.060458064828413</v>
      </c>
      <c r="T85">
        <v>9.2066264487328251</v>
      </c>
      <c r="U85">
        <v>10.577035533868568</v>
      </c>
      <c r="W85">
        <v>13.93719897759398</v>
      </c>
      <c r="X85">
        <v>4.0647682958104143</v>
      </c>
      <c r="Y85">
        <v>-5.1498861828804703</v>
      </c>
      <c r="Z85">
        <v>2.3264281084611054</v>
      </c>
      <c r="AA85">
        <v>2.1673653332564542</v>
      </c>
      <c r="AB85">
        <v>0.49027041378295377</v>
      </c>
      <c r="AC85">
        <v>0.89958648964412558</v>
      </c>
      <c r="AD85">
        <v>1</v>
      </c>
      <c r="AE85">
        <v>1</v>
      </c>
      <c r="AF85">
        <v>0.54403748346156866</v>
      </c>
      <c r="AG85">
        <v>1</v>
      </c>
      <c r="AH85">
        <v>0.17384889029466724</v>
      </c>
      <c r="AI85">
        <v>1.7625950155037229</v>
      </c>
      <c r="AK85">
        <v>0.78092044209986766</v>
      </c>
      <c r="AL85">
        <v>1</v>
      </c>
      <c r="AM85">
        <v>1</v>
      </c>
      <c r="AN85">
        <v>1.5102117959479342</v>
      </c>
      <c r="AP85" s="7"/>
      <c r="AQ85" s="11">
        <v>-12.064833333333338</v>
      </c>
      <c r="AS85" s="11">
        <v>-29.313999999999993</v>
      </c>
      <c r="AT85" s="11">
        <v>-32.129000000000005</v>
      </c>
      <c r="AU85" s="11">
        <v>-24.084472222222221</v>
      </c>
      <c r="AZ85" s="11">
        <v>-29.366518518518514</v>
      </c>
      <c r="BE85" s="11">
        <v>1.567055087044918</v>
      </c>
      <c r="BF85" s="11"/>
      <c r="BG85" s="11">
        <v>1.0243729789485927</v>
      </c>
      <c r="BH85" s="11">
        <v>0.72658269774793738</v>
      </c>
      <c r="BI85" s="11">
        <v>0.32102729346295028</v>
      </c>
      <c r="BN85" s="11">
        <v>0.7586035687271675</v>
      </c>
      <c r="BO85" s="7"/>
      <c r="BP85" s="7"/>
      <c r="BR85" s="11"/>
    </row>
    <row r="86" spans="1:70" x14ac:dyDescent="0.75">
      <c r="A86" t="s">
        <v>158</v>
      </c>
      <c r="B86" t="s">
        <v>38</v>
      </c>
      <c r="C86" t="s">
        <v>161</v>
      </c>
      <c r="D86" t="s">
        <v>161</v>
      </c>
      <c r="F86">
        <v>500</v>
      </c>
      <c r="G86">
        <v>1</v>
      </c>
      <c r="H86" t="s">
        <v>327</v>
      </c>
      <c r="I86" t="s">
        <v>78</v>
      </c>
      <c r="J86" t="s">
        <v>148</v>
      </c>
      <c r="K86" t="s">
        <v>78</v>
      </c>
      <c r="L86" t="s">
        <v>253</v>
      </c>
      <c r="M86">
        <v>18.357158193660787</v>
      </c>
      <c r="N86">
        <v>4.0349595919970174</v>
      </c>
      <c r="O86">
        <v>-5.0119732905638195</v>
      </c>
      <c r="P86">
        <v>4.8289947843039434</v>
      </c>
      <c r="Q86">
        <v>15.003626583598555</v>
      </c>
      <c r="R86">
        <v>11.807423754990753</v>
      </c>
      <c r="S86">
        <v>13.748164025549437</v>
      </c>
      <c r="T86">
        <v>12.779840961412745</v>
      </c>
      <c r="U86">
        <v>12.998476543451142</v>
      </c>
      <c r="W86">
        <v>18.910017811347871</v>
      </c>
      <c r="X86">
        <v>5.8247064682739333</v>
      </c>
      <c r="Z86">
        <v>5.2059503210773119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K86">
        <v>1</v>
      </c>
      <c r="AL86">
        <v>1</v>
      </c>
      <c r="AN86">
        <v>1</v>
      </c>
      <c r="AP86" s="7"/>
      <c r="AQ86" s="11">
        <v>-12.556281249999996</v>
      </c>
      <c r="AS86" s="11">
        <v>-27.396750000000001</v>
      </c>
      <c r="AT86" s="11">
        <v>-29.930604166666662</v>
      </c>
      <c r="AU86" s="11">
        <v>-21.593125000000001</v>
      </c>
      <c r="AZ86" s="11">
        <v>-29.353166666666667</v>
      </c>
      <c r="BE86" s="11">
        <v>0.79713864252179789</v>
      </c>
      <c r="BF86" s="11"/>
      <c r="BG86" s="11">
        <v>0.54822126183746978</v>
      </c>
      <c r="BH86" s="11">
        <v>0.78275438203156344</v>
      </c>
      <c r="BI86" s="11">
        <v>0.83434720814742591</v>
      </c>
      <c r="BN86" s="11">
        <v>1.2180449489777345</v>
      </c>
      <c r="BO86" s="7"/>
      <c r="BP86" s="7"/>
      <c r="BR86" s="11"/>
    </row>
    <row r="87" spans="1:70" x14ac:dyDescent="0.75">
      <c r="A87" t="s">
        <v>158</v>
      </c>
      <c r="B87" t="s">
        <v>36</v>
      </c>
      <c r="C87" t="s">
        <v>278</v>
      </c>
      <c r="D87" t="s">
        <v>278</v>
      </c>
      <c r="F87">
        <v>95</v>
      </c>
      <c r="G87" t="s">
        <v>79</v>
      </c>
      <c r="H87" t="s">
        <v>75</v>
      </c>
      <c r="I87" t="s">
        <v>79</v>
      </c>
      <c r="J87" t="s">
        <v>79</v>
      </c>
      <c r="K87" t="s">
        <v>79</v>
      </c>
      <c r="L87" t="s">
        <v>225</v>
      </c>
      <c r="M87">
        <v>13.136764274184024</v>
      </c>
      <c r="N87">
        <v>7.0161529298271741E-2</v>
      </c>
      <c r="O87">
        <v>-10.608189707191954</v>
      </c>
      <c r="P87">
        <v>1.0294911650075573</v>
      </c>
      <c r="Q87">
        <v>10.831953721212688</v>
      </c>
      <c r="R87">
        <v>8.141200504709813</v>
      </c>
      <c r="S87">
        <v>9.0751626314685954</v>
      </c>
      <c r="T87">
        <v>7.1841926164410186</v>
      </c>
      <c r="U87">
        <v>8.3000667049753094</v>
      </c>
      <c r="W87">
        <v>13.564677076973616</v>
      </c>
      <c r="X87">
        <v>2.4753748656777388</v>
      </c>
      <c r="Z87">
        <v>0.75177244129007126</v>
      </c>
      <c r="AA87">
        <v>0.90188276576971427</v>
      </c>
      <c r="AB87">
        <v>0.3450834048902105</v>
      </c>
      <c r="AC87">
        <v>0.50776988034441373</v>
      </c>
      <c r="AD87">
        <v>0.15434810431012211</v>
      </c>
      <c r="AE87">
        <v>1.8996871578038304</v>
      </c>
      <c r="AF87">
        <v>0.64488421767415327</v>
      </c>
      <c r="AG87">
        <v>0.22754557436148914</v>
      </c>
      <c r="AH87">
        <v>0.76219532560731507</v>
      </c>
      <c r="AI87">
        <v>0.43705198975016979</v>
      </c>
      <c r="AK87">
        <v>0.2</v>
      </c>
      <c r="AL87">
        <v>0.2</v>
      </c>
      <c r="AN87">
        <v>0.26971430724484091</v>
      </c>
      <c r="AP87" s="7"/>
      <c r="AQ87" s="11">
        <v>-7.9070625000000012</v>
      </c>
      <c r="AR87" s="7"/>
      <c r="AS87" s="11">
        <v>-30.357666666666653</v>
      </c>
      <c r="AT87" s="11">
        <v>-33.828041666666664</v>
      </c>
      <c r="AU87" s="11">
        <v>-22.898</v>
      </c>
      <c r="AV87" s="7"/>
      <c r="AW87" s="7"/>
      <c r="AX87" s="7"/>
      <c r="AY87" s="7"/>
      <c r="AZ87" s="11">
        <v>-28.714481481481478</v>
      </c>
      <c r="BA87" s="7"/>
      <c r="BB87" s="7"/>
      <c r="BC87" s="7"/>
      <c r="BD87" s="7"/>
      <c r="BE87" s="11">
        <v>1.5345989890820584</v>
      </c>
      <c r="BF87" s="11"/>
      <c r="BG87" s="11">
        <v>1.0203764011383267</v>
      </c>
      <c r="BH87" s="11">
        <v>0.56158407528268706</v>
      </c>
      <c r="BI87" s="11">
        <v>0.34314139726724835</v>
      </c>
      <c r="BK87" s="7"/>
      <c r="BL87" s="7"/>
      <c r="BM87" s="7"/>
      <c r="BN87" s="11">
        <v>0.54960368811696392</v>
      </c>
      <c r="BO87" s="7"/>
      <c r="BP87" s="7"/>
      <c r="BR87" s="11"/>
    </row>
    <row r="88" spans="1:70" x14ac:dyDescent="0.75">
      <c r="A88" t="s">
        <v>158</v>
      </c>
      <c r="B88" t="s">
        <v>36</v>
      </c>
      <c r="C88" t="s">
        <v>278</v>
      </c>
      <c r="D88" t="s">
        <v>278</v>
      </c>
      <c r="F88">
        <v>145</v>
      </c>
      <c r="G88" t="s">
        <v>79</v>
      </c>
      <c r="H88" t="s">
        <v>75</v>
      </c>
      <c r="I88" t="s">
        <v>79</v>
      </c>
      <c r="J88" t="s">
        <v>79</v>
      </c>
      <c r="K88" t="s">
        <v>79</v>
      </c>
      <c r="L88" t="s">
        <v>226</v>
      </c>
      <c r="M88">
        <v>14.010003921691384</v>
      </c>
      <c r="N88">
        <v>0.26025103276169692</v>
      </c>
      <c r="O88">
        <v>-11.862158400223837</v>
      </c>
      <c r="P88">
        <v>0.79298564650160563</v>
      </c>
      <c r="Q88">
        <v>8.8861882035427531</v>
      </c>
      <c r="R88">
        <v>8.4509181406136378</v>
      </c>
      <c r="S88">
        <v>9.1641283725977836</v>
      </c>
      <c r="T88">
        <v>9.0360800562309684</v>
      </c>
      <c r="U88">
        <v>8.6941157289925304</v>
      </c>
      <c r="W88">
        <v>14.173771315969214</v>
      </c>
      <c r="X88">
        <v>1.4409318322027822</v>
      </c>
      <c r="Y88">
        <v>2.525996555538093</v>
      </c>
      <c r="Z88">
        <v>-0.84096448799292289</v>
      </c>
      <c r="AA88">
        <v>0.34023762843622551</v>
      </c>
      <c r="AB88">
        <v>0.50403570003500719</v>
      </c>
      <c r="AC88">
        <v>0.77878251187352976</v>
      </c>
      <c r="AD88">
        <v>0.62129906591327078</v>
      </c>
      <c r="AE88">
        <v>0.49553587302422958</v>
      </c>
      <c r="AF88">
        <v>0.19061835915204778</v>
      </c>
      <c r="AG88">
        <v>0.24639365702561836</v>
      </c>
      <c r="AH88">
        <v>0.37461644156435919</v>
      </c>
      <c r="AI88">
        <v>0.2</v>
      </c>
      <c r="AK88">
        <v>0.40943513501930129</v>
      </c>
      <c r="AL88">
        <v>0.19798941671718562</v>
      </c>
      <c r="AM88">
        <v>0.59575024586048375</v>
      </c>
      <c r="AN88">
        <v>0.22853564637577278</v>
      </c>
      <c r="AP88" s="7"/>
      <c r="AQ88" s="11">
        <v>-15.578050000000006</v>
      </c>
      <c r="AR88" s="7"/>
      <c r="AS88" s="11">
        <v>-29.305999999999997</v>
      </c>
      <c r="AT88" s="11">
        <v>-33.318649999999998</v>
      </c>
      <c r="AU88" s="11">
        <v>-24.481633333333342</v>
      </c>
      <c r="AV88" s="7"/>
      <c r="AW88" s="7"/>
      <c r="AX88" s="7"/>
      <c r="AY88" s="7"/>
      <c r="AZ88" s="11">
        <v>-28.835037037037036</v>
      </c>
      <c r="BA88" s="7"/>
      <c r="BB88" s="7"/>
      <c r="BC88" s="7"/>
      <c r="BD88" s="7"/>
      <c r="BE88" s="11">
        <v>2.1010836073321792</v>
      </c>
      <c r="BF88" s="11"/>
      <c r="BG88" s="11">
        <v>0.46226615709999724</v>
      </c>
      <c r="BH88" s="11">
        <v>0.59853806385967434</v>
      </c>
      <c r="BI88" s="11">
        <v>1.7695156368025948</v>
      </c>
      <c r="BK88" s="7"/>
      <c r="BL88" s="7"/>
      <c r="BM88" s="7"/>
      <c r="BN88" s="11">
        <v>0.92177024622802739</v>
      </c>
      <c r="BO88" s="7"/>
      <c r="BP88" s="7"/>
      <c r="BR88" s="11"/>
    </row>
    <row r="89" spans="1:70" x14ac:dyDescent="0.75">
      <c r="A89" t="s">
        <v>158</v>
      </c>
      <c r="B89" t="s">
        <v>36</v>
      </c>
      <c r="C89" t="s">
        <v>278</v>
      </c>
      <c r="D89" t="s">
        <v>278</v>
      </c>
      <c r="F89">
        <v>195</v>
      </c>
      <c r="G89" t="s">
        <v>79</v>
      </c>
      <c r="H89" t="s">
        <v>75</v>
      </c>
      <c r="I89" t="s">
        <v>79</v>
      </c>
      <c r="J89" t="s">
        <v>79</v>
      </c>
      <c r="K89" t="s">
        <v>79</v>
      </c>
      <c r="L89" t="s">
        <v>227</v>
      </c>
      <c r="M89">
        <v>17.138790656604666</v>
      </c>
      <c r="N89">
        <v>-0.11259549953237337</v>
      </c>
      <c r="O89">
        <v>-12.722935691341638</v>
      </c>
      <c r="P89">
        <v>-0.30062274926504823</v>
      </c>
      <c r="Q89">
        <v>9.5943317716443843</v>
      </c>
      <c r="R89">
        <v>8.1972878606188004</v>
      </c>
      <c r="S89">
        <v>8.1492429977977761</v>
      </c>
      <c r="T89">
        <v>8.2554328342541314</v>
      </c>
      <c r="U89">
        <v>9.1602962953946108</v>
      </c>
      <c r="W89">
        <v>13.929560190372024</v>
      </c>
      <c r="X89">
        <v>3.6592309193042816</v>
      </c>
      <c r="Y89">
        <v>0.87966933617216003</v>
      </c>
      <c r="Z89">
        <v>-9.7174365538342713E-3</v>
      </c>
      <c r="AA89">
        <v>0.8073506345460626</v>
      </c>
      <c r="AB89">
        <v>1.5330198599311644</v>
      </c>
      <c r="AC89">
        <v>0.4269035414992523</v>
      </c>
      <c r="AD89">
        <v>0.54465099206575363</v>
      </c>
      <c r="AE89">
        <v>0.97632787159342205</v>
      </c>
      <c r="AF89">
        <v>0.2</v>
      </c>
      <c r="AG89">
        <v>1.2982614145907581</v>
      </c>
      <c r="AH89">
        <v>0.42295078937388231</v>
      </c>
      <c r="AI89">
        <v>0.84941091342961605</v>
      </c>
      <c r="AK89">
        <v>0.34891454417708606</v>
      </c>
      <c r="AL89">
        <v>1.6279209100815539</v>
      </c>
      <c r="AM89">
        <v>1.2626637008233159</v>
      </c>
      <c r="AN89">
        <v>0.66121812778517763</v>
      </c>
      <c r="AP89" s="7"/>
      <c r="AQ89" s="11">
        <v>-13.176750000000006</v>
      </c>
      <c r="AR89" s="7"/>
      <c r="AS89" s="11">
        <v>-30.610333333333344</v>
      </c>
      <c r="AT89" s="11">
        <v>-33.163305555555546</v>
      </c>
      <c r="AU89" s="11">
        <v>-21.775083333333331</v>
      </c>
      <c r="AV89" s="7"/>
      <c r="AW89" s="7"/>
      <c r="AX89" s="7"/>
      <c r="AY89" s="7"/>
      <c r="AZ89" s="11">
        <v>-29.855740740740739</v>
      </c>
      <c r="BA89" s="7"/>
      <c r="BB89" s="7"/>
      <c r="BC89" s="7"/>
      <c r="BD89" s="7"/>
      <c r="BE89" s="11">
        <v>1.0876493575596846</v>
      </c>
      <c r="BF89" s="11"/>
      <c r="BG89" s="11">
        <v>1.3072380553416147</v>
      </c>
      <c r="BH89" s="11">
        <v>0.83754777365123823</v>
      </c>
      <c r="BI89" s="11">
        <v>0.6707186962091114</v>
      </c>
      <c r="BK89" s="7"/>
      <c r="BL89" s="7"/>
      <c r="BM89" s="7"/>
      <c r="BN89" s="11">
        <v>0.71868040368006936</v>
      </c>
      <c r="BO89" s="7"/>
      <c r="BP89" s="7"/>
      <c r="BR89" s="11"/>
    </row>
    <row r="90" spans="1:70" x14ac:dyDescent="0.75">
      <c r="A90" t="s">
        <v>158</v>
      </c>
      <c r="B90" t="s">
        <v>36</v>
      </c>
      <c r="C90" t="s">
        <v>278</v>
      </c>
      <c r="D90" t="s">
        <v>278</v>
      </c>
      <c r="F90">
        <v>330</v>
      </c>
      <c r="G90" t="s">
        <v>79</v>
      </c>
      <c r="H90" t="s">
        <v>75</v>
      </c>
      <c r="I90" t="s">
        <v>79</v>
      </c>
      <c r="J90" t="s">
        <v>79</v>
      </c>
      <c r="K90" t="s">
        <v>79</v>
      </c>
      <c r="L90" t="s">
        <v>228</v>
      </c>
      <c r="M90">
        <v>12.686728132507337</v>
      </c>
      <c r="N90">
        <v>-1.151051737451616</v>
      </c>
      <c r="O90">
        <v>-13.648393072272302</v>
      </c>
      <c r="P90">
        <v>1.2799307853225397</v>
      </c>
      <c r="Q90">
        <v>10.361349581690252</v>
      </c>
      <c r="R90">
        <v>7.9220023878699921</v>
      </c>
      <c r="S90">
        <v>8.3344852288310243</v>
      </c>
      <c r="T90">
        <v>7.1128214461092538</v>
      </c>
      <c r="U90">
        <v>8.1426205867110006</v>
      </c>
      <c r="W90">
        <v>9.3633397675018948</v>
      </c>
      <c r="X90">
        <v>0.99396359393383804</v>
      </c>
      <c r="Y90">
        <v>-2.0983507334229645</v>
      </c>
      <c r="Z90">
        <v>-0.24975843223384309</v>
      </c>
      <c r="AA90">
        <v>0.96631666426970342</v>
      </c>
      <c r="AB90">
        <v>1.3574272345823828</v>
      </c>
      <c r="AC90">
        <v>0.2787309735498687</v>
      </c>
      <c r="AD90">
        <v>0.73933945238691834</v>
      </c>
      <c r="AE90">
        <v>0.2</v>
      </c>
      <c r="AF90">
        <v>0.2</v>
      </c>
      <c r="AG90">
        <v>0.2</v>
      </c>
      <c r="AH90">
        <v>0.29425710204999317</v>
      </c>
      <c r="AI90">
        <v>0.43399225855112122</v>
      </c>
      <c r="AK90">
        <v>0.36523368947913948</v>
      </c>
      <c r="AL90">
        <v>1.1659383164141712</v>
      </c>
      <c r="AM90">
        <v>1.2184314175336421</v>
      </c>
      <c r="AN90">
        <v>0.2</v>
      </c>
      <c r="AQ90" s="11">
        <v>-11.67378333333334</v>
      </c>
      <c r="AR90" s="7"/>
      <c r="AS90" s="11">
        <v>-29.577866666666672</v>
      </c>
      <c r="AT90" s="11">
        <v>-31.745099999999997</v>
      </c>
      <c r="AU90" s="11">
        <v>-21.06283333333333</v>
      </c>
      <c r="AV90" s="7"/>
      <c r="AW90" s="7"/>
      <c r="AX90" s="7"/>
      <c r="AY90" s="7"/>
      <c r="AZ90" s="11">
        <v>-29.529125925925925</v>
      </c>
      <c r="BA90" s="7"/>
      <c r="BB90" s="7"/>
      <c r="BC90" s="7"/>
      <c r="BD90" s="7"/>
      <c r="BE90" s="11">
        <v>1.1310987339013965</v>
      </c>
      <c r="BF90" s="11"/>
      <c r="BG90" s="11">
        <v>1.0720571502179024</v>
      </c>
      <c r="BH90" s="11">
        <v>1.2178642028841586</v>
      </c>
      <c r="BI90" s="11">
        <v>0.40291314200457617</v>
      </c>
      <c r="BK90" s="7"/>
      <c r="BL90" s="7"/>
      <c r="BM90" s="7"/>
      <c r="BN90" s="11">
        <v>0.27689046132363654</v>
      </c>
      <c r="BR90" s="11"/>
    </row>
    <row r="91" spans="1:70" x14ac:dyDescent="0.75">
      <c r="A91" t="s">
        <v>158</v>
      </c>
      <c r="B91" t="s">
        <v>36</v>
      </c>
      <c r="C91" t="s">
        <v>278</v>
      </c>
      <c r="D91" t="s">
        <v>278</v>
      </c>
      <c r="F91">
        <v>500</v>
      </c>
      <c r="G91" t="s">
        <v>79</v>
      </c>
      <c r="H91" t="s">
        <v>75</v>
      </c>
      <c r="I91" t="s">
        <v>79</v>
      </c>
      <c r="J91" t="s">
        <v>79</v>
      </c>
      <c r="K91" t="s">
        <v>79</v>
      </c>
      <c r="L91" t="s">
        <v>229</v>
      </c>
      <c r="M91">
        <v>13.447760176664307</v>
      </c>
      <c r="N91">
        <v>3.4758281036785195</v>
      </c>
      <c r="O91">
        <v>-10.966380365554965</v>
      </c>
      <c r="P91">
        <v>2.6771718370134612</v>
      </c>
      <c r="Q91">
        <v>8.3672858429522421</v>
      </c>
      <c r="R91">
        <v>9.1202105903918991</v>
      </c>
      <c r="S91">
        <v>7.8634773657443358</v>
      </c>
      <c r="T91">
        <v>10.219538651355368</v>
      </c>
      <c r="U91">
        <v>9.9436887860864047</v>
      </c>
      <c r="W91">
        <v>14.281466760107936</v>
      </c>
      <c r="X91">
        <v>1.5985434257276503</v>
      </c>
      <c r="Y91">
        <v>5.0413043756098626</v>
      </c>
      <c r="Z91">
        <v>0.94124717796004254</v>
      </c>
      <c r="AA91">
        <v>0.49087213311215117</v>
      </c>
      <c r="AB91">
        <v>0.46930862804411211</v>
      </c>
      <c r="AC91">
        <v>0.17581198760526603</v>
      </c>
      <c r="AD91">
        <v>1.5189561846913635</v>
      </c>
      <c r="AE91">
        <v>1.1336238070850024</v>
      </c>
      <c r="AF91">
        <v>0.34759833876288299</v>
      </c>
      <c r="AG91">
        <v>0.21918625609163025</v>
      </c>
      <c r="AH91">
        <v>0.78477687871472013</v>
      </c>
      <c r="AI91">
        <v>0.97705007158350932</v>
      </c>
      <c r="AK91">
        <v>0.97696465952562028</v>
      </c>
      <c r="AL91">
        <v>0.83967880773341907</v>
      </c>
      <c r="AM91">
        <v>1</v>
      </c>
      <c r="AN91">
        <v>0.31413125320478302</v>
      </c>
      <c r="AQ91" s="11">
        <v>-5.7242499999999934</v>
      </c>
      <c r="AR91" s="7"/>
      <c r="AS91" s="11">
        <v>-25.866000000000014</v>
      </c>
      <c r="AT91" s="11">
        <v>-29.027152777777779</v>
      </c>
      <c r="AU91" s="11">
        <v>-19.902944444444437</v>
      </c>
      <c r="AV91" s="7"/>
      <c r="AW91" s="7"/>
      <c r="AX91" s="7"/>
      <c r="AY91" s="7"/>
      <c r="AZ91" s="11">
        <v>-29.143037037037036</v>
      </c>
      <c r="BA91" s="7"/>
      <c r="BB91" s="7"/>
      <c r="BC91" s="7"/>
      <c r="BD91" s="7"/>
      <c r="BE91" s="11">
        <v>1.0239602856882002</v>
      </c>
      <c r="BF91" s="11"/>
      <c r="BG91" s="11">
        <v>0.583150066449452</v>
      </c>
      <c r="BH91" s="11">
        <v>0.72661411475367188</v>
      </c>
      <c r="BI91" s="11">
        <v>1.731907418297975</v>
      </c>
      <c r="BK91" s="7"/>
      <c r="BL91" s="7"/>
      <c r="BM91" s="7"/>
      <c r="BN91" s="11">
        <v>0.65372949692057958</v>
      </c>
      <c r="BR91" s="11"/>
    </row>
    <row r="92" spans="1:70" x14ac:dyDescent="0.75">
      <c r="A92" t="s">
        <v>158</v>
      </c>
      <c r="B92" t="s">
        <v>38</v>
      </c>
      <c r="C92" t="s">
        <v>278</v>
      </c>
      <c r="D92" t="s">
        <v>278</v>
      </c>
      <c r="F92">
        <v>104</v>
      </c>
      <c r="G92" t="s">
        <v>79</v>
      </c>
      <c r="H92" t="s">
        <v>75</v>
      </c>
      <c r="I92" t="s">
        <v>79</v>
      </c>
      <c r="J92" t="s">
        <v>79</v>
      </c>
      <c r="K92" t="s">
        <v>79</v>
      </c>
      <c r="L92" t="s">
        <v>263</v>
      </c>
      <c r="M92">
        <v>13.833416495684579</v>
      </c>
      <c r="N92">
        <v>1.2643797659342653</v>
      </c>
      <c r="O92">
        <v>-11.439156075769667</v>
      </c>
      <c r="P92">
        <v>0.6176474163431942</v>
      </c>
      <c r="Q92">
        <v>8.6614520526454974</v>
      </c>
      <c r="R92">
        <v>10.060621687701047</v>
      </c>
      <c r="S92">
        <v>10.120862135026753</v>
      </c>
      <c r="T92">
        <v>9.6734157935697809</v>
      </c>
      <c r="U92">
        <v>8.8565704826627218</v>
      </c>
      <c r="W92">
        <v>12.472512805156676</v>
      </c>
      <c r="X92">
        <v>1.5985437567598804</v>
      </c>
      <c r="Z92">
        <v>0.59946162092411304</v>
      </c>
      <c r="AA92">
        <v>0.51060250651736716</v>
      </c>
      <c r="AB92">
        <v>0.50617797005543819</v>
      </c>
      <c r="AC92">
        <v>0.38840940361084247</v>
      </c>
      <c r="AD92">
        <v>0.54069779127763429</v>
      </c>
      <c r="AE92">
        <v>0.28907514539648488</v>
      </c>
      <c r="AF92">
        <v>0.2</v>
      </c>
      <c r="AG92">
        <v>0.68456522196256786</v>
      </c>
      <c r="AH92">
        <v>0.56423762691091139</v>
      </c>
      <c r="AI92">
        <v>0.53391423651229775</v>
      </c>
      <c r="AK92">
        <v>0.2</v>
      </c>
      <c r="AL92">
        <v>0.31591072740675769</v>
      </c>
      <c r="AN92">
        <v>0.2</v>
      </c>
      <c r="AQ92" s="11">
        <v>-13.350000000000001</v>
      </c>
      <c r="AS92" s="11">
        <v>-29.403999999999996</v>
      </c>
      <c r="AT92" s="11">
        <v>-33.006341666666664</v>
      </c>
      <c r="AU92" s="11">
        <v>-23.378149999999998</v>
      </c>
      <c r="AZ92" s="11">
        <v>-30.562533333333334</v>
      </c>
      <c r="BE92" s="11">
        <v>2.7499840813933192</v>
      </c>
      <c r="BF92" s="11"/>
      <c r="BG92" s="11">
        <v>3.2485339257373744</v>
      </c>
      <c r="BH92" s="11">
        <v>1.9347630102982971</v>
      </c>
      <c r="BI92" s="11">
        <v>1.5296364488795178</v>
      </c>
      <c r="BN92" s="11">
        <v>1.1182594787116256</v>
      </c>
      <c r="BR92" s="11"/>
    </row>
    <row r="93" spans="1:70" x14ac:dyDescent="0.75">
      <c r="A93" t="s">
        <v>158</v>
      </c>
      <c r="B93" t="s">
        <v>38</v>
      </c>
      <c r="C93" t="s">
        <v>161</v>
      </c>
      <c r="D93" t="s">
        <v>161</v>
      </c>
      <c r="F93">
        <v>20</v>
      </c>
      <c r="G93">
        <v>1</v>
      </c>
      <c r="H93" t="s">
        <v>82</v>
      </c>
      <c r="I93" t="s">
        <v>78</v>
      </c>
      <c r="J93" t="s">
        <v>148</v>
      </c>
      <c r="K93" t="s">
        <v>326</v>
      </c>
      <c r="L93" t="s">
        <v>256</v>
      </c>
      <c r="M93">
        <v>3.1941479633714169</v>
      </c>
      <c r="N93">
        <v>-1.4480294628437891</v>
      </c>
      <c r="O93">
        <v>-3.4389160066986881</v>
      </c>
      <c r="P93">
        <v>-4.0647188784542365</v>
      </c>
      <c r="Q93">
        <v>2.8857112328807211</v>
      </c>
      <c r="R93">
        <v>0.92607762673537486</v>
      </c>
      <c r="S93">
        <v>1.3598981668465335</v>
      </c>
      <c r="T93">
        <v>2.5847156780351574</v>
      </c>
      <c r="U93">
        <v>2.8950952934059164</v>
      </c>
      <c r="V93">
        <v>0.38175562829401494</v>
      </c>
      <c r="W93">
        <v>3.391339117967398</v>
      </c>
      <c r="X93">
        <v>0.72591000188134081</v>
      </c>
      <c r="Y93">
        <v>2.6237355921075749</v>
      </c>
      <c r="Z93">
        <v>2.2718903416426312E-2</v>
      </c>
      <c r="AA93">
        <v>0.65296316286027567</v>
      </c>
      <c r="AB93">
        <v>0.46379645588340329</v>
      </c>
      <c r="AC93">
        <v>0.2128953383249147</v>
      </c>
      <c r="AD93">
        <v>0.33121737715078903</v>
      </c>
      <c r="AE93">
        <v>0.39330819400600664</v>
      </c>
      <c r="AF93">
        <v>0.37016184154582116</v>
      </c>
      <c r="AG93">
        <v>0.65716377348628197</v>
      </c>
      <c r="AH93">
        <v>0.39032991663307909</v>
      </c>
      <c r="AI93">
        <v>0.20842649029680774</v>
      </c>
      <c r="AJ93">
        <v>0.40711579139462728</v>
      </c>
      <c r="AK93">
        <v>0.26685330959142661</v>
      </c>
      <c r="AL93">
        <v>0.28692969696647441</v>
      </c>
      <c r="AM93">
        <v>0.33404977773995403</v>
      </c>
      <c r="AN93">
        <v>0.24743475533764256</v>
      </c>
      <c r="AQ93" s="11">
        <v>-10.018833333333319</v>
      </c>
      <c r="AS93" s="11">
        <v>-28.514000000000003</v>
      </c>
      <c r="AT93" s="11">
        <v>-30.206138888888891</v>
      </c>
      <c r="AU93" s="11">
        <v>-19.983000000000004</v>
      </c>
      <c r="AZ93" s="11">
        <v>-25.835925925925928</v>
      </c>
      <c r="BE93" s="11">
        <v>0.56493320032844174</v>
      </c>
      <c r="BF93" s="11"/>
      <c r="BG93" s="11">
        <v>0.35303824155465058</v>
      </c>
      <c r="BH93" s="11">
        <v>0.38992142489557219</v>
      </c>
      <c r="BI93" s="11">
        <v>0.23385750647206865</v>
      </c>
      <c r="BN93" s="11">
        <v>7.5595196572640841E-2</v>
      </c>
      <c r="BR93" s="11"/>
    </row>
    <row r="94" spans="1:70" x14ac:dyDescent="0.75">
      <c r="A94" t="s">
        <v>158</v>
      </c>
      <c r="B94" t="s">
        <v>38</v>
      </c>
      <c r="C94" t="s">
        <v>161</v>
      </c>
      <c r="D94" t="s">
        <v>161</v>
      </c>
      <c r="F94">
        <v>20</v>
      </c>
      <c r="G94">
        <v>0.3</v>
      </c>
      <c r="H94" t="s">
        <v>81</v>
      </c>
      <c r="I94" t="s">
        <v>77</v>
      </c>
      <c r="J94" t="s">
        <v>148</v>
      </c>
      <c r="K94" t="s">
        <v>326</v>
      </c>
      <c r="L94" t="s">
        <v>255</v>
      </c>
      <c r="M94">
        <v>3.2079903402103511</v>
      </c>
      <c r="N94">
        <v>-2.7721358991297409</v>
      </c>
      <c r="O94">
        <v>-4.0803950997175216</v>
      </c>
      <c r="P94">
        <v>-4.4291951608822853</v>
      </c>
      <c r="Q94">
        <v>1.4618286930632529</v>
      </c>
      <c r="R94">
        <v>0.63998075275856348</v>
      </c>
      <c r="S94">
        <v>0.25856758263070956</v>
      </c>
      <c r="T94">
        <v>2.0748738030059788</v>
      </c>
      <c r="U94">
        <v>1.8165151009047755</v>
      </c>
      <c r="W94">
        <v>2.6662034185910599</v>
      </c>
      <c r="X94">
        <v>-0.20636671964192976</v>
      </c>
      <c r="Y94">
        <v>0.1310586542230037</v>
      </c>
      <c r="Z94">
        <v>-0.58555265957925595</v>
      </c>
      <c r="AA94">
        <v>0.2</v>
      </c>
      <c r="AB94">
        <v>0.2</v>
      </c>
      <c r="AC94">
        <v>0.71421242044191979</v>
      </c>
      <c r="AD94">
        <v>0.2</v>
      </c>
      <c r="AE94">
        <v>0.18819930373276489</v>
      </c>
      <c r="AF94">
        <v>0.2</v>
      </c>
      <c r="AG94">
        <v>0.2</v>
      </c>
      <c r="AH94">
        <v>0.2</v>
      </c>
      <c r="AI94">
        <v>0.26615633749654732</v>
      </c>
      <c r="AK94">
        <v>0.2</v>
      </c>
      <c r="AL94">
        <v>0.2</v>
      </c>
      <c r="AM94">
        <v>0.19292397244572154</v>
      </c>
      <c r="AN94">
        <v>0.2</v>
      </c>
      <c r="AQ94" s="11">
        <v>-11.771500000000007</v>
      </c>
      <c r="AS94" s="11">
        <v>-28.088666666666668</v>
      </c>
      <c r="AT94" s="11">
        <v>-31.036944444444448</v>
      </c>
      <c r="AU94" s="11">
        <v>-18.867111111111114</v>
      </c>
      <c r="AZ94" s="11">
        <v>-26.578962962962965</v>
      </c>
      <c r="BE94" s="11">
        <v>0.54368635642865137</v>
      </c>
      <c r="BF94" s="11"/>
      <c r="BG94" s="11">
        <v>1.0973361684856056</v>
      </c>
      <c r="BH94" s="11">
        <v>0.55514641045136615</v>
      </c>
      <c r="BI94" s="11">
        <v>1.153797337618826</v>
      </c>
      <c r="BN94" s="11">
        <v>0.57483196327990582</v>
      </c>
      <c r="BR94" s="11"/>
    </row>
    <row r="95" spans="1:70" x14ac:dyDescent="0.75">
      <c r="A95" t="s">
        <v>158</v>
      </c>
      <c r="B95" t="s">
        <v>38</v>
      </c>
      <c r="C95" t="s">
        <v>161</v>
      </c>
      <c r="D95" t="s">
        <v>161</v>
      </c>
      <c r="F95">
        <v>320</v>
      </c>
      <c r="G95">
        <v>1</v>
      </c>
      <c r="H95" t="s">
        <v>82</v>
      </c>
      <c r="I95" t="s">
        <v>78</v>
      </c>
      <c r="J95" t="s">
        <v>148</v>
      </c>
      <c r="K95" t="s">
        <v>78</v>
      </c>
      <c r="L95" t="s">
        <v>260</v>
      </c>
      <c r="M95">
        <v>17.378242660398517</v>
      </c>
      <c r="N95">
        <v>4.0189686131153524</v>
      </c>
      <c r="O95">
        <v>-3.4355647728302752</v>
      </c>
      <c r="P95">
        <v>2.5455174857125455</v>
      </c>
      <c r="Q95">
        <v>12.321242688941254</v>
      </c>
      <c r="R95">
        <v>12.233673708912447</v>
      </c>
      <c r="S95">
        <v>12.266975773233105</v>
      </c>
      <c r="T95">
        <v>10.771670693140686</v>
      </c>
      <c r="U95">
        <v>13.25501477510972</v>
      </c>
      <c r="W95">
        <v>15.725082598969642</v>
      </c>
      <c r="X95">
        <v>6.7782955154962901</v>
      </c>
      <c r="Y95">
        <v>6.2500505541424971</v>
      </c>
      <c r="Z95">
        <v>4.8652406550615002</v>
      </c>
      <c r="AA95">
        <v>0.59528541683311786</v>
      </c>
      <c r="AB95">
        <v>0.2</v>
      </c>
      <c r="AC95">
        <v>0.6144901142534589</v>
      </c>
      <c r="AD95">
        <v>0.43705850951898717</v>
      </c>
      <c r="AE95">
        <v>0.28777573707089976</v>
      </c>
      <c r="AF95">
        <v>0.48720125108581419</v>
      </c>
      <c r="AG95">
        <v>0.48252367933153312</v>
      </c>
      <c r="AH95">
        <v>0.32826602682793521</v>
      </c>
      <c r="AI95">
        <v>0.2</v>
      </c>
      <c r="AK95">
        <v>0.3659819980319805</v>
      </c>
      <c r="AL95">
        <v>0.22757208248307165</v>
      </c>
      <c r="AM95">
        <v>1.4737692772111286</v>
      </c>
      <c r="AN95">
        <v>0.55628979379453936</v>
      </c>
      <c r="AO95" s="7"/>
      <c r="AP95" s="7"/>
      <c r="AQ95" s="11">
        <v>-10.318583333333333</v>
      </c>
      <c r="AS95" s="11">
        <v>-28.114000000000001</v>
      </c>
      <c r="AT95" s="11">
        <v>-29.920444444444438</v>
      </c>
      <c r="AU95" s="11">
        <v>-22.659055555555561</v>
      </c>
      <c r="AZ95" s="11">
        <v>-29.097407407407417</v>
      </c>
      <c r="BE95" s="11">
        <v>1.8882047966697579</v>
      </c>
      <c r="BF95" s="11"/>
      <c r="BG95" s="11">
        <v>0.75011910165430928</v>
      </c>
      <c r="BH95" s="11">
        <v>0.64085204422908337</v>
      </c>
      <c r="BI95" s="11">
        <v>0.77320067708004103</v>
      </c>
      <c r="BN95" s="11">
        <v>0.5197433523032079</v>
      </c>
      <c r="BO95" s="7"/>
      <c r="BP95" s="7"/>
      <c r="BR95" s="11"/>
    </row>
    <row r="96" spans="1:70" x14ac:dyDescent="0.75">
      <c r="A96" t="s">
        <v>158</v>
      </c>
      <c r="B96" t="s">
        <v>38</v>
      </c>
      <c r="C96" t="s">
        <v>161</v>
      </c>
      <c r="D96" t="s">
        <v>161</v>
      </c>
      <c r="F96">
        <v>320</v>
      </c>
      <c r="G96">
        <v>0.3</v>
      </c>
      <c r="H96" t="s">
        <v>81</v>
      </c>
      <c r="I96" t="s">
        <v>77</v>
      </c>
      <c r="J96" t="s">
        <v>148</v>
      </c>
      <c r="K96" t="s">
        <v>77</v>
      </c>
      <c r="L96" t="s">
        <v>259</v>
      </c>
      <c r="M96">
        <v>17.802750994989953</v>
      </c>
      <c r="N96">
        <v>4.9905751575403858</v>
      </c>
      <c r="O96">
        <v>8.3079388379885142</v>
      </c>
      <c r="P96">
        <v>6.5031969563454428</v>
      </c>
      <c r="Q96">
        <v>15.807385298394054</v>
      </c>
      <c r="R96">
        <v>10.133052730389901</v>
      </c>
      <c r="S96">
        <v>11.32336021612587</v>
      </c>
      <c r="T96">
        <v>12.673369714770786</v>
      </c>
      <c r="U96">
        <v>12.512212558236239</v>
      </c>
      <c r="W96">
        <v>14.697110712065767</v>
      </c>
      <c r="X96">
        <v>10.064660979986979</v>
      </c>
      <c r="Y96">
        <v>10.47319255287252</v>
      </c>
      <c r="Z96">
        <v>6.791315394213072</v>
      </c>
      <c r="AA96">
        <v>0.4332277773799274</v>
      </c>
      <c r="AB96">
        <v>0.25921602987147152</v>
      </c>
      <c r="AC96">
        <v>0.3877439008395363</v>
      </c>
      <c r="AD96">
        <v>0.68837973898845839</v>
      </c>
      <c r="AE96">
        <v>0.34886309737774557</v>
      </c>
      <c r="AF96">
        <v>0.2</v>
      </c>
      <c r="AG96">
        <v>0.44863564129385031</v>
      </c>
      <c r="AH96">
        <v>0.29542551518504623</v>
      </c>
      <c r="AI96">
        <v>0.44784158000379459</v>
      </c>
      <c r="AK96">
        <v>0.4174444464765687</v>
      </c>
      <c r="AL96">
        <v>0.37628952748979067</v>
      </c>
      <c r="AN96">
        <v>0.45647637517947726</v>
      </c>
      <c r="AQ96" s="11">
        <v>-14.939041666666652</v>
      </c>
      <c r="AS96" s="11">
        <v>-27.214500000000001</v>
      </c>
      <c r="AT96" s="11">
        <v>-27.654138888888887</v>
      </c>
      <c r="AU96" s="11">
        <v>-22.383597222222235</v>
      </c>
      <c r="AZ96" s="11">
        <v>-27.009074074074075</v>
      </c>
      <c r="BE96" s="11">
        <v>1.4562392703467351</v>
      </c>
      <c r="BF96" s="11"/>
      <c r="BG96" s="11">
        <v>0.79755187919031323</v>
      </c>
      <c r="BH96" s="11">
        <v>0.76466300372076212</v>
      </c>
      <c r="BI96" s="11">
        <v>0.58669661973724629</v>
      </c>
      <c r="BN96" s="11">
        <v>0.71756929663500069</v>
      </c>
      <c r="BR96" s="11"/>
    </row>
    <row r="97" spans="1:70" x14ac:dyDescent="0.75">
      <c r="A97" t="s">
        <v>158</v>
      </c>
      <c r="B97" t="s">
        <v>37</v>
      </c>
      <c r="C97" t="s">
        <v>161</v>
      </c>
      <c r="D97" t="s">
        <v>161</v>
      </c>
      <c r="F97">
        <v>500</v>
      </c>
      <c r="G97">
        <v>51</v>
      </c>
      <c r="H97" t="s">
        <v>80</v>
      </c>
      <c r="I97" t="s">
        <v>76</v>
      </c>
      <c r="J97" t="s">
        <v>148</v>
      </c>
      <c r="K97" t="s">
        <v>76</v>
      </c>
      <c r="L97" t="s">
        <v>236</v>
      </c>
      <c r="AQ97" s="11">
        <v>-11.646604166666661</v>
      </c>
      <c r="AR97" s="7"/>
      <c r="AS97" s="11">
        <v>-26.362833333333334</v>
      </c>
      <c r="AT97" s="11">
        <v>-28.68493055555555</v>
      </c>
      <c r="AU97" s="11">
        <v>-20.435527777777779</v>
      </c>
      <c r="AV97" s="7"/>
      <c r="AW97" s="7"/>
      <c r="AX97" s="7"/>
      <c r="AY97" s="7"/>
      <c r="AZ97" s="11">
        <v>-28.252740740740741</v>
      </c>
      <c r="BA97" s="7"/>
      <c r="BB97" s="7"/>
      <c r="BC97" s="7"/>
      <c r="BD97" s="7"/>
      <c r="BE97" s="11">
        <v>1.7648470173903656</v>
      </c>
      <c r="BF97" s="11"/>
      <c r="BG97" s="11">
        <v>0.77116167781687273</v>
      </c>
      <c r="BH97" s="11">
        <v>0.73085431839883164</v>
      </c>
      <c r="BI97" s="11">
        <v>0.61339145256033156</v>
      </c>
      <c r="BK97" s="7"/>
      <c r="BL97" s="7"/>
      <c r="BM97" s="7"/>
      <c r="BN97" s="11">
        <v>0.49408419668679732</v>
      </c>
      <c r="BR97" s="11"/>
    </row>
    <row r="98" spans="1:70" x14ac:dyDescent="0.75">
      <c r="A98" t="s">
        <v>158</v>
      </c>
      <c r="B98" t="s">
        <v>38</v>
      </c>
      <c r="C98" t="s">
        <v>161</v>
      </c>
      <c r="D98" t="s">
        <v>161</v>
      </c>
      <c r="F98">
        <v>500</v>
      </c>
      <c r="G98">
        <v>51</v>
      </c>
      <c r="H98" t="s">
        <v>80</v>
      </c>
      <c r="I98" t="s">
        <v>76</v>
      </c>
      <c r="J98" t="s">
        <v>148</v>
      </c>
      <c r="K98" t="s">
        <v>76</v>
      </c>
      <c r="L98" t="s">
        <v>254</v>
      </c>
      <c r="AQ98" s="11">
        <v>-11.711687499999995</v>
      </c>
      <c r="AS98" s="11">
        <v>-26.428833333333337</v>
      </c>
      <c r="AT98" s="11">
        <v>-29.182374999999997</v>
      </c>
      <c r="AU98" s="11">
        <v>-20.343249999999998</v>
      </c>
      <c r="AZ98" s="11">
        <v>-28.727703703703703</v>
      </c>
      <c r="BE98" s="11">
        <v>1.7567611281726196</v>
      </c>
      <c r="BF98" s="11"/>
      <c r="BG98" s="11">
        <v>0.62073692763789501</v>
      </c>
      <c r="BH98" s="11">
        <v>0.73911019920853005</v>
      </c>
      <c r="BI98" s="11">
        <v>1.2106311408762205</v>
      </c>
      <c r="BN98" s="11">
        <v>0.59840383022915355</v>
      </c>
      <c r="BR98" s="11"/>
    </row>
    <row r="100" spans="1:70" x14ac:dyDescent="0.75"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R100" s="7"/>
    </row>
    <row r="101" spans="1:70" x14ac:dyDescent="0.75"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BE101" s="7"/>
      <c r="BG101" s="7"/>
      <c r="BH101" s="7"/>
      <c r="BI101" s="7"/>
      <c r="BN101" s="7"/>
    </row>
    <row r="102" spans="1:70" x14ac:dyDescent="0.75"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</row>
    <row r="104" spans="1:70" x14ac:dyDescent="0.75">
      <c r="AN104" s="7"/>
      <c r="BP104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9316-1FFC-40B4-B9AA-7C62C4C5FBCA}">
  <dimension ref="A1:CX104"/>
  <sheetViews>
    <sheetView zoomScale="70" zoomScaleNormal="70" workbookViewId="0">
      <pane xSplit="12" ySplit="1" topLeftCell="BO47" activePane="bottomRight" state="frozen"/>
      <selection pane="topRight" activeCell="L1" sqref="L1"/>
      <selection pane="bottomLeft" activeCell="A2" sqref="A2"/>
      <selection pane="bottomRight" activeCell="K55" sqref="K55"/>
    </sheetView>
  </sheetViews>
  <sheetFormatPr defaultRowHeight="14.75" x14ac:dyDescent="0.75"/>
  <cols>
    <col min="4" max="4" width="15.40625" bestFit="1" customWidth="1"/>
    <col min="12" max="12" width="16.86328125" bestFit="1" customWidth="1"/>
  </cols>
  <sheetData>
    <row r="1" spans="1:102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/>
      <c r="H1" s="1" t="s">
        <v>45</v>
      </c>
      <c r="I1" s="1" t="s">
        <v>7</v>
      </c>
      <c r="J1" s="1" t="s">
        <v>85</v>
      </c>
      <c r="K1" s="1" t="s">
        <v>74</v>
      </c>
      <c r="L1" s="1" t="s">
        <v>30</v>
      </c>
      <c r="M1" s="3" t="s">
        <v>163</v>
      </c>
      <c r="N1" s="3" t="s">
        <v>164</v>
      </c>
      <c r="O1" s="4" t="s">
        <v>165</v>
      </c>
      <c r="P1" s="3" t="s">
        <v>166</v>
      </c>
      <c r="Q1" s="4" t="s">
        <v>167</v>
      </c>
      <c r="R1" s="4" t="s">
        <v>168</v>
      </c>
      <c r="S1" s="4" t="s">
        <v>169</v>
      </c>
      <c r="T1" s="3" t="s">
        <v>170</v>
      </c>
      <c r="U1" s="3" t="s">
        <v>171</v>
      </c>
      <c r="V1" s="5" t="s">
        <v>172</v>
      </c>
      <c r="W1" s="3" t="s">
        <v>173</v>
      </c>
      <c r="X1" s="4" t="s">
        <v>174</v>
      </c>
      <c r="Y1" s="3" t="s">
        <v>175</v>
      </c>
      <c r="Z1" s="4" t="s">
        <v>176</v>
      </c>
      <c r="AA1" s="3" t="s">
        <v>177</v>
      </c>
      <c r="AB1" s="3" t="s">
        <v>178</v>
      </c>
      <c r="AC1" s="4" t="s">
        <v>179</v>
      </c>
      <c r="AD1" s="3" t="s">
        <v>180</v>
      </c>
      <c r="AE1" s="4" t="s">
        <v>181</v>
      </c>
      <c r="AF1" s="4" t="s">
        <v>182</v>
      </c>
      <c r="AG1" s="4" t="s">
        <v>183</v>
      </c>
      <c r="AH1" s="3" t="s">
        <v>184</v>
      </c>
      <c r="AI1" s="3" t="s">
        <v>185</v>
      </c>
      <c r="AJ1" s="5" t="s">
        <v>186</v>
      </c>
      <c r="AK1" s="3" t="s">
        <v>187</v>
      </c>
      <c r="AL1" s="4" t="s">
        <v>188</v>
      </c>
      <c r="AM1" s="3" t="s">
        <v>189</v>
      </c>
      <c r="AN1" s="4" t="s">
        <v>190</v>
      </c>
      <c r="AO1" s="3" t="s">
        <v>191</v>
      </c>
      <c r="AP1" s="3" t="s">
        <v>192</v>
      </c>
      <c r="AQ1" s="4" t="s">
        <v>193</v>
      </c>
      <c r="AR1" s="3" t="s">
        <v>194</v>
      </c>
      <c r="AS1" s="4" t="s">
        <v>195</v>
      </c>
      <c r="AT1" s="4" t="s">
        <v>196</v>
      </c>
      <c r="AU1" s="4" t="s">
        <v>197</v>
      </c>
      <c r="AV1" s="3" t="s">
        <v>198</v>
      </c>
      <c r="AW1" s="3" t="s">
        <v>199</v>
      </c>
      <c r="AX1" s="5" t="s">
        <v>200</v>
      </c>
      <c r="AY1" s="3" t="s">
        <v>201</v>
      </c>
      <c r="AZ1" s="4" t="s">
        <v>202</v>
      </c>
      <c r="BA1" s="3" t="s">
        <v>203</v>
      </c>
      <c r="BB1" s="4" t="s">
        <v>204</v>
      </c>
      <c r="BC1" s="3" t="s">
        <v>205</v>
      </c>
      <c r="BD1" s="3" t="s">
        <v>206</v>
      </c>
      <c r="BE1" s="4" t="s">
        <v>207</v>
      </c>
      <c r="BF1" s="3" t="s">
        <v>208</v>
      </c>
      <c r="BG1" s="4" t="s">
        <v>209</v>
      </c>
      <c r="BH1" s="4" t="s">
        <v>210</v>
      </c>
      <c r="BI1" s="4" t="s">
        <v>211</v>
      </c>
      <c r="BJ1" s="3" t="s">
        <v>212</v>
      </c>
      <c r="BK1" s="3" t="s">
        <v>213</v>
      </c>
      <c r="BL1" s="5" t="s">
        <v>214</v>
      </c>
      <c r="BM1" s="3" t="s">
        <v>215</v>
      </c>
      <c r="BN1" s="4" t="s">
        <v>216</v>
      </c>
      <c r="BO1" s="3" t="s">
        <v>217</v>
      </c>
      <c r="BP1" s="4" t="s">
        <v>218</v>
      </c>
      <c r="BR1" s="14" t="s">
        <v>359</v>
      </c>
      <c r="BS1" s="14" t="s">
        <v>344</v>
      </c>
      <c r="BT1" s="14" t="s">
        <v>345</v>
      </c>
      <c r="BU1" s="14" t="s">
        <v>346</v>
      </c>
      <c r="BV1" s="14" t="s">
        <v>347</v>
      </c>
      <c r="BW1" s="14" t="s">
        <v>348</v>
      </c>
      <c r="BX1" s="14" t="s">
        <v>349</v>
      </c>
      <c r="BY1" s="14" t="s">
        <v>350</v>
      </c>
      <c r="BZ1" s="14" t="s">
        <v>351</v>
      </c>
      <c r="CA1" s="14" t="s">
        <v>352</v>
      </c>
      <c r="CB1" s="14" t="s">
        <v>353</v>
      </c>
      <c r="CC1" s="14" t="s">
        <v>354</v>
      </c>
      <c r="CD1" s="14" t="s">
        <v>355</v>
      </c>
      <c r="CE1" s="14" t="s">
        <v>356</v>
      </c>
      <c r="CF1" s="14" t="s">
        <v>357</v>
      </c>
      <c r="CG1" s="14" t="s">
        <v>358</v>
      </c>
      <c r="CI1" s="14" t="s">
        <v>328</v>
      </c>
      <c r="CJ1" s="14" t="s">
        <v>329</v>
      </c>
      <c r="CK1" s="14" t="s">
        <v>330</v>
      </c>
      <c r="CL1" s="14" t="s">
        <v>331</v>
      </c>
      <c r="CM1" s="14" t="s">
        <v>332</v>
      </c>
      <c r="CN1" s="14" t="s">
        <v>333</v>
      </c>
      <c r="CO1" s="14" t="s">
        <v>334</v>
      </c>
      <c r="CP1" s="14" t="s">
        <v>335</v>
      </c>
      <c r="CQ1" s="14" t="s">
        <v>336</v>
      </c>
      <c r="CR1" s="14" t="s">
        <v>337</v>
      </c>
      <c r="CS1" s="14" t="s">
        <v>338</v>
      </c>
      <c r="CT1" s="14" t="s">
        <v>339</v>
      </c>
      <c r="CU1" s="14" t="s">
        <v>340</v>
      </c>
      <c r="CV1" s="14" t="s">
        <v>341</v>
      </c>
      <c r="CW1" s="14" t="s">
        <v>342</v>
      </c>
      <c r="CX1" s="14" t="s">
        <v>343</v>
      </c>
    </row>
    <row r="2" spans="1:102" x14ac:dyDescent="0.75">
      <c r="A2" t="s">
        <v>158</v>
      </c>
      <c r="B2" s="6">
        <v>2</v>
      </c>
      <c r="C2">
        <v>88</v>
      </c>
      <c r="D2" t="s">
        <v>33</v>
      </c>
      <c r="E2">
        <v>3</v>
      </c>
      <c r="F2">
        <v>625</v>
      </c>
      <c r="H2">
        <v>5000</v>
      </c>
      <c r="I2" t="s">
        <v>43</v>
      </c>
      <c r="J2" t="s">
        <v>87</v>
      </c>
      <c r="K2" t="s">
        <v>91</v>
      </c>
      <c r="L2" t="str">
        <f t="shared" ref="L2:L53" si="0">_xlfn.CONCAT(C2,"-",E2,"-",H2)</f>
        <v>88-3-5000</v>
      </c>
      <c r="M2" s="7">
        <v>21.236668026155414</v>
      </c>
      <c r="N2" s="7">
        <v>6.5230689024365951</v>
      </c>
      <c r="O2" s="7">
        <v>-13.340950224840675</v>
      </c>
      <c r="P2" s="7">
        <v>5.0684997365964612</v>
      </c>
      <c r="Q2" s="7">
        <v>16.580914735026642</v>
      </c>
      <c r="R2" s="7">
        <v>14.517728172429015</v>
      </c>
      <c r="S2" s="7">
        <v>16.316035991986496</v>
      </c>
      <c r="T2" s="7">
        <v>14.069094517906597</v>
      </c>
      <c r="U2" s="7">
        <v>15.197281756781306</v>
      </c>
      <c r="V2" s="7">
        <v>4.245564496467451</v>
      </c>
      <c r="W2" s="7">
        <v>18.120003613745684</v>
      </c>
      <c r="X2" s="7">
        <v>1.1639908577083391</v>
      </c>
      <c r="Y2" s="7">
        <v>5.1733947374015345</v>
      </c>
      <c r="Z2" s="7">
        <v>0.96514314035483706</v>
      </c>
      <c r="AA2" s="7">
        <v>0.13771048181342535</v>
      </c>
      <c r="AB2" s="7">
        <v>0.1513669984055494</v>
      </c>
      <c r="AC2" s="7">
        <v>0.68369567243476337</v>
      </c>
      <c r="AD2" s="7">
        <v>0.192001090900903</v>
      </c>
      <c r="AE2" s="7">
        <v>0.62761498722437259</v>
      </c>
      <c r="AF2" s="7">
        <v>0.38309294248592468</v>
      </c>
      <c r="AG2" s="7">
        <v>0.44165657625951582</v>
      </c>
      <c r="AH2" s="7">
        <v>0.43481477226641535</v>
      </c>
      <c r="AI2" s="7">
        <v>0.17361606620000333</v>
      </c>
      <c r="AJ2" s="7">
        <v>0.87767480586443058</v>
      </c>
      <c r="AK2" s="7">
        <v>0.11319793061926459</v>
      </c>
      <c r="AL2" s="7">
        <v>0.59598442795283224</v>
      </c>
      <c r="AM2" s="7">
        <v>0.19918644420172571</v>
      </c>
      <c r="AN2" s="7">
        <v>0.23019281370456826</v>
      </c>
      <c r="AO2" s="7">
        <v>-21.392982456140356</v>
      </c>
      <c r="AP2" s="7">
        <v>-9.4459770114942412</v>
      </c>
      <c r="AQ2" s="7">
        <v>-14.429292929292926</v>
      </c>
      <c r="AR2" s="7">
        <v>-5.0962962962962779</v>
      </c>
      <c r="AS2" s="7">
        <v>-29.26</v>
      </c>
      <c r="AT2" s="7">
        <v>-31.043030303030303</v>
      </c>
      <c r="AU2" s="7">
        <v>-23.078181818181815</v>
      </c>
      <c r="AV2" s="7">
        <v>-20.620000000000005</v>
      </c>
      <c r="AW2" s="7">
        <v>-20.12525252525251</v>
      </c>
      <c r="AX2" s="7">
        <v>-58.026666666666671</v>
      </c>
      <c r="AY2" s="7">
        <v>-19.606140350877201</v>
      </c>
      <c r="AZ2" s="7">
        <v>-28.647395833333334</v>
      </c>
      <c r="BA2" s="7">
        <v>-26.060416666666669</v>
      </c>
      <c r="BB2" s="7">
        <v>-21.727536231884063</v>
      </c>
      <c r="BC2" s="7">
        <v>0.11503943681260012</v>
      </c>
      <c r="BD2" s="7">
        <v>8.4769627896517388E-2</v>
      </c>
      <c r="BE2" s="7">
        <v>0.54384442489928719</v>
      </c>
      <c r="BF2" s="7">
        <v>0.85370972923077315</v>
      </c>
      <c r="BG2" s="7">
        <v>0.31064019915866348</v>
      </c>
      <c r="BH2" s="7">
        <v>0.23846155213310774</v>
      </c>
      <c r="BI2" s="7">
        <v>0.31496206426865792</v>
      </c>
      <c r="BJ2" s="7">
        <v>0.15966214329013806</v>
      </c>
      <c r="BK2" s="7">
        <v>1.6689607719047914E-2</v>
      </c>
      <c r="BL2" s="7">
        <v>0.15749708992020478</v>
      </c>
      <c r="BM2" s="7">
        <v>0.34267496424055932</v>
      </c>
      <c r="BN2" s="7">
        <v>0.21619226408936049</v>
      </c>
      <c r="BO2" s="7">
        <v>0.24036274940615021</v>
      </c>
      <c r="BP2" s="7">
        <v>8.6338382658586871E-2</v>
      </c>
      <c r="BR2" s="14">
        <v>8.0296666666666656</v>
      </c>
      <c r="BS2" s="7">
        <v>10.038333333333334</v>
      </c>
      <c r="BT2">
        <v>4.8386666666666658</v>
      </c>
      <c r="BU2">
        <v>6.068666666666668</v>
      </c>
      <c r="BV2">
        <v>3.8913333333333333</v>
      </c>
      <c r="BW2">
        <v>9.3879999999999999</v>
      </c>
      <c r="BX2">
        <v>3.2223333333333333</v>
      </c>
      <c r="BY2">
        <v>11.359666666666667</v>
      </c>
      <c r="BZ2">
        <v>5.9356666666666662</v>
      </c>
      <c r="CA2">
        <v>14.599333333333334</v>
      </c>
      <c r="CB2">
        <v>2.1026666666666665</v>
      </c>
      <c r="CC2">
        <v>16.955666666666669</v>
      </c>
      <c r="CD2">
        <v>4.6263333333333341</v>
      </c>
      <c r="CE2">
        <v>9.7383333333333333</v>
      </c>
      <c r="CF2">
        <v>3.2429999999999999</v>
      </c>
      <c r="CG2">
        <v>7.1713333333333331</v>
      </c>
      <c r="CI2">
        <f>BR2/$CC2</f>
        <v>0.47356832524033249</v>
      </c>
      <c r="CJ2">
        <f t="shared" ref="CJ2:CX17" si="1">BS2/$CC2</f>
        <v>0.59203412821672197</v>
      </c>
      <c r="CK2">
        <f t="shared" si="1"/>
        <v>0.2853716554937385</v>
      </c>
      <c r="CL2">
        <f t="shared" si="1"/>
        <v>0.35791377513908823</v>
      </c>
      <c r="CM2">
        <f t="shared" si="1"/>
        <v>0.22950046198910881</v>
      </c>
      <c r="CN2">
        <f t="shared" si="1"/>
        <v>0.55367920262645709</v>
      </c>
      <c r="CO2">
        <f t="shared" si="1"/>
        <v>0.19004462618200402</v>
      </c>
      <c r="CP2">
        <f t="shared" si="1"/>
        <v>0.6699628442801816</v>
      </c>
      <c r="CQ2">
        <f t="shared" si="1"/>
        <v>0.35006978984410314</v>
      </c>
      <c r="CR2">
        <f t="shared" si="1"/>
        <v>0.86102974423496559</v>
      </c>
      <c r="CS2">
        <f t="shared" si="1"/>
        <v>0.12400967228261935</v>
      </c>
      <c r="CT2">
        <f t="shared" si="1"/>
        <v>1</v>
      </c>
      <c r="CU2">
        <f t="shared" si="1"/>
        <v>0.27284880177718362</v>
      </c>
      <c r="CV2">
        <f t="shared" si="1"/>
        <v>0.57434092830322203</v>
      </c>
      <c r="CW2">
        <f t="shared" si="1"/>
        <v>0.19126349106493401</v>
      </c>
      <c r="CX2">
        <f t="shared" si="1"/>
        <v>0.42294611437670782</v>
      </c>
    </row>
    <row r="3" spans="1:102" x14ac:dyDescent="0.75">
      <c r="A3" t="s">
        <v>158</v>
      </c>
      <c r="B3" s="6">
        <v>2</v>
      </c>
      <c r="C3">
        <v>88</v>
      </c>
      <c r="D3" t="s">
        <v>33</v>
      </c>
      <c r="E3">
        <v>10</v>
      </c>
      <c r="F3">
        <v>25</v>
      </c>
      <c r="H3">
        <v>200</v>
      </c>
      <c r="I3" t="s">
        <v>39</v>
      </c>
      <c r="J3" t="s">
        <v>87</v>
      </c>
      <c r="K3" t="s">
        <v>160</v>
      </c>
      <c r="L3" t="str">
        <f t="shared" si="0"/>
        <v>88-10-200</v>
      </c>
      <c r="M3" s="7">
        <v>12.322679549934072</v>
      </c>
      <c r="N3" s="7">
        <v>-0.13455092036663127</v>
      </c>
      <c r="O3" s="7">
        <v>-2.3045846161950139</v>
      </c>
      <c r="P3" s="7">
        <v>-0.64085507844777123</v>
      </c>
      <c r="Q3" s="7">
        <v>7.9729823791184868</v>
      </c>
      <c r="R3" s="7">
        <v>7.8855736144461019</v>
      </c>
      <c r="S3" s="7">
        <v>9.3644854675682634</v>
      </c>
      <c r="T3" s="7">
        <v>8.8904040320570275</v>
      </c>
      <c r="U3" s="7">
        <v>8.3255804467799663</v>
      </c>
      <c r="V3" s="7">
        <v>-2.0290247818041083</v>
      </c>
      <c r="W3" s="7">
        <v>11.005992438025915</v>
      </c>
      <c r="X3" s="7">
        <v>1.6939959914450646</v>
      </c>
      <c r="Y3" s="7">
        <v>2.919940953587401</v>
      </c>
      <c r="Z3" s="7">
        <v>1.7965901770986681</v>
      </c>
      <c r="AA3" s="7">
        <v>0.33881278008539056</v>
      </c>
      <c r="AB3" s="7">
        <v>0.42412658973088863</v>
      </c>
      <c r="AC3" s="7">
        <v>0.76223648761000828</v>
      </c>
      <c r="AD3" s="7">
        <v>5.1512914402370838E-2</v>
      </c>
      <c r="AE3" s="7">
        <v>0.58015834368735719</v>
      </c>
      <c r="AF3" s="7">
        <v>0.1672275874235104</v>
      </c>
      <c r="AG3" s="7">
        <v>0.66291728486366097</v>
      </c>
      <c r="AH3" s="7">
        <v>9.8536059517624647E-2</v>
      </c>
      <c r="AI3" s="7">
        <v>4.992664622530061E-2</v>
      </c>
      <c r="AJ3" s="7">
        <v>0</v>
      </c>
      <c r="AK3" s="7">
        <v>0.59488481645008118</v>
      </c>
      <c r="AL3" s="7">
        <v>0.78410269463809279</v>
      </c>
      <c r="AM3" s="7">
        <v>0.38524440424129458</v>
      </c>
      <c r="AN3" s="7">
        <v>0.11609563449046496</v>
      </c>
      <c r="AO3" s="7">
        <v>-21.239912280701745</v>
      </c>
      <c r="AP3" s="7">
        <v>-13.044827586206891</v>
      </c>
      <c r="AQ3" s="7">
        <v>-17.283080808080811</v>
      </c>
      <c r="AR3" s="7">
        <v>-8.9836419753086449</v>
      </c>
      <c r="AS3" s="7">
        <v>-28.780999999999995</v>
      </c>
      <c r="AT3" s="7">
        <v>-33.301515151515154</v>
      </c>
      <c r="AU3" s="7">
        <v>-23.629090909090902</v>
      </c>
      <c r="AV3" s="7">
        <v>-22.856833333333331</v>
      </c>
      <c r="AW3" s="7">
        <v>-19.302525252525246</v>
      </c>
      <c r="AX3" s="7">
        <v>-25.367166666666659</v>
      </c>
      <c r="AY3" s="7">
        <v>-20.263377192982457</v>
      </c>
      <c r="AZ3" s="7">
        <v>-29.623307291666663</v>
      </c>
      <c r="BA3" s="7">
        <v>-26.750130208333331</v>
      </c>
      <c r="BB3" s="7">
        <v>-23.359601449275374</v>
      </c>
      <c r="BC3" s="7">
        <v>0.6575104140607495</v>
      </c>
      <c r="BD3" s="7">
        <v>0.79273604683554033</v>
      </c>
      <c r="BE3" s="7">
        <v>0.33515114983449118</v>
      </c>
      <c r="BF3" s="7">
        <v>1.4074333980706073</v>
      </c>
      <c r="BG3" s="7">
        <v>0.90355815160582298</v>
      </c>
      <c r="BH3" s="7">
        <v>0.12019726669151239</v>
      </c>
      <c r="BI3" s="7">
        <v>0.66890560675165622</v>
      </c>
      <c r="BJ3" s="7">
        <v>0.23221828811128137</v>
      </c>
      <c r="BK3" s="7">
        <v>0.40371704232070516</v>
      </c>
      <c r="BL3" s="7">
        <v>0.86016045014869247</v>
      </c>
      <c r="BM3" s="7">
        <v>0.1862543262680228</v>
      </c>
      <c r="BN3" s="7">
        <v>0.66369720344791405</v>
      </c>
      <c r="BO3" s="7">
        <v>0.33264129007774046</v>
      </c>
      <c r="BP3" s="7">
        <v>1.0339564050340919</v>
      </c>
      <c r="BR3" s="14">
        <v>2.3706666666666667</v>
      </c>
      <c r="BS3" s="7">
        <v>3.7816666666666663</v>
      </c>
      <c r="BT3">
        <v>1.8323333333333334</v>
      </c>
      <c r="BU3">
        <v>3.3023333333333333</v>
      </c>
      <c r="BV3">
        <v>1.5220000000000002</v>
      </c>
      <c r="BW3">
        <v>3.9486666666666665</v>
      </c>
      <c r="BX3">
        <v>0.98766666666666669</v>
      </c>
      <c r="BY3">
        <v>6.6926666666666668</v>
      </c>
      <c r="BZ3">
        <v>3.4883333333333333</v>
      </c>
      <c r="CA3">
        <v>7.9706666666666663</v>
      </c>
      <c r="CB3">
        <v>0.68100000000000005</v>
      </c>
      <c r="CC3">
        <v>8.9106666666666658</v>
      </c>
      <c r="CD3">
        <v>3.2769999999999997</v>
      </c>
      <c r="CE3">
        <v>5.9256666666666673</v>
      </c>
      <c r="CF3">
        <v>3.7326666666666668</v>
      </c>
      <c r="CG3">
        <v>3.4146666666666667</v>
      </c>
      <c r="CI3">
        <f t="shared" ref="CI3:CI30" si="2">BR3/$CC3</f>
        <v>0.2660481819542122</v>
      </c>
      <c r="CJ3">
        <f t="shared" si="1"/>
        <v>0.42439772557234773</v>
      </c>
      <c r="CK3">
        <f t="shared" si="1"/>
        <v>0.20563369744126891</v>
      </c>
      <c r="CL3">
        <f t="shared" si="1"/>
        <v>0.37060451892862489</v>
      </c>
      <c r="CM3">
        <f t="shared" si="1"/>
        <v>0.17080652401616045</v>
      </c>
      <c r="CN3">
        <f t="shared" si="1"/>
        <v>0.44313930869370044</v>
      </c>
      <c r="CO3">
        <f t="shared" si="1"/>
        <v>0.11084093969774055</v>
      </c>
      <c r="CP3">
        <f t="shared" si="1"/>
        <v>0.75108484213676496</v>
      </c>
      <c r="CQ3">
        <f t="shared" si="1"/>
        <v>0.39147837797396384</v>
      </c>
      <c r="CR3">
        <f t="shared" si="1"/>
        <v>0.89450845428699688</v>
      </c>
      <c r="CS3">
        <f t="shared" si="1"/>
        <v>7.6425258117611861E-2</v>
      </c>
      <c r="CT3">
        <f t="shared" si="1"/>
        <v>1</v>
      </c>
      <c r="CU3">
        <f t="shared" si="1"/>
        <v>0.36776148436330991</v>
      </c>
      <c r="CV3">
        <f t="shared" si="1"/>
        <v>0.66500822983689978</v>
      </c>
      <c r="CW3">
        <f t="shared" si="1"/>
        <v>0.41889869818943593</v>
      </c>
      <c r="CX3">
        <f t="shared" si="1"/>
        <v>0.38321113272482421</v>
      </c>
    </row>
    <row r="4" spans="1:102" x14ac:dyDescent="0.75">
      <c r="A4" t="s">
        <v>158</v>
      </c>
      <c r="B4" s="6">
        <v>2</v>
      </c>
      <c r="C4">
        <v>88</v>
      </c>
      <c r="D4" t="s">
        <v>33</v>
      </c>
      <c r="E4">
        <v>9</v>
      </c>
      <c r="F4">
        <v>75</v>
      </c>
      <c r="H4">
        <v>200</v>
      </c>
      <c r="I4" t="s">
        <v>39</v>
      </c>
      <c r="J4" t="s">
        <v>87</v>
      </c>
      <c r="K4" t="s">
        <v>160</v>
      </c>
      <c r="L4" t="str">
        <f t="shared" si="0"/>
        <v>88-9-200</v>
      </c>
      <c r="M4" s="7">
        <v>14.390948229538632</v>
      </c>
      <c r="N4" s="7">
        <v>0.93055615334723996</v>
      </c>
      <c r="O4" s="7">
        <v>-17.950787020234273</v>
      </c>
      <c r="P4" s="7">
        <v>1.4158292882669461</v>
      </c>
      <c r="Q4" s="7">
        <v>13.304134912034016</v>
      </c>
      <c r="R4" s="7">
        <v>11.357725281760743</v>
      </c>
      <c r="S4" s="7">
        <v>12.73307938219059</v>
      </c>
      <c r="T4" s="7">
        <v>10.267012764486866</v>
      </c>
      <c r="U4" s="7">
        <v>9.1132041054922386</v>
      </c>
      <c r="V4" s="7">
        <v>1.9358407484036952</v>
      </c>
      <c r="W4" s="7">
        <v>14.145298644075259</v>
      </c>
      <c r="X4" s="7">
        <v>-0.68973858713338732</v>
      </c>
      <c r="Y4" s="7">
        <v>1.4916864474143658</v>
      </c>
      <c r="Z4" s="7">
        <v>1.7203213429755131</v>
      </c>
      <c r="AA4" s="7">
        <v>0.242517625530806</v>
      </c>
      <c r="AB4" s="7">
        <v>0.2121627973732107</v>
      </c>
      <c r="AC4" s="7">
        <v>0.50322491498311506</v>
      </c>
      <c r="AD4" s="7">
        <v>0.11426343976175156</v>
      </c>
      <c r="AE4" s="7">
        <v>0.12846249331544779</v>
      </c>
      <c r="AF4" s="7">
        <v>0.34616560226703769</v>
      </c>
      <c r="AG4" s="7">
        <v>0.77079770069619069</v>
      </c>
      <c r="AH4" s="7">
        <v>0.17880925853091906</v>
      </c>
      <c r="AI4" s="7">
        <v>0.16803015822281459</v>
      </c>
      <c r="AJ4" s="7">
        <v>0.56944161960454387</v>
      </c>
      <c r="AK4" s="7">
        <v>6.7432784328791948E-2</v>
      </c>
      <c r="AL4" s="7">
        <v>8.8630227826671834E-2</v>
      </c>
      <c r="AM4" s="7">
        <v>1.2263936020395202E-2</v>
      </c>
      <c r="AN4" s="7">
        <v>0.36013310492935235</v>
      </c>
      <c r="AO4" s="7">
        <v>-22.151754385964903</v>
      </c>
      <c r="AP4" s="7">
        <v>-12.380459770114937</v>
      </c>
      <c r="AQ4" s="7">
        <v>-16.43030303030304</v>
      </c>
      <c r="AR4" s="7">
        <v>-9.6938271604938446</v>
      </c>
      <c r="AS4" s="7">
        <v>-30.042666666666662</v>
      </c>
      <c r="AT4" s="7">
        <v>-33.480606060606057</v>
      </c>
      <c r="AU4" s="7">
        <v>-23.086666666666662</v>
      </c>
      <c r="AV4" s="7">
        <v>-22.371999999999996</v>
      </c>
      <c r="AW4" s="7">
        <v>-19.232323232323246</v>
      </c>
      <c r="AX4" s="7">
        <v>-26.917999999999992</v>
      </c>
      <c r="AY4" s="7">
        <v>-20.243859649122786</v>
      </c>
      <c r="AZ4" s="7">
        <v>-28.94479166666666</v>
      </c>
      <c r="BA4" s="7">
        <v>-27.318229166666669</v>
      </c>
      <c r="BB4" s="7">
        <v>-22.330434782608695</v>
      </c>
      <c r="BC4" s="7">
        <v>0.75660983918626212</v>
      </c>
      <c r="BD4" s="7">
        <v>0.469299238933854</v>
      </c>
      <c r="BE4" s="7">
        <v>0.71701734004976891</v>
      </c>
      <c r="BF4" s="7">
        <v>0.44452674135181569</v>
      </c>
      <c r="BG4" s="7">
        <v>0.25714587299819258</v>
      </c>
      <c r="BH4" s="7">
        <v>1.1770144796898006</v>
      </c>
      <c r="BI4" s="7">
        <v>0.49548484755820632</v>
      </c>
      <c r="BJ4" s="7">
        <v>0.3852600853103445</v>
      </c>
      <c r="BK4" s="7">
        <v>0.39712388092166784</v>
      </c>
      <c r="BL4" s="7">
        <v>0.98532092910550673</v>
      </c>
      <c r="BM4" s="7">
        <v>0.86539478018826699</v>
      </c>
      <c r="BN4" s="7">
        <v>0.29862287000425991</v>
      </c>
      <c r="BO4" s="7">
        <v>0.88210332872746888</v>
      </c>
      <c r="BP4" s="7">
        <v>0.14584672276277744</v>
      </c>
      <c r="BR4" s="14">
        <v>7.0683333333333342</v>
      </c>
      <c r="BS4" s="7">
        <v>7.7663333333333329</v>
      </c>
      <c r="BT4">
        <v>3.789333333333333</v>
      </c>
      <c r="BU4">
        <v>7.1436666666666673</v>
      </c>
      <c r="BV4">
        <v>3.0329999999999999</v>
      </c>
      <c r="BW4">
        <v>6.562666666666666</v>
      </c>
      <c r="BX4">
        <v>1.8743333333333332</v>
      </c>
      <c r="BY4">
        <v>6.1196666666666673</v>
      </c>
      <c r="BZ4">
        <v>6.4113333333333342</v>
      </c>
      <c r="CA4">
        <v>10.895666666666665</v>
      </c>
      <c r="CB4">
        <v>1.6600000000000001</v>
      </c>
      <c r="CC4">
        <v>13.548000000000002</v>
      </c>
      <c r="CD4">
        <v>4.1000000000000005</v>
      </c>
      <c r="CE4">
        <v>4.9833333333333334</v>
      </c>
      <c r="CF4">
        <v>5.5846666666666662</v>
      </c>
      <c r="CG4">
        <v>6.0313333333333334</v>
      </c>
      <c r="CI4">
        <f t="shared" si="2"/>
        <v>0.52172522389528586</v>
      </c>
      <c r="CJ4">
        <f t="shared" si="1"/>
        <v>0.57324574352918012</v>
      </c>
      <c r="CK4">
        <f t="shared" si="1"/>
        <v>0.2796968802283239</v>
      </c>
      <c r="CL4">
        <f t="shared" si="1"/>
        <v>0.52728570022635568</v>
      </c>
      <c r="CM4">
        <f t="shared" si="1"/>
        <v>0.22387068201948623</v>
      </c>
      <c r="CN4">
        <f t="shared" si="1"/>
        <v>0.48440114161991921</v>
      </c>
      <c r="CO4">
        <f t="shared" si="1"/>
        <v>0.13834760358232454</v>
      </c>
      <c r="CP4">
        <f t="shared" si="1"/>
        <v>0.45170258832792048</v>
      </c>
      <c r="CQ4">
        <f t="shared" si="1"/>
        <v>0.47323098120263751</v>
      </c>
      <c r="CR4">
        <f t="shared" si="1"/>
        <v>0.80422694616671564</v>
      </c>
      <c r="CS4">
        <f t="shared" si="1"/>
        <v>0.12252731030410392</v>
      </c>
      <c r="CT4">
        <f t="shared" si="1"/>
        <v>1</v>
      </c>
      <c r="CU4">
        <f t="shared" si="1"/>
        <v>0.30262769412459406</v>
      </c>
      <c r="CV4">
        <f t="shared" si="1"/>
        <v>0.36782796968802278</v>
      </c>
      <c r="CW4">
        <f t="shared" si="1"/>
        <v>0.41221336482629656</v>
      </c>
      <c r="CX4">
        <f t="shared" si="1"/>
        <v>0.44518256077157753</v>
      </c>
    </row>
    <row r="5" spans="1:102" x14ac:dyDescent="0.75">
      <c r="A5" t="s">
        <v>158</v>
      </c>
      <c r="B5" s="6">
        <v>2</v>
      </c>
      <c r="C5">
        <v>88</v>
      </c>
      <c r="D5" t="s">
        <v>33</v>
      </c>
      <c r="E5">
        <v>8</v>
      </c>
      <c r="F5">
        <v>125</v>
      </c>
      <c r="H5">
        <v>200</v>
      </c>
      <c r="I5" t="s">
        <v>39</v>
      </c>
      <c r="J5" t="s">
        <v>87</v>
      </c>
      <c r="K5" t="s">
        <v>160</v>
      </c>
      <c r="L5" t="str">
        <f t="shared" si="0"/>
        <v>88-8-200</v>
      </c>
      <c r="M5" s="7">
        <v>17.56071851701012</v>
      </c>
      <c r="N5" s="7">
        <v>3.6850469607815146</v>
      </c>
      <c r="O5" s="7">
        <v>-15.62246289363628</v>
      </c>
      <c r="P5" s="7">
        <v>5.0735656579469763</v>
      </c>
      <c r="Q5" s="7">
        <v>14.329137047328771</v>
      </c>
      <c r="R5" s="7">
        <v>11.01008695123136</v>
      </c>
      <c r="S5" s="7">
        <v>12.803010804002474</v>
      </c>
      <c r="T5" s="7">
        <v>12.236111631121792</v>
      </c>
      <c r="U5" s="7">
        <v>11.970411954226135</v>
      </c>
      <c r="V5" s="7">
        <v>3.135714708687324</v>
      </c>
      <c r="W5" s="7">
        <v>16.537811358713473</v>
      </c>
      <c r="X5" s="7">
        <v>1.0364676747017969</v>
      </c>
      <c r="Y5" s="7">
        <v>2.4037596759169166</v>
      </c>
      <c r="Z5" s="7">
        <v>2.8689170992425104</v>
      </c>
      <c r="AA5" s="7">
        <v>0.26784228997245818</v>
      </c>
      <c r="AB5" s="7">
        <v>0.18082363555528597</v>
      </c>
      <c r="AC5" s="7">
        <v>0.49042858015147522</v>
      </c>
      <c r="AD5" s="7">
        <v>0.18874330202189887</v>
      </c>
      <c r="AE5" s="7">
        <v>7.2582670281081244E-2</v>
      </c>
      <c r="AF5" s="7">
        <v>0.15454091290860533</v>
      </c>
      <c r="AG5" s="7">
        <v>5.8771021107145778E-2</v>
      </c>
      <c r="AH5" s="7">
        <v>0.27376855095892216</v>
      </c>
      <c r="AI5" s="7">
        <v>0.33435426285114872</v>
      </c>
      <c r="AJ5" s="7">
        <v>1.2288731551039955</v>
      </c>
      <c r="AK5" s="7">
        <v>8.3030128218562232E-2</v>
      </c>
      <c r="AL5" s="7">
        <v>0.40839302982411146</v>
      </c>
      <c r="AM5" s="7">
        <v>0.87514958536357734</v>
      </c>
      <c r="AN5" s="7">
        <v>0.33988475980826288</v>
      </c>
      <c r="AO5" s="7">
        <v>-23.094517543859652</v>
      </c>
      <c r="AP5" s="7">
        <v>-14.148563218390791</v>
      </c>
      <c r="AQ5" s="7">
        <v>-17.486111111111114</v>
      </c>
      <c r="AR5" s="7">
        <v>-11.395061728395062</v>
      </c>
      <c r="AS5" s="7">
        <v>-31.488499999999998</v>
      </c>
      <c r="AT5" s="7">
        <v>-32.803939393939402</v>
      </c>
      <c r="AU5" s="7">
        <v>-23.934393939393939</v>
      </c>
      <c r="AV5" s="7">
        <v>-22.66333333333333</v>
      </c>
      <c r="AW5" s="7">
        <v>-21.438131313131318</v>
      </c>
      <c r="AX5" s="7">
        <v>-25.68816666666666</v>
      </c>
      <c r="AY5" s="7">
        <v>-20.553289473684217</v>
      </c>
      <c r="AZ5" s="7">
        <v>-29.118359375000008</v>
      </c>
      <c r="BA5" s="7">
        <v>-27.114322916666666</v>
      </c>
      <c r="BB5" s="7">
        <v>-23.275905797101444</v>
      </c>
      <c r="BC5" s="7">
        <v>0.32049131258185787</v>
      </c>
      <c r="BD5" s="7">
        <v>0.20902165324664385</v>
      </c>
      <c r="BE5" s="7">
        <v>0.35352525238095045</v>
      </c>
      <c r="BF5" s="7">
        <v>0.53927163871287886</v>
      </c>
      <c r="BG5" s="7">
        <v>0.20911559801538654</v>
      </c>
      <c r="BH5" s="7">
        <v>0.10317814704455379</v>
      </c>
      <c r="BI5" s="7">
        <v>8.5402950252585833E-2</v>
      </c>
      <c r="BJ5" s="7">
        <v>7.7390783258299192E-2</v>
      </c>
      <c r="BK5" s="7">
        <v>0.26015347122212495</v>
      </c>
      <c r="BL5" s="7">
        <v>0.57117773065833133</v>
      </c>
      <c r="BM5" s="7">
        <v>0.14981521397357828</v>
      </c>
      <c r="BN5" s="7">
        <v>0.27442678184489999</v>
      </c>
      <c r="BO5" s="7">
        <v>0.66525138673443218</v>
      </c>
      <c r="BP5" s="7">
        <v>0.20646833787087593</v>
      </c>
      <c r="BR5" s="14">
        <v>8.7129999999999992</v>
      </c>
      <c r="BS5" s="7">
        <v>9.1440000000000001</v>
      </c>
      <c r="BT5">
        <v>4.0356666666666667</v>
      </c>
      <c r="BU5">
        <v>5.7986666666666666</v>
      </c>
      <c r="BV5">
        <v>3.2759999999999998</v>
      </c>
      <c r="BW5">
        <v>7.7666666666666657</v>
      </c>
      <c r="BX5">
        <v>2.2266666666666666</v>
      </c>
      <c r="BY5">
        <v>6.6066666666666665</v>
      </c>
      <c r="BZ5">
        <v>5.9636666666666676</v>
      </c>
      <c r="CA5">
        <v>13.727333333333334</v>
      </c>
      <c r="CB5">
        <v>1.5889999999999997</v>
      </c>
      <c r="CC5">
        <v>15.512</v>
      </c>
      <c r="CD5">
        <v>4.1726666666666672</v>
      </c>
      <c r="CE5">
        <v>5.1636666666666668</v>
      </c>
      <c r="CF5">
        <v>5.6269999999999998</v>
      </c>
      <c r="CG5">
        <v>6.8396666666666661</v>
      </c>
      <c r="CI5">
        <f t="shared" si="2"/>
        <v>0.56169417225373897</v>
      </c>
      <c r="CJ5">
        <f t="shared" si="1"/>
        <v>0.58947911294481692</v>
      </c>
      <c r="CK5">
        <f t="shared" si="1"/>
        <v>0.26016417397283825</v>
      </c>
      <c r="CL5">
        <f t="shared" si="1"/>
        <v>0.37381811930548392</v>
      </c>
      <c r="CM5">
        <f t="shared" si="1"/>
        <v>0.21119133574007218</v>
      </c>
      <c r="CN5">
        <f t="shared" si="1"/>
        <v>0.50068763967680929</v>
      </c>
      <c r="CO5">
        <f t="shared" si="1"/>
        <v>0.1435447825339522</v>
      </c>
      <c r="CP5">
        <f t="shared" si="1"/>
        <v>0.42590682482379233</v>
      </c>
      <c r="CQ5">
        <f t="shared" si="1"/>
        <v>0.38445504555612864</v>
      </c>
      <c r="CR5">
        <f t="shared" si="1"/>
        <v>0.88494928657383531</v>
      </c>
      <c r="CS5">
        <f t="shared" si="1"/>
        <v>0.10243682310469313</v>
      </c>
      <c r="CT5">
        <f t="shared" si="1"/>
        <v>1</v>
      </c>
      <c r="CU5">
        <f t="shared" si="1"/>
        <v>0.2689960460718584</v>
      </c>
      <c r="CV5">
        <f t="shared" si="1"/>
        <v>0.33288206979542717</v>
      </c>
      <c r="CW5">
        <f t="shared" si="1"/>
        <v>0.36275141825683338</v>
      </c>
      <c r="CX5">
        <f t="shared" si="1"/>
        <v>0.44092745401409655</v>
      </c>
    </row>
    <row r="6" spans="1:102" x14ac:dyDescent="0.75">
      <c r="A6" t="s">
        <v>158</v>
      </c>
      <c r="B6" s="6">
        <v>2</v>
      </c>
      <c r="C6">
        <v>88</v>
      </c>
      <c r="D6" t="s">
        <v>33</v>
      </c>
      <c r="E6">
        <v>7</v>
      </c>
      <c r="F6">
        <v>175</v>
      </c>
      <c r="H6">
        <v>200</v>
      </c>
      <c r="I6" t="s">
        <v>39</v>
      </c>
      <c r="J6" t="s">
        <v>87</v>
      </c>
      <c r="K6" t="s">
        <v>160</v>
      </c>
      <c r="L6" t="str">
        <f t="shared" si="0"/>
        <v>88-7-200</v>
      </c>
      <c r="M6" s="7">
        <v>17.317030042110375</v>
      </c>
      <c r="N6" s="7">
        <v>4.7388240909263821</v>
      </c>
      <c r="O6" s="7">
        <v>-10.327094615807287</v>
      </c>
      <c r="P6" s="7">
        <v>5.0252879839896787</v>
      </c>
      <c r="Q6" s="7">
        <v>13.443305894183025</v>
      </c>
      <c r="R6" s="7">
        <v>10.887746427118358</v>
      </c>
      <c r="S6" s="7">
        <v>13.734795469580765</v>
      </c>
      <c r="T6" s="7">
        <v>12.352014872989514</v>
      </c>
      <c r="U6" s="7">
        <v>12.00811461038972</v>
      </c>
      <c r="V6" s="7">
        <v>2.0500840419989554</v>
      </c>
      <c r="W6" s="7">
        <v>16.357124716231613</v>
      </c>
      <c r="X6" s="7">
        <v>-1.2808664138084669</v>
      </c>
      <c r="Y6" s="7">
        <v>1.7930562883231158</v>
      </c>
      <c r="Z6" s="7">
        <v>1.4502329576521291</v>
      </c>
      <c r="AA6" s="7">
        <v>0.38268681761980117</v>
      </c>
      <c r="AB6" s="7">
        <v>5.4407271812435355E-2</v>
      </c>
      <c r="AC6" s="7">
        <v>0.68006723572949579</v>
      </c>
      <c r="AD6" s="7">
        <v>0.41905984670324142</v>
      </c>
      <c r="AE6" s="7">
        <v>0.60691492309864814</v>
      </c>
      <c r="AF6" s="7">
        <v>0.17341279454696226</v>
      </c>
      <c r="AG6" s="7">
        <v>0.33986772786159541</v>
      </c>
      <c r="AH6" s="7">
        <v>0.27297693027699449</v>
      </c>
      <c r="AI6" s="7">
        <v>0.18793722136127561</v>
      </c>
      <c r="AJ6" s="7">
        <v>0.88762473482961735</v>
      </c>
      <c r="AK6" s="7">
        <v>0.19532093635466388</v>
      </c>
      <c r="AL6" s="7">
        <v>0.27440498863375617</v>
      </c>
      <c r="AM6" s="7">
        <v>0.63905634292814184</v>
      </c>
      <c r="AN6" s="7">
        <v>0.27527638458418141</v>
      </c>
      <c r="AO6" s="7">
        <v>-21.044736842105269</v>
      </c>
      <c r="AP6" s="7">
        <v>-12.304597701149424</v>
      </c>
      <c r="AQ6" s="7">
        <v>-16.17474747474748</v>
      </c>
      <c r="AR6" s="7">
        <v>-8.6246913580246876</v>
      </c>
      <c r="AS6" s="7">
        <v>-29.189333333333337</v>
      </c>
      <c r="AT6" s="7">
        <v>-31.051515151515151</v>
      </c>
      <c r="AU6" s="7">
        <v>-23.459393939393934</v>
      </c>
      <c r="AV6" s="7">
        <v>-20.90066666666667</v>
      </c>
      <c r="AW6" s="7">
        <v>-19.358585858585865</v>
      </c>
      <c r="AX6" s="7">
        <v>-25.674666666666663</v>
      </c>
      <c r="AY6" s="7">
        <v>-19.197368421052634</v>
      </c>
      <c r="AZ6" s="7">
        <v>-26.677604166666669</v>
      </c>
      <c r="BA6" s="7">
        <v>-24.021354166666669</v>
      </c>
      <c r="BB6" s="7">
        <v>-20.703623188405796</v>
      </c>
      <c r="BC6" s="7">
        <v>0.1779837315026121</v>
      </c>
      <c r="BD6" s="7">
        <v>0.3621565301886806</v>
      </c>
      <c r="BE6" s="7">
        <v>0.59837551743987627</v>
      </c>
      <c r="BF6" s="7">
        <v>0.64877218635992795</v>
      </c>
      <c r="BG6" s="7">
        <v>0.20331584624257459</v>
      </c>
      <c r="BH6" s="7">
        <v>0.10105776653136356</v>
      </c>
      <c r="BI6" s="7">
        <v>0.10831542551713826</v>
      </c>
      <c r="BJ6" s="7">
        <v>0.20097097634567396</v>
      </c>
      <c r="BK6" s="7">
        <v>0.46157526950147515</v>
      </c>
      <c r="BL6" s="7">
        <v>0.19214924754818646</v>
      </c>
      <c r="BM6" s="7">
        <v>0.59423787483876478</v>
      </c>
      <c r="BN6" s="7">
        <v>0.1871894129006352</v>
      </c>
      <c r="BO6" s="7">
        <v>1.8728822675975247</v>
      </c>
      <c r="BP6" s="7">
        <v>0.98249887163610561</v>
      </c>
      <c r="BR6" s="14">
        <v>6.9490000000000007</v>
      </c>
      <c r="BS6" s="7">
        <v>8.9926666666666666</v>
      </c>
      <c r="BT6">
        <v>3.2940000000000005</v>
      </c>
      <c r="BU6">
        <v>4.8206666666666669</v>
      </c>
      <c r="BV6">
        <v>2.6030000000000002</v>
      </c>
      <c r="BW6">
        <v>6.2876666666666665</v>
      </c>
      <c r="BX6">
        <v>1.9043333333333337</v>
      </c>
      <c r="BY6">
        <v>16.433333333333334</v>
      </c>
      <c r="BZ6">
        <v>5.2896666666666663</v>
      </c>
      <c r="CA6">
        <v>11.622666666666666</v>
      </c>
      <c r="CB6">
        <v>1.6199999999999999</v>
      </c>
      <c r="CC6">
        <v>12.662000000000001</v>
      </c>
      <c r="CD6">
        <v>3.1663333333333328</v>
      </c>
      <c r="CE6">
        <v>13.763</v>
      </c>
      <c r="CF6">
        <v>2.4236666666666671</v>
      </c>
      <c r="CG6">
        <v>5.793333333333333</v>
      </c>
      <c r="CI6">
        <f t="shared" si="2"/>
        <v>0.54880745537829734</v>
      </c>
      <c r="CJ6">
        <f t="shared" si="1"/>
        <v>0.71020902437740219</v>
      </c>
      <c r="CK6">
        <f t="shared" si="1"/>
        <v>0.26014847575422528</v>
      </c>
      <c r="CL6">
        <f t="shared" si="1"/>
        <v>0.38071921234138895</v>
      </c>
      <c r="CM6">
        <f t="shared" si="1"/>
        <v>0.20557573842994789</v>
      </c>
      <c r="CN6">
        <f t="shared" si="1"/>
        <v>0.4965776865160848</v>
      </c>
      <c r="CO6">
        <f t="shared" si="1"/>
        <v>0.15039751487390093</v>
      </c>
      <c r="CP6">
        <f t="shared" si="1"/>
        <v>1.2978465750539672</v>
      </c>
      <c r="CQ6">
        <f t="shared" si="1"/>
        <v>0.41775917443268568</v>
      </c>
      <c r="CR6">
        <f t="shared" si="1"/>
        <v>0.91791712736271247</v>
      </c>
      <c r="CS6">
        <f t="shared" si="1"/>
        <v>0.12794187332175011</v>
      </c>
      <c r="CT6">
        <f t="shared" si="1"/>
        <v>1</v>
      </c>
      <c r="CU6">
        <f t="shared" si="1"/>
        <v>0.25006581372084447</v>
      </c>
      <c r="CV6">
        <f t="shared" si="1"/>
        <v>1.086953087979782</v>
      </c>
      <c r="CW6">
        <f t="shared" si="1"/>
        <v>0.19141262570420683</v>
      </c>
      <c r="CX6">
        <f t="shared" si="1"/>
        <v>0.45753698731111458</v>
      </c>
    </row>
    <row r="7" spans="1:102" x14ac:dyDescent="0.75">
      <c r="A7" t="s">
        <v>158</v>
      </c>
      <c r="B7" s="6">
        <v>2</v>
      </c>
      <c r="C7">
        <v>88</v>
      </c>
      <c r="D7" t="s">
        <v>33</v>
      </c>
      <c r="E7">
        <v>6</v>
      </c>
      <c r="F7">
        <v>250</v>
      </c>
      <c r="H7">
        <v>200</v>
      </c>
      <c r="I7" t="s">
        <v>39</v>
      </c>
      <c r="J7" t="s">
        <v>87</v>
      </c>
      <c r="K7" t="s">
        <v>160</v>
      </c>
      <c r="L7" t="str">
        <f t="shared" si="0"/>
        <v>88-6-200</v>
      </c>
      <c r="M7" s="7">
        <v>17.894257122063404</v>
      </c>
      <c r="N7" s="7">
        <v>4.8452812007325887</v>
      </c>
      <c r="O7" s="7">
        <v>-10.042037859236608</v>
      </c>
      <c r="P7" s="7">
        <v>5.6592971062064521</v>
      </c>
      <c r="Q7" s="7">
        <v>14.714507491306122</v>
      </c>
      <c r="R7" s="7">
        <v>12.060357038951196</v>
      </c>
      <c r="S7" s="7">
        <v>15.492336950277846</v>
      </c>
      <c r="T7" s="7">
        <v>13.120870718617851</v>
      </c>
      <c r="U7" s="7">
        <v>12.976124932609295</v>
      </c>
      <c r="V7" s="7">
        <v>2.196504973105704</v>
      </c>
      <c r="W7" s="7">
        <v>18.247881109168471</v>
      </c>
      <c r="X7" s="7">
        <v>-0.54076682170957946</v>
      </c>
      <c r="Y7" s="7">
        <v>4.003319326672913</v>
      </c>
      <c r="Z7" s="7">
        <v>1.3738903080669747</v>
      </c>
      <c r="AA7" s="7">
        <v>0.291220175044965</v>
      </c>
      <c r="AB7" s="7">
        <v>0.23835479358874345</v>
      </c>
      <c r="AC7" s="7">
        <v>0.4684010174131002</v>
      </c>
      <c r="AD7" s="7">
        <v>0.20184870739363678</v>
      </c>
      <c r="AE7" s="7">
        <v>0.20877831311684833</v>
      </c>
      <c r="AF7" s="7">
        <v>3.9095407177089175E-2</v>
      </c>
      <c r="AG7" s="7">
        <v>0.33964590066175221</v>
      </c>
      <c r="AH7" s="7">
        <v>0.12166339551391385</v>
      </c>
      <c r="AI7" s="7">
        <v>7.0408497360851474E-2</v>
      </c>
      <c r="AJ7" s="7">
        <v>0.43406172902753798</v>
      </c>
      <c r="AK7" s="7">
        <v>0.30882735072754214</v>
      </c>
      <c r="AL7" s="7">
        <v>0.3741083233568227</v>
      </c>
      <c r="AM7" s="7">
        <v>0.45432768987880529</v>
      </c>
      <c r="AN7" s="7">
        <v>0.43073039399465601</v>
      </c>
      <c r="AO7" s="7">
        <v>-21.129824561403513</v>
      </c>
      <c r="AP7" s="7">
        <v>-11.832183908045979</v>
      </c>
      <c r="AQ7" s="7">
        <v>-15.25757575757577</v>
      </c>
      <c r="AR7" s="7">
        <v>-7.2456790123456782</v>
      </c>
      <c r="AS7" s="7">
        <v>-28.808000000000003</v>
      </c>
      <c r="AT7" s="7">
        <v>-31.187878787878788</v>
      </c>
      <c r="AU7" s="7">
        <v>-23.336969696969689</v>
      </c>
      <c r="AV7" s="7">
        <v>-20.706</v>
      </c>
      <c r="AW7" s="7">
        <v>-18.659595959595965</v>
      </c>
      <c r="AX7" s="7">
        <v>-26.084</v>
      </c>
      <c r="AY7" s="7">
        <v>-19.428070175438602</v>
      </c>
      <c r="AZ7" s="7">
        <v>-27.3046875</v>
      </c>
      <c r="BA7" s="7">
        <v>-24.177083333333332</v>
      </c>
      <c r="BB7" s="7">
        <v>-20.602898550724635</v>
      </c>
      <c r="BC7" s="7">
        <v>0.11395071102426738</v>
      </c>
      <c r="BD7" s="7">
        <v>0.42639340486392646</v>
      </c>
      <c r="BE7" s="7">
        <v>0.79061490716755989</v>
      </c>
      <c r="BF7" s="7">
        <v>0.23325493489908738</v>
      </c>
      <c r="BG7" s="7">
        <v>0.52891209099433178</v>
      </c>
      <c r="BH7" s="7">
        <v>0.12311834437549381</v>
      </c>
      <c r="BI7" s="7">
        <v>0.12921035873492281</v>
      </c>
      <c r="BJ7" s="7">
        <v>0.12624315162943808</v>
      </c>
      <c r="BK7" s="7">
        <v>0.52404386968005856</v>
      </c>
      <c r="BL7" s="7">
        <v>0.34662371528791913</v>
      </c>
      <c r="BM7" s="7">
        <v>0.1256653575445372</v>
      </c>
      <c r="BN7" s="7">
        <v>0.43079969696628978</v>
      </c>
      <c r="BO7" s="7">
        <v>1.6603886479495049</v>
      </c>
      <c r="BP7" s="7">
        <v>0.62262402822995822</v>
      </c>
      <c r="BR7" s="14">
        <v>8.1959999999999997</v>
      </c>
      <c r="BS7" s="7">
        <v>10.282333333333334</v>
      </c>
      <c r="BT7">
        <v>4.2016666666666671</v>
      </c>
      <c r="BU7">
        <v>5.6873333333333322</v>
      </c>
      <c r="BV7">
        <v>3.2070000000000003</v>
      </c>
      <c r="BW7">
        <v>7.4003333333333332</v>
      </c>
      <c r="BX7">
        <v>2.3716666666666666</v>
      </c>
      <c r="BY7">
        <v>11.701666666666668</v>
      </c>
      <c r="BZ7">
        <v>6.0040000000000004</v>
      </c>
      <c r="CA7">
        <v>12.631</v>
      </c>
      <c r="CB7">
        <v>1.8480000000000001</v>
      </c>
      <c r="CC7">
        <v>14.068333333333333</v>
      </c>
      <c r="CD7">
        <v>3.3183333333333334</v>
      </c>
      <c r="CE7">
        <v>8.9453333333333322</v>
      </c>
      <c r="CF7">
        <v>2.7443333333333335</v>
      </c>
      <c r="CG7">
        <v>6.0976666666666661</v>
      </c>
      <c r="CI7">
        <f t="shared" si="2"/>
        <v>0.58258500177704065</v>
      </c>
      <c r="CJ7">
        <f t="shared" si="1"/>
        <v>0.73088496623622801</v>
      </c>
      <c r="CK7">
        <f t="shared" si="1"/>
        <v>0.29866129605496983</v>
      </c>
      <c r="CL7">
        <f t="shared" si="1"/>
        <v>0.40426489752398997</v>
      </c>
      <c r="CM7">
        <f t="shared" si="1"/>
        <v>0.22795877265726811</v>
      </c>
      <c r="CN7">
        <f t="shared" si="1"/>
        <v>0.52602772183390589</v>
      </c>
      <c r="CO7">
        <f t="shared" si="1"/>
        <v>0.16858192157327331</v>
      </c>
      <c r="CP7">
        <f t="shared" si="1"/>
        <v>0.83177348655372596</v>
      </c>
      <c r="CQ7">
        <f t="shared" si="1"/>
        <v>0.4267740789006042</v>
      </c>
      <c r="CR7">
        <f t="shared" si="1"/>
        <v>0.89783201042530503</v>
      </c>
      <c r="CS7">
        <f t="shared" si="1"/>
        <v>0.1313588437388935</v>
      </c>
      <c r="CT7">
        <f t="shared" si="1"/>
        <v>1</v>
      </c>
      <c r="CU7">
        <f t="shared" si="1"/>
        <v>0.23587252695178296</v>
      </c>
      <c r="CV7">
        <f t="shared" si="1"/>
        <v>0.63584883307664963</v>
      </c>
      <c r="CW7">
        <f t="shared" si="1"/>
        <v>0.19507167397227818</v>
      </c>
      <c r="CX7">
        <f t="shared" si="1"/>
        <v>0.43343205781305527</v>
      </c>
    </row>
    <row r="8" spans="1:102" x14ac:dyDescent="0.75">
      <c r="A8" t="s">
        <v>158</v>
      </c>
      <c r="B8" s="6">
        <v>2</v>
      </c>
      <c r="C8">
        <v>88</v>
      </c>
      <c r="D8" t="s">
        <v>33</v>
      </c>
      <c r="E8">
        <v>5</v>
      </c>
      <c r="F8">
        <v>350</v>
      </c>
      <c r="H8">
        <v>200</v>
      </c>
      <c r="I8" t="s">
        <v>39</v>
      </c>
      <c r="J8" t="s">
        <v>87</v>
      </c>
      <c r="K8" t="s">
        <v>160</v>
      </c>
      <c r="L8" t="str">
        <f t="shared" si="0"/>
        <v>88-5-200</v>
      </c>
      <c r="M8" s="7">
        <v>18.116366258968185</v>
      </c>
      <c r="N8" s="7">
        <v>3.4768522694543171</v>
      </c>
      <c r="O8" s="7">
        <v>-14.982934735000891</v>
      </c>
      <c r="P8" s="7">
        <v>4.7225229496729471</v>
      </c>
      <c r="Q8" s="7">
        <v>13.540977481567921</v>
      </c>
      <c r="R8" s="7">
        <v>11.378715209973139</v>
      </c>
      <c r="S8" s="7">
        <v>13.858883019748722</v>
      </c>
      <c r="T8" s="7">
        <v>12.215650198245035</v>
      </c>
      <c r="U8" s="7">
        <v>13.227036751686432</v>
      </c>
      <c r="V8" s="7">
        <v>2.7156090759873757</v>
      </c>
      <c r="W8" s="7">
        <v>18.155293467725016</v>
      </c>
      <c r="X8" s="7">
        <v>3.9454205230087793</v>
      </c>
      <c r="Y8" s="7">
        <v>1.2908011480636921</v>
      </c>
      <c r="Z8" s="7">
        <v>2.6939828489002466</v>
      </c>
      <c r="AA8" s="7">
        <v>0.14608512395462683</v>
      </c>
      <c r="AB8" s="7">
        <v>0.18316129150018295</v>
      </c>
      <c r="AC8" s="7">
        <v>0.74614427259756844</v>
      </c>
      <c r="AD8" s="7">
        <v>0.44069949400977265</v>
      </c>
      <c r="AE8" s="7">
        <v>0.14161601433461027</v>
      </c>
      <c r="AF8" s="7">
        <v>0.24727063387497536</v>
      </c>
      <c r="AG8" s="7">
        <v>0.33021332040147933</v>
      </c>
      <c r="AH8" s="7">
        <v>4.8005840238595908E-2</v>
      </c>
      <c r="AI8" s="7">
        <v>0.19696594120772568</v>
      </c>
      <c r="AJ8" s="7">
        <v>0.41718490575576322</v>
      </c>
      <c r="AK8" s="7">
        <v>0.1065626716445511</v>
      </c>
      <c r="AL8" s="7">
        <v>1.0221065667688736</v>
      </c>
      <c r="AM8" s="7">
        <v>0.1346670445418322</v>
      </c>
      <c r="AN8" s="7">
        <v>0.54838194776747007</v>
      </c>
      <c r="AO8" s="7">
        <v>-19.966666666666672</v>
      </c>
      <c r="AP8" s="7">
        <v>-11.319540229885055</v>
      </c>
      <c r="AQ8" s="7">
        <v>-16.288888888888899</v>
      </c>
      <c r="AR8" s="7">
        <v>-4.0839506172839632</v>
      </c>
      <c r="AS8" s="7">
        <v>-27.462000000000007</v>
      </c>
      <c r="AT8" s="7">
        <v>-30.993939393939399</v>
      </c>
      <c r="AU8" s="7">
        <v>-22.154242424242419</v>
      </c>
      <c r="AV8" s="7">
        <v>-20.239333333333342</v>
      </c>
      <c r="AW8" s="7">
        <v>-15.65555555555556</v>
      </c>
      <c r="AX8" s="7">
        <v>-23.085333333333324</v>
      </c>
      <c r="AY8" s="7">
        <v>-17.507017543859643</v>
      </c>
      <c r="AZ8" s="7">
        <v>-25.977083333333336</v>
      </c>
      <c r="BA8" s="7">
        <v>-24.809374999999999</v>
      </c>
      <c r="BB8" s="7">
        <v>-23.544927536231885</v>
      </c>
      <c r="BC8" s="7">
        <v>0.37283384836370037</v>
      </c>
      <c r="BD8" s="7">
        <v>0.47684805398301916</v>
      </c>
      <c r="BE8" s="7">
        <v>1.0113512464719827</v>
      </c>
      <c r="BF8" s="7">
        <v>0.35491841060911361</v>
      </c>
      <c r="BG8" s="7">
        <v>0.12529964086141671</v>
      </c>
      <c r="BH8" s="7">
        <v>0.27574292335364603</v>
      </c>
      <c r="BI8" s="7">
        <v>0.64153869784015793</v>
      </c>
      <c r="BJ8" s="7">
        <v>0.18212449954175214</v>
      </c>
      <c r="BK8" s="7">
        <v>0.50774533576109326</v>
      </c>
      <c r="BL8" s="7">
        <v>0.19815482162524695</v>
      </c>
      <c r="BM8" s="7">
        <v>0.16495893330409042</v>
      </c>
      <c r="BN8" s="7">
        <v>0.45190928869445945</v>
      </c>
      <c r="BO8" s="7">
        <v>1.6641038238218009</v>
      </c>
      <c r="BP8" s="7">
        <v>0.2506167565510084</v>
      </c>
      <c r="BR8" s="14">
        <v>8.0206666666666671</v>
      </c>
      <c r="BS8" s="7">
        <v>10.774333333333333</v>
      </c>
      <c r="BT8">
        <v>3.5786666666666669</v>
      </c>
      <c r="BU8">
        <v>5.2136666666666658</v>
      </c>
      <c r="BV8">
        <v>2.6656666666666666</v>
      </c>
      <c r="BW8">
        <v>5.9763333333333337</v>
      </c>
      <c r="BX8">
        <v>1.843</v>
      </c>
      <c r="BY8">
        <v>7.5090000000000003</v>
      </c>
      <c r="BZ8">
        <v>5.4720000000000004</v>
      </c>
      <c r="CA8">
        <v>10.396666666666667</v>
      </c>
      <c r="CB8">
        <v>1.5830000000000002</v>
      </c>
      <c r="CC8">
        <v>10.560333333333334</v>
      </c>
      <c r="CD8">
        <v>2.6686666666666667</v>
      </c>
      <c r="CE8">
        <v>5.7910000000000004</v>
      </c>
      <c r="CF8">
        <v>3.4116666666666671</v>
      </c>
      <c r="CG8">
        <v>4.3936666666666673</v>
      </c>
      <c r="CI8">
        <f t="shared" si="2"/>
        <v>0.75950885388718792</v>
      </c>
      <c r="CJ8">
        <f t="shared" si="1"/>
        <v>1.0202645118525298</v>
      </c>
      <c r="CK8">
        <f t="shared" si="1"/>
        <v>0.33887819197626334</v>
      </c>
      <c r="CL8">
        <f t="shared" si="1"/>
        <v>0.4937028502888165</v>
      </c>
      <c r="CM8">
        <f t="shared" si="1"/>
        <v>0.25242258767084369</v>
      </c>
      <c r="CN8">
        <f t="shared" si="1"/>
        <v>0.565922792841135</v>
      </c>
      <c r="CO8">
        <f t="shared" si="1"/>
        <v>0.17452100628136735</v>
      </c>
      <c r="CP8">
        <f t="shared" si="1"/>
        <v>0.71105710047031345</v>
      </c>
      <c r="CQ8">
        <f t="shared" si="1"/>
        <v>0.51816546194880209</v>
      </c>
      <c r="CR8">
        <f t="shared" si="1"/>
        <v>0.9845017518386413</v>
      </c>
      <c r="CS8">
        <f t="shared" si="1"/>
        <v>0.14990057132034973</v>
      </c>
      <c r="CT8">
        <f t="shared" si="1"/>
        <v>1</v>
      </c>
      <c r="CU8">
        <f t="shared" si="1"/>
        <v>0.25270666961270161</v>
      </c>
      <c r="CV8">
        <f t="shared" si="1"/>
        <v>0.54837284176635837</v>
      </c>
      <c r="CW8">
        <f t="shared" si="1"/>
        <v>0.32306429721284052</v>
      </c>
      <c r="CX8">
        <f t="shared" si="1"/>
        <v>0.41605378618099176</v>
      </c>
    </row>
    <row r="9" spans="1:102" x14ac:dyDescent="0.75">
      <c r="A9" t="s">
        <v>158</v>
      </c>
      <c r="B9" s="6">
        <v>2</v>
      </c>
      <c r="C9">
        <v>88</v>
      </c>
      <c r="D9" t="s">
        <v>33</v>
      </c>
      <c r="E9">
        <v>4</v>
      </c>
      <c r="F9">
        <v>450</v>
      </c>
      <c r="H9">
        <v>200</v>
      </c>
      <c r="I9" t="s">
        <v>39</v>
      </c>
      <c r="J9" t="s">
        <v>87</v>
      </c>
      <c r="K9" t="s">
        <v>160</v>
      </c>
      <c r="L9" t="str">
        <f t="shared" si="0"/>
        <v>88-4-200</v>
      </c>
      <c r="M9" s="7">
        <v>19.455042335820121</v>
      </c>
      <c r="N9" s="7">
        <v>4.6100454659089714</v>
      </c>
      <c r="O9" s="7">
        <v>-13.408288537851954</v>
      </c>
      <c r="P9" s="7">
        <v>4.9612742447053355</v>
      </c>
      <c r="Q9" s="7">
        <v>13.81194181886625</v>
      </c>
      <c r="R9" s="7">
        <v>11.513328052548522</v>
      </c>
      <c r="S9" s="7">
        <v>12.428606437971249</v>
      </c>
      <c r="T9" s="7">
        <v>14.259907337585341</v>
      </c>
      <c r="U9" s="7">
        <v>14.096943137253978</v>
      </c>
      <c r="V9" s="7">
        <v>2.7865579183655611</v>
      </c>
      <c r="W9" s="7">
        <v>18.358568595234441</v>
      </c>
      <c r="X9" s="7">
        <v>0.71229897579169543</v>
      </c>
      <c r="Y9" s="7">
        <v>2.7925109485146518</v>
      </c>
      <c r="Z9" s="7">
        <v>2.610943528967379</v>
      </c>
      <c r="AA9" s="7">
        <v>0.21545997603121986</v>
      </c>
      <c r="AB9" s="7">
        <v>0.11609124277109147</v>
      </c>
      <c r="AC9" s="7">
        <v>0.27718097441492806</v>
      </c>
      <c r="AD9" s="7">
        <v>0.2410589612158916</v>
      </c>
      <c r="AE9" s="7">
        <v>0.22547193784638456</v>
      </c>
      <c r="AF9" s="7">
        <v>0.17939484689679039</v>
      </c>
      <c r="AG9" s="7">
        <v>5.4200618988866598</v>
      </c>
      <c r="AH9" s="7">
        <v>0.23928310717063109</v>
      </c>
      <c r="AI9" s="7">
        <v>0.27649691297115792</v>
      </c>
      <c r="AJ9" s="7">
        <v>0.75146441576742451</v>
      </c>
      <c r="AK9" s="7">
        <v>0.36628373366813544</v>
      </c>
      <c r="AL9" s="7">
        <v>0.3890254744252023</v>
      </c>
      <c r="AM9" s="7">
        <v>0.93314548679125742</v>
      </c>
      <c r="AN9" s="7">
        <v>0.70188701109705776</v>
      </c>
      <c r="AO9" s="7">
        <v>-20.414035087719302</v>
      </c>
      <c r="AP9" s="7">
        <v>-12.529885057471262</v>
      </c>
      <c r="AQ9" s="7">
        <v>-14.357575757575766</v>
      </c>
      <c r="AR9" s="7">
        <v>-2.5962962962963156</v>
      </c>
      <c r="AS9" s="7">
        <v>-26.343333333333334</v>
      </c>
      <c r="AT9" s="7">
        <v>-29.323636363636368</v>
      </c>
      <c r="AU9" s="7">
        <v>-20.906060606060599</v>
      </c>
      <c r="AV9" s="7">
        <v>-18.722000000000008</v>
      </c>
      <c r="AW9" s="7">
        <v>-15.889898989898995</v>
      </c>
      <c r="AX9" s="7">
        <v>-23.299333333333323</v>
      </c>
      <c r="AY9" s="7">
        <v>-16.821052631578937</v>
      </c>
      <c r="AZ9" s="7">
        <v>-25.338020833333331</v>
      </c>
      <c r="BA9" s="7">
        <v>-25.477604166666662</v>
      </c>
      <c r="BB9" s="7">
        <v>-20.53913043478261</v>
      </c>
      <c r="BC9" s="7">
        <v>0.24474155815112811</v>
      </c>
      <c r="BD9" s="7">
        <v>0.30797949188174306</v>
      </c>
      <c r="BE9" s="7">
        <v>0.54441258503886181</v>
      </c>
      <c r="BF9" s="7">
        <v>0.2127723247643902</v>
      </c>
      <c r="BG9" s="7">
        <v>0.4188428504025522</v>
      </c>
      <c r="BH9" s="7">
        <v>8.5512552845855502E-2</v>
      </c>
      <c r="BI9" s="7">
        <v>0.1606495081312424</v>
      </c>
      <c r="BJ9" s="7">
        <v>0.34364516583243071</v>
      </c>
      <c r="BK9" s="7">
        <v>0.35451091949561286</v>
      </c>
      <c r="BL9" s="7">
        <v>0.23079283639951628</v>
      </c>
      <c r="BM9" s="7">
        <v>0.44254625040649093</v>
      </c>
      <c r="BN9" s="7">
        <v>0.3397542386907581</v>
      </c>
      <c r="BO9" s="7">
        <v>0.61191777174306439</v>
      </c>
      <c r="BP9" s="7">
        <v>0.81057032983531041</v>
      </c>
      <c r="BR9" s="14">
        <v>5.2869999999999999</v>
      </c>
      <c r="BS9" s="7">
        <v>6.3786666666666667</v>
      </c>
      <c r="BT9">
        <v>3.113</v>
      </c>
      <c r="BU9">
        <v>3.9696666666666665</v>
      </c>
      <c r="BV9">
        <v>2.5826666666666669</v>
      </c>
      <c r="BW9">
        <v>6.2353333333333332</v>
      </c>
      <c r="BX9">
        <v>1.8126666666666666</v>
      </c>
      <c r="BY9">
        <v>5.8036666666666674</v>
      </c>
      <c r="BZ9">
        <v>3.8546666666666667</v>
      </c>
      <c r="CA9">
        <v>8.304333333333334</v>
      </c>
      <c r="CB9">
        <v>1.5603333333333333</v>
      </c>
      <c r="CC9">
        <v>9.5853333333333328</v>
      </c>
      <c r="CD9">
        <v>3.2726666666666673</v>
      </c>
      <c r="CE9">
        <v>4.6660000000000004</v>
      </c>
      <c r="CF9">
        <v>4.1476666666666668</v>
      </c>
      <c r="CG9">
        <v>4.665</v>
      </c>
      <c r="CI9">
        <f t="shared" si="2"/>
        <v>0.55157184587564334</v>
      </c>
      <c r="CJ9">
        <f t="shared" si="1"/>
        <v>0.6654611211573237</v>
      </c>
      <c r="CK9">
        <f t="shared" si="1"/>
        <v>0.324767005146752</v>
      </c>
      <c r="CL9">
        <f t="shared" si="1"/>
        <v>0.4141396578105439</v>
      </c>
      <c r="CM9">
        <f t="shared" si="1"/>
        <v>0.26943942133815557</v>
      </c>
      <c r="CN9">
        <f t="shared" si="1"/>
        <v>0.65050772012797331</v>
      </c>
      <c r="CO9">
        <f t="shared" si="1"/>
        <v>0.18910835999443595</v>
      </c>
      <c r="CP9">
        <f t="shared" si="1"/>
        <v>0.60547364028376693</v>
      </c>
      <c r="CQ9">
        <f t="shared" si="1"/>
        <v>0.40214216163583255</v>
      </c>
      <c r="CR9">
        <f t="shared" si="1"/>
        <v>0.86635832521908485</v>
      </c>
      <c r="CS9">
        <f t="shared" si="1"/>
        <v>0.16278341911253305</v>
      </c>
      <c r="CT9">
        <f t="shared" si="1"/>
        <v>1</v>
      </c>
      <c r="CU9">
        <f t="shared" si="1"/>
        <v>0.3414243983864238</v>
      </c>
      <c r="CV9">
        <f t="shared" si="1"/>
        <v>0.48678536653220206</v>
      </c>
      <c r="CW9">
        <f t="shared" si="1"/>
        <v>0.43270969536792325</v>
      </c>
      <c r="CX9">
        <f t="shared" si="1"/>
        <v>0.48668104047850885</v>
      </c>
    </row>
    <row r="10" spans="1:102" x14ac:dyDescent="0.75">
      <c r="A10" t="s">
        <v>158</v>
      </c>
      <c r="B10" s="6">
        <v>2</v>
      </c>
      <c r="C10">
        <v>88</v>
      </c>
      <c r="D10" t="s">
        <v>33</v>
      </c>
      <c r="E10">
        <v>3</v>
      </c>
      <c r="F10">
        <v>625</v>
      </c>
      <c r="H10">
        <v>200</v>
      </c>
      <c r="I10" t="s">
        <v>39</v>
      </c>
      <c r="J10" t="s">
        <v>87</v>
      </c>
      <c r="K10" t="s">
        <v>160</v>
      </c>
      <c r="L10" t="str">
        <f t="shared" si="0"/>
        <v>88-3-200</v>
      </c>
      <c r="M10" s="7">
        <v>19.511747810688075</v>
      </c>
      <c r="N10" s="7">
        <v>6.894493584601455</v>
      </c>
      <c r="O10" s="7">
        <v>-13.70383740577517</v>
      </c>
      <c r="P10" s="7">
        <v>4.9268841377611112</v>
      </c>
      <c r="Q10" s="7">
        <v>15.241303844054201</v>
      </c>
      <c r="R10" s="7">
        <v>12.909798758810728</v>
      </c>
      <c r="S10" s="7">
        <v>14.8910083456722</v>
      </c>
      <c r="T10" s="7">
        <v>14.005896530243179</v>
      </c>
      <c r="U10" s="7">
        <v>13.290235108050361</v>
      </c>
      <c r="V10" s="7">
        <v>-1.8187853127178737</v>
      </c>
      <c r="W10" s="7">
        <v>18.485121024768947</v>
      </c>
      <c r="X10" s="7">
        <v>2.2572134087490761</v>
      </c>
      <c r="Y10" s="7">
        <v>0.74171672477322304</v>
      </c>
      <c r="Z10" s="7">
        <v>0.41200522209887414</v>
      </c>
      <c r="AA10" s="7">
        <v>0.59024085334276344</v>
      </c>
      <c r="AB10" s="7">
        <v>0.14629293629131149</v>
      </c>
      <c r="AC10" s="7">
        <v>1.1338072460271265</v>
      </c>
      <c r="AD10" s="7">
        <v>1.3092598485759683</v>
      </c>
      <c r="AE10" s="7">
        <v>0.52763340800153802</v>
      </c>
      <c r="AF10" s="7">
        <v>0.105977265492773</v>
      </c>
      <c r="AG10" s="7">
        <v>0.21704240192569435</v>
      </c>
      <c r="AH10" s="7">
        <v>0.15029848301589027</v>
      </c>
      <c r="AI10" s="7">
        <v>0.12890596821854253</v>
      </c>
      <c r="AJ10" s="7">
        <v>0</v>
      </c>
      <c r="AK10" s="7">
        <v>0.27814709772318541</v>
      </c>
      <c r="AL10" s="7">
        <v>0.55656517543136053</v>
      </c>
      <c r="AM10" s="7">
        <v>1.0903650858030882</v>
      </c>
      <c r="AN10" s="7">
        <v>0.45011944909751384</v>
      </c>
      <c r="AO10" s="7">
        <v>-21.849561403508773</v>
      </c>
      <c r="AP10" s="7">
        <v>-8.663793103448274</v>
      </c>
      <c r="AQ10" s="7">
        <v>-15.679292929292927</v>
      </c>
      <c r="AR10" s="7">
        <v>-7.6901234567901264</v>
      </c>
      <c r="AS10" s="7">
        <v>-29.172666666666668</v>
      </c>
      <c r="AT10" s="7">
        <v>-31.925151515151516</v>
      </c>
      <c r="AU10" s="7">
        <v>-23.467878787878785</v>
      </c>
      <c r="AV10" s="7">
        <v>-22.682666666666666</v>
      </c>
      <c r="AW10" s="7">
        <v>-17.760101010100993</v>
      </c>
      <c r="AX10" s="7">
        <v>-24.042666666666662</v>
      </c>
      <c r="AY10" s="7">
        <v>-19.587719298245613</v>
      </c>
      <c r="AZ10" s="7">
        <v>-29.006249999999994</v>
      </c>
      <c r="BA10" s="7">
        <v>-26.470052083333332</v>
      </c>
      <c r="BB10" s="7">
        <v>-23.317391304347826</v>
      </c>
      <c r="BC10" s="7">
        <v>0.34175420584310368</v>
      </c>
      <c r="BD10" s="7">
        <v>0.16070593376180678</v>
      </c>
      <c r="BE10" s="7">
        <v>0.38343013909202023</v>
      </c>
      <c r="BF10" s="7">
        <v>0.33296962324598517</v>
      </c>
      <c r="BG10" s="7">
        <v>0.31603375347157708</v>
      </c>
      <c r="BH10" s="7">
        <v>0.21222421741473893</v>
      </c>
      <c r="BI10" s="7">
        <v>0.31570115240659563</v>
      </c>
      <c r="BJ10" s="7">
        <v>9.1804139340225896E-2</v>
      </c>
      <c r="BK10" s="7">
        <v>0.20762183371239898</v>
      </c>
      <c r="BL10" s="7">
        <v>0.86307126009385771</v>
      </c>
      <c r="BM10" s="7">
        <v>0.51807584909054927</v>
      </c>
      <c r="BN10" s="7">
        <v>0.42109592415950475</v>
      </c>
      <c r="BO10" s="7">
        <v>0.72291985620093535</v>
      </c>
      <c r="BP10" s="7">
        <v>0.27985278333485308</v>
      </c>
      <c r="BR10" s="14">
        <v>6.7176666666666671</v>
      </c>
      <c r="BS10" s="7">
        <v>9.8140000000000001</v>
      </c>
      <c r="BT10">
        <v>3.4266666666666663</v>
      </c>
      <c r="BU10">
        <v>4.6689999999999996</v>
      </c>
      <c r="BV10">
        <v>2.6093333333333333</v>
      </c>
      <c r="BW10">
        <v>5.6973333333333329</v>
      </c>
      <c r="BX10">
        <v>1.6656666666666666</v>
      </c>
      <c r="BY10">
        <v>7.378333333333333</v>
      </c>
      <c r="BZ10">
        <v>5.8973333333333331</v>
      </c>
      <c r="CA10">
        <v>9.6123333333333338</v>
      </c>
      <c r="CB10">
        <v>1.1876666666666669</v>
      </c>
      <c r="CC10">
        <v>11.234</v>
      </c>
      <c r="CD10">
        <v>2.58</v>
      </c>
      <c r="CE10">
        <v>5.894333333333333</v>
      </c>
      <c r="CF10">
        <v>5.2686666666666673</v>
      </c>
      <c r="CG10">
        <v>4.4260000000000002</v>
      </c>
      <c r="CI10">
        <f t="shared" si="2"/>
        <v>0.59797638122366625</v>
      </c>
      <c r="CJ10">
        <f t="shared" si="1"/>
        <v>0.87359800605305327</v>
      </c>
      <c r="CK10">
        <f t="shared" si="1"/>
        <v>0.30502640792831281</v>
      </c>
      <c r="CL10">
        <f t="shared" si="1"/>
        <v>0.41561331671710872</v>
      </c>
      <c r="CM10">
        <f t="shared" si="1"/>
        <v>0.23227108183490594</v>
      </c>
      <c r="CN10">
        <f t="shared" si="1"/>
        <v>0.50715091092516762</v>
      </c>
      <c r="CO10">
        <f t="shared" si="1"/>
        <v>0.14827013233635986</v>
      </c>
      <c r="CP10">
        <f t="shared" si="1"/>
        <v>0.65678594742151797</v>
      </c>
      <c r="CQ10">
        <f t="shared" si="1"/>
        <v>0.52495400866417419</v>
      </c>
      <c r="CR10">
        <f t="shared" si="1"/>
        <v>0.85564654916622163</v>
      </c>
      <c r="CS10">
        <f t="shared" si="1"/>
        <v>0.10572072874013413</v>
      </c>
      <c r="CT10">
        <f t="shared" si="1"/>
        <v>1</v>
      </c>
      <c r="CU10">
        <f t="shared" si="1"/>
        <v>0.22965996083318499</v>
      </c>
      <c r="CV10">
        <f t="shared" si="1"/>
        <v>0.52468696219808908</v>
      </c>
      <c r="CW10">
        <f t="shared" si="1"/>
        <v>0.46899293810456361</v>
      </c>
      <c r="CX10">
        <f t="shared" si="1"/>
        <v>0.3939825529642158</v>
      </c>
    </row>
    <row r="11" spans="1:102" x14ac:dyDescent="0.75">
      <c r="A11" t="s">
        <v>158</v>
      </c>
      <c r="B11" s="6">
        <v>2</v>
      </c>
      <c r="C11">
        <v>88</v>
      </c>
      <c r="D11" t="s">
        <v>33</v>
      </c>
      <c r="E11">
        <v>2</v>
      </c>
      <c r="F11">
        <v>875</v>
      </c>
      <c r="H11">
        <v>200</v>
      </c>
      <c r="I11" t="s">
        <v>39</v>
      </c>
      <c r="J11" t="s">
        <v>87</v>
      </c>
      <c r="K11" t="s">
        <v>160</v>
      </c>
      <c r="L11" t="str">
        <f t="shared" si="0"/>
        <v>88-2-200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v>-18.458771929824568</v>
      </c>
      <c r="AP11" s="7">
        <v>-8.2988505747126382</v>
      </c>
      <c r="AQ11" s="7">
        <v>-9.0575757575757567</v>
      </c>
      <c r="AR11" s="7">
        <v>5.6444444444444342</v>
      </c>
      <c r="AS11" s="7">
        <v>-26.00066666666666</v>
      </c>
      <c r="AT11" s="7">
        <v>-29.74787878787879</v>
      </c>
      <c r="AU11" s="7">
        <v>-21.867878787878784</v>
      </c>
      <c r="AV11" s="7">
        <v>-18.646000000000004</v>
      </c>
      <c r="AW11" s="7">
        <v>-14.438383838383844</v>
      </c>
      <c r="AX11" s="7"/>
      <c r="AY11" s="7">
        <v>-17.15087719298246</v>
      </c>
      <c r="AZ11" s="7">
        <v>-26.566666666666663</v>
      </c>
      <c r="BA11" s="7">
        <v>-27.338020833333342</v>
      </c>
      <c r="BB11" s="7">
        <v>-23.187681159420293</v>
      </c>
      <c r="BC11" s="7">
        <v>1.0986529567988799</v>
      </c>
      <c r="BD11" s="7">
        <v>0.78906769292566126</v>
      </c>
      <c r="BE11" s="7">
        <v>1.2754516296214862</v>
      </c>
      <c r="BF11" s="7">
        <v>0.85461976506752968</v>
      </c>
      <c r="BG11" s="7">
        <v>0.77192313952448455</v>
      </c>
      <c r="BH11" s="7">
        <v>0.44992561368657741</v>
      </c>
      <c r="BI11" s="7">
        <v>0.30074837784576403</v>
      </c>
      <c r="BJ11" s="7">
        <v>0.17378530816307147</v>
      </c>
      <c r="BK11" s="7">
        <v>0.54424388652477296</v>
      </c>
      <c r="BL11" s="7"/>
      <c r="BM11" s="7">
        <v>0.14854635745767691</v>
      </c>
      <c r="BN11" s="7">
        <v>0.77947506708574898</v>
      </c>
      <c r="BO11" s="7">
        <v>0.11963418089987528</v>
      </c>
      <c r="BP11" s="7">
        <v>1.7225985082624207</v>
      </c>
      <c r="BR11" s="14">
        <v>3.6326666666666667</v>
      </c>
      <c r="BS11" s="7">
        <v>6.157</v>
      </c>
      <c r="BT11">
        <v>3.1859999999999999</v>
      </c>
      <c r="BU11">
        <v>4.0663333333333327</v>
      </c>
      <c r="BV11">
        <v>2.125</v>
      </c>
      <c r="BW11">
        <v>4.4756666666666662</v>
      </c>
      <c r="BX11">
        <v>1.554</v>
      </c>
      <c r="BY11">
        <v>8.663333333333334</v>
      </c>
      <c r="BZ11">
        <v>4.9603333333333337</v>
      </c>
      <c r="CA11">
        <v>9.9053333333333331</v>
      </c>
      <c r="CB11">
        <v>0</v>
      </c>
      <c r="CC11">
        <v>11.226333333333335</v>
      </c>
      <c r="CD11">
        <v>2.0566666666666666</v>
      </c>
      <c r="CE11">
        <v>7.6189999999999998</v>
      </c>
      <c r="CF11">
        <v>2.9849999999999999</v>
      </c>
      <c r="CG11">
        <v>4.3869999999999996</v>
      </c>
      <c r="CI11">
        <f t="shared" si="2"/>
        <v>0.32358442946643307</v>
      </c>
      <c r="CJ11">
        <f t="shared" si="1"/>
        <v>0.54844264972237888</v>
      </c>
      <c r="CK11">
        <f t="shared" si="1"/>
        <v>0.28379702485228181</v>
      </c>
      <c r="CL11">
        <f t="shared" si="1"/>
        <v>0.36221384245375449</v>
      </c>
      <c r="CM11">
        <f t="shared" si="1"/>
        <v>0.18928709284717476</v>
      </c>
      <c r="CN11">
        <f t="shared" si="1"/>
        <v>0.39867573265239459</v>
      </c>
      <c r="CO11">
        <f t="shared" si="1"/>
        <v>0.13842453754565159</v>
      </c>
      <c r="CP11">
        <f t="shared" si="1"/>
        <v>0.77169749695656042</v>
      </c>
      <c r="CQ11">
        <f t="shared" si="1"/>
        <v>0.44184803586804833</v>
      </c>
      <c r="CR11">
        <f t="shared" si="1"/>
        <v>0.88233023545829736</v>
      </c>
      <c r="CS11">
        <f t="shared" si="1"/>
        <v>0</v>
      </c>
      <c r="CT11">
        <f t="shared" si="1"/>
        <v>1</v>
      </c>
      <c r="CU11">
        <f t="shared" si="1"/>
        <v>0.18320021378306955</v>
      </c>
      <c r="CV11">
        <f t="shared" si="1"/>
        <v>0.67867216960123511</v>
      </c>
      <c r="CW11">
        <f t="shared" si="1"/>
        <v>0.26589269277591371</v>
      </c>
      <c r="CX11">
        <f t="shared" si="1"/>
        <v>0.39077763591555559</v>
      </c>
    </row>
    <row r="12" spans="1:102" x14ac:dyDescent="0.75">
      <c r="A12" t="s">
        <v>158</v>
      </c>
      <c r="B12" s="6">
        <v>2</v>
      </c>
      <c r="C12">
        <v>88</v>
      </c>
      <c r="D12" t="s">
        <v>33</v>
      </c>
      <c r="E12">
        <v>10</v>
      </c>
      <c r="F12">
        <v>25</v>
      </c>
      <c r="H12">
        <v>1000</v>
      </c>
      <c r="I12" t="s">
        <v>41</v>
      </c>
      <c r="J12" t="s">
        <v>87</v>
      </c>
      <c r="K12" t="s">
        <v>160</v>
      </c>
      <c r="L12" t="str">
        <f t="shared" si="0"/>
        <v>88-10-1000</v>
      </c>
      <c r="M12" s="7">
        <v>16.445802077955619</v>
      </c>
      <c r="N12" s="7">
        <v>0.82159101978481441</v>
      </c>
      <c r="O12" s="7">
        <v>-8.415848951258214</v>
      </c>
      <c r="P12" s="7">
        <v>0.19979705836876363</v>
      </c>
      <c r="Q12" s="7">
        <v>10.076999750700191</v>
      </c>
      <c r="R12" s="7">
        <v>8.8603649676766096</v>
      </c>
      <c r="S12" s="7">
        <v>11.09859861927599</v>
      </c>
      <c r="T12" s="7">
        <v>10.678204508095844</v>
      </c>
      <c r="U12" s="7">
        <v>11.429897629422411</v>
      </c>
      <c r="V12" s="7">
        <v>2.0333592636762994</v>
      </c>
      <c r="W12" s="7">
        <v>14.291796988257877</v>
      </c>
      <c r="X12" s="7">
        <v>1.1143320660384879</v>
      </c>
      <c r="Y12" s="7">
        <v>0.76057210605163172</v>
      </c>
      <c r="Z12" s="7">
        <v>-1.1766848176859135</v>
      </c>
      <c r="AA12" s="7">
        <v>3.629256743021779E-2</v>
      </c>
      <c r="AB12" s="7">
        <v>0.24610204893314536</v>
      </c>
      <c r="AC12" s="7">
        <v>0.30593306095579653</v>
      </c>
      <c r="AD12" s="7">
        <v>0.84762141207834507</v>
      </c>
      <c r="AE12" s="7">
        <v>0.71183347456442059</v>
      </c>
      <c r="AF12" s="7">
        <v>0.18751978795046709</v>
      </c>
      <c r="AG12" s="7">
        <v>0.30907347024199111</v>
      </c>
      <c r="AH12" s="7">
        <v>0.50858926425671769</v>
      </c>
      <c r="AI12" s="7">
        <v>9.4371634896689344E-2</v>
      </c>
      <c r="AJ12" s="7">
        <v>0.19169711232481979</v>
      </c>
      <c r="AK12" s="7">
        <v>1.1360741620251334E-2</v>
      </c>
      <c r="AL12" s="7">
        <v>0.91055607490369117</v>
      </c>
      <c r="AM12" s="7">
        <v>0.60787065771989468</v>
      </c>
      <c r="AN12" s="7">
        <v>0.28371789531867031</v>
      </c>
      <c r="AO12" s="7">
        <v>-19.155701754385962</v>
      </c>
      <c r="AP12" s="7">
        <v>-9.8948275862068957</v>
      </c>
      <c r="AQ12" s="7">
        <v>-15.622727272727275</v>
      </c>
      <c r="AR12" s="7">
        <v>-8.3975308641975381</v>
      </c>
      <c r="AS12" s="7">
        <v>-29.149333333333331</v>
      </c>
      <c r="AT12" s="7">
        <v>-33.782121212121218</v>
      </c>
      <c r="AU12" s="7">
        <v>-21.303636363636357</v>
      </c>
      <c r="AV12" s="7">
        <v>-21.256666666666671</v>
      </c>
      <c r="AW12" s="7">
        <v>-18.558080808080792</v>
      </c>
      <c r="AX12" s="7">
        <v>-24.013999999999996</v>
      </c>
      <c r="AY12" s="7">
        <v>-18.543859649122805</v>
      </c>
      <c r="AZ12" s="7">
        <v>-27.672916666666662</v>
      </c>
      <c r="BA12" s="7">
        <v>-26.621614583333336</v>
      </c>
      <c r="BB12" s="7">
        <v>-22.135507246376818</v>
      </c>
      <c r="BC12" s="7">
        <v>0.32991436813923153</v>
      </c>
      <c r="BD12" s="7">
        <v>0.36692960701497107</v>
      </c>
      <c r="BE12" s="7">
        <v>0.44906800743143604</v>
      </c>
      <c r="BF12" s="7">
        <v>0.88179525487126842</v>
      </c>
      <c r="BG12" s="7">
        <v>8.9822046291547691E-2</v>
      </c>
      <c r="BH12" s="7">
        <v>0.83057350162269616</v>
      </c>
      <c r="BI12" s="7">
        <v>0.65751095896344247</v>
      </c>
      <c r="BJ12" s="7">
        <v>8.7109126961531252E-2</v>
      </c>
      <c r="BK12" s="7">
        <v>0.31565131308760591</v>
      </c>
      <c r="BL12" s="7">
        <v>0.40576019190321666</v>
      </c>
      <c r="BM12" s="7">
        <v>0.68746862599444492</v>
      </c>
      <c r="BN12" s="7">
        <v>0.34514749074067141</v>
      </c>
      <c r="BO12" s="7">
        <v>0.20478488459437993</v>
      </c>
      <c r="BP12" s="7">
        <v>0.43464309355788361</v>
      </c>
      <c r="BR12" s="14">
        <v>8.325333333333333</v>
      </c>
      <c r="BS12" s="7">
        <v>11.050333333333334</v>
      </c>
      <c r="BT12">
        <v>4.7403333333333331</v>
      </c>
      <c r="BU12">
        <v>6.3096666666666676</v>
      </c>
      <c r="BV12">
        <v>4.0393333333333334</v>
      </c>
      <c r="BW12">
        <v>9.2123333333333335</v>
      </c>
      <c r="BX12">
        <v>3.0686666666666667</v>
      </c>
      <c r="BY12">
        <v>18.569333333333336</v>
      </c>
      <c r="BZ12">
        <v>6.0120000000000005</v>
      </c>
      <c r="CA12">
        <v>13.737666666666668</v>
      </c>
      <c r="CB12">
        <v>2.5059999999999998</v>
      </c>
      <c r="CC12">
        <v>14.116666666666667</v>
      </c>
      <c r="CD12">
        <v>4.1550000000000002</v>
      </c>
      <c r="CE12">
        <v>15.489333333333335</v>
      </c>
      <c r="CF12">
        <v>6.3433333333333337</v>
      </c>
      <c r="CG12">
        <v>6.7839999999999998</v>
      </c>
      <c r="CI12">
        <f t="shared" si="2"/>
        <v>0.58975206611570241</v>
      </c>
      <c r="CJ12">
        <f t="shared" si="1"/>
        <v>0.7827863046044865</v>
      </c>
      <c r="CK12">
        <f t="shared" si="1"/>
        <v>0.33579693034238484</v>
      </c>
      <c r="CL12">
        <f t="shared" si="1"/>
        <v>0.44696576151121609</v>
      </c>
      <c r="CM12">
        <f t="shared" si="1"/>
        <v>0.28613931523022434</v>
      </c>
      <c r="CN12">
        <f t="shared" si="1"/>
        <v>0.65258559622195988</v>
      </c>
      <c r="CO12">
        <f t="shared" si="1"/>
        <v>0.2173789846517119</v>
      </c>
      <c r="CP12">
        <f t="shared" si="1"/>
        <v>1.3154191263282173</v>
      </c>
      <c r="CQ12">
        <f t="shared" si="1"/>
        <v>0.42587957497048406</v>
      </c>
      <c r="CR12">
        <f t="shared" si="1"/>
        <v>0.97315230224321136</v>
      </c>
      <c r="CS12">
        <f t="shared" si="1"/>
        <v>0.17752066115702478</v>
      </c>
      <c r="CT12">
        <f t="shared" si="1"/>
        <v>1</v>
      </c>
      <c r="CU12">
        <f t="shared" si="1"/>
        <v>0.29433293978748526</v>
      </c>
      <c r="CV12">
        <f t="shared" si="1"/>
        <v>1.0972373081463991</v>
      </c>
      <c r="CW12">
        <f t="shared" si="1"/>
        <v>0.44935064935064939</v>
      </c>
      <c r="CX12">
        <f t="shared" si="1"/>
        <v>0.48056670602125146</v>
      </c>
    </row>
    <row r="13" spans="1:102" x14ac:dyDescent="0.75">
      <c r="A13" t="s">
        <v>158</v>
      </c>
      <c r="B13" s="6">
        <v>2</v>
      </c>
      <c r="C13">
        <v>88</v>
      </c>
      <c r="D13" t="s">
        <v>33</v>
      </c>
      <c r="E13">
        <v>9</v>
      </c>
      <c r="F13">
        <v>75</v>
      </c>
      <c r="H13">
        <v>1000</v>
      </c>
      <c r="I13" t="s">
        <v>41</v>
      </c>
      <c r="J13" t="s">
        <v>87</v>
      </c>
      <c r="K13" t="s">
        <v>160</v>
      </c>
      <c r="L13" t="str">
        <f t="shared" si="0"/>
        <v>88-9-1000</v>
      </c>
      <c r="M13" s="7">
        <v>14.877704759668871</v>
      </c>
      <c r="N13" s="7">
        <v>1.9817066459720849</v>
      </c>
      <c r="O13" s="7">
        <v>-6.9896493869881633</v>
      </c>
      <c r="P13" s="7">
        <v>2.594559189734515</v>
      </c>
      <c r="Q13" s="7">
        <v>9.8403103412614978</v>
      </c>
      <c r="R13" s="7">
        <v>6.2589998863188763</v>
      </c>
      <c r="S13" s="7">
        <v>9.4298780719899451</v>
      </c>
      <c r="T13" s="7">
        <v>7.0683082029297273</v>
      </c>
      <c r="U13" s="7">
        <v>9.0783452564376486</v>
      </c>
      <c r="V13" s="7">
        <v>0.37874682956183503</v>
      </c>
      <c r="W13" s="7">
        <v>11.763489339601144</v>
      </c>
      <c r="X13" s="7">
        <v>2.4588667773686246</v>
      </c>
      <c r="Y13" s="7">
        <v>-3.7759013457619406</v>
      </c>
      <c r="Z13" s="7">
        <v>-1.7487163500319547</v>
      </c>
      <c r="AA13" s="7">
        <v>0.38299379105516129</v>
      </c>
      <c r="AB13" s="7">
        <v>0.20611033454997607</v>
      </c>
      <c r="AC13" s="7">
        <v>0.6814252450663717</v>
      </c>
      <c r="AD13" s="7">
        <v>1.07150103824956</v>
      </c>
      <c r="AE13" s="7">
        <v>0.92959710880946678</v>
      </c>
      <c r="AF13" s="7">
        <v>0.12755006924005177</v>
      </c>
      <c r="AG13" s="7">
        <v>0.17884532626591521</v>
      </c>
      <c r="AH13" s="7">
        <v>0.35845384073604242</v>
      </c>
      <c r="AI13" s="7">
        <v>0.30771943459639445</v>
      </c>
      <c r="AJ13" s="7">
        <v>0.48713095388780797</v>
      </c>
      <c r="AK13" s="7">
        <v>0.18084007260368248</v>
      </c>
      <c r="AL13" s="7">
        <v>0.88793349034525104</v>
      </c>
      <c r="AM13" s="7">
        <v>0.3288445015640824</v>
      </c>
      <c r="AN13" s="7">
        <v>0.18289741230929782</v>
      </c>
      <c r="AO13" s="7">
        <v>-17.757894736842101</v>
      </c>
      <c r="AP13" s="7">
        <v>-13.540229885057469</v>
      </c>
      <c r="AQ13" s="7">
        <v>-17.464646464646474</v>
      </c>
      <c r="AR13" s="7">
        <v>-8.6148148148148209</v>
      </c>
      <c r="AS13" s="7">
        <v>-26.870666666666654</v>
      </c>
      <c r="AT13" s="7">
        <v>-30.553939393939391</v>
      </c>
      <c r="AU13" s="7">
        <v>-22.320606060606057</v>
      </c>
      <c r="AV13" s="7">
        <v>-19.358666666666661</v>
      </c>
      <c r="AW13" s="7">
        <v>-15.70202020202021</v>
      </c>
      <c r="AX13" s="7">
        <v>-20.978666666666665</v>
      </c>
      <c r="AY13" s="7">
        <v>-15.887719298245605</v>
      </c>
      <c r="AZ13" s="7">
        <v>-23.673958333333335</v>
      </c>
      <c r="BA13" s="7">
        <v>-24.269270833333337</v>
      </c>
      <c r="BB13" s="7">
        <v>-20.631159420289862</v>
      </c>
      <c r="BC13" s="7">
        <v>0.16541310662965772</v>
      </c>
      <c r="BD13" s="7">
        <v>9.9403691761373467E-2</v>
      </c>
      <c r="BE13" s="7">
        <v>0.72051362491304316</v>
      </c>
      <c r="BF13" s="7">
        <v>0.90498795612516147</v>
      </c>
      <c r="BG13" s="7">
        <v>0.30987309230285631</v>
      </c>
      <c r="BH13" s="7">
        <v>0.19917460534911938</v>
      </c>
      <c r="BI13" s="7">
        <v>0.49948844354415356</v>
      </c>
      <c r="BJ13" s="7">
        <v>0.1858314648635519</v>
      </c>
      <c r="BK13" s="7">
        <v>0.10859877771396202</v>
      </c>
      <c r="BL13" s="7">
        <v>0.50130629359704026</v>
      </c>
      <c r="BM13" s="7">
        <v>0.3214729776299417</v>
      </c>
      <c r="BN13" s="7">
        <v>0.56589542338521748</v>
      </c>
      <c r="BO13" s="7">
        <v>0.56296494095066063</v>
      </c>
      <c r="BP13" s="7">
        <v>0.64675404927379532</v>
      </c>
      <c r="BR13" s="14">
        <v>7.855666666666667</v>
      </c>
      <c r="BS13" s="7">
        <v>9.0240000000000009</v>
      </c>
      <c r="BT13">
        <v>3.7120000000000002</v>
      </c>
      <c r="BU13">
        <v>5.6293333333333342</v>
      </c>
      <c r="BV13">
        <v>2.5830000000000002</v>
      </c>
      <c r="BW13">
        <v>6.6546666666666665</v>
      </c>
      <c r="BX13">
        <v>1.8790000000000002</v>
      </c>
      <c r="BY13">
        <v>11.083333333333334</v>
      </c>
      <c r="BZ13">
        <v>4.623333333333334</v>
      </c>
      <c r="CA13">
        <v>11.434666666666667</v>
      </c>
      <c r="CB13">
        <v>1.9486666666666668</v>
      </c>
      <c r="CC13">
        <v>10.323333333333332</v>
      </c>
      <c r="CD13">
        <v>2.2690000000000001</v>
      </c>
      <c r="CE13">
        <v>8.7636666666666674</v>
      </c>
      <c r="CF13">
        <v>3.0003333333333337</v>
      </c>
      <c r="CG13">
        <v>4.7576666666666663</v>
      </c>
      <c r="CI13">
        <f t="shared" si="2"/>
        <v>0.76096222150468207</v>
      </c>
      <c r="CJ13">
        <f t="shared" si="1"/>
        <v>0.87413626089764307</v>
      </c>
      <c r="CK13">
        <f t="shared" si="1"/>
        <v>0.35957378107846311</v>
      </c>
      <c r="CL13">
        <f t="shared" si="1"/>
        <v>0.54530190506942211</v>
      </c>
      <c r="CM13">
        <f t="shared" si="1"/>
        <v>0.25020988052954474</v>
      </c>
      <c r="CN13">
        <f t="shared" si="1"/>
        <v>0.64462382951243147</v>
      </c>
      <c r="CO13">
        <f t="shared" si="1"/>
        <v>0.18201485308362936</v>
      </c>
      <c r="CP13">
        <f t="shared" si="1"/>
        <v>1.0736196319018407</v>
      </c>
      <c r="CQ13">
        <f t="shared" si="1"/>
        <v>0.4478527607361964</v>
      </c>
      <c r="CR13">
        <f t="shared" si="1"/>
        <v>1.107652567000323</v>
      </c>
      <c r="CS13">
        <f t="shared" si="1"/>
        <v>0.18876331934129806</v>
      </c>
      <c r="CT13">
        <f t="shared" si="1"/>
        <v>1</v>
      </c>
      <c r="CU13">
        <f t="shared" si="1"/>
        <v>0.21979334840167908</v>
      </c>
      <c r="CV13">
        <f t="shared" si="1"/>
        <v>0.84891830804003887</v>
      </c>
      <c r="CW13">
        <f t="shared" si="1"/>
        <v>0.29063609945108176</v>
      </c>
      <c r="CX13">
        <f t="shared" si="1"/>
        <v>0.46086535356796898</v>
      </c>
    </row>
    <row r="14" spans="1:102" x14ac:dyDescent="0.75">
      <c r="A14" t="s">
        <v>158</v>
      </c>
      <c r="B14" s="6">
        <v>2</v>
      </c>
      <c r="C14">
        <v>88</v>
      </c>
      <c r="D14" t="s">
        <v>33</v>
      </c>
      <c r="E14">
        <v>8</v>
      </c>
      <c r="F14">
        <v>125</v>
      </c>
      <c r="H14">
        <v>1000</v>
      </c>
      <c r="I14" t="s">
        <v>41</v>
      </c>
      <c r="J14" t="s">
        <v>87</v>
      </c>
      <c r="K14" t="s">
        <v>160</v>
      </c>
      <c r="L14" t="str">
        <f t="shared" si="0"/>
        <v>88-8-1000</v>
      </c>
      <c r="M14" s="7">
        <v>17.993414256451576</v>
      </c>
      <c r="N14" s="7">
        <v>5.401226188786751</v>
      </c>
      <c r="O14" s="7">
        <v>-15.434719026042368</v>
      </c>
      <c r="P14" s="7">
        <v>7.5532022726036869</v>
      </c>
      <c r="Q14" s="7">
        <v>13.559641988987373</v>
      </c>
      <c r="R14" s="7">
        <v>11.006633897616581</v>
      </c>
      <c r="S14" s="7">
        <v>13.529989487076266</v>
      </c>
      <c r="T14" s="7">
        <v>10.505072676266542</v>
      </c>
      <c r="U14" s="7">
        <v>12.343527794755081</v>
      </c>
      <c r="V14" s="7">
        <v>2.8547271832013248</v>
      </c>
      <c r="W14" s="7">
        <v>15.348194116454785</v>
      </c>
      <c r="X14" s="7">
        <v>-1.2485281727171389</v>
      </c>
      <c r="Y14" s="7">
        <v>1.4954131016910133</v>
      </c>
      <c r="Z14" s="7">
        <v>1.8053179082497621</v>
      </c>
      <c r="AA14" s="7">
        <v>0.40213035051485052</v>
      </c>
      <c r="AB14" s="7">
        <v>0.23426764849529402</v>
      </c>
      <c r="AC14" s="7">
        <v>0.30527684296633978</v>
      </c>
      <c r="AD14" s="7">
        <v>0.27952533040162864</v>
      </c>
      <c r="AE14" s="7">
        <v>0.42680586121656711</v>
      </c>
      <c r="AF14" s="7">
        <v>0.33805205309833991</v>
      </c>
      <c r="AG14" s="7">
        <v>0.5213664547996868</v>
      </c>
      <c r="AH14" s="7">
        <v>0.20634170776898739</v>
      </c>
      <c r="AI14" s="7">
        <v>0.23619801289699577</v>
      </c>
      <c r="AJ14" s="7">
        <v>0.93244678607766307</v>
      </c>
      <c r="AK14" s="7">
        <v>0.2884885707160364</v>
      </c>
      <c r="AL14" s="7">
        <v>0.88539784730994664</v>
      </c>
      <c r="AM14" s="7">
        <v>0.30676516605273157</v>
      </c>
      <c r="AN14" s="7">
        <v>0.55502123731664943</v>
      </c>
      <c r="AO14" s="7">
        <v>-21.663157894736845</v>
      </c>
      <c r="AP14" s="7">
        <v>-9.6494252873563102</v>
      </c>
      <c r="AQ14" s="7">
        <v>-18.14646464646464</v>
      </c>
      <c r="AR14" s="7">
        <v>-9.1012345679012299</v>
      </c>
      <c r="AS14" s="7">
        <v>-29.711333333333329</v>
      </c>
      <c r="AT14" s="7">
        <v>-31.716363636363639</v>
      </c>
      <c r="AU14" s="7">
        <v>-24.100606060606054</v>
      </c>
      <c r="AV14" s="7">
        <v>-21.193333333333339</v>
      </c>
      <c r="AW14" s="7">
        <v>-19.792929292929301</v>
      </c>
      <c r="AX14" s="7">
        <v>-24.081333333333323</v>
      </c>
      <c r="AY14" s="7">
        <v>-18.371929824561406</v>
      </c>
      <c r="AZ14" s="7">
        <v>-28.546354166666664</v>
      </c>
      <c r="BA14" s="7">
        <v>-27.313020833333329</v>
      </c>
      <c r="BB14" s="7">
        <v>-22.571014492753623</v>
      </c>
      <c r="BC14" s="7">
        <v>0.37020557788670455</v>
      </c>
      <c r="BD14" s="7">
        <v>0.37638895896984775</v>
      </c>
      <c r="BE14" s="7">
        <v>0.47532631808303688</v>
      </c>
      <c r="BF14" s="7">
        <v>0.21341605049325693</v>
      </c>
      <c r="BG14" s="7">
        <v>0.24724346974861308</v>
      </c>
      <c r="BH14" s="7">
        <v>3.4321442750951565E-2</v>
      </c>
      <c r="BI14" s="7">
        <v>0.27594066515956567</v>
      </c>
      <c r="BJ14" s="7">
        <v>0.59552441875487649</v>
      </c>
      <c r="BK14" s="7">
        <v>9.3170525717982303E-2</v>
      </c>
      <c r="BL14" s="7">
        <v>0.61582248524500705</v>
      </c>
      <c r="BM14" s="7">
        <v>0.1178739800023233</v>
      </c>
      <c r="BN14" s="7">
        <v>0.14468952482384115</v>
      </c>
      <c r="BO14" s="7">
        <v>0.240108685785384</v>
      </c>
      <c r="BP14" s="7">
        <v>1.2462539963083077</v>
      </c>
      <c r="BR14" s="14">
        <v>8.7370000000000001</v>
      </c>
      <c r="BS14" s="7">
        <v>12.327333333333334</v>
      </c>
      <c r="BT14">
        <v>4.9059999999999997</v>
      </c>
      <c r="BU14">
        <v>7.2476666666666665</v>
      </c>
      <c r="BV14">
        <v>3.0070000000000001</v>
      </c>
      <c r="BW14">
        <v>9.3349999999999991</v>
      </c>
      <c r="BX14">
        <v>2.5403333333333333</v>
      </c>
      <c r="BY14">
        <v>11.962999999999999</v>
      </c>
      <c r="BZ14">
        <v>6.7496666666666663</v>
      </c>
      <c r="CA14">
        <v>17.235333333333333</v>
      </c>
      <c r="CB14">
        <v>2.0063333333333335</v>
      </c>
      <c r="CC14">
        <v>17.882000000000001</v>
      </c>
      <c r="CD14">
        <v>4.0133333333333336</v>
      </c>
      <c r="CE14">
        <v>9.3096666666666668</v>
      </c>
      <c r="CF14">
        <v>4.0706666666666669</v>
      </c>
      <c r="CG14">
        <v>9.0933333333333337</v>
      </c>
      <c r="CI14">
        <f t="shared" si="2"/>
        <v>0.48859188010289673</v>
      </c>
      <c r="CJ14">
        <f t="shared" si="1"/>
        <v>0.68937106214815635</v>
      </c>
      <c r="CK14">
        <f t="shared" si="1"/>
        <v>0.27435409909406105</v>
      </c>
      <c r="CL14">
        <f t="shared" si="1"/>
        <v>0.40530514856652866</v>
      </c>
      <c r="CM14">
        <f t="shared" si="1"/>
        <v>0.16815792416955597</v>
      </c>
      <c r="CN14">
        <f t="shared" si="1"/>
        <v>0.52203332960518944</v>
      </c>
      <c r="CO14">
        <f t="shared" si="1"/>
        <v>0.14206091786899303</v>
      </c>
      <c r="CP14">
        <f t="shared" si="1"/>
        <v>0.66899675651493107</v>
      </c>
      <c r="CQ14">
        <f t="shared" si="1"/>
        <v>0.37745591470007078</v>
      </c>
      <c r="CR14">
        <f t="shared" si="1"/>
        <v>0.96383700555493412</v>
      </c>
      <c r="CS14">
        <f t="shared" si="1"/>
        <v>0.11219848637363457</v>
      </c>
      <c r="CT14">
        <f t="shared" si="1"/>
        <v>1</v>
      </c>
      <c r="CU14">
        <f t="shared" si="1"/>
        <v>0.22443425418484136</v>
      </c>
      <c r="CV14">
        <f t="shared" si="1"/>
        <v>0.5206166349774447</v>
      </c>
      <c r="CW14">
        <f t="shared" si="1"/>
        <v>0.22764045781605338</v>
      </c>
      <c r="CX14">
        <f t="shared" si="1"/>
        <v>0.50851880848525521</v>
      </c>
    </row>
    <row r="15" spans="1:102" x14ac:dyDescent="0.75">
      <c r="A15" t="s">
        <v>158</v>
      </c>
      <c r="B15" s="6">
        <v>2</v>
      </c>
      <c r="C15">
        <v>88</v>
      </c>
      <c r="D15" t="s">
        <v>33</v>
      </c>
      <c r="E15">
        <v>7</v>
      </c>
      <c r="F15">
        <v>175</v>
      </c>
      <c r="H15">
        <v>1000</v>
      </c>
      <c r="I15" t="s">
        <v>41</v>
      </c>
      <c r="J15" t="s">
        <v>87</v>
      </c>
      <c r="K15" t="s">
        <v>160</v>
      </c>
      <c r="L15" t="str">
        <f t="shared" si="0"/>
        <v>88-7-1000</v>
      </c>
      <c r="M15" s="7">
        <v>18.219194061747263</v>
      </c>
      <c r="N15" s="7">
        <v>2.3637274581703767</v>
      </c>
      <c r="O15" s="7">
        <v>-14.017129652145046</v>
      </c>
      <c r="P15" s="7">
        <v>4.9482048671376342</v>
      </c>
      <c r="Q15" s="7">
        <v>12.144485908452149</v>
      </c>
      <c r="R15" s="7">
        <v>9.3962305410842415</v>
      </c>
      <c r="S15" s="7">
        <v>12.73454574923206</v>
      </c>
      <c r="T15" s="7">
        <v>10.504027712976486</v>
      </c>
      <c r="U15" s="7">
        <v>12.150225790171797</v>
      </c>
      <c r="V15" s="7">
        <v>4.9994811438331643</v>
      </c>
      <c r="W15" s="7">
        <v>16.16393374733164</v>
      </c>
      <c r="X15" s="7">
        <v>4.5881229539249917</v>
      </c>
      <c r="Y15" s="7">
        <v>4.9407148807928257E-2</v>
      </c>
      <c r="Z15" s="7">
        <v>2.6308232875247062</v>
      </c>
      <c r="AA15" s="7">
        <v>5.9532655656209424E-2</v>
      </c>
      <c r="AB15" s="7">
        <v>0.15457378204094244</v>
      </c>
      <c r="AC15" s="7">
        <v>0.40664351281149208</v>
      </c>
      <c r="AD15" s="7">
        <v>0.28767517575506613</v>
      </c>
      <c r="AE15" s="7">
        <v>0.28519839045281309</v>
      </c>
      <c r="AF15" s="7">
        <v>0.17941270264173342</v>
      </c>
      <c r="AG15" s="7">
        <v>0.30938832135732941</v>
      </c>
      <c r="AH15" s="7">
        <v>0.21547835025407161</v>
      </c>
      <c r="AI15" s="7">
        <v>0.16778267619341775</v>
      </c>
      <c r="AJ15" s="7">
        <v>0.39320549903433549</v>
      </c>
      <c r="AK15" s="7">
        <v>0.12932451572632489</v>
      </c>
      <c r="AL15" s="7">
        <v>0.65323821664231718</v>
      </c>
      <c r="AM15" s="7">
        <v>0.85984679838832878</v>
      </c>
      <c r="AN15" s="7">
        <v>4.5780129798006608E-2</v>
      </c>
      <c r="AO15" s="7">
        <v>-18.87280701754386</v>
      </c>
      <c r="AP15" s="7">
        <v>-15.411494252873558</v>
      </c>
      <c r="AQ15" s="7">
        <v>-16.927272727272737</v>
      </c>
      <c r="AR15" s="7">
        <v>-5.217283950617273</v>
      </c>
      <c r="AS15" s="7">
        <v>-27.941999999999993</v>
      </c>
      <c r="AT15" s="7">
        <v>-31.108484848484849</v>
      </c>
      <c r="AU15" s="7">
        <v>-23.748484848484839</v>
      </c>
      <c r="AV15" s="7">
        <v>-18.498666666666672</v>
      </c>
      <c r="AW15" s="7">
        <v>-17.688888888888879</v>
      </c>
      <c r="AX15" s="7">
        <v>-22.953333333333319</v>
      </c>
      <c r="AY15" s="7">
        <v>-16.934210526315784</v>
      </c>
      <c r="AZ15" s="7">
        <v>-24.299999999999997</v>
      </c>
      <c r="BA15" s="7">
        <v>-22.451041666666669</v>
      </c>
      <c r="BB15" s="7">
        <v>-20.678985507246377</v>
      </c>
      <c r="BC15" s="7">
        <v>0.24473684210526289</v>
      </c>
      <c r="BD15" s="7">
        <v>0.7396558422417443</v>
      </c>
      <c r="BE15" s="7">
        <v>1.0611355099863671</v>
      </c>
      <c r="BF15" s="7">
        <v>0.90952386082306924</v>
      </c>
      <c r="BG15" s="7">
        <v>0.18668690366493551</v>
      </c>
      <c r="BH15" s="7">
        <v>0.11585589985702305</v>
      </c>
      <c r="BI15" s="7">
        <v>0.17849076493769539</v>
      </c>
      <c r="BJ15" s="7">
        <v>0.83395923161746977</v>
      </c>
      <c r="BK15" s="7">
        <v>0.4695340219142034</v>
      </c>
      <c r="BL15" s="7">
        <v>0.66966957026083662</v>
      </c>
      <c r="BM15" s="7">
        <v>0.50470775395024736</v>
      </c>
      <c r="BN15" s="7">
        <v>0.4039790291458018</v>
      </c>
      <c r="BO15" s="7">
        <v>1.1884956763304797</v>
      </c>
      <c r="BP15" s="7">
        <v>0.2829206750673996</v>
      </c>
      <c r="BR15" s="14">
        <v>7.0426666666666664</v>
      </c>
      <c r="BS15" s="7">
        <v>11.265000000000001</v>
      </c>
      <c r="BT15">
        <v>4.1433333333333335</v>
      </c>
      <c r="BU15">
        <v>5.6196666666666673</v>
      </c>
      <c r="BV15">
        <v>2.8206666666666664</v>
      </c>
      <c r="BW15">
        <v>7.1346666666666678</v>
      </c>
      <c r="BX15">
        <v>2.1833333333333331</v>
      </c>
      <c r="BY15">
        <v>9.24</v>
      </c>
      <c r="BZ15">
        <v>4.4673333333333334</v>
      </c>
      <c r="CA15">
        <v>12.615666666666668</v>
      </c>
      <c r="CB15">
        <v>1.4610000000000001</v>
      </c>
      <c r="CC15">
        <v>12.721333333333334</v>
      </c>
      <c r="CD15">
        <v>2.3260000000000001</v>
      </c>
      <c r="CE15">
        <v>7.1680000000000001</v>
      </c>
      <c r="CF15">
        <v>2.3156666666666665</v>
      </c>
      <c r="CG15">
        <v>6.2773333333333339</v>
      </c>
      <c r="CI15">
        <f t="shared" si="2"/>
        <v>0.55361073262760718</v>
      </c>
      <c r="CJ15">
        <f t="shared" si="1"/>
        <v>0.88552038570380465</v>
      </c>
      <c r="CK15">
        <f t="shared" si="1"/>
        <v>0.32569961219997906</v>
      </c>
      <c r="CL15">
        <f t="shared" si="1"/>
        <v>0.44175138874331832</v>
      </c>
      <c r="CM15">
        <f t="shared" si="1"/>
        <v>0.22172728225552873</v>
      </c>
      <c r="CN15">
        <f t="shared" si="1"/>
        <v>0.56084267896446915</v>
      </c>
      <c r="CO15">
        <f t="shared" si="1"/>
        <v>0.17162771197987631</v>
      </c>
      <c r="CP15">
        <f t="shared" si="1"/>
        <v>0.72633895818048422</v>
      </c>
      <c r="CQ15">
        <f t="shared" si="1"/>
        <v>0.35116864060371028</v>
      </c>
      <c r="CR15">
        <f t="shared" si="1"/>
        <v>0.99169374279425637</v>
      </c>
      <c r="CS15">
        <f t="shared" si="1"/>
        <v>0.11484645215386229</v>
      </c>
      <c r="CT15">
        <f t="shared" si="1"/>
        <v>1</v>
      </c>
      <c r="CU15">
        <f t="shared" si="1"/>
        <v>0.18284246934283618</v>
      </c>
      <c r="CV15">
        <f t="shared" si="1"/>
        <v>0.56346294937637564</v>
      </c>
      <c r="CW15">
        <f t="shared" si="1"/>
        <v>0.18203018551514516</v>
      </c>
      <c r="CX15">
        <f t="shared" si="1"/>
        <v>0.49344932397023378</v>
      </c>
    </row>
    <row r="16" spans="1:102" x14ac:dyDescent="0.75">
      <c r="A16" t="s">
        <v>158</v>
      </c>
      <c r="B16" s="6">
        <v>2</v>
      </c>
      <c r="C16">
        <v>88</v>
      </c>
      <c r="D16" t="s">
        <v>33</v>
      </c>
      <c r="E16">
        <v>6</v>
      </c>
      <c r="F16">
        <v>250</v>
      </c>
      <c r="H16">
        <v>1000</v>
      </c>
      <c r="I16" t="s">
        <v>41</v>
      </c>
      <c r="J16" t="s">
        <v>87</v>
      </c>
      <c r="K16" t="s">
        <v>160</v>
      </c>
      <c r="L16" t="str">
        <f t="shared" si="0"/>
        <v>88-6-1000</v>
      </c>
      <c r="M16" s="7">
        <v>18.871627283880695</v>
      </c>
      <c r="N16" s="7">
        <v>3.6249708013679007</v>
      </c>
      <c r="O16" s="7">
        <v>-10.913001618158907</v>
      </c>
      <c r="P16" s="7">
        <v>4.7132523754133375</v>
      </c>
      <c r="Q16" s="7">
        <v>11.621774013182788</v>
      </c>
      <c r="R16" s="7">
        <v>9.4884513073799344</v>
      </c>
      <c r="S16" s="7">
        <v>12.888757238099961</v>
      </c>
      <c r="T16" s="7">
        <v>10.657091225500457</v>
      </c>
      <c r="U16" s="7">
        <v>12.318212995166858</v>
      </c>
      <c r="V16" s="7">
        <v>3.1611883584202674</v>
      </c>
      <c r="W16" s="7">
        <v>15.812652986089125</v>
      </c>
      <c r="X16" s="7">
        <v>0.36624861973254913</v>
      </c>
      <c r="Y16" s="7">
        <v>0.71025886413017503</v>
      </c>
      <c r="Z16" s="7">
        <v>2.7249573477269489</v>
      </c>
      <c r="AA16" s="7">
        <v>0.18475049703962673</v>
      </c>
      <c r="AB16" s="7">
        <v>0.13056853688466322</v>
      </c>
      <c r="AC16" s="7">
        <v>0.55688252378286218</v>
      </c>
      <c r="AD16" s="7">
        <v>0.74901944988303304</v>
      </c>
      <c r="AE16" s="7">
        <v>0.46240699932324403</v>
      </c>
      <c r="AF16" s="7">
        <v>0.2944576105411954</v>
      </c>
      <c r="AG16" s="7">
        <v>0.17504663108542487</v>
      </c>
      <c r="AH16" s="7">
        <v>0.12841438051752938</v>
      </c>
      <c r="AI16" s="7">
        <v>0.25627398807249135</v>
      </c>
      <c r="AJ16" s="7">
        <v>1.0493799468209966</v>
      </c>
      <c r="AK16" s="7">
        <v>0.20847389477325007</v>
      </c>
      <c r="AL16" s="7">
        <v>0.63413337633976696</v>
      </c>
      <c r="AM16" s="7">
        <v>0.53284572338662262</v>
      </c>
      <c r="AN16" s="7">
        <v>0.10633715056844877</v>
      </c>
      <c r="AO16" s="7">
        <v>-19.19385964912281</v>
      </c>
      <c r="AP16" s="7">
        <v>-15.628735632183902</v>
      </c>
      <c r="AQ16" s="7">
        <v>-16.831313131313141</v>
      </c>
      <c r="AR16" s="7">
        <v>-5.6098765432098681</v>
      </c>
      <c r="AS16" s="7">
        <v>-27.757999999999999</v>
      </c>
      <c r="AT16" s="7">
        <v>-31.018787878787876</v>
      </c>
      <c r="AU16" s="7">
        <v>-23.724848484848479</v>
      </c>
      <c r="AV16" s="7">
        <v>-18.608666666666672</v>
      </c>
      <c r="AW16" s="7">
        <v>-17.553535353535345</v>
      </c>
      <c r="AX16" s="7">
        <v>-24.147333333333322</v>
      </c>
      <c r="AY16" s="7">
        <v>-17.055263157894728</v>
      </c>
      <c r="AZ16" s="7">
        <v>-24.395833333333332</v>
      </c>
      <c r="BA16" s="7">
        <v>-23.816666666666674</v>
      </c>
      <c r="BB16" s="7">
        <v>-21.445652173913047</v>
      </c>
      <c r="BC16" s="7">
        <v>0.5134816792282354</v>
      </c>
      <c r="BD16" s="7">
        <v>0.29369784219990147</v>
      </c>
      <c r="BE16" s="7">
        <v>0.27844181419729602</v>
      </c>
      <c r="BF16" s="7">
        <v>0.63263263527239877</v>
      </c>
      <c r="BG16" s="7">
        <v>0.75216753452937946</v>
      </c>
      <c r="BH16" s="7">
        <v>0.19210018047582106</v>
      </c>
      <c r="BI16" s="7">
        <v>0.36793968843421637</v>
      </c>
      <c r="BJ16" s="7">
        <v>0.30449302126649919</v>
      </c>
      <c r="BK16" s="7">
        <v>0.22229567197541758</v>
      </c>
      <c r="BL16" s="7">
        <v>0.53308285784982146</v>
      </c>
      <c r="BM16" s="7">
        <v>0.26232763764743444</v>
      </c>
      <c r="BN16" s="7">
        <v>0.38898719150667216</v>
      </c>
      <c r="BO16" s="7">
        <v>0.66827341370785731</v>
      </c>
      <c r="BP16" s="7">
        <v>0.13778219023904822</v>
      </c>
      <c r="BR16" s="14">
        <v>5.8503333333333325</v>
      </c>
      <c r="BS16" s="7">
        <v>9.1613333333333333</v>
      </c>
      <c r="BT16">
        <v>3.4233333333333333</v>
      </c>
      <c r="BU16">
        <v>4.9086666666666661</v>
      </c>
      <c r="BV16">
        <v>2.2406666666666668</v>
      </c>
      <c r="BW16">
        <v>5.8569999999999993</v>
      </c>
      <c r="BX16">
        <v>1.7593333333333332</v>
      </c>
      <c r="BY16">
        <v>8.9743333333333322</v>
      </c>
      <c r="BZ16">
        <v>3.8073333333333328</v>
      </c>
      <c r="CA16">
        <v>10.753333333333336</v>
      </c>
      <c r="CB16">
        <v>1.2590000000000001</v>
      </c>
      <c r="CC16">
        <v>11.244</v>
      </c>
      <c r="CD16">
        <v>1.9100000000000001</v>
      </c>
      <c r="CE16">
        <v>7.0013333333333341</v>
      </c>
      <c r="CF16">
        <v>2.3050000000000002</v>
      </c>
      <c r="CG16">
        <v>5.1836666666666664</v>
      </c>
      <c r="CI16">
        <f t="shared" si="2"/>
        <v>0.52030712676390367</v>
      </c>
      <c r="CJ16">
        <f t="shared" si="1"/>
        <v>0.81477528756077322</v>
      </c>
      <c r="CK16">
        <f t="shared" si="1"/>
        <v>0.30445867425589945</v>
      </c>
      <c r="CL16">
        <f t="shared" si="1"/>
        <v>0.43655875726313287</v>
      </c>
      <c r="CM16">
        <f t="shared" si="1"/>
        <v>0.19927665125103761</v>
      </c>
      <c r="CN16">
        <f t="shared" si="1"/>
        <v>0.52090003557452857</v>
      </c>
      <c r="CO16">
        <f t="shared" si="1"/>
        <v>0.15646863512391793</v>
      </c>
      <c r="CP16">
        <f t="shared" si="1"/>
        <v>0.79814419542274384</v>
      </c>
      <c r="CQ16">
        <f t="shared" si="1"/>
        <v>0.33861022174789512</v>
      </c>
      <c r="CR16">
        <f t="shared" si="1"/>
        <v>0.95636191153800565</v>
      </c>
      <c r="CS16">
        <f t="shared" si="1"/>
        <v>0.11197082888651727</v>
      </c>
      <c r="CT16">
        <f t="shared" si="1"/>
        <v>1</v>
      </c>
      <c r="CU16">
        <f t="shared" si="1"/>
        <v>0.16986837424404128</v>
      </c>
      <c r="CV16">
        <f t="shared" si="1"/>
        <v>0.62267283291829723</v>
      </c>
      <c r="CW16">
        <f t="shared" si="1"/>
        <v>0.20499822127356815</v>
      </c>
      <c r="CX16">
        <f t="shared" si="1"/>
        <v>0.46101624570141109</v>
      </c>
    </row>
    <row r="17" spans="1:102" x14ac:dyDescent="0.75">
      <c r="A17" t="s">
        <v>158</v>
      </c>
      <c r="B17" s="6">
        <v>2</v>
      </c>
      <c r="C17">
        <v>88</v>
      </c>
      <c r="D17" t="s">
        <v>33</v>
      </c>
      <c r="E17">
        <v>5</v>
      </c>
      <c r="F17">
        <v>350</v>
      </c>
      <c r="H17">
        <v>1000</v>
      </c>
      <c r="I17" t="s">
        <v>41</v>
      </c>
      <c r="J17" t="s">
        <v>87</v>
      </c>
      <c r="K17" t="s">
        <v>160</v>
      </c>
      <c r="L17" t="str">
        <f t="shared" si="0"/>
        <v>88-5-1000</v>
      </c>
      <c r="M17" s="7">
        <v>18.041813125092613</v>
      </c>
      <c r="N17" s="7">
        <v>3.6484277542288157</v>
      </c>
      <c r="O17" s="7">
        <v>-9.4426476445002532</v>
      </c>
      <c r="P17" s="7">
        <v>2.9151819227987108</v>
      </c>
      <c r="Q17" s="7">
        <v>12.217820525805573</v>
      </c>
      <c r="R17" s="7">
        <v>8.9921331903754638</v>
      </c>
      <c r="S17" s="7">
        <v>10.942255082476811</v>
      </c>
      <c r="T17" s="7">
        <v>10.662180433592157</v>
      </c>
      <c r="U17" s="7">
        <v>12.867861156506018</v>
      </c>
      <c r="V17" s="7">
        <v>3.5043044601078024</v>
      </c>
      <c r="W17" s="7">
        <v>16.42265477696504</v>
      </c>
      <c r="X17" s="7">
        <v>0.13969415560228565</v>
      </c>
      <c r="Y17" s="7">
        <v>3.8378681666043746</v>
      </c>
      <c r="Z17" s="7">
        <v>2.76511540005415</v>
      </c>
      <c r="AA17" s="7">
        <v>0.23802728021470487</v>
      </c>
      <c r="AB17" s="7">
        <v>5.5984574827727611E-2</v>
      </c>
      <c r="AC17" s="7">
        <v>0.27075013625877653</v>
      </c>
      <c r="AD17" s="7">
        <v>0.17807733485173047</v>
      </c>
      <c r="AE17" s="7">
        <v>0.22197500183625185</v>
      </c>
      <c r="AF17" s="7">
        <v>0.28767280385822736</v>
      </c>
      <c r="AG17" s="7">
        <v>0.29727261375725944</v>
      </c>
      <c r="AH17" s="7">
        <v>0.25974999728393666</v>
      </c>
      <c r="AI17" s="7">
        <v>0.17754773825328321</v>
      </c>
      <c r="AJ17" s="7">
        <v>0.83126752597059328</v>
      </c>
      <c r="AK17" s="7">
        <v>0.13509615263617766</v>
      </c>
      <c r="AL17" s="7">
        <v>0.79847301095009537</v>
      </c>
      <c r="AM17" s="7">
        <v>0.74902670691788553</v>
      </c>
      <c r="AN17" s="7">
        <v>0.11032868514593815</v>
      </c>
      <c r="AO17" s="7">
        <v>-21.540350877192981</v>
      </c>
      <c r="AP17" s="7">
        <v>-13.019540229885031</v>
      </c>
      <c r="AQ17" s="7">
        <v>-16.339393939393943</v>
      </c>
      <c r="AR17" s="7">
        <v>-9.9802469135802649</v>
      </c>
      <c r="AS17" s="7">
        <v>-29.013999999999999</v>
      </c>
      <c r="AT17" s="7">
        <v>-32.357575757575759</v>
      </c>
      <c r="AU17" s="7">
        <v>-23.489090909090905</v>
      </c>
      <c r="AV17" s="7">
        <v>-21.811333333333334</v>
      </c>
      <c r="AW17" s="7">
        <v>-19.847474747474752</v>
      </c>
      <c r="AX17" s="7">
        <v>-25.426666666666659</v>
      </c>
      <c r="AY17" s="7">
        <v>-19.972807017543868</v>
      </c>
      <c r="AZ17" s="7">
        <v>-29.840104166666663</v>
      </c>
      <c r="BA17" s="7">
        <v>-28.443229166666665</v>
      </c>
      <c r="BB17" s="7">
        <v>-22.543478260869573</v>
      </c>
      <c r="BC17" s="7">
        <v>0.86230836456849913</v>
      </c>
      <c r="BD17" s="7">
        <v>0.79900602142604393</v>
      </c>
      <c r="BE17" s="7">
        <v>0.49860227041076527</v>
      </c>
      <c r="BF17" s="7">
        <v>0.37517257117474295</v>
      </c>
      <c r="BG17" s="7">
        <v>0.39260327728297995</v>
      </c>
      <c r="BH17" s="7">
        <v>0.30123894764998393</v>
      </c>
      <c r="BI17" s="7">
        <v>0.61656472986678545</v>
      </c>
      <c r="BJ17" s="7">
        <v>0.1104596457233758</v>
      </c>
      <c r="BK17" s="7">
        <v>0.39331341095987554</v>
      </c>
      <c r="BL17" s="7">
        <v>0.80856168595846567</v>
      </c>
      <c r="BM17" s="7">
        <v>0.39400224043309473</v>
      </c>
      <c r="BN17" s="7">
        <v>0.14346382292962898</v>
      </c>
      <c r="BO17" s="7">
        <v>0.4939798713320705</v>
      </c>
      <c r="BP17" s="7">
        <v>0.38096443461441676</v>
      </c>
      <c r="BR17" s="14">
        <v>4.1099999999999994</v>
      </c>
      <c r="BS17" s="7">
        <v>7.2283333333333326</v>
      </c>
      <c r="BT17">
        <v>3.839</v>
      </c>
      <c r="BU17">
        <v>6.09</v>
      </c>
      <c r="BV17">
        <v>2.1859999999999999</v>
      </c>
      <c r="BW17">
        <v>6.8656666666666668</v>
      </c>
      <c r="BX17">
        <v>1.7383333333333333</v>
      </c>
      <c r="BY17">
        <v>10.918333333333335</v>
      </c>
      <c r="BZ17">
        <v>5.2519999999999998</v>
      </c>
      <c r="CA17">
        <v>13.160666666666666</v>
      </c>
      <c r="CB17">
        <v>0</v>
      </c>
      <c r="CC17">
        <v>12.768666666666666</v>
      </c>
      <c r="CD17">
        <v>3.1603333333333334</v>
      </c>
      <c r="CE17">
        <v>8.2523333333333326</v>
      </c>
      <c r="CF17">
        <v>3.0026666666666668</v>
      </c>
      <c r="CG17">
        <v>7.3836666666666666</v>
      </c>
      <c r="CI17">
        <f t="shared" si="2"/>
        <v>0.32188168955255048</v>
      </c>
      <c r="CJ17">
        <f t="shared" si="1"/>
        <v>0.56609930559181321</v>
      </c>
      <c r="CK17">
        <f t="shared" si="1"/>
        <v>0.30065786038740666</v>
      </c>
      <c r="CL17">
        <f t="shared" si="1"/>
        <v>0.47694878086983761</v>
      </c>
      <c r="CM17">
        <f t="shared" si="1"/>
        <v>0.17120033415130789</v>
      </c>
      <c r="CN17">
        <f t="shared" si="1"/>
        <v>0.53769644442123954</v>
      </c>
      <c r="CO17">
        <f t="shared" si="1"/>
        <v>0.13614055239388084</v>
      </c>
      <c r="CP17">
        <f t="shared" si="1"/>
        <v>0.85508797577403028</v>
      </c>
      <c r="CQ17">
        <f t="shared" si="1"/>
        <v>0.41131937555474335</v>
      </c>
      <c r="CR17">
        <f t="shared" si="1"/>
        <v>1.0307001514123113</v>
      </c>
      <c r="CS17">
        <f t="shared" si="1"/>
        <v>0</v>
      </c>
      <c r="CT17">
        <f t="shared" si="1"/>
        <v>1</v>
      </c>
      <c r="CU17">
        <f t="shared" si="1"/>
        <v>0.24750691797629615</v>
      </c>
      <c r="CV17">
        <f t="shared" si="1"/>
        <v>0.64629561948519809</v>
      </c>
      <c r="CW17">
        <f t="shared" si="1"/>
        <v>0.23515898292695664</v>
      </c>
      <c r="CX17">
        <f t="shared" si="1"/>
        <v>0.57826450164465093</v>
      </c>
    </row>
    <row r="18" spans="1:102" x14ac:dyDescent="0.75">
      <c r="A18" t="s">
        <v>158</v>
      </c>
      <c r="B18" s="6">
        <v>2</v>
      </c>
      <c r="C18">
        <v>88</v>
      </c>
      <c r="D18" t="s">
        <v>33</v>
      </c>
      <c r="E18">
        <v>4</v>
      </c>
      <c r="F18">
        <v>450</v>
      </c>
      <c r="H18">
        <v>1000</v>
      </c>
      <c r="I18" t="s">
        <v>41</v>
      </c>
      <c r="J18" t="s">
        <v>87</v>
      </c>
      <c r="K18" t="s">
        <v>160</v>
      </c>
      <c r="L18" t="str">
        <f t="shared" si="0"/>
        <v>88-4-1000</v>
      </c>
      <c r="M18" s="7">
        <v>20.391637868580602</v>
      </c>
      <c r="N18" s="7">
        <v>6.0564559967899463</v>
      </c>
      <c r="O18" s="7">
        <v>-13.246732715430168</v>
      </c>
      <c r="P18" s="7">
        <v>4.1289738537412832</v>
      </c>
      <c r="Q18" s="7">
        <v>13.63462601040672</v>
      </c>
      <c r="R18" s="7">
        <v>10.905768158387204</v>
      </c>
      <c r="S18" s="7">
        <v>13.181122756378036</v>
      </c>
      <c r="T18" s="7">
        <v>12.357725078693031</v>
      </c>
      <c r="U18" s="7">
        <v>13.593568102634572</v>
      </c>
      <c r="V18" s="7">
        <v>4.0386464566425646</v>
      </c>
      <c r="W18" s="7">
        <v>17.598580378953731</v>
      </c>
      <c r="X18" s="7">
        <v>1.0492575171234435</v>
      </c>
      <c r="Y18" s="7">
        <v>2.6374520404913873</v>
      </c>
      <c r="Z18" s="7">
        <v>2.7707036138973464</v>
      </c>
      <c r="AA18" s="7">
        <v>0.72455236252811417</v>
      </c>
      <c r="AB18" s="7">
        <v>0.17362196190662743</v>
      </c>
      <c r="AC18" s="7">
        <v>0.28184263592039882</v>
      </c>
      <c r="AD18" s="7">
        <v>0.68573918722923621</v>
      </c>
      <c r="AE18" s="7">
        <v>0.38024258487450785</v>
      </c>
      <c r="AF18" s="7">
        <v>0.21463516207250616</v>
      </c>
      <c r="AG18" s="7">
        <v>0.57459786631655774</v>
      </c>
      <c r="AH18" s="7">
        <v>0.15689980521444336</v>
      </c>
      <c r="AI18" s="7">
        <v>0.11697261426659007</v>
      </c>
      <c r="AJ18" s="7">
        <v>0.77060584908279617</v>
      </c>
      <c r="AK18" s="7">
        <v>0.20073728722920564</v>
      </c>
      <c r="AL18" s="7">
        <v>0.63521980105510134</v>
      </c>
      <c r="AM18" s="7">
        <v>0.76618258574104325</v>
      </c>
      <c r="AN18" s="7">
        <v>0.51815183932241693</v>
      </c>
      <c r="AO18" s="7">
        <v>-18.93421052631578</v>
      </c>
      <c r="AP18" s="7">
        <v>-16.477011494252867</v>
      </c>
      <c r="AQ18" s="7">
        <v>-13.244444444444449</v>
      </c>
      <c r="AR18" s="7">
        <v>-5.9876543209876516</v>
      </c>
      <c r="AS18" s="7">
        <v>-26.344666666666658</v>
      </c>
      <c r="AT18" s="7">
        <v>-30.172727272727276</v>
      </c>
      <c r="AU18" s="7">
        <v>-23.310909090909075</v>
      </c>
      <c r="AV18" s="7">
        <v>-17.942</v>
      </c>
      <c r="AW18" s="7">
        <v>-16.403030303030302</v>
      </c>
      <c r="AX18" s="7">
        <v>-20.873999999999999</v>
      </c>
      <c r="AY18" s="7">
        <v>-16.492105263157896</v>
      </c>
      <c r="AZ18" s="7">
        <v>-22.661979166666665</v>
      </c>
      <c r="BA18" s="7">
        <v>-21.905208333333338</v>
      </c>
      <c r="BB18" s="7">
        <v>-21.600000000000012</v>
      </c>
      <c r="BC18" s="7">
        <v>0.29876631532464981</v>
      </c>
      <c r="BD18" s="7">
        <v>0.30138404478250924</v>
      </c>
      <c r="BE18" s="7">
        <v>0.4884932450339835</v>
      </c>
      <c r="BF18" s="7">
        <v>1.5946125576333734</v>
      </c>
      <c r="BG18" s="7">
        <v>0.24454311140028942</v>
      </c>
      <c r="BH18" s="7">
        <v>0.17563109346506708</v>
      </c>
      <c r="BI18" s="7">
        <v>0.3203940411396502</v>
      </c>
      <c r="BJ18" s="7">
        <v>0.74707697059941724</v>
      </c>
      <c r="BK18" s="7">
        <v>0.49111792540220262</v>
      </c>
      <c r="BL18" s="7">
        <v>0.33692927052028721</v>
      </c>
      <c r="BM18" s="7">
        <v>0.29705774797588497</v>
      </c>
      <c r="BN18" s="7">
        <v>0.28605416563490754</v>
      </c>
      <c r="BO18" s="7">
        <v>1.2680352563940556</v>
      </c>
      <c r="BP18" s="7">
        <v>0.75811405805178711</v>
      </c>
      <c r="BR18" s="11">
        <v>7.2436666666666669</v>
      </c>
      <c r="BS18" s="7">
        <v>10.501666666666667</v>
      </c>
      <c r="BT18">
        <v>4.3323333333333336</v>
      </c>
      <c r="BU18">
        <v>6.2276666666666669</v>
      </c>
      <c r="BV18">
        <v>2.7276666666666665</v>
      </c>
      <c r="BW18">
        <v>7.3933333333333335</v>
      </c>
      <c r="BX18">
        <v>2.0623333333333331</v>
      </c>
      <c r="BY18">
        <v>11.778333333333334</v>
      </c>
      <c r="BZ18">
        <v>5.0243333333333338</v>
      </c>
      <c r="CA18">
        <v>14.439</v>
      </c>
      <c r="CB18">
        <v>1.5373333333333334</v>
      </c>
      <c r="CC18">
        <v>14.797666666666666</v>
      </c>
      <c r="CD18">
        <v>2.3149999999999999</v>
      </c>
      <c r="CE18">
        <v>10.012</v>
      </c>
      <c r="CF18">
        <v>2.2680000000000002</v>
      </c>
      <c r="CG18">
        <v>6.0160000000000009</v>
      </c>
      <c r="CI18">
        <f t="shared" si="2"/>
        <v>0.48951411258531752</v>
      </c>
      <c r="CJ18">
        <f t="shared" ref="CJ18:CJ30" si="3">BS18/$CC18</f>
        <v>0.70968395918275406</v>
      </c>
      <c r="CK18">
        <f t="shared" ref="CK18:CK30" si="4">BT18/$CC18</f>
        <v>0.29277138287567861</v>
      </c>
      <c r="CL18">
        <f t="shared" ref="CL18:CL30" si="5">BU18/$CC18</f>
        <v>0.42085463924492605</v>
      </c>
      <c r="CM18">
        <f t="shared" ref="CM18:CM30" si="6">BV18/$CC18</f>
        <v>0.18433086297389228</v>
      </c>
      <c r="CN18">
        <f t="shared" ref="CN18:CN30" si="7">BW18/$CC18</f>
        <v>0.49962831978014555</v>
      </c>
      <c r="CO18">
        <f t="shared" ref="CO18:CO30" si="8">BX18/$CC18</f>
        <v>0.13936881940846529</v>
      </c>
      <c r="CP18">
        <f t="shared" ref="CP18:CP30" si="9">BY18/$CC18</f>
        <v>0.795958822336855</v>
      </c>
      <c r="CQ18">
        <f t="shared" ref="CQ18:CQ30" si="10">BZ18/$CC18</f>
        <v>0.33953551235555157</v>
      </c>
      <c r="CR18">
        <f t="shared" ref="CR18:CR30" si="11">CA18/$CC18</f>
        <v>0.97576194445070175</v>
      </c>
      <c r="CS18">
        <f t="shared" ref="CS18:CS30" si="12">CB18/$CC18</f>
        <v>0.10389025296781025</v>
      </c>
      <c r="CT18">
        <f t="shared" ref="CT18:CT30" si="13">CC18/$CC18</f>
        <v>1</v>
      </c>
      <c r="CU18">
        <f t="shared" ref="CU18:CU30" si="14">CD18/$CC18</f>
        <v>0.15644358344784087</v>
      </c>
      <c r="CV18">
        <f t="shared" ref="CV18:CV30" si="15">CE18/$CC18</f>
        <v>0.67659315657873997</v>
      </c>
      <c r="CW18">
        <f t="shared" ref="CW18:CW30" si="16">CF18/$CC18</f>
        <v>0.15326740702362987</v>
      </c>
      <c r="CX18">
        <f t="shared" ref="CX18:CX30" si="17">CG18/$CC18</f>
        <v>0.4065505822990112</v>
      </c>
    </row>
    <row r="19" spans="1:102" x14ac:dyDescent="0.75">
      <c r="A19" t="s">
        <v>158</v>
      </c>
      <c r="B19" s="6">
        <v>2</v>
      </c>
      <c r="C19">
        <v>88</v>
      </c>
      <c r="D19" t="s">
        <v>33</v>
      </c>
      <c r="E19">
        <v>3</v>
      </c>
      <c r="F19">
        <v>625</v>
      </c>
      <c r="H19">
        <v>1000</v>
      </c>
      <c r="I19" t="s">
        <v>41</v>
      </c>
      <c r="J19" t="s">
        <v>87</v>
      </c>
      <c r="K19" t="s">
        <v>160</v>
      </c>
      <c r="L19" t="str">
        <f t="shared" si="0"/>
        <v>88-3-1000</v>
      </c>
      <c r="M19" s="7">
        <v>19.316667192364463</v>
      </c>
      <c r="N19" s="7">
        <v>5.1513157572676747</v>
      </c>
      <c r="O19" s="7">
        <v>-11.593592047040831</v>
      </c>
      <c r="P19" s="7">
        <v>3.6743508385915398</v>
      </c>
      <c r="Q19" s="7">
        <v>12.635052583008516</v>
      </c>
      <c r="R19" s="7">
        <v>10.497428602907878</v>
      </c>
      <c r="S19" s="7">
        <v>13.43493527715129</v>
      </c>
      <c r="T19" s="7">
        <v>12.717914905966843</v>
      </c>
      <c r="U19" s="7">
        <v>13.55139043374137</v>
      </c>
      <c r="V19" s="7">
        <v>2.8837994871242536</v>
      </c>
      <c r="W19" s="7">
        <v>16.906568006139594</v>
      </c>
      <c r="X19" s="7">
        <v>0.55096381825241991</v>
      </c>
      <c r="Y19" s="7">
        <v>1.6882678635408161</v>
      </c>
      <c r="Z19" s="7">
        <v>2.188801084653957</v>
      </c>
      <c r="AA19" s="7">
        <v>0.22009597256139923</v>
      </c>
      <c r="AB19" s="7">
        <v>0.11445141905254864</v>
      </c>
      <c r="AC19" s="7">
        <v>0.25121360973520596</v>
      </c>
      <c r="AD19" s="7">
        <v>0.40270788560249976</v>
      </c>
      <c r="AE19" s="7">
        <v>0.58144002799098049</v>
      </c>
      <c r="AF19" s="7">
        <v>0.19151625519985149</v>
      </c>
      <c r="AG19" s="7">
        <v>0.55650475462390525</v>
      </c>
      <c r="AH19" s="7">
        <v>0.30167605983796697</v>
      </c>
      <c r="AI19" s="7">
        <v>0.15872325883987518</v>
      </c>
      <c r="AJ19" s="7">
        <v>0.73730296670218742</v>
      </c>
      <c r="AK19" s="7">
        <v>0.14493014161263304</v>
      </c>
      <c r="AL19" s="7">
        <v>0.99509305286423677</v>
      </c>
      <c r="AM19" s="7">
        <v>0.35636973093621827</v>
      </c>
      <c r="AN19" s="7">
        <v>0.21514668745374885</v>
      </c>
      <c r="AO19" s="7">
        <v>-17.750877192982461</v>
      </c>
      <c r="AP19" s="7">
        <v>-14.749425287356324</v>
      </c>
      <c r="AQ19" s="7">
        <v>-16.218181818181826</v>
      </c>
      <c r="AR19" s="7">
        <v>-6.0802469135802468</v>
      </c>
      <c r="AS19" s="7">
        <v>-27.004666666666662</v>
      </c>
      <c r="AT19" s="7">
        <v>-30.27454545454545</v>
      </c>
      <c r="AU19" s="7">
        <v>-23.386666666666667</v>
      </c>
      <c r="AV19" s="7">
        <v>-18.068666666666669</v>
      </c>
      <c r="AW19" s="7">
        <v>-17.839393939393933</v>
      </c>
      <c r="AX19" s="7">
        <v>-23.381999999999991</v>
      </c>
      <c r="AY19" s="7">
        <v>-18.007894736842108</v>
      </c>
      <c r="AZ19" s="7">
        <v>-24.146874999999994</v>
      </c>
      <c r="BA19" s="7">
        <v>-22.739583333333325</v>
      </c>
      <c r="BB19" s="7">
        <v>-19.626811594202913</v>
      </c>
      <c r="BC19" s="7">
        <v>0.39590178977470819</v>
      </c>
      <c r="BD19" s="7">
        <v>0.76622365666513303</v>
      </c>
      <c r="BE19" s="7">
        <v>2.1162720252772371</v>
      </c>
      <c r="BF19" s="7">
        <v>1.7939350651104025</v>
      </c>
      <c r="BG19" s="7">
        <v>0.64281360699142642</v>
      </c>
      <c r="BH19" s="7">
        <v>0.55783228617939529</v>
      </c>
      <c r="BI19" s="7">
        <v>0.86835521035453211</v>
      </c>
      <c r="BJ19" s="7">
        <v>0.81872176796109186</v>
      </c>
      <c r="BK19" s="7">
        <v>0.44290481717155777</v>
      </c>
      <c r="BL19" s="7">
        <v>1.0493280389531838</v>
      </c>
      <c r="BM19" s="7">
        <v>0.45296805119308642</v>
      </c>
      <c r="BN19" s="7">
        <v>0.3876207389183195</v>
      </c>
      <c r="BO19" s="7">
        <v>1.4992478583026252</v>
      </c>
      <c r="BP19" s="7">
        <v>1.206287351563947</v>
      </c>
      <c r="BR19" s="11">
        <v>9.2593333333333323</v>
      </c>
      <c r="BS19" s="7">
        <v>12.160666666666666</v>
      </c>
      <c r="BT19">
        <v>5.0740000000000007</v>
      </c>
      <c r="BU19">
        <v>7.0056666666666665</v>
      </c>
      <c r="BV19">
        <v>3.6216666666666666</v>
      </c>
      <c r="BW19">
        <v>8.4183333333333348</v>
      </c>
      <c r="BX19">
        <v>2.6823333333333337</v>
      </c>
      <c r="BY19">
        <v>7.2953333333333328</v>
      </c>
      <c r="BZ19">
        <v>5.6756666666666673</v>
      </c>
      <c r="CA19">
        <v>15.292333333333334</v>
      </c>
      <c r="CB19">
        <v>1.3146666666666667</v>
      </c>
      <c r="CC19">
        <v>16.182666666666666</v>
      </c>
      <c r="CD19">
        <v>2.5483333333333333</v>
      </c>
      <c r="CE19">
        <v>5.7403333333333331</v>
      </c>
      <c r="CF19">
        <v>2.4086666666666665</v>
      </c>
      <c r="CG19">
        <v>6.4336666666666664</v>
      </c>
      <c r="CI19">
        <f t="shared" si="2"/>
        <v>0.57217599077201942</v>
      </c>
      <c r="CJ19">
        <f t="shared" si="3"/>
        <v>0.75146247013265222</v>
      </c>
      <c r="CK19">
        <f t="shared" si="4"/>
        <v>0.31354535717228316</v>
      </c>
      <c r="CL19">
        <f t="shared" si="5"/>
        <v>0.43291175743593968</v>
      </c>
      <c r="CM19">
        <f t="shared" si="6"/>
        <v>0.22379912663755458</v>
      </c>
      <c r="CN19">
        <f t="shared" si="7"/>
        <v>0.52020680563565969</v>
      </c>
      <c r="CO19">
        <f t="shared" si="8"/>
        <v>0.16575348109087915</v>
      </c>
      <c r="CP19">
        <f t="shared" si="9"/>
        <v>0.45081156793276755</v>
      </c>
      <c r="CQ19">
        <f t="shared" si="10"/>
        <v>0.35072505561506145</v>
      </c>
      <c r="CR19">
        <f t="shared" si="11"/>
        <v>0.9449822855730412</v>
      </c>
      <c r="CS19">
        <f t="shared" si="12"/>
        <v>8.1239185960286731E-2</v>
      </c>
      <c r="CT19">
        <f t="shared" si="13"/>
        <v>1</v>
      </c>
      <c r="CU19">
        <f t="shared" si="14"/>
        <v>0.15747301639614403</v>
      </c>
      <c r="CV19">
        <f t="shared" si="15"/>
        <v>0.35472110076625196</v>
      </c>
      <c r="CW19">
        <f t="shared" si="16"/>
        <v>0.14884238279640769</v>
      </c>
      <c r="CX19">
        <f t="shared" si="17"/>
        <v>0.39756529620169728</v>
      </c>
    </row>
    <row r="20" spans="1:102" x14ac:dyDescent="0.75">
      <c r="A20" t="s">
        <v>158</v>
      </c>
      <c r="B20" s="6">
        <v>2</v>
      </c>
      <c r="C20">
        <v>88</v>
      </c>
      <c r="D20" t="s">
        <v>33</v>
      </c>
      <c r="E20">
        <v>2</v>
      </c>
      <c r="F20">
        <v>875</v>
      </c>
      <c r="H20">
        <v>1000</v>
      </c>
      <c r="I20" t="s">
        <v>41</v>
      </c>
      <c r="J20" t="s">
        <v>87</v>
      </c>
      <c r="K20" t="s">
        <v>160</v>
      </c>
      <c r="L20" t="str">
        <f t="shared" si="0"/>
        <v>88-2-1000</v>
      </c>
      <c r="M20" s="7">
        <v>21.829955647864335</v>
      </c>
      <c r="N20" s="7">
        <v>8.0188026178316747</v>
      </c>
      <c r="O20" s="7">
        <v>-5.9612123977414813</v>
      </c>
      <c r="P20" s="7">
        <v>3.2532270349535408</v>
      </c>
      <c r="Q20" s="7">
        <v>14.062686353692831</v>
      </c>
      <c r="R20" s="7">
        <v>12.440159537877259</v>
      </c>
      <c r="S20" s="7">
        <v>17.23056776568782</v>
      </c>
      <c r="T20" s="7">
        <v>15.170986399061555</v>
      </c>
      <c r="U20" s="7">
        <v>14.13107163742982</v>
      </c>
      <c r="V20" s="7">
        <v>3.0324075154005854</v>
      </c>
      <c r="W20" s="7">
        <v>18.670479131077244</v>
      </c>
      <c r="X20" s="7">
        <v>1.2551542196214387</v>
      </c>
      <c r="Y20" s="7">
        <v>1.2089272959779997</v>
      </c>
      <c r="Z20" s="7">
        <v>1.1130350824697095</v>
      </c>
      <c r="AA20" s="7">
        <v>0.40273105369831597</v>
      </c>
      <c r="AB20" s="7">
        <v>0.41729914900073273</v>
      </c>
      <c r="AC20" s="7">
        <v>0.6462329809775017</v>
      </c>
      <c r="AD20" s="7">
        <v>0.30990753746217603</v>
      </c>
      <c r="AE20" s="7">
        <v>0.61302747405060032</v>
      </c>
      <c r="AF20" s="7">
        <v>0.20688164849383139</v>
      </c>
      <c r="AG20" s="7">
        <v>0.10002829234773399</v>
      </c>
      <c r="AH20" s="7">
        <v>0.28485457107050222</v>
      </c>
      <c r="AI20" s="7">
        <v>0.10810266497077384</v>
      </c>
      <c r="AJ20" s="7">
        <v>0.33756943397398587</v>
      </c>
      <c r="AK20" s="7">
        <v>0.51695357262417307</v>
      </c>
      <c r="AL20" s="7">
        <v>0.87345807089549277</v>
      </c>
      <c r="AM20" s="7">
        <v>0.62443776734091805</v>
      </c>
      <c r="AN20" s="7">
        <v>0.21781245159360185</v>
      </c>
      <c r="AO20" s="7">
        <v>-18.926315789473676</v>
      </c>
      <c r="AP20" s="7">
        <v>-12.728735632183906</v>
      </c>
      <c r="AQ20" s="7">
        <v>-15.989898989898995</v>
      </c>
      <c r="AR20" s="7">
        <v>-5.2283950617284072</v>
      </c>
      <c r="AS20" s="7">
        <v>-25.925999999999998</v>
      </c>
      <c r="AT20" s="7">
        <v>-29.917575757575758</v>
      </c>
      <c r="AU20" s="7">
        <v>-21.947272727272718</v>
      </c>
      <c r="AV20" s="7">
        <v>-18.437333333333331</v>
      </c>
      <c r="AW20" s="7">
        <v>-15.925252525252533</v>
      </c>
      <c r="AX20" s="7">
        <v>-21.434666666666661</v>
      </c>
      <c r="AY20" s="7">
        <v>-15.655263157894725</v>
      </c>
      <c r="AZ20" s="7">
        <v>-23.650000000000006</v>
      </c>
      <c r="BA20" s="7">
        <v>-22.979166666666675</v>
      </c>
      <c r="BB20" s="7">
        <v>-20.661594202898559</v>
      </c>
      <c r="BC20" s="7">
        <v>0.32140834478856156</v>
      </c>
      <c r="BD20" s="7">
        <v>0.61064996593445997</v>
      </c>
      <c r="BE20" s="7">
        <v>0.53825495453551897</v>
      </c>
      <c r="BF20" s="7">
        <v>1.1064118734239157</v>
      </c>
      <c r="BG20" s="7">
        <v>0.50452750172810867</v>
      </c>
      <c r="BH20" s="7">
        <v>0.25301052363265325</v>
      </c>
      <c r="BI20" s="7">
        <v>0.41205525318874381</v>
      </c>
      <c r="BJ20" s="7">
        <v>0.15007109426313042</v>
      </c>
      <c r="BK20" s="7">
        <v>0.27218801906528084</v>
      </c>
      <c r="BL20" s="7">
        <v>0.40672349329734947</v>
      </c>
      <c r="BM20" s="7">
        <v>0.29267764373014243</v>
      </c>
      <c r="BN20" s="7">
        <v>0.75290615336923039</v>
      </c>
      <c r="BO20" s="7">
        <v>1.3697137374854063</v>
      </c>
      <c r="BP20" s="7">
        <v>0.86081009163614775</v>
      </c>
      <c r="BR20" s="11">
        <v>7.7366666666666672</v>
      </c>
      <c r="BS20" s="7">
        <v>9.3263333333333325</v>
      </c>
      <c r="BT20">
        <v>3.2376666666666671</v>
      </c>
      <c r="BU20">
        <v>4.6553333333333331</v>
      </c>
      <c r="BV20">
        <v>2.7173333333333329</v>
      </c>
      <c r="BW20">
        <v>6.0933333333333337</v>
      </c>
      <c r="BX20">
        <v>1.9649999999999999</v>
      </c>
      <c r="BY20">
        <v>10.886000000000001</v>
      </c>
      <c r="BZ20">
        <v>4.0003333333333337</v>
      </c>
      <c r="CA20">
        <v>9.6716666666666669</v>
      </c>
      <c r="CB20">
        <v>1.5399999999999998</v>
      </c>
      <c r="CC20">
        <v>9.575333333333333</v>
      </c>
      <c r="CD20">
        <v>2.1346666666666665</v>
      </c>
      <c r="CE20">
        <v>8.9799999999999986</v>
      </c>
      <c r="CF20">
        <v>2.2339999999999995</v>
      </c>
      <c r="CG20">
        <v>4.6563333333333325</v>
      </c>
      <c r="CI20">
        <f t="shared" si="2"/>
        <v>0.80797883450532626</v>
      </c>
      <c r="CJ20">
        <f t="shared" si="3"/>
        <v>0.97399568335305986</v>
      </c>
      <c r="CK20">
        <f t="shared" si="4"/>
        <v>0.33812573974796356</v>
      </c>
      <c r="CL20">
        <f t="shared" si="5"/>
        <v>0.48617976745805191</v>
      </c>
      <c r="CM20">
        <f t="shared" si="6"/>
        <v>0.28378472463969917</v>
      </c>
      <c r="CN20">
        <f t="shared" si="7"/>
        <v>0.63635730696929615</v>
      </c>
      <c r="CO20">
        <f t="shared" si="8"/>
        <v>0.20521478799693657</v>
      </c>
      <c r="CP20">
        <f t="shared" si="9"/>
        <v>1.1368794820023673</v>
      </c>
      <c r="CQ20">
        <f t="shared" si="10"/>
        <v>0.41777483812573979</v>
      </c>
      <c r="CR20">
        <f t="shared" si="11"/>
        <v>1.0100605723038363</v>
      </c>
      <c r="CS20">
        <f t="shared" si="12"/>
        <v>0.16082991018589429</v>
      </c>
      <c r="CT20">
        <f t="shared" si="13"/>
        <v>1</v>
      </c>
      <c r="CU20">
        <f t="shared" si="14"/>
        <v>0.22293392745248206</v>
      </c>
      <c r="CV20">
        <f t="shared" si="15"/>
        <v>0.93782635939566927</v>
      </c>
      <c r="CW20">
        <f t="shared" si="16"/>
        <v>0.23330780477616092</v>
      </c>
      <c r="CX20">
        <f t="shared" si="17"/>
        <v>0.48628420246466608</v>
      </c>
    </row>
    <row r="21" spans="1:102" x14ac:dyDescent="0.75">
      <c r="A21" t="s">
        <v>158</v>
      </c>
      <c r="B21" s="6">
        <v>2</v>
      </c>
      <c r="C21">
        <v>89</v>
      </c>
      <c r="D21" t="s">
        <v>34</v>
      </c>
      <c r="E21">
        <v>10</v>
      </c>
      <c r="F21">
        <v>25</v>
      </c>
      <c r="H21">
        <v>5000</v>
      </c>
      <c r="I21" t="s">
        <v>43</v>
      </c>
      <c r="J21" t="s">
        <v>87</v>
      </c>
      <c r="K21" t="s">
        <v>160</v>
      </c>
      <c r="L21" t="str">
        <f t="shared" si="0"/>
        <v>89-10-5000</v>
      </c>
      <c r="M21" s="7">
        <v>17.198178834273421</v>
      </c>
      <c r="N21" s="7">
        <v>0.45720206526353308</v>
      </c>
      <c r="O21" s="7">
        <v>-14.648115202264636</v>
      </c>
      <c r="P21" s="7">
        <v>1.9841010150981033</v>
      </c>
      <c r="Q21" s="7">
        <v>14.500066908069224</v>
      </c>
      <c r="R21" s="7">
        <v>11.134158109373574</v>
      </c>
      <c r="S21" s="7">
        <v>13.094327921307375</v>
      </c>
      <c r="T21" s="7">
        <v>9.1141168536991604</v>
      </c>
      <c r="U21" s="7">
        <v>11.730038395596717</v>
      </c>
      <c r="V21" s="7">
        <v>3.5903561980563263</v>
      </c>
      <c r="W21" s="7">
        <v>16.75746832531885</v>
      </c>
      <c r="X21" s="7">
        <v>-2.0233887576463654</v>
      </c>
      <c r="Y21" s="7">
        <v>2.3064857121629432</v>
      </c>
      <c r="Z21" s="7">
        <v>0.84548077733283444</v>
      </c>
      <c r="AA21" s="7">
        <v>0.28816829708827096</v>
      </c>
      <c r="AB21" s="7">
        <v>0.14479676729672666</v>
      </c>
      <c r="AC21" s="7">
        <v>0.11003514407196024</v>
      </c>
      <c r="AD21" s="7">
        <v>0.14401063380151313</v>
      </c>
      <c r="AE21" s="7">
        <v>0.14101860269684374</v>
      </c>
      <c r="AF21" s="7">
        <v>0.17732105035872558</v>
      </c>
      <c r="AG21" s="7">
        <v>0.36111037315851174</v>
      </c>
      <c r="AH21" s="7">
        <v>8.7615504507801867E-2</v>
      </c>
      <c r="AI21" s="7">
        <v>0.13881872049370006</v>
      </c>
      <c r="AJ21" s="7">
        <v>0.50312569912216976</v>
      </c>
      <c r="AK21" s="7">
        <v>7.1535128205765103E-2</v>
      </c>
      <c r="AL21" s="7">
        <v>0.5276322357399591</v>
      </c>
      <c r="AM21" s="7">
        <v>0.5561895331749156</v>
      </c>
      <c r="AN21" s="7">
        <v>0.25177305101684117</v>
      </c>
      <c r="AO21" s="7">
        <v>-19.792982456140347</v>
      </c>
      <c r="AP21" s="7">
        <v>-8.947126436781609</v>
      </c>
      <c r="AQ21" s="7">
        <v>-14.712121212121204</v>
      </c>
      <c r="AR21" s="7">
        <v>-6.4691358024691468</v>
      </c>
      <c r="AS21" s="7">
        <v>-29.617333333333335</v>
      </c>
      <c r="AT21" s="7">
        <v>-31.360000000000003</v>
      </c>
      <c r="AU21" s="7">
        <v>-22.540606060606056</v>
      </c>
      <c r="AV21" s="7">
        <v>-20.702000000000002</v>
      </c>
      <c r="AW21" s="7">
        <v>-18.730303030303048</v>
      </c>
      <c r="AX21" s="7">
        <v>-22.71866666666666</v>
      </c>
      <c r="AY21" s="7">
        <v>-19.255263157894742</v>
      </c>
      <c r="AZ21" s="7">
        <v>-27.785416666666659</v>
      </c>
      <c r="BA21" s="7">
        <v>-26.133854166666666</v>
      </c>
      <c r="BB21" s="7">
        <v>-20.944202898550724</v>
      </c>
      <c r="BC21" s="7">
        <v>0.33830889522336927</v>
      </c>
      <c r="BD21" s="7">
        <v>0.60940248052816426</v>
      </c>
      <c r="BE21" s="7">
        <v>0.8603446039033229</v>
      </c>
      <c r="BF21" s="7">
        <v>0.24447250119569397</v>
      </c>
      <c r="BG21" s="7">
        <v>0.24015828113975635</v>
      </c>
      <c r="BH21" s="7">
        <v>0.18535648031128529</v>
      </c>
      <c r="BI21" s="7">
        <v>0.28818611984171311</v>
      </c>
      <c r="BJ21" s="7">
        <v>0.1274728729312003</v>
      </c>
      <c r="BK21" s="7">
        <v>4.3703651823803133E-2</v>
      </c>
      <c r="BL21" s="7">
        <v>0.14101063789657681</v>
      </c>
      <c r="BM21" s="7">
        <v>0.21448579236083157</v>
      </c>
      <c r="BN21" s="7">
        <v>0.1983349472535855</v>
      </c>
      <c r="BO21" s="7">
        <v>0.33819373146171561</v>
      </c>
      <c r="BP21" s="7">
        <v>0.13386786363774608</v>
      </c>
      <c r="BR21" s="11">
        <v>8.1966666666666672</v>
      </c>
      <c r="BS21" s="7">
        <v>7.7146666666666661</v>
      </c>
      <c r="BT21">
        <v>4.3310000000000004</v>
      </c>
      <c r="BU21">
        <v>5.883</v>
      </c>
      <c r="BV21">
        <v>3.7929999999999993</v>
      </c>
      <c r="BW21">
        <v>8.5543333333333322</v>
      </c>
      <c r="BX21">
        <v>3.0743333333333331</v>
      </c>
      <c r="BY21">
        <v>8.2099999999999991</v>
      </c>
      <c r="BZ21">
        <v>4.9130000000000003</v>
      </c>
      <c r="CA21">
        <v>12.826000000000001</v>
      </c>
      <c r="CB21">
        <v>1.9513333333333334</v>
      </c>
      <c r="CC21">
        <v>15.364333333333333</v>
      </c>
      <c r="CD21">
        <v>4.3356666666666666</v>
      </c>
      <c r="CE21">
        <v>5.4993333333333325</v>
      </c>
      <c r="CF21">
        <v>3.5229999999999997</v>
      </c>
      <c r="CG21">
        <v>6.4923333333333337</v>
      </c>
      <c r="CI21">
        <f t="shared" si="2"/>
        <v>0.53348664656238476</v>
      </c>
      <c r="CJ21">
        <f t="shared" si="3"/>
        <v>0.50211528865554422</v>
      </c>
      <c r="CK21">
        <f t="shared" si="4"/>
        <v>0.28188662052806285</v>
      </c>
      <c r="CL21">
        <f t="shared" si="5"/>
        <v>0.38289978955589787</v>
      </c>
      <c r="CM21">
        <f t="shared" si="6"/>
        <v>0.24687045755320761</v>
      </c>
      <c r="CN21">
        <f t="shared" si="7"/>
        <v>0.55676566940750216</v>
      </c>
      <c r="CO21">
        <f t="shared" si="8"/>
        <v>0.20009545918035276</v>
      </c>
      <c r="CP21">
        <f t="shared" si="9"/>
        <v>0.53435445729286435</v>
      </c>
      <c r="CQ21">
        <f t="shared" si="10"/>
        <v>0.31976655891350098</v>
      </c>
      <c r="CR21">
        <f t="shared" si="11"/>
        <v>0.83479053218493049</v>
      </c>
      <c r="CS21">
        <f t="shared" si="12"/>
        <v>0.12700410040570154</v>
      </c>
      <c r="CT21">
        <f t="shared" si="13"/>
        <v>1</v>
      </c>
      <c r="CU21">
        <f t="shared" si="14"/>
        <v>0.28219035428373074</v>
      </c>
      <c r="CV21">
        <f t="shared" si="15"/>
        <v>0.35792853578634498</v>
      </c>
      <c r="CW21">
        <f t="shared" si="16"/>
        <v>0.22929729026099407</v>
      </c>
      <c r="CX21">
        <f t="shared" si="17"/>
        <v>0.42255873993881937</v>
      </c>
    </row>
    <row r="22" spans="1:102" x14ac:dyDescent="0.75">
      <c r="A22" t="s">
        <v>158</v>
      </c>
      <c r="B22" s="6">
        <v>2</v>
      </c>
      <c r="C22">
        <v>89</v>
      </c>
      <c r="D22" t="s">
        <v>34</v>
      </c>
      <c r="E22">
        <v>9</v>
      </c>
      <c r="F22">
        <v>75</v>
      </c>
      <c r="H22">
        <v>5000</v>
      </c>
      <c r="I22" t="s">
        <v>43</v>
      </c>
      <c r="J22" t="s">
        <v>87</v>
      </c>
      <c r="K22" t="s">
        <v>160</v>
      </c>
      <c r="L22" t="str">
        <f t="shared" si="0"/>
        <v>89-9-5000</v>
      </c>
      <c r="M22" s="7">
        <v>20.035453722558945</v>
      </c>
      <c r="N22" s="7">
        <v>1.3657215157417133</v>
      </c>
      <c r="O22" s="7">
        <v>-15.649688693960641</v>
      </c>
      <c r="P22" s="7">
        <v>2.781188123284275</v>
      </c>
      <c r="Q22" s="7">
        <v>14.918280630704606</v>
      </c>
      <c r="R22" s="7">
        <v>13.405652508759749</v>
      </c>
      <c r="S22" s="7">
        <v>13.344190490179507</v>
      </c>
      <c r="T22" s="7">
        <v>11.919154945612476</v>
      </c>
      <c r="U22" s="7">
        <v>13.835518602782036</v>
      </c>
      <c r="V22" s="7">
        <v>2.0660940987249412</v>
      </c>
      <c r="W22" s="7">
        <v>17.02197463193011</v>
      </c>
      <c r="X22" s="7">
        <v>-3.0374616596714978</v>
      </c>
      <c r="Y22" s="7">
        <v>3.0759849908457912</v>
      </c>
      <c r="Z22" s="7">
        <v>3.0170992245413686</v>
      </c>
      <c r="AA22" s="7">
        <v>0.17850165266605927</v>
      </c>
      <c r="AB22" s="7">
        <v>0.22619220719519273</v>
      </c>
      <c r="AC22" s="7">
        <v>0.52163977248501425</v>
      </c>
      <c r="AD22" s="7">
        <v>3.2647514322659527E-2</v>
      </c>
      <c r="AE22" s="7">
        <v>0.57247659896079162</v>
      </c>
      <c r="AF22" s="7">
        <v>0.15597652188767139</v>
      </c>
      <c r="AG22" s="7">
        <v>0.20021025235679152</v>
      </c>
      <c r="AH22" s="7">
        <v>8.7359538708000825E-2</v>
      </c>
      <c r="AI22" s="7">
        <v>8.0124581714992163E-2</v>
      </c>
      <c r="AJ22" s="7">
        <v>9.1183110584267563E-2</v>
      </c>
      <c r="AK22" s="7">
        <v>3.6774149270527905E-2</v>
      </c>
      <c r="AL22" s="7">
        <v>0.25627758260455002</v>
      </c>
      <c r="AM22" s="7">
        <v>0.36078214590968849</v>
      </c>
      <c r="AN22" s="7">
        <v>0.2790315177951877</v>
      </c>
      <c r="AO22" s="7">
        <v>-19.949122807017549</v>
      </c>
      <c r="AP22" s="7">
        <v>-6.1919540229884946</v>
      </c>
      <c r="AQ22" s="7">
        <v>-13.049494949494948</v>
      </c>
      <c r="AR22" s="7">
        <v>-4.8197530864197402</v>
      </c>
      <c r="AS22" s="7">
        <v>-29.830666666666662</v>
      </c>
      <c r="AT22" s="7">
        <v>-31.239393939393931</v>
      </c>
      <c r="AU22" s="7">
        <v>-22.865454545454536</v>
      </c>
      <c r="AV22" s="7">
        <v>-20.362000000000005</v>
      </c>
      <c r="AW22" s="7">
        <v>-19.091919191919178</v>
      </c>
      <c r="AX22" s="7"/>
      <c r="AY22" s="7">
        <v>-19.685087719298252</v>
      </c>
      <c r="AZ22" s="7">
        <v>-28.779166666666669</v>
      </c>
      <c r="BA22" s="7">
        <v>-26.750520833333336</v>
      </c>
      <c r="BB22" s="7">
        <v>-21.505072463768126</v>
      </c>
      <c r="BC22" s="7">
        <v>0.33627968397467506</v>
      </c>
      <c r="BD22" s="7">
        <v>0.39178544930580977</v>
      </c>
      <c r="BE22" s="7">
        <v>0.61538533646446214</v>
      </c>
      <c r="BF22" s="7">
        <v>0.27692048779658235</v>
      </c>
      <c r="BG22" s="7">
        <v>0.13721515951235647</v>
      </c>
      <c r="BH22" s="7">
        <v>3.3640458391218583E-2</v>
      </c>
      <c r="BI22" s="7">
        <v>0.41470624207700385</v>
      </c>
      <c r="BJ22" s="7">
        <v>6.8088178122197057E-2</v>
      </c>
      <c r="BK22" s="7">
        <v>0.65263704205505912</v>
      </c>
      <c r="BL22" s="7"/>
      <c r="BM22" s="7">
        <v>0.2188222905217343</v>
      </c>
      <c r="BN22" s="7">
        <v>0.33858453254258836</v>
      </c>
      <c r="BO22" s="7">
        <v>0.5375007570246586</v>
      </c>
      <c r="BP22" s="7">
        <v>9.7277042185493254E-2</v>
      </c>
      <c r="BR22" s="11">
        <v>5.6283333333333339</v>
      </c>
      <c r="BS22" s="7">
        <v>5.3910000000000009</v>
      </c>
      <c r="BT22">
        <v>3.1026666666666665</v>
      </c>
      <c r="BU22">
        <v>4.1720000000000006</v>
      </c>
      <c r="BV22">
        <v>2.5860000000000003</v>
      </c>
      <c r="BW22">
        <v>6.450333333333333</v>
      </c>
      <c r="BX22">
        <v>2.16</v>
      </c>
      <c r="BY22">
        <v>9.3513333333333346</v>
      </c>
      <c r="BZ22">
        <v>3.8476666666666666</v>
      </c>
      <c r="CA22">
        <v>9.9063333333333343</v>
      </c>
      <c r="CB22">
        <v>1.8933333333333333</v>
      </c>
      <c r="CC22">
        <v>11.471333333333334</v>
      </c>
      <c r="CD22">
        <v>3.3516666666666666</v>
      </c>
      <c r="CE22">
        <v>7.8523333333333332</v>
      </c>
      <c r="CF22">
        <v>2.2930000000000001</v>
      </c>
      <c r="CG22">
        <v>5.8953333333333333</v>
      </c>
      <c r="CI22">
        <f t="shared" si="2"/>
        <v>0.49064334282559424</v>
      </c>
      <c r="CJ22">
        <f t="shared" si="3"/>
        <v>0.46995408845237407</v>
      </c>
      <c r="CK22">
        <f t="shared" si="4"/>
        <v>0.27047131981170452</v>
      </c>
      <c r="CL22">
        <f t="shared" si="5"/>
        <v>0.36368919625733714</v>
      </c>
      <c r="CM22">
        <f t="shared" si="6"/>
        <v>0.22543151043180104</v>
      </c>
      <c r="CN22">
        <f t="shared" si="7"/>
        <v>0.5623002266519439</v>
      </c>
      <c r="CO22">
        <f t="shared" si="8"/>
        <v>0.18829546114953216</v>
      </c>
      <c r="CP22">
        <f t="shared" si="9"/>
        <v>0.81519149183471851</v>
      </c>
      <c r="CQ22">
        <f t="shared" si="10"/>
        <v>0.33541581914337187</v>
      </c>
      <c r="CR22">
        <f t="shared" si="11"/>
        <v>0.86357296449119547</v>
      </c>
      <c r="CS22">
        <f t="shared" si="12"/>
        <v>0.16504910792119484</v>
      </c>
      <c r="CT22">
        <f t="shared" si="13"/>
        <v>1</v>
      </c>
      <c r="CU22">
        <f t="shared" si="14"/>
        <v>0.29217760213866445</v>
      </c>
      <c r="CV22">
        <f t="shared" si="15"/>
        <v>0.68451792874992734</v>
      </c>
      <c r="CW22">
        <f t="shared" si="16"/>
        <v>0.1998895798221654</v>
      </c>
      <c r="CX22">
        <f t="shared" si="17"/>
        <v>0.51391875399546694</v>
      </c>
    </row>
    <row r="23" spans="1:102" x14ac:dyDescent="0.75">
      <c r="A23" t="s">
        <v>158</v>
      </c>
      <c r="B23" s="6">
        <v>2</v>
      </c>
      <c r="C23">
        <v>89</v>
      </c>
      <c r="D23" t="s">
        <v>34</v>
      </c>
      <c r="E23">
        <v>5</v>
      </c>
      <c r="F23">
        <v>350</v>
      </c>
      <c r="H23">
        <v>5000</v>
      </c>
      <c r="I23" t="s">
        <v>43</v>
      </c>
      <c r="J23" t="s">
        <v>87</v>
      </c>
      <c r="K23" t="s">
        <v>160</v>
      </c>
      <c r="L23" t="str">
        <f t="shared" si="0"/>
        <v>89-5-5000</v>
      </c>
      <c r="M23" s="7">
        <v>20.295338611261737</v>
      </c>
      <c r="N23" s="7">
        <v>5.7019756237560202</v>
      </c>
      <c r="O23" s="7">
        <v>-16.514493011210757</v>
      </c>
      <c r="P23" s="7">
        <v>5.7649275308806871</v>
      </c>
      <c r="Q23" s="7">
        <v>16.229386021680355</v>
      </c>
      <c r="R23" s="7">
        <v>15.10106566280472</v>
      </c>
      <c r="S23" s="7">
        <v>15.23141314108638</v>
      </c>
      <c r="T23" s="7">
        <v>12.834426700980707</v>
      </c>
      <c r="U23" s="7">
        <v>14.360825296085849</v>
      </c>
      <c r="V23" s="7">
        <v>0</v>
      </c>
      <c r="W23" s="7">
        <v>17.496941186902315</v>
      </c>
      <c r="X23" s="7">
        <v>1.0320550311138665</v>
      </c>
      <c r="Y23" s="7">
        <v>4.5940220583618938</v>
      </c>
      <c r="Z23" s="7">
        <v>2.8147049187500035</v>
      </c>
      <c r="AA23" s="7">
        <v>0.13311227828006611</v>
      </c>
      <c r="AB23" s="7">
        <v>0.23410913037923817</v>
      </c>
      <c r="AC23" s="7">
        <v>0.1984128334870445</v>
      </c>
      <c r="AD23" s="7">
        <v>0.45825386325649847</v>
      </c>
      <c r="AE23" s="7">
        <v>4.8580616576735271E-2</v>
      </c>
      <c r="AF23" s="7">
        <v>0.15890759417999983</v>
      </c>
      <c r="AG23" s="7">
        <v>0.43183683525423278</v>
      </c>
      <c r="AH23" s="7">
        <v>6.2846172393942565E-2</v>
      </c>
      <c r="AI23" s="7">
        <v>4.0397240308437561E-2</v>
      </c>
      <c r="AJ23" s="7">
        <v>0</v>
      </c>
      <c r="AK23" s="7">
        <v>0.1423548307880321</v>
      </c>
      <c r="AL23" s="7">
        <v>0.34478031948830012</v>
      </c>
      <c r="AM23" s="7">
        <v>0.45787532301879424</v>
      </c>
      <c r="AN23" s="7">
        <v>0.23143698380961822</v>
      </c>
      <c r="AO23" s="7">
        <v>-20.772280701754386</v>
      </c>
      <c r="AP23" s="7">
        <v>-5.348965517241389</v>
      </c>
      <c r="AQ23" s="7">
        <v>-16.381818181818179</v>
      </c>
      <c r="AR23" s="7">
        <v>-0.25358024691356379</v>
      </c>
      <c r="AS23" s="7">
        <v>-30.291599999999999</v>
      </c>
      <c r="AT23" s="7">
        <v>-32.390909090909091</v>
      </c>
      <c r="AU23" s="7">
        <v>-24.301696969696966</v>
      </c>
      <c r="AV23" s="7">
        <v>-21.317466666666668</v>
      </c>
      <c r="AW23" s="7">
        <v>-20.071515151515143</v>
      </c>
      <c r="AX23" s="7">
        <v>-23.536799999999999</v>
      </c>
      <c r="AY23" s="7">
        <v>-19.251403508771944</v>
      </c>
      <c r="AZ23" s="7">
        <v>-28.962916666666661</v>
      </c>
      <c r="BA23" s="7"/>
      <c r="BB23" s="7">
        <v>-20.061884057971021</v>
      </c>
      <c r="BC23" s="7">
        <v>0.39013989961837908</v>
      </c>
      <c r="BD23" s="7">
        <v>0.20983544880857269</v>
      </c>
      <c r="BE23" s="7">
        <v>0.26271171880840311</v>
      </c>
      <c r="BF23" s="7">
        <v>0.6662687426964331</v>
      </c>
      <c r="BG23" s="7">
        <v>0.46478525507306273</v>
      </c>
      <c r="BH23" s="7">
        <v>0.11922615498731229</v>
      </c>
      <c r="BI23" s="7">
        <v>0.35039686276065035</v>
      </c>
      <c r="BJ23" s="7">
        <v>0.3113133469673296</v>
      </c>
      <c r="BK23" s="7">
        <v>7.6481390691664514E-2</v>
      </c>
      <c r="BL23" s="7">
        <v>0.6666643333292499</v>
      </c>
      <c r="BM23" s="7">
        <v>7.3699873022089038E-2</v>
      </c>
      <c r="BN23" s="7">
        <v>0.16251001571697929</v>
      </c>
      <c r="BO23" s="7"/>
      <c r="BP23" s="7">
        <v>0.15945816414395983</v>
      </c>
      <c r="BR23" s="11">
        <v>8.6036666666666672</v>
      </c>
      <c r="BS23" s="7">
        <v>8.9819999999999993</v>
      </c>
      <c r="BT23">
        <v>4.3150000000000004</v>
      </c>
      <c r="BU23">
        <v>5.073999999999999</v>
      </c>
      <c r="BV23">
        <v>3.7263333333333333</v>
      </c>
      <c r="BW23">
        <v>9.8103333333333325</v>
      </c>
      <c r="BX23">
        <v>3.1463333333333332</v>
      </c>
      <c r="BY23">
        <v>8.375</v>
      </c>
      <c r="BZ23">
        <v>5.6236666666666659</v>
      </c>
      <c r="CA23">
        <v>13.277666666666667</v>
      </c>
      <c r="CB23">
        <v>2.3580000000000001</v>
      </c>
      <c r="CC23">
        <v>16.088333333333335</v>
      </c>
      <c r="CD23">
        <v>4.948666666666667</v>
      </c>
      <c r="CE23">
        <v>6.4470000000000001</v>
      </c>
      <c r="CF23">
        <v>1.2983333333333331</v>
      </c>
      <c r="CG23">
        <v>7.2013333333333334</v>
      </c>
      <c r="CI23">
        <f t="shared" si="2"/>
        <v>0.53477675334093022</v>
      </c>
      <c r="CJ23">
        <f t="shared" si="3"/>
        <v>0.55829275872785655</v>
      </c>
      <c r="CK23">
        <f t="shared" si="4"/>
        <v>0.26820677509582513</v>
      </c>
      <c r="CL23">
        <f t="shared" si="5"/>
        <v>0.31538381850202002</v>
      </c>
      <c r="CM23">
        <f t="shared" si="6"/>
        <v>0.23161711385061637</v>
      </c>
      <c r="CN23">
        <f t="shared" si="7"/>
        <v>0.60977934320936489</v>
      </c>
      <c r="CO23">
        <f t="shared" si="8"/>
        <v>0.1955661452398218</v>
      </c>
      <c r="CP23">
        <f t="shared" si="9"/>
        <v>0.5205635553713871</v>
      </c>
      <c r="CQ23">
        <f t="shared" si="10"/>
        <v>0.34954936289236499</v>
      </c>
      <c r="CR23">
        <f t="shared" si="11"/>
        <v>0.82529783486998853</v>
      </c>
      <c r="CS23">
        <f t="shared" si="12"/>
        <v>0.14656583445560964</v>
      </c>
      <c r="CT23">
        <f t="shared" si="13"/>
        <v>1</v>
      </c>
      <c r="CU23">
        <f t="shared" si="14"/>
        <v>0.30759349425049209</v>
      </c>
      <c r="CV23">
        <f t="shared" si="15"/>
        <v>0.40072516316171136</v>
      </c>
      <c r="CW23">
        <f t="shared" si="16"/>
        <v>8.07003004247384E-2</v>
      </c>
      <c r="CX23">
        <f t="shared" si="17"/>
        <v>0.44761214130322174</v>
      </c>
    </row>
    <row r="24" spans="1:102" x14ac:dyDescent="0.75">
      <c r="A24" t="s">
        <v>158</v>
      </c>
      <c r="B24" s="6">
        <v>2</v>
      </c>
      <c r="C24">
        <v>89</v>
      </c>
      <c r="D24" t="s">
        <v>34</v>
      </c>
      <c r="E24">
        <v>5</v>
      </c>
      <c r="F24">
        <v>350</v>
      </c>
      <c r="H24">
        <v>5000</v>
      </c>
      <c r="I24" t="s">
        <v>43</v>
      </c>
      <c r="J24" t="s">
        <v>87</v>
      </c>
      <c r="K24" t="s">
        <v>90</v>
      </c>
      <c r="L24" t="str">
        <f t="shared" si="0"/>
        <v>89-5-5000</v>
      </c>
      <c r="M24" s="7">
        <v>22.808345232564424</v>
      </c>
      <c r="N24" s="7">
        <v>2.7296848918719068</v>
      </c>
      <c r="O24" s="7">
        <v>-17.895750066023055</v>
      </c>
      <c r="P24" s="7">
        <v>6.3307083473536112</v>
      </c>
      <c r="Q24" s="7">
        <v>22.701553315142075</v>
      </c>
      <c r="R24" s="7">
        <v>18.754524047211948</v>
      </c>
      <c r="S24" s="7">
        <v>20.158481788257799</v>
      </c>
      <c r="T24" s="7">
        <v>13.619256711429125</v>
      </c>
      <c r="U24" s="7">
        <v>15.567497258270897</v>
      </c>
      <c r="V24" s="7">
        <v>4.2810154789606036</v>
      </c>
      <c r="W24" s="7">
        <v>20.590277107702178</v>
      </c>
      <c r="X24" s="7">
        <v>0.84516352242547133</v>
      </c>
      <c r="Y24" s="7">
        <v>0</v>
      </c>
      <c r="Z24" s="7">
        <v>1.9084550468940209</v>
      </c>
      <c r="AA24" s="7">
        <v>0.16352187254222125</v>
      </c>
      <c r="AB24" s="7">
        <v>0.19153897745855208</v>
      </c>
      <c r="AC24" s="7">
        <v>0.50020396300664616</v>
      </c>
      <c r="AD24" s="7">
        <v>5.7973357379067052E-2</v>
      </c>
      <c r="AE24" s="7">
        <v>0.42137813624810944</v>
      </c>
      <c r="AF24" s="7">
        <v>0.17816122607459631</v>
      </c>
      <c r="AG24" s="7">
        <v>0.20792727300205643</v>
      </c>
      <c r="AH24" s="7">
        <v>0.15854554072790236</v>
      </c>
      <c r="AI24" s="7">
        <v>8.2929499379774216E-2</v>
      </c>
      <c r="AJ24" s="7">
        <v>0.74644443724806597</v>
      </c>
      <c r="AK24" s="7">
        <v>1.0908120469280139E-2</v>
      </c>
      <c r="AL24" s="7">
        <v>0.46183687190890721</v>
      </c>
      <c r="AM24" s="7">
        <v>0</v>
      </c>
      <c r="AN24" s="7">
        <v>0.39280122875006734</v>
      </c>
      <c r="AO24" s="7">
        <v>-20.879824561403506</v>
      </c>
      <c r="AP24" s="7">
        <v>-9.6310344827586203</v>
      </c>
      <c r="AQ24" s="7">
        <v>-17.615151515151521</v>
      </c>
      <c r="AR24" s="7">
        <v>-3.6246913580246822</v>
      </c>
      <c r="AS24" s="7">
        <v>-29.276666666666667</v>
      </c>
      <c r="AT24" s="7">
        <v>-31.333939393939392</v>
      </c>
      <c r="AU24" s="7">
        <v>-22.809696969696962</v>
      </c>
      <c r="AV24" s="7">
        <v>-20.191333333333333</v>
      </c>
      <c r="AW24" s="7">
        <v>-18.549494949494953</v>
      </c>
      <c r="AX24" s="7"/>
      <c r="AY24" s="7">
        <v>-18.54561403508772</v>
      </c>
      <c r="AZ24" s="7">
        <v>-27.607291666666669</v>
      </c>
      <c r="BA24" s="7">
        <v>-24.226041666666664</v>
      </c>
      <c r="BB24" s="7">
        <v>-21.244927536231884</v>
      </c>
      <c r="BC24" s="7">
        <v>0.25819441950607641</v>
      </c>
      <c r="BD24" s="7">
        <v>0.41186812784727844</v>
      </c>
      <c r="BE24" s="7">
        <v>0.21726096357430819</v>
      </c>
      <c r="BF24" s="7">
        <v>0.82224724686642936</v>
      </c>
      <c r="BG24" s="7">
        <v>0.21245548553363394</v>
      </c>
      <c r="BH24" s="7">
        <v>0.1289628045549448</v>
      </c>
      <c r="BI24" s="7">
        <v>0.20315147899037453</v>
      </c>
      <c r="BJ24" s="7">
        <v>0.15860643114325229</v>
      </c>
      <c r="BK24" s="7">
        <v>0.45275404569734951</v>
      </c>
      <c r="BL24" s="7"/>
      <c r="BM24" s="7">
        <v>0.26137995890622934</v>
      </c>
      <c r="BN24" s="7">
        <v>0.18835957482189111</v>
      </c>
      <c r="BO24" s="7">
        <v>0.56208535064192056</v>
      </c>
      <c r="BP24" s="7">
        <v>0.46795382394896456</v>
      </c>
      <c r="BR24" s="11">
        <v>7.7013333333333334</v>
      </c>
      <c r="BS24" s="7">
        <v>7.5823333333333336</v>
      </c>
      <c r="BT24">
        <v>3.4859999999999993</v>
      </c>
      <c r="BU24">
        <v>3.9146666666666667</v>
      </c>
      <c r="BV24">
        <v>2.5500000000000003</v>
      </c>
      <c r="BW24">
        <v>7.7183333333333337</v>
      </c>
      <c r="BX24">
        <v>2.3333333333333335</v>
      </c>
      <c r="BY24">
        <v>12.273666666666665</v>
      </c>
      <c r="BZ24">
        <v>4.0789999999999997</v>
      </c>
      <c r="CA24">
        <v>10.558333333333334</v>
      </c>
      <c r="CB24">
        <v>1.5773333333333335</v>
      </c>
      <c r="CC24">
        <v>13.258666666666665</v>
      </c>
      <c r="CD24">
        <v>2.9860000000000002</v>
      </c>
      <c r="CE24">
        <v>8.6769999999999996</v>
      </c>
      <c r="CF24" t="s">
        <v>360</v>
      </c>
      <c r="CG24">
        <v>3.6896666666666662</v>
      </c>
      <c r="CI24">
        <f t="shared" si="2"/>
        <v>0.58085277554304116</v>
      </c>
      <c r="CJ24">
        <f t="shared" si="3"/>
        <v>0.57187751407884158</v>
      </c>
      <c r="CK24">
        <f t="shared" si="4"/>
        <v>0.2629223652453741</v>
      </c>
      <c r="CL24">
        <f t="shared" si="5"/>
        <v>0.29525341914722453</v>
      </c>
      <c r="CM24">
        <f t="shared" si="6"/>
        <v>0.19232703137570398</v>
      </c>
      <c r="CN24">
        <f t="shared" si="7"/>
        <v>0.58213495575221252</v>
      </c>
      <c r="CO24">
        <f t="shared" si="8"/>
        <v>0.17598551890587291</v>
      </c>
      <c r="CP24">
        <f t="shared" si="9"/>
        <v>0.92570897023330656</v>
      </c>
      <c r="CQ24">
        <f t="shared" si="10"/>
        <v>0.30764782783588096</v>
      </c>
      <c r="CR24">
        <f t="shared" si="11"/>
        <v>0.7963344730490749</v>
      </c>
      <c r="CS24">
        <f t="shared" si="12"/>
        <v>0.1189662107803701</v>
      </c>
      <c r="CT24">
        <f t="shared" si="13"/>
        <v>1</v>
      </c>
      <c r="CU24">
        <f t="shared" si="14"/>
        <v>0.22521118262268711</v>
      </c>
      <c r="CV24">
        <f t="shared" si="15"/>
        <v>0.65443986323411107</v>
      </c>
      <c r="CW24" t="s">
        <v>360</v>
      </c>
      <c r="CX24">
        <f t="shared" si="17"/>
        <v>0.27828338696701527</v>
      </c>
    </row>
    <row r="25" spans="1:102" x14ac:dyDescent="0.75">
      <c r="A25" t="s">
        <v>158</v>
      </c>
      <c r="B25" s="6">
        <v>2</v>
      </c>
      <c r="C25">
        <v>89</v>
      </c>
      <c r="D25" t="s">
        <v>34</v>
      </c>
      <c r="E25">
        <v>3</v>
      </c>
      <c r="F25">
        <v>625</v>
      </c>
      <c r="H25">
        <v>5000</v>
      </c>
      <c r="I25" t="s">
        <v>43</v>
      </c>
      <c r="J25" t="s">
        <v>87</v>
      </c>
      <c r="K25" t="s">
        <v>160</v>
      </c>
      <c r="L25" t="str">
        <f t="shared" si="0"/>
        <v>89-3-5000</v>
      </c>
      <c r="M25" s="7">
        <v>20.626750881981938</v>
      </c>
      <c r="N25" s="7">
        <v>5.8050526589726843</v>
      </c>
      <c r="O25" s="7">
        <v>-12.965549010154149</v>
      </c>
      <c r="P25" s="7">
        <v>5.943407342675969</v>
      </c>
      <c r="Q25" s="7">
        <v>15.116467746218119</v>
      </c>
      <c r="R25" s="7">
        <v>15.132766072832377</v>
      </c>
      <c r="S25" s="7">
        <v>16.356589309045471</v>
      </c>
      <c r="T25" s="7">
        <v>15.000206349703054</v>
      </c>
      <c r="U25" s="7">
        <v>14.732189423157422</v>
      </c>
      <c r="V25" s="7">
        <v>4.3675402515948356</v>
      </c>
      <c r="W25" s="7">
        <v>18.419595273375077</v>
      </c>
      <c r="X25" s="7">
        <v>-0.72804101809500066</v>
      </c>
      <c r="Y25" s="7">
        <v>1.5577087432961825</v>
      </c>
      <c r="Z25" s="7">
        <v>1.6315944906141671</v>
      </c>
      <c r="AA25" s="7">
        <v>0.33954861600442893</v>
      </c>
      <c r="AB25" s="7">
        <v>0.11787662403648233</v>
      </c>
      <c r="AC25" s="7">
        <v>0.36957092011763498</v>
      </c>
      <c r="AD25" s="7">
        <v>0.73031889085222956</v>
      </c>
      <c r="AE25" s="7">
        <v>0.15112102806873257</v>
      </c>
      <c r="AF25" s="7">
        <v>0.17334896236809086</v>
      </c>
      <c r="AG25" s="7">
        <v>0.6843963287260203</v>
      </c>
      <c r="AH25" s="7">
        <v>0.39362099070040851</v>
      </c>
      <c r="AI25" s="7">
        <v>9.1195142608092084E-2</v>
      </c>
      <c r="AJ25" s="7">
        <v>0.35227573342569907</v>
      </c>
      <c r="AK25" s="7">
        <v>0.12233278782056436</v>
      </c>
      <c r="AL25" s="7">
        <v>0.26473917612656278</v>
      </c>
      <c r="AM25" s="7">
        <v>0.51657935036651359</v>
      </c>
      <c r="AN25" s="7">
        <v>0.31789180940649331</v>
      </c>
      <c r="AO25" s="7">
        <v>-22.713157894736849</v>
      </c>
      <c r="AP25" s="7">
        <v>-8.7045977011494298</v>
      </c>
      <c r="AQ25" s="7">
        <v>-18.127272727272743</v>
      </c>
      <c r="AR25" s="7">
        <v>-9.2259259259259334</v>
      </c>
      <c r="AS25" s="7">
        <v>-31.330000000000002</v>
      </c>
      <c r="AT25" s="7">
        <v>-33.059393939393935</v>
      </c>
      <c r="AU25" s="7">
        <v>-25.247272727272719</v>
      </c>
      <c r="AV25" s="7">
        <v>-22.354000000000003</v>
      </c>
      <c r="AW25" s="7">
        <v>-20.801010101010103</v>
      </c>
      <c r="AX25" s="7">
        <v>-23.675333333333327</v>
      </c>
      <c r="AY25" s="7">
        <v>-20.127192982456133</v>
      </c>
      <c r="AZ25" s="7">
        <v>-28.848437499999999</v>
      </c>
      <c r="BA25" s="7"/>
      <c r="BB25" s="7">
        <v>-21.26594202898551</v>
      </c>
      <c r="BC25" s="7">
        <v>0.56062720449439685</v>
      </c>
      <c r="BD25" s="7">
        <v>1.1778592268618588</v>
      </c>
      <c r="BE25" s="7">
        <v>0.13063148642805605</v>
      </c>
      <c r="BF25" s="7">
        <v>0.92709062550113663</v>
      </c>
      <c r="BG25" s="7">
        <v>0.16971741218861797</v>
      </c>
      <c r="BH25" s="7">
        <v>0.35124493271052742</v>
      </c>
      <c r="BI25" s="7">
        <v>0.34716482537544335</v>
      </c>
      <c r="BJ25" s="7">
        <v>0.2667758109974247</v>
      </c>
      <c r="BK25" s="7">
        <v>0.11420396962851098</v>
      </c>
      <c r="BL25" s="7">
        <v>0.61292848957552193</v>
      </c>
      <c r="BM25" s="7">
        <v>0.52733016284521073</v>
      </c>
      <c r="BN25" s="7">
        <v>0.41468506655904924</v>
      </c>
      <c r="BO25" s="7"/>
      <c r="BP25" s="7">
        <v>0.85828094920933817</v>
      </c>
      <c r="BR25" s="11">
        <v>5.597999999999999</v>
      </c>
      <c r="BS25" s="7">
        <v>6.7450000000000001</v>
      </c>
      <c r="BT25">
        <v>3.0026666666666664</v>
      </c>
      <c r="BU25">
        <v>4.2459999999999996</v>
      </c>
      <c r="BV25">
        <v>2.4396666666666671</v>
      </c>
      <c r="BW25">
        <v>6.5766666666666671</v>
      </c>
      <c r="BX25">
        <v>2.0736666666666665</v>
      </c>
      <c r="BY25">
        <v>7.0086666666666666</v>
      </c>
      <c r="BZ25">
        <v>3.7759999999999998</v>
      </c>
      <c r="CA25">
        <v>9.6773333333333351</v>
      </c>
      <c r="CB25">
        <v>1.532</v>
      </c>
      <c r="CC25">
        <v>11.725333333333333</v>
      </c>
      <c r="CD25">
        <v>3.1916666666666664</v>
      </c>
      <c r="CE25">
        <v>5.432666666666667</v>
      </c>
      <c r="CF25">
        <v>1.9906666666666666</v>
      </c>
      <c r="CG25">
        <v>4.6413333333333329</v>
      </c>
      <c r="CI25">
        <f t="shared" si="2"/>
        <v>0.47742779167614274</v>
      </c>
      <c r="CJ25">
        <f t="shared" si="3"/>
        <v>0.57525017057084371</v>
      </c>
      <c r="CK25">
        <f t="shared" si="4"/>
        <v>0.25608369342733678</v>
      </c>
      <c r="CL25">
        <f t="shared" si="5"/>
        <v>0.36212190129633837</v>
      </c>
      <c r="CM25">
        <f t="shared" si="6"/>
        <v>0.2080680009097112</v>
      </c>
      <c r="CN25">
        <f t="shared" si="7"/>
        <v>0.56089379122128724</v>
      </c>
      <c r="CO25">
        <f t="shared" si="8"/>
        <v>0.17685353650216054</v>
      </c>
      <c r="CP25">
        <f t="shared" si="9"/>
        <v>0.59773709347282233</v>
      </c>
      <c r="CQ25">
        <f t="shared" si="10"/>
        <v>0.32203775301341825</v>
      </c>
      <c r="CR25">
        <f t="shared" si="11"/>
        <v>0.82533545599272251</v>
      </c>
      <c r="CS25">
        <f t="shared" si="12"/>
        <v>0.13065726631794405</v>
      </c>
      <c r="CT25">
        <f t="shared" si="13"/>
        <v>1</v>
      </c>
      <c r="CU25">
        <f t="shared" si="14"/>
        <v>0.27220263816238344</v>
      </c>
      <c r="CV25">
        <f t="shared" si="15"/>
        <v>0.46332726859222201</v>
      </c>
      <c r="CW25">
        <f t="shared" si="16"/>
        <v>0.16977484648624061</v>
      </c>
      <c r="CX25">
        <f t="shared" si="17"/>
        <v>0.39583807141232652</v>
      </c>
    </row>
    <row r="26" spans="1:102" x14ac:dyDescent="0.75">
      <c r="A26" t="s">
        <v>158</v>
      </c>
      <c r="B26" s="6">
        <v>2</v>
      </c>
      <c r="C26">
        <v>89</v>
      </c>
      <c r="D26" t="s">
        <v>34</v>
      </c>
      <c r="E26">
        <v>3</v>
      </c>
      <c r="F26">
        <v>625</v>
      </c>
      <c r="H26">
        <v>5000</v>
      </c>
      <c r="I26" t="s">
        <v>43</v>
      </c>
      <c r="J26" t="s">
        <v>87</v>
      </c>
      <c r="K26" t="s">
        <v>90</v>
      </c>
      <c r="L26" t="str">
        <f t="shared" si="0"/>
        <v>89-3-5000</v>
      </c>
      <c r="M26" s="7">
        <v>17.795862308818524</v>
      </c>
      <c r="N26" s="7">
        <v>3.4839286055231988</v>
      </c>
      <c r="O26" s="7">
        <v>-13.696524315934084</v>
      </c>
      <c r="P26" s="7">
        <v>8.4424243519687749</v>
      </c>
      <c r="Q26" s="7">
        <v>16.558088688695076</v>
      </c>
      <c r="R26" s="7">
        <v>13.202495682659938</v>
      </c>
      <c r="S26" s="7">
        <v>16.19472177458708</v>
      </c>
      <c r="T26" s="7">
        <v>10.955330363210299</v>
      </c>
      <c r="U26" s="7">
        <v>12.786967465653801</v>
      </c>
      <c r="V26" s="7">
        <v>0</v>
      </c>
      <c r="W26" s="7">
        <v>16.339222681264364</v>
      </c>
      <c r="X26" s="7">
        <v>-0.66113276870001736</v>
      </c>
      <c r="Y26" s="7">
        <v>0</v>
      </c>
      <c r="Z26" s="7">
        <v>-1.2320875706931822</v>
      </c>
      <c r="AA26" s="7">
        <v>0.65073986634199721</v>
      </c>
      <c r="AB26" s="7">
        <v>0.69347405475194401</v>
      </c>
      <c r="AC26" s="7">
        <v>0.74370103246316632</v>
      </c>
      <c r="AD26" s="7">
        <v>0.51764823754989386</v>
      </c>
      <c r="AE26" s="7">
        <v>0.33689050080848087</v>
      </c>
      <c r="AF26" s="7">
        <v>0.15127121080827077</v>
      </c>
      <c r="AG26" s="7">
        <v>0.55788631142864087</v>
      </c>
      <c r="AH26" s="7">
        <v>9.0697997580769657E-2</v>
      </c>
      <c r="AI26" s="7">
        <v>0.26172980032829618</v>
      </c>
      <c r="AJ26" s="7">
        <v>0</v>
      </c>
      <c r="AK26" s="7">
        <v>0.23214055080730167</v>
      </c>
      <c r="AL26" s="7">
        <v>0.58233776976611384</v>
      </c>
      <c r="AM26" s="7">
        <v>0</v>
      </c>
      <c r="AN26" s="7">
        <v>0.44072519356590295</v>
      </c>
      <c r="AO26" s="7">
        <v>-20.648245614035091</v>
      </c>
      <c r="AP26" s="7">
        <v>-8.9850574712643674</v>
      </c>
      <c r="AQ26" s="7">
        <v>-13.974747474747472</v>
      </c>
      <c r="AR26" s="7">
        <v>-3.4839506172839365</v>
      </c>
      <c r="AS26" s="7">
        <v>-28.645999999999997</v>
      </c>
      <c r="AT26" s="7">
        <v>-30.741212121212115</v>
      </c>
      <c r="AU26" s="7">
        <v>-22.699393939393939</v>
      </c>
      <c r="AV26" s="7">
        <v>-19.993333333333339</v>
      </c>
      <c r="AW26" s="7">
        <v>-19.377777777777776</v>
      </c>
      <c r="AX26" s="7"/>
      <c r="AY26" s="7">
        <v>-19.618421052631575</v>
      </c>
      <c r="AZ26" s="7">
        <v>-27.841666666666669</v>
      </c>
      <c r="BA26" s="7">
        <v>-26.341666666666658</v>
      </c>
      <c r="BB26" s="7">
        <v>-21.883333333333336</v>
      </c>
      <c r="BC26" s="7">
        <v>0.18998469102926591</v>
      </c>
      <c r="BD26" s="7">
        <v>0.27267556170302359</v>
      </c>
      <c r="BE26" s="7">
        <v>0.60350978349113049</v>
      </c>
      <c r="BF26" s="7">
        <v>0.54054198951844323</v>
      </c>
      <c r="BG26" s="7">
        <v>0.21786540187310993</v>
      </c>
      <c r="BH26" s="7">
        <v>0.14922757963398048</v>
      </c>
      <c r="BI26" s="7">
        <v>5.2727272727270957E-2</v>
      </c>
      <c r="BJ26" s="7">
        <v>2.1939310229207008E-2</v>
      </c>
      <c r="BK26" s="7">
        <v>0.27294604020424379</v>
      </c>
      <c r="BL26" s="7"/>
      <c r="BM26" s="7">
        <v>0.30087591427276761</v>
      </c>
      <c r="BN26" s="7">
        <v>0.3181098044013283</v>
      </c>
      <c r="BO26" s="7">
        <v>0.63875552937104274</v>
      </c>
      <c r="BP26" s="7">
        <v>0.39005234489493223</v>
      </c>
      <c r="BR26" s="11">
        <v>6.0090000000000003</v>
      </c>
      <c r="BS26" s="7">
        <v>5.950333333333333</v>
      </c>
      <c r="BT26">
        <v>2.9536666666666669</v>
      </c>
      <c r="BU26">
        <v>4.0606666666666671</v>
      </c>
      <c r="BV26">
        <v>1.8183333333333334</v>
      </c>
      <c r="BW26">
        <v>6.9073333333333338</v>
      </c>
      <c r="BX26">
        <v>1.7796666666666665</v>
      </c>
      <c r="BY26">
        <v>7.4366666666666674</v>
      </c>
      <c r="BZ26">
        <v>3.6386666666666669</v>
      </c>
      <c r="CA26">
        <v>10.606333333333334</v>
      </c>
      <c r="CB26">
        <v>0.87700000000000011</v>
      </c>
      <c r="CC26">
        <v>13.016666666666666</v>
      </c>
      <c r="CD26">
        <v>2.9533333333333331</v>
      </c>
      <c r="CE26">
        <v>5.1023333333333332</v>
      </c>
      <c r="CF26" t="s">
        <v>360</v>
      </c>
      <c r="CG26">
        <v>3.8076666666666665</v>
      </c>
      <c r="CI26">
        <f t="shared" si="2"/>
        <v>0.46163892445582594</v>
      </c>
      <c r="CJ26">
        <f t="shared" si="3"/>
        <v>0.45713188220230477</v>
      </c>
      <c r="CK26">
        <f t="shared" si="4"/>
        <v>0.22691421254801539</v>
      </c>
      <c r="CL26">
        <f t="shared" si="5"/>
        <v>0.31195902688860438</v>
      </c>
      <c r="CM26">
        <f t="shared" si="6"/>
        <v>0.13969270166453265</v>
      </c>
      <c r="CN26">
        <f t="shared" si="7"/>
        <v>0.53065300896286816</v>
      </c>
      <c r="CO26">
        <f t="shared" si="8"/>
        <v>0.13672215108834826</v>
      </c>
      <c r="CP26">
        <f t="shared" si="9"/>
        <v>0.57131882202304751</v>
      </c>
      <c r="CQ26">
        <f t="shared" si="10"/>
        <v>0.279539052496799</v>
      </c>
      <c r="CR26">
        <f t="shared" si="11"/>
        <v>0.81482714468629969</v>
      </c>
      <c r="CS26">
        <f t="shared" si="12"/>
        <v>6.7375160051216409E-2</v>
      </c>
      <c r="CT26">
        <f t="shared" si="13"/>
        <v>1</v>
      </c>
      <c r="CU26">
        <f t="shared" si="14"/>
        <v>0.22688860435339309</v>
      </c>
      <c r="CV26">
        <f t="shared" si="15"/>
        <v>0.39198463508322667</v>
      </c>
      <c r="CW26" t="s">
        <v>360</v>
      </c>
      <c r="CX26">
        <f t="shared" si="17"/>
        <v>0.29252240717029449</v>
      </c>
    </row>
    <row r="27" spans="1:102" x14ac:dyDescent="0.75">
      <c r="A27" t="s">
        <v>158</v>
      </c>
      <c r="B27" s="6">
        <v>2</v>
      </c>
      <c r="C27">
        <v>89</v>
      </c>
      <c r="D27" t="s">
        <v>34</v>
      </c>
      <c r="E27">
        <v>3</v>
      </c>
      <c r="F27">
        <v>625</v>
      </c>
      <c r="H27">
        <v>5000</v>
      </c>
      <c r="I27" t="s">
        <v>43</v>
      </c>
      <c r="J27" t="s">
        <v>87</v>
      </c>
      <c r="K27" t="s">
        <v>91</v>
      </c>
      <c r="L27" t="str">
        <f t="shared" si="0"/>
        <v>89-3-5000</v>
      </c>
      <c r="M27" s="7">
        <v>19.767629021333448</v>
      </c>
      <c r="N27" s="7">
        <v>6.2571360904956927</v>
      </c>
      <c r="O27" s="7">
        <v>-12.480436604621104</v>
      </c>
      <c r="P27" s="7">
        <v>7.9027713034588603</v>
      </c>
      <c r="Q27" s="7">
        <v>19.184411310723572</v>
      </c>
      <c r="R27" s="7">
        <v>15.438331501615613</v>
      </c>
      <c r="S27" s="7">
        <v>16.660721389535944</v>
      </c>
      <c r="T27" s="7">
        <v>14.058121323001345</v>
      </c>
      <c r="U27" s="7">
        <v>14.063860242662942</v>
      </c>
      <c r="V27" s="7">
        <v>4.8094936058576501</v>
      </c>
      <c r="W27" s="7">
        <v>17.708791592735242</v>
      </c>
      <c r="X27" s="7">
        <v>0.12079624233225211</v>
      </c>
      <c r="Y27" s="7">
        <v>3.8747670659749094</v>
      </c>
      <c r="Z27" s="7">
        <v>-0.9728266356809776</v>
      </c>
      <c r="AA27" s="7">
        <v>1.504509936903367</v>
      </c>
      <c r="AB27" s="7">
        <v>1.3965646275548405</v>
      </c>
      <c r="AC27" s="7">
        <v>2.2005615575861555</v>
      </c>
      <c r="AD27" s="7">
        <v>1.2655429537675504</v>
      </c>
      <c r="AE27" s="7">
        <v>1.5498883658155134</v>
      </c>
      <c r="AF27" s="7">
        <v>0.26865006390872154</v>
      </c>
      <c r="AG27" s="7">
        <v>0.76433384738891275</v>
      </c>
      <c r="AH27" s="7">
        <v>0.45206843296815391</v>
      </c>
      <c r="AI27" s="7">
        <v>0.42489614858512742</v>
      </c>
      <c r="AJ27" s="7">
        <v>0.77970113117524897</v>
      </c>
      <c r="AK27" s="7">
        <v>0.29237022707034571</v>
      </c>
      <c r="AL27" s="7">
        <v>0.2128616575379548</v>
      </c>
      <c r="AM27" s="7">
        <v>0.30215544863382898</v>
      </c>
      <c r="AN27" s="7">
        <v>0.42953076739109886</v>
      </c>
      <c r="AO27" s="7">
        <v>-21.223684210526315</v>
      </c>
      <c r="AP27" s="7">
        <v>-10.847126436781608</v>
      </c>
      <c r="AQ27" s="7">
        <v>-16.015151515151519</v>
      </c>
      <c r="AR27" s="7">
        <v>-5.0666666666666567</v>
      </c>
      <c r="AS27" s="7">
        <v>-28.456666666666667</v>
      </c>
      <c r="AT27" s="7">
        <v>-30.766666666666669</v>
      </c>
      <c r="AU27" s="7">
        <v>-22.272121212121203</v>
      </c>
      <c r="AV27" s="7">
        <v>-19.259333333333331</v>
      </c>
      <c r="AW27" s="7">
        <v>-17.031313131313134</v>
      </c>
      <c r="AX27" s="7"/>
      <c r="AY27" s="7">
        <v>-17.849122807017544</v>
      </c>
      <c r="AZ27" s="7">
        <v>-26.438541666666669</v>
      </c>
      <c r="BA27" s="7">
        <v>-25.857291666666665</v>
      </c>
      <c r="BB27" s="7">
        <v>-21.460144927536238</v>
      </c>
      <c r="BC27" s="7">
        <v>0.17888930946691789</v>
      </c>
      <c r="BD27" s="7">
        <v>0.11154164178352492</v>
      </c>
      <c r="BE27" s="7">
        <v>0.65839450030264568</v>
      </c>
      <c r="BF27" s="7">
        <v>0.20850678650415944</v>
      </c>
      <c r="BG27" s="7">
        <v>0.50386638440496734</v>
      </c>
      <c r="BH27" s="7">
        <v>7.4987602281092094E-2</v>
      </c>
      <c r="BI27" s="7">
        <v>0.35827409978745633</v>
      </c>
      <c r="BJ27" s="7">
        <v>0.19562208464281361</v>
      </c>
      <c r="BK27" s="7">
        <v>5.8052254729298466E-2</v>
      </c>
      <c r="BL27" s="7"/>
      <c r="BM27" s="7">
        <v>0.35660565058296817</v>
      </c>
      <c r="BN27" s="7">
        <v>0.24893000187468919</v>
      </c>
      <c r="BO27" s="7">
        <v>0.43356489205769222</v>
      </c>
      <c r="BP27" s="7">
        <v>0.21584595664647085</v>
      </c>
      <c r="BR27" s="11">
        <v>4.8143333333333329</v>
      </c>
      <c r="BS27" s="7">
        <v>6.6619999999999999</v>
      </c>
      <c r="BT27">
        <v>3.4983333333333335</v>
      </c>
      <c r="BU27">
        <v>4.4626666666666663</v>
      </c>
      <c r="BV27">
        <v>2.5133333333333332</v>
      </c>
      <c r="BW27">
        <v>6.121666666666667</v>
      </c>
      <c r="BX27">
        <v>2.0816666666666666</v>
      </c>
      <c r="BY27">
        <v>13.424666666666667</v>
      </c>
      <c r="BZ27">
        <v>4.1113333333333335</v>
      </c>
      <c r="CA27">
        <v>10.718666666666669</v>
      </c>
      <c r="CB27">
        <v>1.5416666666666667</v>
      </c>
      <c r="CC27">
        <v>12.235999999999999</v>
      </c>
      <c r="CD27">
        <v>3.077</v>
      </c>
      <c r="CE27">
        <v>11.231</v>
      </c>
      <c r="CF27">
        <v>3.1766666666666672</v>
      </c>
      <c r="CG27">
        <v>4.6766666666666667</v>
      </c>
      <c r="CI27">
        <f t="shared" si="2"/>
        <v>0.39345646725509426</v>
      </c>
      <c r="CJ27">
        <f t="shared" si="3"/>
        <v>0.54445897352075845</v>
      </c>
      <c r="CK27">
        <f t="shared" si="4"/>
        <v>0.28590497984090668</v>
      </c>
      <c r="CL27">
        <f t="shared" si="5"/>
        <v>0.36471613817151577</v>
      </c>
      <c r="CM27">
        <f t="shared" si="6"/>
        <v>0.20540481638879809</v>
      </c>
      <c r="CN27">
        <f t="shared" si="7"/>
        <v>0.50029966219897581</v>
      </c>
      <c r="CO27">
        <f t="shared" si="8"/>
        <v>0.17012640296393158</v>
      </c>
      <c r="CP27">
        <f t="shared" si="9"/>
        <v>1.0971450365043043</v>
      </c>
      <c r="CQ27">
        <f t="shared" si="10"/>
        <v>0.33600305110602596</v>
      </c>
      <c r="CR27">
        <f t="shared" si="11"/>
        <v>0.87599433366023782</v>
      </c>
      <c r="CS27">
        <f t="shared" si="12"/>
        <v>0.12599433366023757</v>
      </c>
      <c r="CT27">
        <f t="shared" si="13"/>
        <v>1</v>
      </c>
      <c r="CU27">
        <f t="shared" si="14"/>
        <v>0.25147106897678984</v>
      </c>
      <c r="CV27">
        <f t="shared" si="15"/>
        <v>0.91786531546256955</v>
      </c>
      <c r="CW27">
        <f t="shared" si="16"/>
        <v>0.25961643238531118</v>
      </c>
      <c r="CX27">
        <f t="shared" si="17"/>
        <v>0.38220551378446121</v>
      </c>
    </row>
    <row r="28" spans="1:102" x14ac:dyDescent="0.75">
      <c r="A28" t="s">
        <v>158</v>
      </c>
      <c r="B28" s="6">
        <v>2</v>
      </c>
      <c r="C28">
        <v>89</v>
      </c>
      <c r="D28" t="s">
        <v>34</v>
      </c>
      <c r="E28">
        <v>10</v>
      </c>
      <c r="F28">
        <v>25</v>
      </c>
      <c r="H28">
        <v>200</v>
      </c>
      <c r="I28" t="s">
        <v>39</v>
      </c>
      <c r="J28" t="s">
        <v>87</v>
      </c>
      <c r="K28" t="s">
        <v>160</v>
      </c>
      <c r="L28" t="str">
        <f t="shared" si="0"/>
        <v>89-10-200</v>
      </c>
      <c r="M28" s="7">
        <v>17.655910830047443</v>
      </c>
      <c r="N28" s="7">
        <v>3.0456820683644215</v>
      </c>
      <c r="O28" s="7">
        <v>-12.027802294069483</v>
      </c>
      <c r="P28" s="7">
        <v>2.8448529290931894</v>
      </c>
      <c r="Q28" s="7">
        <v>9.0858644567543667</v>
      </c>
      <c r="R28" s="7">
        <v>10.96695191188836</v>
      </c>
      <c r="S28" s="7">
        <v>13.49462900961249</v>
      </c>
      <c r="T28" s="7">
        <v>11.380638069915312</v>
      </c>
      <c r="U28" s="7">
        <v>10.694684458103225</v>
      </c>
      <c r="V28" s="7">
        <v>0</v>
      </c>
      <c r="W28" s="7">
        <v>14.042444247951261</v>
      </c>
      <c r="X28" s="7">
        <v>2.7894517872252629</v>
      </c>
      <c r="Y28" s="7">
        <v>2.3947186514162895</v>
      </c>
      <c r="Z28" s="7">
        <v>0.37439937921948291</v>
      </c>
      <c r="AA28" s="7">
        <v>0.47571247441807862</v>
      </c>
      <c r="AB28" s="7">
        <v>4.224052454318792E-2</v>
      </c>
      <c r="AC28" s="7">
        <v>0.43125272851879071</v>
      </c>
      <c r="AD28" s="7">
        <v>0.81553887396118785</v>
      </c>
      <c r="AE28" s="7">
        <v>0.37626271476835466</v>
      </c>
      <c r="AF28" s="7">
        <v>0.24862079690503741</v>
      </c>
      <c r="AG28" s="7">
        <v>0.91592877342630641</v>
      </c>
      <c r="AH28" s="7">
        <v>0.30249545934638361</v>
      </c>
      <c r="AI28" s="7">
        <v>0.22268697494137285</v>
      </c>
      <c r="AJ28" s="7">
        <v>0</v>
      </c>
      <c r="AK28" s="7">
        <v>0.30273251756491032</v>
      </c>
      <c r="AL28" s="7">
        <v>1.4795202267419938</v>
      </c>
      <c r="AM28" s="7">
        <v>0.53850329852584355</v>
      </c>
      <c r="AN28" s="7">
        <v>0.14927140399607106</v>
      </c>
      <c r="AO28" s="7">
        <v>-16.21052631578948</v>
      </c>
      <c r="AP28" s="7">
        <v>-6.8839080459770088</v>
      </c>
      <c r="AQ28" s="7">
        <v>-8.0393939393939462</v>
      </c>
      <c r="AR28" s="7">
        <v>1.3345679012345586</v>
      </c>
      <c r="AS28" s="7">
        <v>-24.099999999999994</v>
      </c>
      <c r="AT28" s="7">
        <v>-29.324242424242424</v>
      </c>
      <c r="AU28" s="7">
        <v>-20.278787878787877</v>
      </c>
      <c r="AV28" s="7">
        <v>-18.09</v>
      </c>
      <c r="AW28" s="7">
        <v>-14.195959595959602</v>
      </c>
      <c r="AX28" s="7"/>
      <c r="AY28" s="7">
        <v>-14.549122807017541</v>
      </c>
      <c r="AZ28" s="7">
        <v>-26.268229166666668</v>
      </c>
      <c r="BA28" s="7">
        <v>-25.857812500000005</v>
      </c>
      <c r="BB28" s="7">
        <v>-20.263043478260872</v>
      </c>
      <c r="BC28" s="7">
        <v>0.18300356474435689</v>
      </c>
      <c r="BD28" s="7">
        <v>0.17614356555853408</v>
      </c>
      <c r="BE28" s="7">
        <v>0.17015630474383606</v>
      </c>
      <c r="BF28" s="7">
        <v>0.60570372333117384</v>
      </c>
      <c r="BG28" s="7">
        <v>8.3578306595272364E-2</v>
      </c>
      <c r="BH28" s="7">
        <v>0.20426040744497351</v>
      </c>
      <c r="BI28" s="7">
        <v>0.57867331882276607</v>
      </c>
      <c r="BJ28" s="7">
        <v>0.28600932385734062</v>
      </c>
      <c r="BK28" s="7">
        <v>0.19036317649538109</v>
      </c>
      <c r="BL28" s="7"/>
      <c r="BM28" s="7">
        <v>0.62942065434080463</v>
      </c>
      <c r="BN28" s="7">
        <v>0.41901907555275475</v>
      </c>
      <c r="BO28" s="7">
        <v>0.24863559974052871</v>
      </c>
      <c r="BP28" s="7">
        <v>1.2186684553367106</v>
      </c>
      <c r="BR28" s="11">
        <v>3.9616666666666673</v>
      </c>
      <c r="BS28" s="7">
        <v>6.0326666666666666</v>
      </c>
      <c r="BT28">
        <v>2.6793333333333336</v>
      </c>
      <c r="BU28">
        <v>4.2643333333333331</v>
      </c>
      <c r="BV28">
        <v>2.4300000000000002</v>
      </c>
      <c r="BW28">
        <v>4.0960000000000001</v>
      </c>
      <c r="BX28">
        <v>1.3463333333333332</v>
      </c>
      <c r="BY28">
        <v>9.2713333333333328</v>
      </c>
      <c r="BZ28">
        <v>4.3319999999999999</v>
      </c>
      <c r="CA28">
        <v>8.6920000000000002</v>
      </c>
      <c r="CB28">
        <v>0</v>
      </c>
      <c r="CC28">
        <v>6.9829999999999997</v>
      </c>
      <c r="CD28">
        <v>1.8716666666666668</v>
      </c>
      <c r="CE28">
        <v>8.2753333333333341</v>
      </c>
      <c r="CF28">
        <v>2.8483333333333332</v>
      </c>
      <c r="CG28">
        <v>3.1446666666666663</v>
      </c>
      <c r="CI28">
        <f t="shared" si="2"/>
        <v>0.56733018282495595</v>
      </c>
      <c r="CJ28">
        <f t="shared" si="3"/>
        <v>0.86390758508759369</v>
      </c>
      <c r="CK28">
        <f t="shared" si="4"/>
        <v>0.38369373239772786</v>
      </c>
      <c r="CL28">
        <f t="shared" si="5"/>
        <v>0.61067354050312661</v>
      </c>
      <c r="CM28">
        <f t="shared" si="6"/>
        <v>0.34798797078619509</v>
      </c>
      <c r="CN28">
        <f t="shared" si="7"/>
        <v>0.58656737791780045</v>
      </c>
      <c r="CO28">
        <f t="shared" si="8"/>
        <v>0.19280156570719365</v>
      </c>
      <c r="CP28">
        <f t="shared" si="9"/>
        <v>1.3277006062341878</v>
      </c>
      <c r="CQ28">
        <f t="shared" si="10"/>
        <v>0.62036374051267362</v>
      </c>
      <c r="CR28">
        <f t="shared" si="11"/>
        <v>1.2447372189603323</v>
      </c>
      <c r="CS28">
        <f t="shared" si="12"/>
        <v>0</v>
      </c>
      <c r="CT28">
        <f t="shared" si="13"/>
        <v>1</v>
      </c>
      <c r="CU28">
        <f t="shared" si="14"/>
        <v>0.26803188696357827</v>
      </c>
      <c r="CV28">
        <f t="shared" si="15"/>
        <v>1.1850684996897227</v>
      </c>
      <c r="CW28">
        <f t="shared" si="16"/>
        <v>0.40789536493388706</v>
      </c>
      <c r="CX28">
        <f t="shared" si="17"/>
        <v>0.45033175807914455</v>
      </c>
    </row>
    <row r="29" spans="1:102" x14ac:dyDescent="0.75">
      <c r="A29" t="s">
        <v>158</v>
      </c>
      <c r="B29" s="6">
        <v>2</v>
      </c>
      <c r="C29">
        <v>89</v>
      </c>
      <c r="D29" t="s">
        <v>34</v>
      </c>
      <c r="E29">
        <v>9</v>
      </c>
      <c r="F29">
        <v>75</v>
      </c>
      <c r="H29">
        <v>200</v>
      </c>
      <c r="I29" t="s">
        <v>39</v>
      </c>
      <c r="J29" t="s">
        <v>87</v>
      </c>
      <c r="K29" t="s">
        <v>160</v>
      </c>
      <c r="L29" t="str">
        <f t="shared" si="0"/>
        <v>89-9-200</v>
      </c>
      <c r="M29" s="7">
        <v>17.027091222594642</v>
      </c>
      <c r="N29" s="7">
        <v>1.0149906575680878</v>
      </c>
      <c r="O29" s="7">
        <v>-14.624097258705055</v>
      </c>
      <c r="P29" s="7">
        <v>2.2409131575853434</v>
      </c>
      <c r="Q29" s="7">
        <v>-1.7170651996132242</v>
      </c>
      <c r="R29" s="7">
        <v>9.372207252678356</v>
      </c>
      <c r="S29" s="7">
        <v>7.8249088984592277</v>
      </c>
      <c r="T29" s="7">
        <v>10.718013779206871</v>
      </c>
      <c r="U29" s="7">
        <v>10.137731759316523</v>
      </c>
      <c r="V29" s="7">
        <v>0</v>
      </c>
      <c r="W29" s="7">
        <v>14.471972633457058</v>
      </c>
      <c r="X29" s="7">
        <v>-3.634126334397203</v>
      </c>
      <c r="Y29" s="7">
        <v>-1.3545243483562803</v>
      </c>
      <c r="Z29" s="7">
        <v>-0.52833563553169094</v>
      </c>
      <c r="AA29" s="7">
        <v>0.9193362123284855</v>
      </c>
      <c r="AB29" s="7">
        <v>1.0658444677383228</v>
      </c>
      <c r="AC29" s="7">
        <v>1.3167102241725925</v>
      </c>
      <c r="AD29" s="7">
        <v>0.27598449538472347</v>
      </c>
      <c r="AE29" s="7">
        <v>1.5351472108860205</v>
      </c>
      <c r="AF29" s="7">
        <v>1.3126948204915618</v>
      </c>
      <c r="AG29" s="7">
        <v>2.744015092366074</v>
      </c>
      <c r="AH29" s="7">
        <v>0.88702021910123985</v>
      </c>
      <c r="AI29" s="7">
        <v>0.26630490983267591</v>
      </c>
      <c r="AJ29" s="7">
        <v>0</v>
      </c>
      <c r="AK29" s="7">
        <v>0.15761891736510161</v>
      </c>
      <c r="AL29" s="7">
        <v>0.44511771175186049</v>
      </c>
      <c r="AM29" s="7">
        <v>0.9163068102688432</v>
      </c>
      <c r="AN29" s="7">
        <v>0.46746960432224749</v>
      </c>
      <c r="AO29" s="7">
        <v>-17.214912280701757</v>
      </c>
      <c r="AP29" s="7">
        <v>-6.1436781609195279</v>
      </c>
      <c r="AQ29" s="7">
        <v>-7.4575757575757713</v>
      </c>
      <c r="AR29" s="7">
        <v>-0.10493827160492619</v>
      </c>
      <c r="AS29" s="7">
        <v>-23.039333333333332</v>
      </c>
      <c r="AT29" s="7">
        <v>-29.540000000000003</v>
      </c>
      <c r="AU29" s="7">
        <v>-21.161818181818177</v>
      </c>
      <c r="AV29" s="7">
        <v>-17.542666666666666</v>
      </c>
      <c r="AW29" s="7">
        <v>-12.325252525252523</v>
      </c>
      <c r="AX29" s="7"/>
      <c r="AY29" s="7">
        <v>-12.450877192982453</v>
      </c>
      <c r="AZ29" s="7">
        <v>-26.364583333333332</v>
      </c>
      <c r="BA29" s="7">
        <v>-25.715624999999999</v>
      </c>
      <c r="BB29" s="7">
        <v>-19.728985507246382</v>
      </c>
      <c r="BC29" s="7">
        <v>0.29959575719381243</v>
      </c>
      <c r="BD29" s="7">
        <v>0.67948536166586093</v>
      </c>
      <c r="BE29" s="7">
        <v>0.42563623850636206</v>
      </c>
      <c r="BF29" s="7">
        <v>0.72336408625276349</v>
      </c>
      <c r="BG29" s="7">
        <v>0.30280246586402415</v>
      </c>
      <c r="BH29" s="7">
        <v>0.36643017667785749</v>
      </c>
      <c r="BI29" s="7">
        <v>0.25879781401693763</v>
      </c>
      <c r="BJ29" s="7">
        <v>0.25949438015751347</v>
      </c>
      <c r="BK29" s="7">
        <v>0.35682166675688043</v>
      </c>
      <c r="BL29" s="7"/>
      <c r="BM29" s="7">
        <v>0.19097238660839622</v>
      </c>
      <c r="BN29" s="7">
        <v>0.35459571132429696</v>
      </c>
      <c r="BO29" s="7">
        <v>0.51446444518993062</v>
      </c>
      <c r="BP29" s="7">
        <v>0.9815821237463942</v>
      </c>
      <c r="BR29" s="11">
        <v>4.1716666666666669</v>
      </c>
      <c r="BS29" s="7">
        <v>7.2600000000000007</v>
      </c>
      <c r="BT29">
        <v>2.345333333333333</v>
      </c>
      <c r="BU29">
        <v>6.3803333333333327</v>
      </c>
      <c r="BV29">
        <v>3.4916666666666667</v>
      </c>
      <c r="BW29">
        <v>5.6693333333333333</v>
      </c>
      <c r="BX29">
        <v>1.6873333333333331</v>
      </c>
      <c r="BY29">
        <v>7.7080000000000011</v>
      </c>
      <c r="BZ29">
        <v>4.8840000000000003</v>
      </c>
      <c r="CA29">
        <v>12.476333333333335</v>
      </c>
      <c r="CB29">
        <v>0</v>
      </c>
      <c r="CC29">
        <v>7.5026666666666673</v>
      </c>
      <c r="CD29">
        <v>3.327666666666667</v>
      </c>
      <c r="CE29">
        <v>6.2709999999999999</v>
      </c>
      <c r="CF29">
        <v>3.0869999999999997</v>
      </c>
      <c r="CG29">
        <v>4.9493333333333336</v>
      </c>
      <c r="CI29">
        <f t="shared" si="2"/>
        <v>0.55602452461347074</v>
      </c>
      <c r="CJ29">
        <f t="shared" si="3"/>
        <v>0.96765594455304782</v>
      </c>
      <c r="CK29">
        <f t="shared" si="4"/>
        <v>0.31259996445708188</v>
      </c>
      <c r="CL29">
        <f t="shared" si="5"/>
        <v>0.8504087435578459</v>
      </c>
      <c r="CM29">
        <f t="shared" si="6"/>
        <v>0.46539008352585742</v>
      </c>
      <c r="CN29">
        <f t="shared" si="7"/>
        <v>0.75564243824417976</v>
      </c>
      <c r="CO29">
        <f t="shared" si="8"/>
        <v>0.22489781411053844</v>
      </c>
      <c r="CP29">
        <f t="shared" si="9"/>
        <v>1.027368046916652</v>
      </c>
      <c r="CQ29">
        <f t="shared" si="10"/>
        <v>0.65096854451750485</v>
      </c>
      <c r="CR29">
        <f t="shared" si="11"/>
        <v>1.662919850719744</v>
      </c>
      <c r="CS29">
        <f t="shared" si="12"/>
        <v>0</v>
      </c>
      <c r="CT29">
        <f t="shared" si="13"/>
        <v>1</v>
      </c>
      <c r="CU29">
        <f t="shared" si="14"/>
        <v>0.44353118891060955</v>
      </c>
      <c r="CV29">
        <f t="shared" si="15"/>
        <v>0.83583614714768073</v>
      </c>
      <c r="CW29">
        <f t="shared" si="16"/>
        <v>0.41145370534920911</v>
      </c>
      <c r="CX29">
        <f t="shared" si="17"/>
        <v>0.6596765594455305</v>
      </c>
    </row>
    <row r="30" spans="1:102" x14ac:dyDescent="0.75">
      <c r="A30" t="s">
        <v>158</v>
      </c>
      <c r="B30" s="6">
        <v>2</v>
      </c>
      <c r="C30">
        <v>89</v>
      </c>
      <c r="D30" t="s">
        <v>34</v>
      </c>
      <c r="E30">
        <v>8</v>
      </c>
      <c r="F30">
        <v>125</v>
      </c>
      <c r="H30">
        <v>200</v>
      </c>
      <c r="I30" t="s">
        <v>39</v>
      </c>
      <c r="J30" t="s">
        <v>87</v>
      </c>
      <c r="K30" t="s">
        <v>160</v>
      </c>
      <c r="L30" t="str">
        <f t="shared" si="0"/>
        <v>89-8-200</v>
      </c>
      <c r="M30" s="7">
        <v>20.724717659773063</v>
      </c>
      <c r="N30" s="7">
        <v>4.6898745199514513</v>
      </c>
      <c r="O30" s="7">
        <v>-14.848325917546513</v>
      </c>
      <c r="P30" s="7">
        <v>-1.3635619073563514</v>
      </c>
      <c r="Q30" s="7">
        <v>12.582633558650675</v>
      </c>
      <c r="R30" s="7">
        <v>12.571828138609865</v>
      </c>
      <c r="S30" s="7">
        <v>17.563932197464652</v>
      </c>
      <c r="T30" s="7">
        <v>15.219556249350868</v>
      </c>
      <c r="U30" s="7">
        <v>14.387939106950656</v>
      </c>
      <c r="V30" s="7">
        <v>0</v>
      </c>
      <c r="W30" s="7">
        <v>17.992547192416833</v>
      </c>
      <c r="X30" s="7">
        <v>2.3274895384363141</v>
      </c>
      <c r="Y30" s="7">
        <v>3.3520034386021198</v>
      </c>
      <c r="Z30" s="7">
        <v>0.31407960416515518</v>
      </c>
      <c r="AA30" s="7">
        <v>0.12611658262006473</v>
      </c>
      <c r="AB30" s="7">
        <v>3.1284846730974987E-2</v>
      </c>
      <c r="AC30" s="7">
        <v>0.78516203541165741</v>
      </c>
      <c r="AD30" s="7">
        <v>0.53869993084703949</v>
      </c>
      <c r="AE30" s="7">
        <v>0.21749465226326964</v>
      </c>
      <c r="AF30" s="7">
        <v>0.38470825043827644</v>
      </c>
      <c r="AG30" s="7">
        <v>0.79828131438586214</v>
      </c>
      <c r="AH30" s="7">
        <v>0.24579917786809632</v>
      </c>
      <c r="AI30" s="7">
        <v>0.14304979460649772</v>
      </c>
      <c r="AJ30" s="7">
        <v>0</v>
      </c>
      <c r="AK30" s="7">
        <v>0.78478988006891404</v>
      </c>
      <c r="AL30" s="7">
        <v>0.78547682189179868</v>
      </c>
      <c r="AM30" s="7">
        <v>0.58917324385858949</v>
      </c>
      <c r="AN30" s="7">
        <v>0.13712293127927122</v>
      </c>
      <c r="AO30" s="7">
        <v>-17.330701754385963</v>
      </c>
      <c r="AP30" s="7">
        <v>-7.3080459770114912</v>
      </c>
      <c r="AQ30" s="7">
        <v>-7.8585858585858555</v>
      </c>
      <c r="AR30" s="7">
        <v>2.9111111111111292</v>
      </c>
      <c r="AS30" s="7">
        <v>-25.944000000000003</v>
      </c>
      <c r="AT30" s="7">
        <v>-29.84242424242424</v>
      </c>
      <c r="AU30" s="7">
        <v>-20.70787878787878</v>
      </c>
      <c r="AV30" s="7">
        <v>-17.621333333333336</v>
      </c>
      <c r="AW30" s="7">
        <v>-13.54343434343434</v>
      </c>
      <c r="AX30" s="7"/>
      <c r="AY30" s="7">
        <v>-14.497368421052627</v>
      </c>
      <c r="AZ30" s="7">
        <v>-26.920312499999994</v>
      </c>
      <c r="BA30" s="7">
        <v>-26.733854166666664</v>
      </c>
      <c r="BB30" s="7">
        <v>-21.432608695652181</v>
      </c>
      <c r="BC30" s="7">
        <v>0.23215140568514001</v>
      </c>
      <c r="BD30" s="7">
        <v>0.58119902851018379</v>
      </c>
      <c r="BE30" s="7">
        <v>0.10594510305213573</v>
      </c>
      <c r="BF30" s="7">
        <v>1.0693125620141242</v>
      </c>
      <c r="BG30" s="7">
        <v>4.8662100242383322E-2</v>
      </c>
      <c r="BH30" s="7">
        <v>0.26861341746844619</v>
      </c>
      <c r="BI30" s="7">
        <v>0.33350794324778038</v>
      </c>
      <c r="BJ30" s="7">
        <v>0.26131207396521078</v>
      </c>
      <c r="BK30" s="7">
        <v>0.64919483460061478</v>
      </c>
      <c r="BL30" s="7"/>
      <c r="BM30" s="7">
        <v>0.41026757478238474</v>
      </c>
      <c r="BN30" s="7">
        <v>0.50080582850500377</v>
      </c>
      <c r="BO30" s="7">
        <v>1.2978939897363539</v>
      </c>
      <c r="BP30" s="7">
        <v>0.95189344688126942</v>
      </c>
      <c r="BR30" s="11">
        <v>5.5146666666666668</v>
      </c>
      <c r="BS30" s="7">
        <v>7.6183333333333332</v>
      </c>
      <c r="BT30">
        <v>4.0376666666666665</v>
      </c>
      <c r="BU30">
        <v>5.2616666666666667</v>
      </c>
      <c r="BV30">
        <v>2.9633333333333334</v>
      </c>
      <c r="BW30">
        <v>5.2649999999999997</v>
      </c>
      <c r="BX30">
        <v>2.1156666666666668</v>
      </c>
      <c r="BY30">
        <v>5.7476666666666665</v>
      </c>
      <c r="BZ30">
        <v>4.9660000000000002</v>
      </c>
      <c r="CA30">
        <v>10.714666666666666</v>
      </c>
      <c r="CB30">
        <v>0</v>
      </c>
      <c r="CC30">
        <v>8.4859999999999989</v>
      </c>
      <c r="CD30">
        <v>2.5109999999999997</v>
      </c>
      <c r="CE30">
        <v>4.5276666666666676</v>
      </c>
      <c r="CF30">
        <v>2.1566666666666663</v>
      </c>
      <c r="CG30">
        <v>3.4936666666666665</v>
      </c>
      <c r="CI30">
        <f t="shared" si="2"/>
        <v>0.64985466258150693</v>
      </c>
      <c r="CJ30">
        <f t="shared" si="3"/>
        <v>0.89775316207086187</v>
      </c>
      <c r="CK30">
        <f t="shared" si="4"/>
        <v>0.47580328384005033</v>
      </c>
      <c r="CL30">
        <f t="shared" si="5"/>
        <v>0.6200408515987117</v>
      </c>
      <c r="CM30">
        <f t="shared" si="6"/>
        <v>0.34920260821745625</v>
      </c>
      <c r="CN30">
        <f t="shared" si="7"/>
        <v>0.62043365543247708</v>
      </c>
      <c r="CO30">
        <f t="shared" si="8"/>
        <v>0.24931259329091057</v>
      </c>
      <c r="CP30">
        <f t="shared" si="9"/>
        <v>0.6773116505617095</v>
      </c>
      <c r="CQ30">
        <f t="shared" si="10"/>
        <v>0.58519915154371915</v>
      </c>
      <c r="CR30">
        <f t="shared" si="11"/>
        <v>1.2626286432555582</v>
      </c>
      <c r="CS30">
        <f t="shared" si="12"/>
        <v>0</v>
      </c>
      <c r="CT30">
        <f t="shared" si="13"/>
        <v>1</v>
      </c>
      <c r="CU30">
        <f t="shared" si="14"/>
        <v>0.29589912797548906</v>
      </c>
      <c r="CV30">
        <f t="shared" si="15"/>
        <v>0.5335454474035668</v>
      </c>
      <c r="CW30">
        <f t="shared" si="16"/>
        <v>0.25414408044622516</v>
      </c>
      <c r="CX30">
        <f t="shared" si="17"/>
        <v>0.41169769816953417</v>
      </c>
    </row>
    <row r="31" spans="1:102" x14ac:dyDescent="0.75">
      <c r="A31" t="s">
        <v>158</v>
      </c>
      <c r="B31" s="6">
        <v>2</v>
      </c>
      <c r="C31">
        <v>89</v>
      </c>
      <c r="D31" t="s">
        <v>34</v>
      </c>
      <c r="E31">
        <v>7</v>
      </c>
      <c r="F31">
        <v>175</v>
      </c>
      <c r="H31">
        <v>200</v>
      </c>
      <c r="I31" t="s">
        <v>39</v>
      </c>
      <c r="J31" t="s">
        <v>87</v>
      </c>
      <c r="K31" t="s">
        <v>160</v>
      </c>
      <c r="L31" t="str">
        <f t="shared" si="0"/>
        <v>89-7-200</v>
      </c>
      <c r="M31" s="7">
        <v>18.583753209993606</v>
      </c>
      <c r="N31" s="7">
        <v>4.966443250043163</v>
      </c>
      <c r="O31" s="7">
        <v>-15.532901975624462</v>
      </c>
      <c r="P31" s="7">
        <v>2.5482860965415397</v>
      </c>
      <c r="Q31" s="7">
        <v>13.171823230892807</v>
      </c>
      <c r="R31" s="7">
        <v>13.24502497579355</v>
      </c>
      <c r="S31" s="7">
        <v>16.085966841307272</v>
      </c>
      <c r="T31" s="7">
        <v>14.72048648764658</v>
      </c>
      <c r="U31" s="7">
        <v>13.542474017268278</v>
      </c>
      <c r="V31" s="7">
        <v>0</v>
      </c>
      <c r="W31" s="7">
        <v>17.601778583276317</v>
      </c>
      <c r="X31" s="7">
        <v>3.3002725415516222E-2</v>
      </c>
      <c r="Y31" s="7">
        <v>1.7384248407616107</v>
      </c>
      <c r="Z31" s="7">
        <v>0.38115736579709963</v>
      </c>
      <c r="AA31" s="7">
        <v>0.86013061551484693</v>
      </c>
      <c r="AB31" s="7">
        <v>0.2404207393909531</v>
      </c>
      <c r="AC31" s="7">
        <v>0.98211284006356925</v>
      </c>
      <c r="AD31" s="7">
        <v>0.64963865678072907</v>
      </c>
      <c r="AE31" s="7">
        <v>0.56563395387757565</v>
      </c>
      <c r="AF31" s="7">
        <v>0.29566622059961456</v>
      </c>
      <c r="AG31" s="7">
        <v>1.1731509337938084</v>
      </c>
      <c r="AH31" s="7">
        <v>0.4978708598358389</v>
      </c>
      <c r="AI31" s="7">
        <v>0.36623631508965515</v>
      </c>
      <c r="AJ31" s="7">
        <v>0</v>
      </c>
      <c r="AK31" s="7">
        <v>0.773192834969752</v>
      </c>
      <c r="AL31" s="7">
        <v>1.5436672107127956</v>
      </c>
      <c r="AM31" s="7">
        <v>0.69248708067920783</v>
      </c>
      <c r="AN31" s="7">
        <v>0.23873227250109708</v>
      </c>
      <c r="AO31" s="7">
        <v>-17.179824561403503</v>
      </c>
      <c r="AP31" s="7">
        <v>-7.5413793103448237</v>
      </c>
      <c r="AQ31" s="7">
        <v>-7.2222222222222241</v>
      </c>
      <c r="AR31" s="7">
        <v>2.3209876543209997</v>
      </c>
      <c r="AS31" s="7">
        <v>-25.221999999999998</v>
      </c>
      <c r="AT31" s="7">
        <v>-29.744848484848486</v>
      </c>
      <c r="AU31" s="7">
        <v>-20.699999999999992</v>
      </c>
      <c r="AV31" s="7">
        <v>-17.382666666666669</v>
      </c>
      <c r="AW31" s="7">
        <v>-13.099999999999994</v>
      </c>
      <c r="AX31" s="7"/>
      <c r="AY31" s="7">
        <v>-13.478070175438594</v>
      </c>
      <c r="AZ31" s="7">
        <v>-26.762499999999999</v>
      </c>
      <c r="BA31" s="7">
        <v>-26.352083333333329</v>
      </c>
      <c r="BB31" s="7">
        <v>-20.232608695652175</v>
      </c>
      <c r="BC31" s="7">
        <v>0.51506393654163163</v>
      </c>
      <c r="BD31" s="7">
        <v>0.83609372382634317</v>
      </c>
      <c r="BE31" s="7">
        <v>0.56970771535105391</v>
      </c>
      <c r="BF31" s="7">
        <v>0.74526703524174009</v>
      </c>
      <c r="BG31" s="7">
        <v>0.33478948609537046</v>
      </c>
      <c r="BH31" s="7">
        <v>0.34542743115282404</v>
      </c>
      <c r="BI31" s="7">
        <v>6.09113522872805E-2</v>
      </c>
      <c r="BJ31" s="7">
        <v>9.0029624753929255E-2</v>
      </c>
      <c r="BK31" s="7">
        <v>0.26271171880840366</v>
      </c>
      <c r="BL31" s="7"/>
      <c r="BM31" s="7">
        <v>0.46280887966320383</v>
      </c>
      <c r="BN31" s="7">
        <v>0.33581150738112248</v>
      </c>
      <c r="BO31" s="7">
        <v>1.0259526981309037</v>
      </c>
      <c r="BP31" s="7">
        <v>0.26636423461501008</v>
      </c>
      <c r="BR31" s="11">
        <v>14.304333333333334</v>
      </c>
      <c r="BS31" s="7">
        <v>27.087333333333333</v>
      </c>
      <c r="BT31">
        <v>9.5363333333333333</v>
      </c>
      <c r="BU31">
        <v>14.588999999999999</v>
      </c>
      <c r="BV31">
        <v>5.3646666666666674</v>
      </c>
      <c r="BW31">
        <v>13.258666666666665</v>
      </c>
      <c r="BX31">
        <v>3.7093333333333334</v>
      </c>
      <c r="BY31">
        <v>8.9396666666666675</v>
      </c>
      <c r="BZ31">
        <v>14.994666666666665</v>
      </c>
      <c r="CA31">
        <v>28.216999999999999</v>
      </c>
      <c r="CB31">
        <v>0</v>
      </c>
      <c r="CC31">
        <v>27.386666666666667</v>
      </c>
      <c r="CD31">
        <v>6.0249999999999995</v>
      </c>
      <c r="CE31">
        <v>7.7030000000000003</v>
      </c>
      <c r="CF31">
        <v>2.1666666666666665</v>
      </c>
      <c r="CG31">
        <v>13.540666666666667</v>
      </c>
      <c r="CI31">
        <f t="shared" ref="CI31:CI53" si="18">BR31/$CC31</f>
        <v>0.52231012658227849</v>
      </c>
      <c r="CJ31">
        <f t="shared" ref="CJ31:CJ53" si="19">BS31/$CC31</f>
        <v>0.98907010710808174</v>
      </c>
      <c r="CK31">
        <f t="shared" ref="CK31:CK53" si="20">BT31/$CC31</f>
        <v>0.34821080817916261</v>
      </c>
      <c r="CL31">
        <f t="shared" ref="CL31:CL53" si="21">BU31/$CC31</f>
        <v>0.53270447906523855</v>
      </c>
      <c r="CM31">
        <f t="shared" ref="CM31:CM53" si="22">BV31/$CC31</f>
        <v>0.19588607594936711</v>
      </c>
      <c r="CN31">
        <f t="shared" ref="CN31:CN53" si="23">BW31/$CC31</f>
        <v>0.4841285296981499</v>
      </c>
      <c r="CO31">
        <f t="shared" ref="CO31:CO53" si="24">BX31/$CC31</f>
        <v>0.13544303797468354</v>
      </c>
      <c r="CP31">
        <f t="shared" ref="CP31:CP53" si="25">BY31/$CC31</f>
        <v>0.32642405063291141</v>
      </c>
      <c r="CQ31">
        <f t="shared" ref="CQ31:CQ53" si="26">BZ31/$CC31</f>
        <v>0.54751703992210321</v>
      </c>
      <c r="CR31">
        <f t="shared" ref="CR31:CR53" si="27">CA31/$CC31</f>
        <v>1.0303188899707887</v>
      </c>
      <c r="CS31">
        <f t="shared" ref="CS31:CS53" si="28">CB31/$CC31</f>
        <v>0</v>
      </c>
      <c r="CT31">
        <f t="shared" ref="CT31:CT53" si="29">CC31/$CC31</f>
        <v>1</v>
      </c>
      <c r="CU31">
        <f t="shared" ref="CU31:CU53" si="30">CD31/$CC31</f>
        <v>0.21999756572541382</v>
      </c>
      <c r="CV31">
        <f t="shared" ref="CV31:CV53" si="31">CE31/$CC31</f>
        <v>0.28126825705939629</v>
      </c>
      <c r="CW31">
        <f t="shared" ref="CW31:CW52" si="32">CF31/$CC31</f>
        <v>7.9113924050632903E-2</v>
      </c>
      <c r="CX31">
        <f t="shared" ref="CX31:CX53" si="33">CG31/$CC31</f>
        <v>0.49442551119766309</v>
      </c>
    </row>
    <row r="32" spans="1:102" x14ac:dyDescent="0.75">
      <c r="A32" t="s">
        <v>158</v>
      </c>
      <c r="B32" s="6">
        <v>2</v>
      </c>
      <c r="C32">
        <v>89</v>
      </c>
      <c r="D32" t="s">
        <v>34</v>
      </c>
      <c r="E32">
        <v>6</v>
      </c>
      <c r="F32">
        <v>250</v>
      </c>
      <c r="H32">
        <v>200</v>
      </c>
      <c r="I32" t="s">
        <v>39</v>
      </c>
      <c r="J32" t="s">
        <v>87</v>
      </c>
      <c r="K32" t="s">
        <v>160</v>
      </c>
      <c r="L32" t="str">
        <f t="shared" si="0"/>
        <v>89-6-200</v>
      </c>
      <c r="M32" s="7">
        <v>19</v>
      </c>
      <c r="N32" s="7">
        <v>5</v>
      </c>
      <c r="O32" s="7">
        <v>-16.100000000000001</v>
      </c>
      <c r="P32" s="7">
        <v>6.2</v>
      </c>
      <c r="Q32" s="7">
        <v>13.8</v>
      </c>
      <c r="R32" s="7">
        <v>11.8</v>
      </c>
      <c r="S32" s="7">
        <v>15</v>
      </c>
      <c r="T32" s="7">
        <v>13.3</v>
      </c>
      <c r="U32" s="7">
        <v>12.7</v>
      </c>
      <c r="V32" s="7">
        <v>0</v>
      </c>
      <c r="W32" s="7">
        <v>18.2</v>
      </c>
      <c r="X32" s="7">
        <v>3.1</v>
      </c>
      <c r="Y32" s="7">
        <v>2.7</v>
      </c>
      <c r="Z32" s="7">
        <v>0.3</v>
      </c>
      <c r="AA32" s="7">
        <v>0.38</v>
      </c>
      <c r="AB32" s="7">
        <v>0.23</v>
      </c>
      <c r="AC32" s="7">
        <v>0.57999999999999996</v>
      </c>
      <c r="AD32" s="7">
        <v>0.42</v>
      </c>
      <c r="AE32" s="7">
        <v>0.44</v>
      </c>
      <c r="AF32" s="7">
        <v>0.23</v>
      </c>
      <c r="AG32" s="7">
        <v>0.32</v>
      </c>
      <c r="AH32" s="7">
        <v>0.22</v>
      </c>
      <c r="AI32" s="7">
        <v>0.09</v>
      </c>
      <c r="AJ32" s="7">
        <v>0</v>
      </c>
      <c r="AK32" s="7">
        <v>0.17</v>
      </c>
      <c r="AL32" s="7">
        <v>0.43</v>
      </c>
      <c r="AM32" s="7">
        <v>0.66</v>
      </c>
      <c r="AN32" s="7">
        <v>0.43</v>
      </c>
      <c r="AO32" s="7">
        <v>-21.6</v>
      </c>
      <c r="AP32" s="7">
        <v>-12.3</v>
      </c>
      <c r="AQ32" s="7">
        <v>-15.2</v>
      </c>
      <c r="AR32" s="7">
        <v>-9.1</v>
      </c>
      <c r="AS32" s="7">
        <v>-29.9</v>
      </c>
      <c r="AT32" s="7">
        <v>-31.3</v>
      </c>
      <c r="AU32" s="7">
        <v>-22.8</v>
      </c>
      <c r="AV32" s="7">
        <v>-20.7</v>
      </c>
      <c r="AW32" s="7">
        <v>-19.899999999999999</v>
      </c>
      <c r="AX32" s="7"/>
      <c r="AY32" s="7">
        <v>-18.899999999999999</v>
      </c>
      <c r="AZ32" s="7">
        <v>-28</v>
      </c>
      <c r="BA32" s="7">
        <v>-26.7</v>
      </c>
      <c r="BB32" s="7">
        <v>-22.8</v>
      </c>
      <c r="BC32" s="7">
        <v>0.45</v>
      </c>
      <c r="BD32" s="7">
        <v>0.89</v>
      </c>
      <c r="BE32" s="7">
        <v>0.42</v>
      </c>
      <c r="BF32" s="7">
        <v>0.96</v>
      </c>
      <c r="BG32" s="7">
        <v>0.22</v>
      </c>
      <c r="BH32" s="7">
        <v>0.3</v>
      </c>
      <c r="BI32" s="7">
        <v>0.67</v>
      </c>
      <c r="BJ32" s="7">
        <v>7.0000000000000007E-2</v>
      </c>
      <c r="BK32" s="7">
        <v>0.69</v>
      </c>
      <c r="BL32" s="7"/>
      <c r="BM32" s="7">
        <v>0.27</v>
      </c>
      <c r="BN32" s="7">
        <v>0.45</v>
      </c>
      <c r="BO32" s="7">
        <v>0.1</v>
      </c>
      <c r="BP32" s="7">
        <v>0.32</v>
      </c>
      <c r="BR32" s="11">
        <v>2.9776666666666665</v>
      </c>
      <c r="BS32" s="7">
        <v>5.8683333333333332</v>
      </c>
      <c r="BT32">
        <v>3.8336666666666663</v>
      </c>
      <c r="BU32">
        <v>5.3743333333333334</v>
      </c>
      <c r="BV32">
        <v>2.2343333333333333</v>
      </c>
      <c r="BW32">
        <v>6.3453333333333335</v>
      </c>
      <c r="BX32">
        <v>1.8643333333333334</v>
      </c>
      <c r="BY32">
        <v>7.7213333333333338</v>
      </c>
      <c r="BZ32">
        <v>4.569</v>
      </c>
      <c r="CA32">
        <v>11.338333333333333</v>
      </c>
      <c r="CB32">
        <v>0</v>
      </c>
      <c r="CC32">
        <v>12.772333333333334</v>
      </c>
      <c r="CD32">
        <v>3.004666666666667</v>
      </c>
      <c r="CE32">
        <v>6.6086666666666671</v>
      </c>
      <c r="CF32">
        <v>4.0783333333333331</v>
      </c>
      <c r="CG32">
        <v>4.7019999999999991</v>
      </c>
      <c r="CI32">
        <f t="shared" si="18"/>
        <v>0.23313411801550224</v>
      </c>
      <c r="CJ32">
        <f t="shared" si="19"/>
        <v>0.45945663804577597</v>
      </c>
      <c r="CK32">
        <f t="shared" si="20"/>
        <v>0.30015397865177335</v>
      </c>
      <c r="CL32">
        <f t="shared" si="21"/>
        <v>0.42077928856643265</v>
      </c>
      <c r="CM32">
        <f t="shared" si="22"/>
        <v>0.1749354072604849</v>
      </c>
      <c r="CN32">
        <f t="shared" si="23"/>
        <v>0.49680298561995978</v>
      </c>
      <c r="CO32">
        <f t="shared" si="24"/>
        <v>0.145966542265835</v>
      </c>
      <c r="CP32">
        <f t="shared" si="25"/>
        <v>0.60453584570817132</v>
      </c>
      <c r="CQ32">
        <f t="shared" si="26"/>
        <v>0.35772633556906852</v>
      </c>
      <c r="CR32">
        <f t="shared" si="27"/>
        <v>0.88772607458830277</v>
      </c>
      <c r="CS32">
        <f t="shared" si="28"/>
        <v>0</v>
      </c>
      <c r="CT32">
        <f t="shared" si="29"/>
        <v>1</v>
      </c>
      <c r="CU32">
        <f t="shared" si="30"/>
        <v>0.23524806221781455</v>
      </c>
      <c r="CV32">
        <f t="shared" si="31"/>
        <v>0.5174204661116476</v>
      </c>
      <c r="CW32">
        <f t="shared" si="32"/>
        <v>0.31930996685544272</v>
      </c>
      <c r="CX32">
        <f t="shared" si="33"/>
        <v>0.36813946812119935</v>
      </c>
    </row>
    <row r="33" spans="1:102" x14ac:dyDescent="0.75">
      <c r="A33" t="s">
        <v>158</v>
      </c>
      <c r="B33" s="6">
        <v>2</v>
      </c>
      <c r="C33">
        <v>89</v>
      </c>
      <c r="D33" t="s">
        <v>34</v>
      </c>
      <c r="E33">
        <v>5</v>
      </c>
      <c r="F33">
        <v>350</v>
      </c>
      <c r="H33">
        <v>200</v>
      </c>
      <c r="I33" t="s">
        <v>39</v>
      </c>
      <c r="J33" t="s">
        <v>87</v>
      </c>
      <c r="K33" t="s">
        <v>160</v>
      </c>
      <c r="L33" t="str">
        <f t="shared" si="0"/>
        <v>89-5-200</v>
      </c>
      <c r="M33" s="7">
        <v>19.8</v>
      </c>
      <c r="N33" s="7">
        <v>6.5</v>
      </c>
      <c r="O33" s="7">
        <v>-13.4</v>
      </c>
      <c r="P33" s="7">
        <v>5.2</v>
      </c>
      <c r="Q33" s="7">
        <v>11.8</v>
      </c>
      <c r="R33" s="7">
        <v>11.5</v>
      </c>
      <c r="S33" s="7">
        <v>15.1</v>
      </c>
      <c r="T33" s="7">
        <v>13.8</v>
      </c>
      <c r="U33" s="7">
        <v>12.7</v>
      </c>
      <c r="V33" s="7">
        <v>0</v>
      </c>
      <c r="W33" s="7">
        <v>17.7</v>
      </c>
      <c r="X33" s="7">
        <v>4.7</v>
      </c>
      <c r="Y33" s="7">
        <v>2.7</v>
      </c>
      <c r="Z33" s="7">
        <v>1.1000000000000001</v>
      </c>
      <c r="AA33" s="7">
        <v>0.49</v>
      </c>
      <c r="AB33" s="7">
        <v>0.22</v>
      </c>
      <c r="AC33" s="7">
        <v>0.26</v>
      </c>
      <c r="AD33" s="7">
        <v>0.18</v>
      </c>
      <c r="AE33" s="7">
        <v>0.13</v>
      </c>
      <c r="AF33" s="7">
        <v>0.11</v>
      </c>
      <c r="AG33" s="7">
        <v>0.32</v>
      </c>
      <c r="AH33" s="7">
        <v>0.19</v>
      </c>
      <c r="AI33" s="7">
        <v>0.14000000000000001</v>
      </c>
      <c r="AJ33" s="7">
        <v>0</v>
      </c>
      <c r="AK33" s="7">
        <v>0.28999999999999998</v>
      </c>
      <c r="AL33" s="7">
        <v>0.22</v>
      </c>
      <c r="AM33" s="7">
        <v>0.78</v>
      </c>
      <c r="AN33" s="7">
        <v>0.28999999999999998</v>
      </c>
      <c r="AO33" s="7">
        <v>-21.1</v>
      </c>
      <c r="AP33" s="7">
        <v>-14</v>
      </c>
      <c r="AQ33" s="7">
        <v>-14.3</v>
      </c>
      <c r="AR33" s="7">
        <v>-6.5</v>
      </c>
      <c r="AS33" s="7">
        <v>-29.2</v>
      </c>
      <c r="AT33" s="7">
        <v>-31.6</v>
      </c>
      <c r="AU33" s="7">
        <v>-22.8</v>
      </c>
      <c r="AV33" s="7">
        <v>-20.6</v>
      </c>
      <c r="AW33" s="7">
        <v>-20.2</v>
      </c>
      <c r="AX33" s="7"/>
      <c r="AY33" s="7">
        <v>-19</v>
      </c>
      <c r="AZ33" s="7">
        <v>-25.7</v>
      </c>
      <c r="BA33" s="7">
        <v>-26.6</v>
      </c>
      <c r="BB33" s="7">
        <v>-22.9</v>
      </c>
      <c r="BC33" s="7">
        <v>0.75</v>
      </c>
      <c r="BD33" s="7">
        <v>0.62</v>
      </c>
      <c r="BE33" s="7">
        <v>7.0000000000000007E-2</v>
      </c>
      <c r="BF33" s="7">
        <v>0.57999999999999996</v>
      </c>
      <c r="BG33" s="7">
        <v>0.52</v>
      </c>
      <c r="BH33" s="7">
        <v>0.02</v>
      </c>
      <c r="BI33" s="7">
        <v>0.66</v>
      </c>
      <c r="BJ33" s="7">
        <v>0.02</v>
      </c>
      <c r="BK33" s="7">
        <v>0.24</v>
      </c>
      <c r="BL33" s="7"/>
      <c r="BM33" s="7">
        <v>0.13</v>
      </c>
      <c r="BN33" s="7">
        <v>1.21</v>
      </c>
      <c r="BO33" s="7">
        <v>0.33</v>
      </c>
      <c r="BP33" s="7">
        <v>0.24</v>
      </c>
      <c r="BR33" s="11">
        <v>1.8380000000000001</v>
      </c>
      <c r="BS33" s="7">
        <v>5.68</v>
      </c>
      <c r="BT33">
        <v>3.3576666666666668</v>
      </c>
      <c r="BU33">
        <v>4.9686666666666666</v>
      </c>
      <c r="BV33">
        <v>1.6023333333333334</v>
      </c>
      <c r="BW33">
        <v>5.7323333333333331</v>
      </c>
      <c r="BX33">
        <v>1.4013333333333333</v>
      </c>
      <c r="BY33">
        <v>7.3623333333333321</v>
      </c>
      <c r="BZ33">
        <v>5.6433333333333335</v>
      </c>
      <c r="CA33">
        <v>12.012333333333332</v>
      </c>
      <c r="CB33">
        <v>0</v>
      </c>
      <c r="CC33">
        <v>12.358666666666666</v>
      </c>
      <c r="CD33">
        <v>2.9410000000000003</v>
      </c>
      <c r="CE33">
        <v>6.2869999999999999</v>
      </c>
      <c r="CF33">
        <v>5.5403333333333329</v>
      </c>
      <c r="CG33">
        <v>4.9080000000000004</v>
      </c>
      <c r="CI33">
        <f t="shared" si="18"/>
        <v>0.14872154493472867</v>
      </c>
      <c r="CJ33">
        <f t="shared" si="19"/>
        <v>0.45959650447728989</v>
      </c>
      <c r="CK33">
        <f t="shared" si="20"/>
        <v>0.27168518718308343</v>
      </c>
      <c r="CL33">
        <f t="shared" si="21"/>
        <v>0.40203905491423025</v>
      </c>
      <c r="CM33">
        <f t="shared" si="22"/>
        <v>0.12965260545905707</v>
      </c>
      <c r="CN33">
        <f t="shared" si="23"/>
        <v>0.46383104973567807</v>
      </c>
      <c r="CO33">
        <f t="shared" si="24"/>
        <v>0.11338871507174453</v>
      </c>
      <c r="CP33">
        <f t="shared" si="25"/>
        <v>0.5957223001402524</v>
      </c>
      <c r="CQ33">
        <f t="shared" si="26"/>
        <v>0.45662962563383325</v>
      </c>
      <c r="CR33">
        <f t="shared" si="27"/>
        <v>0.97197648074225906</v>
      </c>
      <c r="CS33">
        <f t="shared" si="28"/>
        <v>0</v>
      </c>
      <c r="CT33">
        <f t="shared" si="29"/>
        <v>1</v>
      </c>
      <c r="CU33">
        <f t="shared" si="30"/>
        <v>0.23797065487107566</v>
      </c>
      <c r="CV33">
        <f t="shared" si="31"/>
        <v>0.50871183514942286</v>
      </c>
      <c r="CW33">
        <f t="shared" si="32"/>
        <v>0.44829539324630485</v>
      </c>
      <c r="CX33">
        <f t="shared" si="33"/>
        <v>0.39713021900960194</v>
      </c>
    </row>
    <row r="34" spans="1:102" x14ac:dyDescent="0.75">
      <c r="A34" t="s">
        <v>158</v>
      </c>
      <c r="B34" s="6">
        <v>2</v>
      </c>
      <c r="C34">
        <v>89</v>
      </c>
      <c r="D34" t="s">
        <v>34</v>
      </c>
      <c r="E34">
        <v>4</v>
      </c>
      <c r="F34">
        <v>450</v>
      </c>
      <c r="H34">
        <v>200</v>
      </c>
      <c r="I34" t="s">
        <v>39</v>
      </c>
      <c r="J34" t="s">
        <v>87</v>
      </c>
      <c r="K34" t="s">
        <v>160</v>
      </c>
      <c r="L34" t="str">
        <f t="shared" si="0"/>
        <v>89-4-200</v>
      </c>
      <c r="M34" s="7">
        <v>18.728522369549911</v>
      </c>
      <c r="N34" s="7">
        <v>5.8488077091999218</v>
      </c>
      <c r="O34" s="7">
        <v>-16.192251412769412</v>
      </c>
      <c r="P34" s="7">
        <v>6.4312030415312291</v>
      </c>
      <c r="Q34" s="7">
        <v>15.036012126163561</v>
      </c>
      <c r="R34" s="7">
        <v>11.684780448377227</v>
      </c>
      <c r="S34" s="7">
        <v>15.592183278427415</v>
      </c>
      <c r="T34" s="7">
        <v>15.044389294796218</v>
      </c>
      <c r="U34" s="7">
        <v>14.095583890966916</v>
      </c>
      <c r="V34" s="7">
        <v>0</v>
      </c>
      <c r="W34" s="7">
        <v>18.276883712832703</v>
      </c>
      <c r="X34" s="7">
        <v>-0.6092608571330248</v>
      </c>
      <c r="Y34" s="7">
        <v>2.9852729357235464</v>
      </c>
      <c r="Z34" s="7">
        <v>2.1278879374071646</v>
      </c>
      <c r="AA34" s="7">
        <v>0.79275324567945582</v>
      </c>
      <c r="AB34" s="7">
        <v>0.33090713118010467</v>
      </c>
      <c r="AC34" s="7">
        <v>0.38320681851571053</v>
      </c>
      <c r="AD34" s="7">
        <v>0.55867715437236842</v>
      </c>
      <c r="AE34" s="7">
        <v>0.41703524036070855</v>
      </c>
      <c r="AF34" s="7">
        <v>0.15994525527331918</v>
      </c>
      <c r="AG34" s="7">
        <v>0.79028976510823312</v>
      </c>
      <c r="AH34" s="7">
        <v>0.10160303097418916</v>
      </c>
      <c r="AI34" s="7">
        <v>0.49341024642854908</v>
      </c>
      <c r="AJ34" s="7">
        <v>0</v>
      </c>
      <c r="AK34" s="7">
        <v>0.49187817306235826</v>
      </c>
      <c r="AL34" s="7">
        <v>0.73386256508622227</v>
      </c>
      <c r="AM34" s="7">
        <v>0.35273128895160843</v>
      </c>
      <c r="AN34" s="7">
        <v>0.15865363044498063</v>
      </c>
      <c r="AO34" s="7">
        <v>-18.422807017543867</v>
      </c>
      <c r="AP34" s="7">
        <v>-7.6022988505747016</v>
      </c>
      <c r="AQ34" s="7">
        <v>-9.9424242424242575</v>
      </c>
      <c r="AR34" s="7">
        <v>-0.9160493827160372</v>
      </c>
      <c r="AS34" s="7">
        <v>-26.646666666666665</v>
      </c>
      <c r="AT34" s="7">
        <v>-29.896363636363642</v>
      </c>
      <c r="AU34" s="7">
        <v>-21.835151515151509</v>
      </c>
      <c r="AV34" s="7">
        <v>-18.053999999999998</v>
      </c>
      <c r="AW34" s="7">
        <v>-13.650505050505048</v>
      </c>
      <c r="AX34" s="7"/>
      <c r="AY34" s="7">
        <v>-14.510526315789468</v>
      </c>
      <c r="AZ34" s="7">
        <v>-26.486458333333331</v>
      </c>
      <c r="BA34" s="7">
        <v>-25.0390625</v>
      </c>
      <c r="BB34" s="7">
        <v>-21.67971014492754</v>
      </c>
      <c r="BC34" s="7">
        <v>0.29075077141829381</v>
      </c>
      <c r="BD34" s="7">
        <v>0.47684805398302044</v>
      </c>
      <c r="BE34" s="7">
        <v>0.69302573172294479</v>
      </c>
      <c r="BF34" s="7">
        <v>0.68043733751089563</v>
      </c>
      <c r="BG34" s="7">
        <v>0.32350579592953482</v>
      </c>
      <c r="BH34" s="7">
        <v>0.2859058389755787</v>
      </c>
      <c r="BI34" s="7">
        <v>0.22481581074366128</v>
      </c>
      <c r="BJ34" s="7">
        <v>0.11895097029168736</v>
      </c>
      <c r="BK34" s="7">
        <v>0.62111849503866035</v>
      </c>
      <c r="BL34" s="7"/>
      <c r="BM34" s="7">
        <v>0.28693866071662139</v>
      </c>
      <c r="BN34" s="7">
        <v>0.35484348625778833</v>
      </c>
      <c r="BO34" s="7">
        <v>0.50793107589965791</v>
      </c>
      <c r="BP34" s="7">
        <v>1.1571352028854585</v>
      </c>
      <c r="BR34" s="11">
        <v>2.7669999999999999</v>
      </c>
      <c r="BS34" s="7">
        <v>4.1756666666666664</v>
      </c>
      <c r="BT34">
        <v>2.2639999999999998</v>
      </c>
      <c r="BU34">
        <v>2.6220000000000003</v>
      </c>
      <c r="BV34">
        <v>1.6673333333333333</v>
      </c>
      <c r="BW34">
        <v>3.2570000000000001</v>
      </c>
      <c r="BX34">
        <v>1.1693333333333333</v>
      </c>
      <c r="BY34">
        <v>7.4366666666666665</v>
      </c>
      <c r="BZ34">
        <v>2.9856666666666665</v>
      </c>
      <c r="CA34">
        <v>6.4606666666666674</v>
      </c>
      <c r="CB34">
        <v>0</v>
      </c>
      <c r="CC34">
        <v>6.7950000000000008</v>
      </c>
      <c r="CD34">
        <v>1.1466666666666665</v>
      </c>
      <c r="CE34">
        <v>6.8266666666666653</v>
      </c>
      <c r="CF34">
        <v>2.456666666666667</v>
      </c>
      <c r="CG34">
        <v>2.0353333333333334</v>
      </c>
      <c r="CI34">
        <f t="shared" si="18"/>
        <v>0.40721118469462836</v>
      </c>
      <c r="CJ34">
        <f t="shared" si="19"/>
        <v>0.61452048074564625</v>
      </c>
      <c r="CK34">
        <f t="shared" si="20"/>
        <v>0.33318616629874903</v>
      </c>
      <c r="CL34">
        <f t="shared" si="21"/>
        <v>0.38587196467991169</v>
      </c>
      <c r="CM34">
        <f t="shared" si="22"/>
        <v>0.24537650233014469</v>
      </c>
      <c r="CN34">
        <f t="shared" si="23"/>
        <v>0.47932303164091239</v>
      </c>
      <c r="CO34">
        <f t="shared" si="24"/>
        <v>0.17208731910718664</v>
      </c>
      <c r="CP34">
        <f t="shared" si="25"/>
        <v>1.0944321805248955</v>
      </c>
      <c r="CQ34">
        <f t="shared" si="26"/>
        <v>0.43939170959038498</v>
      </c>
      <c r="CR34">
        <f t="shared" si="27"/>
        <v>0.95079715477066473</v>
      </c>
      <c r="CS34">
        <f t="shared" si="28"/>
        <v>0</v>
      </c>
      <c r="CT34">
        <f t="shared" si="29"/>
        <v>1</v>
      </c>
      <c r="CU34">
        <f t="shared" si="30"/>
        <v>0.16875153298994355</v>
      </c>
      <c r="CV34">
        <f t="shared" si="31"/>
        <v>1.0046602894285011</v>
      </c>
      <c r="CW34">
        <f t="shared" si="32"/>
        <v>0.36154034829531517</v>
      </c>
      <c r="CX34">
        <f t="shared" si="33"/>
        <v>0.29953397105714985</v>
      </c>
    </row>
    <row r="35" spans="1:102" x14ac:dyDescent="0.75">
      <c r="A35" t="s">
        <v>158</v>
      </c>
      <c r="B35" s="6">
        <v>2</v>
      </c>
      <c r="C35">
        <v>89</v>
      </c>
      <c r="D35" t="s">
        <v>34</v>
      </c>
      <c r="E35">
        <v>3</v>
      </c>
      <c r="F35">
        <v>625</v>
      </c>
      <c r="H35">
        <v>200</v>
      </c>
      <c r="I35" t="s">
        <v>39</v>
      </c>
      <c r="J35" t="s">
        <v>87</v>
      </c>
      <c r="K35" t="s">
        <v>160</v>
      </c>
      <c r="L35" t="str">
        <f t="shared" si="0"/>
        <v>89-3-200</v>
      </c>
      <c r="M35" s="7">
        <v>20.5</v>
      </c>
      <c r="N35" s="7">
        <v>8.4</v>
      </c>
      <c r="O35" s="7">
        <v>-13.5</v>
      </c>
      <c r="P35" s="7">
        <v>7.7</v>
      </c>
      <c r="Q35" s="7">
        <v>9.4</v>
      </c>
      <c r="R35" s="7">
        <v>14.2</v>
      </c>
      <c r="S35" s="7">
        <v>17.7</v>
      </c>
      <c r="T35" s="7">
        <v>15.5</v>
      </c>
      <c r="U35" s="7">
        <v>14.2</v>
      </c>
      <c r="V35" s="7">
        <v>0</v>
      </c>
      <c r="W35" s="7">
        <v>19.3</v>
      </c>
      <c r="X35" s="7">
        <v>0.9</v>
      </c>
      <c r="Y35" s="7">
        <v>3.9</v>
      </c>
      <c r="Z35" s="7">
        <v>3.4</v>
      </c>
      <c r="AA35" s="7">
        <v>0.53</v>
      </c>
      <c r="AB35" s="7">
        <v>0.34</v>
      </c>
      <c r="AC35" s="7">
        <v>0.67</v>
      </c>
      <c r="AD35" s="7">
        <v>0.65</v>
      </c>
      <c r="AE35" s="7">
        <v>0.62</v>
      </c>
      <c r="AF35" s="7">
        <v>0.36</v>
      </c>
      <c r="AG35" s="7">
        <v>0.61</v>
      </c>
      <c r="AH35" s="7">
        <v>0.72</v>
      </c>
      <c r="AI35" s="7">
        <v>0.39</v>
      </c>
      <c r="AJ35" s="7">
        <v>0</v>
      </c>
      <c r="AK35" s="7">
        <v>0.46</v>
      </c>
      <c r="AL35" s="7">
        <v>0.41</v>
      </c>
      <c r="AM35" s="7">
        <v>0.43</v>
      </c>
      <c r="AN35" s="7">
        <v>0.41</v>
      </c>
      <c r="AO35" s="7">
        <v>-18.8</v>
      </c>
      <c r="AP35" s="7">
        <v>-9</v>
      </c>
      <c r="AQ35" s="7">
        <v>-11.9</v>
      </c>
      <c r="AR35" s="7">
        <v>-3.9</v>
      </c>
      <c r="AS35" s="7">
        <v>-26.1</v>
      </c>
      <c r="AT35" s="7">
        <v>-29.3</v>
      </c>
      <c r="AU35" s="7">
        <v>-20.6</v>
      </c>
      <c r="AV35" s="7">
        <v>-19.399999999999999</v>
      </c>
      <c r="AW35" s="7">
        <v>-14.8</v>
      </c>
      <c r="AX35" s="7"/>
      <c r="AY35" s="7">
        <v>-15.7</v>
      </c>
      <c r="AZ35" s="7">
        <v>-27</v>
      </c>
      <c r="BA35" s="7">
        <v>-26.5</v>
      </c>
      <c r="BB35" s="7">
        <v>-22</v>
      </c>
      <c r="BC35" s="7">
        <v>0.26</v>
      </c>
      <c r="BD35" s="7">
        <v>0.47</v>
      </c>
      <c r="BE35" s="7">
        <v>0.77</v>
      </c>
      <c r="BF35" s="7">
        <v>0.09</v>
      </c>
      <c r="BG35" s="7">
        <v>0.43</v>
      </c>
      <c r="BH35" s="7">
        <v>0.17</v>
      </c>
      <c r="BI35" s="7">
        <v>0.72</v>
      </c>
      <c r="BJ35" s="7">
        <v>0.31</v>
      </c>
      <c r="BK35" s="7">
        <v>0.18</v>
      </c>
      <c r="BL35" s="7"/>
      <c r="BM35" s="7">
        <v>0.21</v>
      </c>
      <c r="BN35" s="7">
        <v>0.78</v>
      </c>
      <c r="BO35" s="7">
        <v>0.09</v>
      </c>
      <c r="BP35" s="7">
        <v>0.12</v>
      </c>
      <c r="BR35" s="11">
        <v>2.2363333333333331</v>
      </c>
      <c r="BS35" s="7">
        <v>6.5296666666666665</v>
      </c>
      <c r="BT35">
        <v>2.5089999999999999</v>
      </c>
      <c r="BU35">
        <v>4.7333333333333334</v>
      </c>
      <c r="BV35">
        <v>1.252</v>
      </c>
      <c r="BW35">
        <v>3.3976666666666664</v>
      </c>
      <c r="BX35">
        <v>0.79100000000000004</v>
      </c>
      <c r="BY35">
        <v>15.078666666666669</v>
      </c>
      <c r="BZ35">
        <v>5.5606666666666671</v>
      </c>
      <c r="CA35">
        <v>9.4546666666666663</v>
      </c>
      <c r="CB35">
        <v>0</v>
      </c>
      <c r="CC35">
        <v>8.4879999999999995</v>
      </c>
      <c r="CD35">
        <v>1.423</v>
      </c>
      <c r="CE35">
        <v>14.481999999999999</v>
      </c>
      <c r="CF35">
        <v>3.4386666666666668</v>
      </c>
      <c r="CG35">
        <v>4.4129999999999994</v>
      </c>
      <c r="CI35">
        <f t="shared" si="18"/>
        <v>0.26346999685830974</v>
      </c>
      <c r="CJ35">
        <f t="shared" si="19"/>
        <v>0.76928212378259508</v>
      </c>
      <c r="CK35">
        <f t="shared" si="20"/>
        <v>0.29559377945334592</v>
      </c>
      <c r="CL35">
        <f t="shared" si="21"/>
        <v>0.55765001570845119</v>
      </c>
      <c r="CM35">
        <f t="shared" si="22"/>
        <v>0.14750235626767202</v>
      </c>
      <c r="CN35">
        <f t="shared" si="23"/>
        <v>0.40029060634621427</v>
      </c>
      <c r="CO35">
        <f t="shared" si="24"/>
        <v>9.3190386427898217E-2</v>
      </c>
      <c r="CP35">
        <f t="shared" si="25"/>
        <v>1.7764687401822183</v>
      </c>
      <c r="CQ35">
        <f t="shared" si="26"/>
        <v>0.65512095507382984</v>
      </c>
      <c r="CR35">
        <f t="shared" si="27"/>
        <v>1.1138862708136978</v>
      </c>
      <c r="CS35">
        <f t="shared" si="28"/>
        <v>0</v>
      </c>
      <c r="CT35">
        <f t="shared" si="29"/>
        <v>1</v>
      </c>
      <c r="CU35">
        <f t="shared" si="30"/>
        <v>0.16764844486333649</v>
      </c>
      <c r="CV35">
        <f t="shared" si="31"/>
        <v>1.7061734213006599</v>
      </c>
      <c r="CW35">
        <f t="shared" si="32"/>
        <v>0.40512095507382978</v>
      </c>
      <c r="CX35">
        <f t="shared" si="33"/>
        <v>0.51991046182846368</v>
      </c>
    </row>
    <row r="36" spans="1:102" x14ac:dyDescent="0.75">
      <c r="A36" t="s">
        <v>158</v>
      </c>
      <c r="B36" s="6">
        <v>2</v>
      </c>
      <c r="C36">
        <v>89</v>
      </c>
      <c r="D36" t="s">
        <v>34</v>
      </c>
      <c r="E36">
        <v>2</v>
      </c>
      <c r="F36">
        <v>875</v>
      </c>
      <c r="H36">
        <v>200</v>
      </c>
      <c r="I36" t="s">
        <v>39</v>
      </c>
      <c r="J36" t="s">
        <v>87</v>
      </c>
      <c r="K36" t="s">
        <v>160</v>
      </c>
      <c r="L36" t="str">
        <f t="shared" si="0"/>
        <v>89-2-200</v>
      </c>
      <c r="M36" s="7">
        <v>22.4</v>
      </c>
      <c r="N36" s="7">
        <v>10.6</v>
      </c>
      <c r="O36" s="7">
        <v>-10.3</v>
      </c>
      <c r="P36" s="7">
        <v>8.1</v>
      </c>
      <c r="Q36" s="7">
        <v>2.1</v>
      </c>
      <c r="R36" s="7">
        <v>15.5</v>
      </c>
      <c r="S36" s="7">
        <v>19.3</v>
      </c>
      <c r="T36" s="7">
        <v>15.6</v>
      </c>
      <c r="U36" s="7">
        <v>14.3</v>
      </c>
      <c r="V36" s="7">
        <v>0</v>
      </c>
      <c r="W36" s="7">
        <v>18.2</v>
      </c>
      <c r="X36" s="7">
        <v>3.8</v>
      </c>
      <c r="Y36" s="7">
        <v>5</v>
      </c>
      <c r="Z36" s="7">
        <v>2.5</v>
      </c>
      <c r="AA36" s="7">
        <v>0.55000000000000004</v>
      </c>
      <c r="AB36" s="7">
        <v>0.41</v>
      </c>
      <c r="AC36" s="7">
        <v>0.81</v>
      </c>
      <c r="AD36" s="7">
        <v>0.8</v>
      </c>
      <c r="AE36" s="7">
        <v>0.3</v>
      </c>
      <c r="AF36" s="7">
        <v>0.27</v>
      </c>
      <c r="AG36" s="7">
        <v>0.65</v>
      </c>
      <c r="AH36" s="7">
        <v>0.64</v>
      </c>
      <c r="AI36" s="7">
        <v>0.6</v>
      </c>
      <c r="AJ36" s="7">
        <v>0</v>
      </c>
      <c r="AK36" s="7">
        <v>0.52</v>
      </c>
      <c r="AL36" s="7">
        <v>0.96</v>
      </c>
      <c r="AM36" s="7">
        <v>0.23</v>
      </c>
      <c r="AN36" s="7">
        <v>0.16</v>
      </c>
      <c r="AO36" s="7">
        <v>-19.5</v>
      </c>
      <c r="AP36" s="7">
        <v>-9.5</v>
      </c>
      <c r="AQ36" s="7">
        <v>-13.4</v>
      </c>
      <c r="AR36" s="7">
        <v>-5.9</v>
      </c>
      <c r="AS36" s="7">
        <v>-25.4</v>
      </c>
      <c r="AT36" s="7">
        <v>-29.9</v>
      </c>
      <c r="AU36" s="7">
        <v>-20.100000000000001</v>
      </c>
      <c r="AV36" s="7">
        <v>-19.2</v>
      </c>
      <c r="AW36" s="7">
        <v>-15.5</v>
      </c>
      <c r="AX36" s="7"/>
      <c r="AY36" s="7">
        <v>-16.5</v>
      </c>
      <c r="AZ36" s="7">
        <v>-26.4</v>
      </c>
      <c r="BA36" s="7">
        <v>-24.8</v>
      </c>
      <c r="BB36" s="7">
        <v>-21.4</v>
      </c>
      <c r="BC36" s="7">
        <v>0.23</v>
      </c>
      <c r="BD36" s="7">
        <v>0.21</v>
      </c>
      <c r="BE36" s="7">
        <v>0.32</v>
      </c>
      <c r="BF36" s="7">
        <v>0.32</v>
      </c>
      <c r="BG36" s="7">
        <v>0.42</v>
      </c>
      <c r="BH36" s="7">
        <v>0.17</v>
      </c>
      <c r="BI36" s="7">
        <v>0.5</v>
      </c>
      <c r="BJ36" s="7">
        <v>7.0000000000000007E-2</v>
      </c>
      <c r="BK36" s="7">
        <v>0.28999999999999998</v>
      </c>
      <c r="BL36" s="7"/>
      <c r="BM36" s="7">
        <v>0.19</v>
      </c>
      <c r="BN36" s="7">
        <v>0.95</v>
      </c>
      <c r="BO36" s="7">
        <v>0.59</v>
      </c>
      <c r="BP36" s="7">
        <v>0.38</v>
      </c>
      <c r="BR36" s="11">
        <v>3.327666666666667</v>
      </c>
      <c r="BS36" s="7">
        <v>10.148000000000001</v>
      </c>
      <c r="BT36">
        <v>3.7573333333333334</v>
      </c>
      <c r="BU36">
        <v>7.2640000000000002</v>
      </c>
      <c r="BV36">
        <v>1.7486666666666668</v>
      </c>
      <c r="BW36">
        <v>4.7343333333333328</v>
      </c>
      <c r="BX36">
        <v>1.1563333333333332</v>
      </c>
      <c r="BY36">
        <v>10.059666666666667</v>
      </c>
      <c r="BZ36">
        <v>7.2409999999999997</v>
      </c>
      <c r="CA36">
        <v>13.499666666666668</v>
      </c>
      <c r="CB36">
        <v>0</v>
      </c>
      <c r="CC36">
        <v>13.849333333333334</v>
      </c>
      <c r="CD36">
        <v>1.9573333333333334</v>
      </c>
      <c r="CE36">
        <v>9.5206666666666653</v>
      </c>
      <c r="CF36">
        <v>2.7263333333333333</v>
      </c>
      <c r="CG36">
        <v>5.3466666666666667</v>
      </c>
      <c r="CI36">
        <f t="shared" si="18"/>
        <v>0.24027630692211419</v>
      </c>
      <c r="CJ36">
        <f t="shared" si="19"/>
        <v>0.73274285164147501</v>
      </c>
      <c r="CK36">
        <f t="shared" si="20"/>
        <v>0.27130066429190336</v>
      </c>
      <c r="CL36">
        <f t="shared" si="21"/>
        <v>0.52450178107249446</v>
      </c>
      <c r="CM36">
        <f t="shared" si="22"/>
        <v>0.12626359872918072</v>
      </c>
      <c r="CN36">
        <f t="shared" si="23"/>
        <v>0.34184557620102046</v>
      </c>
      <c r="CO36">
        <f t="shared" si="24"/>
        <v>8.3493790314816588E-2</v>
      </c>
      <c r="CP36">
        <f t="shared" si="25"/>
        <v>0.72636468662751519</v>
      </c>
      <c r="CQ36">
        <f t="shared" si="26"/>
        <v>0.5228410513141426</v>
      </c>
      <c r="CR36">
        <f t="shared" si="27"/>
        <v>0.9747520939636084</v>
      </c>
      <c r="CS36">
        <f t="shared" si="28"/>
        <v>0</v>
      </c>
      <c r="CT36">
        <f t="shared" si="29"/>
        <v>1</v>
      </c>
      <c r="CU36">
        <f t="shared" si="30"/>
        <v>0.14133050929045923</v>
      </c>
      <c r="CV36">
        <f t="shared" si="31"/>
        <v>0.68744584576874923</v>
      </c>
      <c r="CW36">
        <f t="shared" si="32"/>
        <v>0.19685664773274283</v>
      </c>
      <c r="CX36">
        <f t="shared" si="33"/>
        <v>0.38605949744873397</v>
      </c>
    </row>
    <row r="37" spans="1:102" x14ac:dyDescent="0.75">
      <c r="A37" t="s">
        <v>158</v>
      </c>
      <c r="B37" s="6">
        <v>2</v>
      </c>
      <c r="C37">
        <v>89</v>
      </c>
      <c r="D37" t="s">
        <v>34</v>
      </c>
      <c r="E37">
        <v>10</v>
      </c>
      <c r="F37">
        <v>25</v>
      </c>
      <c r="H37">
        <v>1000</v>
      </c>
      <c r="I37" t="s">
        <v>41</v>
      </c>
      <c r="J37" t="s">
        <v>87</v>
      </c>
      <c r="K37" t="s">
        <v>160</v>
      </c>
      <c r="L37" t="str">
        <f t="shared" si="0"/>
        <v>89-10-1000</v>
      </c>
      <c r="M37" s="7">
        <v>17.7</v>
      </c>
      <c r="N37" s="7">
        <v>3.1</v>
      </c>
      <c r="O37" s="7">
        <v>-12.5</v>
      </c>
      <c r="P37" s="7">
        <v>4</v>
      </c>
      <c r="Q37" s="7">
        <v>10.4</v>
      </c>
      <c r="R37" s="7">
        <v>10.5</v>
      </c>
      <c r="S37" s="7">
        <v>11.1</v>
      </c>
      <c r="T37" s="7">
        <v>10</v>
      </c>
      <c r="U37" s="7">
        <v>10.9</v>
      </c>
      <c r="V37" s="7">
        <v>0</v>
      </c>
      <c r="W37" s="7">
        <v>14.8</v>
      </c>
      <c r="X37" s="7">
        <v>1.1000000000000001</v>
      </c>
      <c r="Y37" s="7">
        <v>4</v>
      </c>
      <c r="Z37" s="7">
        <v>-0.4</v>
      </c>
      <c r="AA37" s="7">
        <v>0.48</v>
      </c>
      <c r="AB37" s="7">
        <v>0.18</v>
      </c>
      <c r="AC37" s="7">
        <v>0.61</v>
      </c>
      <c r="AD37" s="7">
        <v>0.22</v>
      </c>
      <c r="AE37" s="7">
        <v>0.98</v>
      </c>
      <c r="AF37" s="7">
        <v>0.18</v>
      </c>
      <c r="AG37" s="7">
        <v>0.11</v>
      </c>
      <c r="AH37" s="7">
        <v>0.55000000000000004</v>
      </c>
      <c r="AI37" s="7">
        <v>0.1</v>
      </c>
      <c r="AJ37" s="7">
        <v>0</v>
      </c>
      <c r="AK37" s="7">
        <v>0.17</v>
      </c>
      <c r="AL37" s="7">
        <v>0.54</v>
      </c>
      <c r="AM37" s="7">
        <v>0.92</v>
      </c>
      <c r="AN37" s="7">
        <v>0.37</v>
      </c>
      <c r="AO37" s="7">
        <v>-17.7</v>
      </c>
      <c r="AP37" s="7">
        <v>-9.6</v>
      </c>
      <c r="AQ37" s="7">
        <v>-10.9</v>
      </c>
      <c r="AR37" s="7">
        <v>-3.4</v>
      </c>
      <c r="AS37" s="7">
        <v>-24.9</v>
      </c>
      <c r="AT37" s="7">
        <v>-29.5</v>
      </c>
      <c r="AU37" s="7">
        <v>-19.3</v>
      </c>
      <c r="AV37" s="7">
        <v>-18.8</v>
      </c>
      <c r="AW37" s="7">
        <v>-15.3</v>
      </c>
      <c r="AX37" s="7"/>
      <c r="AY37" s="7">
        <v>-15.5</v>
      </c>
      <c r="AZ37" s="7">
        <v>-25.6</v>
      </c>
      <c r="BA37" s="7">
        <v>-24.4</v>
      </c>
      <c r="BB37" s="7">
        <v>-20.399999999999999</v>
      </c>
      <c r="BC37" s="7">
        <v>0.5</v>
      </c>
      <c r="BD37" s="7">
        <v>0.23</v>
      </c>
      <c r="BE37" s="7">
        <v>0.6</v>
      </c>
      <c r="BF37" s="7">
        <v>0.22</v>
      </c>
      <c r="BG37" s="7">
        <v>0.22</v>
      </c>
      <c r="BH37" s="7">
        <v>0.09</v>
      </c>
      <c r="BI37" s="7">
        <v>0.69</v>
      </c>
      <c r="BJ37" s="7">
        <v>0.15</v>
      </c>
      <c r="BK37" s="7">
        <v>0.33</v>
      </c>
      <c r="BL37" s="7"/>
      <c r="BM37" s="7">
        <v>0.11</v>
      </c>
      <c r="BN37" s="7">
        <v>0.15</v>
      </c>
      <c r="BO37" s="7">
        <v>0.05</v>
      </c>
      <c r="BP37" s="7">
        <v>0.33</v>
      </c>
      <c r="BR37" s="11">
        <v>1.6603333333333332</v>
      </c>
      <c r="BS37" s="7">
        <v>5.7143333333333333</v>
      </c>
      <c r="BT37">
        <v>3.1793333333333336</v>
      </c>
      <c r="BU37">
        <v>5.0880000000000001</v>
      </c>
      <c r="BV37">
        <v>1.3940000000000001</v>
      </c>
      <c r="BW37">
        <v>4.7023333333333328</v>
      </c>
      <c r="BX37">
        <v>1.2666666666666666</v>
      </c>
      <c r="BY37">
        <v>11.115</v>
      </c>
      <c r="BZ37">
        <v>4.1873333333333331</v>
      </c>
      <c r="CA37">
        <v>11.142333333333333</v>
      </c>
      <c r="CB37">
        <v>0</v>
      </c>
      <c r="CC37">
        <v>11.142666666666665</v>
      </c>
      <c r="CD37">
        <v>1.599</v>
      </c>
      <c r="CE37">
        <v>10.505333333333333</v>
      </c>
      <c r="CF37">
        <v>2.5276666666666663</v>
      </c>
      <c r="CG37">
        <v>5.899</v>
      </c>
      <c r="CI37">
        <f t="shared" si="18"/>
        <v>0.14900682062941248</v>
      </c>
      <c r="CJ37">
        <f t="shared" si="19"/>
        <v>0.51283355271030284</v>
      </c>
      <c r="CK37">
        <f t="shared" si="20"/>
        <v>0.28532966375493601</v>
      </c>
      <c r="CL37">
        <f t="shared" si="21"/>
        <v>0.45662319014000247</v>
      </c>
      <c r="CM37">
        <f t="shared" si="22"/>
        <v>0.12510470264448967</v>
      </c>
      <c r="CN37">
        <f t="shared" si="23"/>
        <v>0.42201148737585259</v>
      </c>
      <c r="CO37">
        <f t="shared" si="24"/>
        <v>0.11367715687447649</v>
      </c>
      <c r="CP37">
        <f t="shared" si="25"/>
        <v>0.99751705157353132</v>
      </c>
      <c r="CQ37">
        <f t="shared" si="26"/>
        <v>0.37579274859399309</v>
      </c>
      <c r="CR37">
        <f t="shared" si="27"/>
        <v>0.99997008495871742</v>
      </c>
      <c r="CS37">
        <f t="shared" si="28"/>
        <v>0</v>
      </c>
      <c r="CT37">
        <f t="shared" si="29"/>
        <v>1</v>
      </c>
      <c r="CU37">
        <f t="shared" si="30"/>
        <v>0.14350245303338521</v>
      </c>
      <c r="CV37">
        <f t="shared" si="31"/>
        <v>0.94280244106736877</v>
      </c>
      <c r="CW37">
        <f t="shared" si="32"/>
        <v>0.2268457580471461</v>
      </c>
      <c r="CX37">
        <f t="shared" si="33"/>
        <v>0.52940648558095016</v>
      </c>
    </row>
    <row r="38" spans="1:102" x14ac:dyDescent="0.75">
      <c r="A38" t="s">
        <v>158</v>
      </c>
      <c r="B38" s="6">
        <v>2</v>
      </c>
      <c r="C38">
        <v>89</v>
      </c>
      <c r="D38" t="s">
        <v>34</v>
      </c>
      <c r="E38">
        <v>10</v>
      </c>
      <c r="F38">
        <v>25</v>
      </c>
      <c r="H38">
        <v>1000</v>
      </c>
      <c r="I38" t="s">
        <v>41</v>
      </c>
      <c r="J38" t="s">
        <v>87</v>
      </c>
      <c r="K38" t="s">
        <v>88</v>
      </c>
      <c r="L38" t="str">
        <f t="shared" si="0"/>
        <v>89-10-1000</v>
      </c>
      <c r="M38" s="7">
        <v>12.953082668318075</v>
      </c>
      <c r="N38" s="7">
        <v>-1.593184824252069</v>
      </c>
      <c r="O38" s="7">
        <v>-12.393884175907539</v>
      </c>
      <c r="P38" s="7">
        <v>3.145954904928876</v>
      </c>
      <c r="Q38" s="7">
        <v>10.739680615249652</v>
      </c>
      <c r="R38" s="7">
        <v>6.4168712722411003</v>
      </c>
      <c r="S38" s="7">
        <v>9.2809432621797949</v>
      </c>
      <c r="T38" s="7">
        <v>7.2316140279658105</v>
      </c>
      <c r="U38" s="7">
        <v>9.7376770191621702</v>
      </c>
      <c r="V38" s="7">
        <v>4.5266961856525114</v>
      </c>
      <c r="W38" s="7">
        <v>13.316713005607886</v>
      </c>
      <c r="X38" s="7">
        <v>-0.78652274268935507</v>
      </c>
      <c r="Y38" s="7">
        <v>8.5838733146977375E-2</v>
      </c>
      <c r="Z38" s="7">
        <v>-0.95446023179518136</v>
      </c>
      <c r="AA38" s="7">
        <v>0.39065064308484326</v>
      </c>
      <c r="AB38" s="7">
        <v>0.11834417600223388</v>
      </c>
      <c r="AC38" s="7">
        <v>0.60128546427684426</v>
      </c>
      <c r="AD38" s="7">
        <v>0.14202182444803974</v>
      </c>
      <c r="AE38" s="7">
        <v>0.36912161602112809</v>
      </c>
      <c r="AF38" s="7">
        <v>0.12286836792056165</v>
      </c>
      <c r="AG38" s="7">
        <v>0.47116437368059449</v>
      </c>
      <c r="AH38" s="7">
        <v>0.13751515385040253</v>
      </c>
      <c r="AI38" s="7">
        <v>0.20530124582235065</v>
      </c>
      <c r="AJ38" s="7">
        <v>0.73463968955350412</v>
      </c>
      <c r="AK38" s="7">
        <v>0.11225481532959704</v>
      </c>
      <c r="AL38" s="7">
        <v>0.32389971951868668</v>
      </c>
      <c r="AM38" s="7">
        <v>0</v>
      </c>
      <c r="AN38" s="7">
        <v>0.12530205486968873</v>
      </c>
      <c r="AO38" s="7">
        <v>-23.115263157894734</v>
      </c>
      <c r="AP38" s="7">
        <v>-13.430574712643688</v>
      </c>
      <c r="AQ38" s="7">
        <v>-18.392929292929292</v>
      </c>
      <c r="AR38" s="7">
        <v>-10.248641975308624</v>
      </c>
      <c r="AS38" s="7">
        <v>-31.602933333333326</v>
      </c>
      <c r="AT38" s="7">
        <v>-33.000606060606053</v>
      </c>
      <c r="AU38" s="7">
        <v>-24.698060606060604</v>
      </c>
      <c r="AV38" s="7">
        <v>-22.469466666666666</v>
      </c>
      <c r="AW38" s="7">
        <v>-20.580606060606048</v>
      </c>
      <c r="AX38" s="7">
        <v>-24.160133333333334</v>
      </c>
      <c r="AY38" s="7">
        <v>-20.805789473684225</v>
      </c>
      <c r="AZ38" s="7">
        <v>-28.725416666666661</v>
      </c>
      <c r="BA38" s="7"/>
      <c r="BB38" s="7">
        <v>-19.242318840579717</v>
      </c>
      <c r="BC38" s="7">
        <v>0.58544401156221404</v>
      </c>
      <c r="BD38" s="7">
        <v>0.3758831587460813</v>
      </c>
      <c r="BE38" s="7">
        <v>0.49124879130816901</v>
      </c>
      <c r="BF38" s="7">
        <v>0.1487180396822477</v>
      </c>
      <c r="BG38" s="7">
        <v>0.42175348249896261</v>
      </c>
      <c r="BH38" s="7">
        <v>0.4643179778696952</v>
      </c>
      <c r="BI38" s="7">
        <v>0.12350706251206077</v>
      </c>
      <c r="BJ38" s="7">
        <v>5.4110997033873107E-2</v>
      </c>
      <c r="BK38" s="7">
        <v>0.37344105096939723</v>
      </c>
      <c r="BL38" s="7">
        <v>0.22948928805792485</v>
      </c>
      <c r="BM38" s="7">
        <v>0.34014621265476525</v>
      </c>
      <c r="BN38" s="7">
        <v>6.8755918305866123E-2</v>
      </c>
      <c r="BO38" s="7"/>
      <c r="BP38" s="7">
        <v>0.28629975346527797</v>
      </c>
      <c r="BR38" s="11">
        <v>6.9253333333333336</v>
      </c>
      <c r="BS38" s="7">
        <v>7.3269999999999991</v>
      </c>
      <c r="BT38">
        <v>3.6086666666666667</v>
      </c>
      <c r="BU38">
        <v>4.3806666666666665</v>
      </c>
      <c r="BV38">
        <v>2.7306666666666666</v>
      </c>
      <c r="BW38">
        <v>7.1323333333333343</v>
      </c>
      <c r="BX38">
        <v>1.9473333333333336</v>
      </c>
      <c r="BY38">
        <v>11.048</v>
      </c>
      <c r="BZ38">
        <v>3.8613333333333331</v>
      </c>
      <c r="CA38">
        <v>10.825666666666669</v>
      </c>
      <c r="CB38">
        <v>1.3933333333333333</v>
      </c>
      <c r="CC38">
        <v>12.875</v>
      </c>
      <c r="CD38">
        <v>3.6179999999999999</v>
      </c>
      <c r="CE38">
        <v>7.4826666666666668</v>
      </c>
      <c r="CF38" t="s">
        <v>360</v>
      </c>
      <c r="CG38">
        <v>2.9853333333333332</v>
      </c>
      <c r="CI38">
        <f t="shared" si="18"/>
        <v>0.53788996763754049</v>
      </c>
      <c r="CJ38">
        <f t="shared" si="19"/>
        <v>0.56908737864077663</v>
      </c>
      <c r="CK38">
        <f t="shared" si="20"/>
        <v>0.28028478964401293</v>
      </c>
      <c r="CL38">
        <f t="shared" si="21"/>
        <v>0.34024595469255664</v>
      </c>
      <c r="CM38">
        <f t="shared" si="22"/>
        <v>0.21209061488673139</v>
      </c>
      <c r="CN38">
        <f t="shared" si="23"/>
        <v>0.55396763754045319</v>
      </c>
      <c r="CO38">
        <f t="shared" si="24"/>
        <v>0.15124919093851136</v>
      </c>
      <c r="CP38">
        <f t="shared" si="25"/>
        <v>0.85809708737864077</v>
      </c>
      <c r="CQ38">
        <f t="shared" si="26"/>
        <v>0.29990938511326859</v>
      </c>
      <c r="CR38">
        <f t="shared" si="27"/>
        <v>0.84082847896440149</v>
      </c>
      <c r="CS38">
        <f t="shared" si="28"/>
        <v>0.10822006472491909</v>
      </c>
      <c r="CT38">
        <f t="shared" si="29"/>
        <v>1</v>
      </c>
      <c r="CU38">
        <f t="shared" si="30"/>
        <v>0.28100970873786407</v>
      </c>
      <c r="CV38">
        <f t="shared" si="31"/>
        <v>0.5811779935275081</v>
      </c>
      <c r="CW38" t="s">
        <v>360</v>
      </c>
      <c r="CX38">
        <f t="shared" si="33"/>
        <v>0.23187055016181229</v>
      </c>
    </row>
    <row r="39" spans="1:102" x14ac:dyDescent="0.75">
      <c r="A39" t="s">
        <v>158</v>
      </c>
      <c r="B39" s="6">
        <v>2</v>
      </c>
      <c r="C39">
        <v>89</v>
      </c>
      <c r="D39" t="s">
        <v>34</v>
      </c>
      <c r="E39">
        <v>9</v>
      </c>
      <c r="F39">
        <v>75</v>
      </c>
      <c r="H39">
        <v>1000</v>
      </c>
      <c r="I39" t="s">
        <v>41</v>
      </c>
      <c r="J39" t="s">
        <v>87</v>
      </c>
      <c r="K39" t="s">
        <v>160</v>
      </c>
      <c r="L39" t="str">
        <f t="shared" si="0"/>
        <v>89-9-1000</v>
      </c>
      <c r="M39" s="7">
        <v>16.7</v>
      </c>
      <c r="N39" s="7">
        <v>0.8</v>
      </c>
      <c r="O39" s="7">
        <v>-15</v>
      </c>
      <c r="P39" s="7">
        <v>2.4</v>
      </c>
      <c r="Q39" s="7">
        <v>11.5</v>
      </c>
      <c r="R39" s="7">
        <v>8.9</v>
      </c>
      <c r="S39" s="7">
        <v>11.4</v>
      </c>
      <c r="T39" s="7">
        <v>9.9</v>
      </c>
      <c r="U39" s="7">
        <v>10.9</v>
      </c>
      <c r="V39" s="7">
        <v>0</v>
      </c>
      <c r="W39" s="7">
        <v>16.100000000000001</v>
      </c>
      <c r="X39" s="7">
        <v>1.1000000000000001</v>
      </c>
      <c r="Y39" s="7">
        <v>0.9</v>
      </c>
      <c r="Z39" s="7">
        <v>-3</v>
      </c>
      <c r="AA39" s="7">
        <v>0.13</v>
      </c>
      <c r="AB39" s="7">
        <v>0.14000000000000001</v>
      </c>
      <c r="AC39" s="7">
        <v>0.15</v>
      </c>
      <c r="AD39" s="7">
        <v>0.31</v>
      </c>
      <c r="AE39" s="7">
        <v>0.12</v>
      </c>
      <c r="AF39" s="7">
        <v>0.23</v>
      </c>
      <c r="AG39" s="7">
        <v>0.3</v>
      </c>
      <c r="AH39" s="7">
        <v>0.02</v>
      </c>
      <c r="AI39" s="7">
        <v>0.21</v>
      </c>
      <c r="AJ39" s="7">
        <v>0</v>
      </c>
      <c r="AK39" s="7">
        <v>0.08</v>
      </c>
      <c r="AL39" s="7">
        <v>0.1</v>
      </c>
      <c r="AM39" s="7">
        <v>0.6</v>
      </c>
      <c r="AN39" s="7">
        <v>0.09</v>
      </c>
      <c r="AO39" s="7">
        <v>-18.100000000000001</v>
      </c>
      <c r="AP39" s="7">
        <v>-8.4</v>
      </c>
      <c r="AQ39" s="7">
        <v>-12.2</v>
      </c>
      <c r="AR39" s="7">
        <v>-5.5</v>
      </c>
      <c r="AS39" s="7">
        <v>-26.5</v>
      </c>
      <c r="AT39" s="7">
        <v>-30.3</v>
      </c>
      <c r="AU39" s="7">
        <v>-20</v>
      </c>
      <c r="AV39" s="7">
        <v>-19.3</v>
      </c>
      <c r="AW39" s="7">
        <v>-16.2</v>
      </c>
      <c r="AX39" s="7"/>
      <c r="AY39" s="7">
        <v>-15.7</v>
      </c>
      <c r="AZ39" s="7">
        <v>-26.4</v>
      </c>
      <c r="BA39" s="7">
        <v>-25.7</v>
      </c>
      <c r="BB39" s="7">
        <v>-20.8</v>
      </c>
      <c r="BC39" s="7">
        <v>0.15</v>
      </c>
      <c r="BD39" s="7">
        <v>0.11</v>
      </c>
      <c r="BE39" s="7">
        <v>0.53</v>
      </c>
      <c r="BF39" s="7">
        <v>0.56000000000000005</v>
      </c>
      <c r="BG39" s="7">
        <v>0.12</v>
      </c>
      <c r="BH39" s="7">
        <v>0.27</v>
      </c>
      <c r="BI39" s="7">
        <v>0.61</v>
      </c>
      <c r="BJ39" s="7">
        <v>0.14000000000000001</v>
      </c>
      <c r="BK39" s="7">
        <v>0.23</v>
      </c>
      <c r="BL39" s="7"/>
      <c r="BM39" s="7">
        <v>0.32</v>
      </c>
      <c r="BN39" s="7">
        <v>0.41</v>
      </c>
      <c r="BO39" s="7">
        <v>0.37</v>
      </c>
      <c r="BP39" s="7">
        <v>0.37</v>
      </c>
      <c r="BR39" s="11">
        <v>3.3659999999999997</v>
      </c>
      <c r="BS39" s="7">
        <v>7.8626666666666667</v>
      </c>
      <c r="BT39">
        <v>3.4123333333333332</v>
      </c>
      <c r="BU39">
        <v>6.6156666666666668</v>
      </c>
      <c r="BV39">
        <v>1.5289999999999999</v>
      </c>
      <c r="BW39">
        <v>5.410333333333333</v>
      </c>
      <c r="BX39">
        <v>1.2536666666666667</v>
      </c>
      <c r="BY39">
        <v>9.7196666666666669</v>
      </c>
      <c r="BZ39">
        <v>5.4173333333333327</v>
      </c>
      <c r="CA39">
        <v>13.374666666666664</v>
      </c>
      <c r="CB39">
        <v>0</v>
      </c>
      <c r="CC39">
        <v>12.609333333333334</v>
      </c>
      <c r="CD39">
        <v>2.1523333333333334</v>
      </c>
      <c r="CE39">
        <v>9.4683333333333337</v>
      </c>
      <c r="CF39">
        <v>2.3296666666666668</v>
      </c>
      <c r="CG39">
        <v>6.5393333333333343</v>
      </c>
      <c r="CI39">
        <f t="shared" si="18"/>
        <v>0.26694512001691867</v>
      </c>
      <c r="CJ39">
        <f t="shared" si="19"/>
        <v>0.62355926826689223</v>
      </c>
      <c r="CK39">
        <f t="shared" si="20"/>
        <v>0.27061964682245954</v>
      </c>
      <c r="CL39">
        <f t="shared" si="21"/>
        <v>0.52466426985301895</v>
      </c>
      <c r="CM39">
        <f t="shared" si="22"/>
        <v>0.12125938458284867</v>
      </c>
      <c r="CN39">
        <f t="shared" si="23"/>
        <v>0.42907370201966794</v>
      </c>
      <c r="CO39">
        <f t="shared" si="24"/>
        <v>9.9423707306756898E-2</v>
      </c>
      <c r="CP39">
        <f t="shared" si="25"/>
        <v>0.77083113037961293</v>
      </c>
      <c r="CQ39">
        <f t="shared" si="26"/>
        <v>0.42962884635719567</v>
      </c>
      <c r="CR39">
        <f t="shared" si="27"/>
        <v>1.0606957809030346</v>
      </c>
      <c r="CS39">
        <f t="shared" si="28"/>
        <v>0</v>
      </c>
      <c r="CT39">
        <f t="shared" si="29"/>
        <v>1</v>
      </c>
      <c r="CU39">
        <f t="shared" si="30"/>
        <v>0.17069366606746325</v>
      </c>
      <c r="CV39">
        <f t="shared" si="31"/>
        <v>0.75089880511790208</v>
      </c>
      <c r="CW39">
        <f t="shared" si="32"/>
        <v>0.18475732261816644</v>
      </c>
      <c r="CX39">
        <f t="shared" si="33"/>
        <v>0.51861055302950199</v>
      </c>
    </row>
    <row r="40" spans="1:102" x14ac:dyDescent="0.75">
      <c r="A40" t="s">
        <v>158</v>
      </c>
      <c r="B40" s="6">
        <v>2</v>
      </c>
      <c r="C40">
        <v>89</v>
      </c>
      <c r="D40" t="s">
        <v>34</v>
      </c>
      <c r="E40">
        <v>8</v>
      </c>
      <c r="F40">
        <v>125</v>
      </c>
      <c r="H40">
        <v>1000</v>
      </c>
      <c r="I40" t="s">
        <v>41</v>
      </c>
      <c r="J40" t="s">
        <v>87</v>
      </c>
      <c r="K40" t="s">
        <v>160</v>
      </c>
      <c r="L40" t="str">
        <f t="shared" si="0"/>
        <v>89-8-1000</v>
      </c>
      <c r="M40" s="7">
        <v>19.2</v>
      </c>
      <c r="N40" s="7">
        <v>1.9</v>
      </c>
      <c r="O40" s="7">
        <v>-16.2</v>
      </c>
      <c r="P40" s="7">
        <v>4.5999999999999996</v>
      </c>
      <c r="Q40" s="7">
        <v>10.6</v>
      </c>
      <c r="R40" s="7">
        <v>10.8</v>
      </c>
      <c r="S40" s="7">
        <v>11.2</v>
      </c>
      <c r="T40" s="7">
        <v>11.4</v>
      </c>
      <c r="U40" s="7">
        <v>12.2</v>
      </c>
      <c r="V40" s="7">
        <v>0</v>
      </c>
      <c r="W40" s="7">
        <v>16.899999999999999</v>
      </c>
      <c r="X40" s="7">
        <v>1.6</v>
      </c>
      <c r="Y40" s="7">
        <v>4.4000000000000004</v>
      </c>
      <c r="Z40" s="7">
        <v>0.9</v>
      </c>
      <c r="AA40" s="7">
        <v>0.35</v>
      </c>
      <c r="AB40" s="7">
        <v>0.1</v>
      </c>
      <c r="AC40" s="7">
        <v>0.38</v>
      </c>
      <c r="AD40" s="7">
        <v>0.39</v>
      </c>
      <c r="AE40" s="7">
        <v>0.69</v>
      </c>
      <c r="AF40" s="7">
        <v>0.25</v>
      </c>
      <c r="AG40" s="7">
        <v>0.28999999999999998</v>
      </c>
      <c r="AH40" s="7">
        <v>0.33</v>
      </c>
      <c r="AI40" s="7">
        <v>7.0000000000000007E-2</v>
      </c>
      <c r="AJ40" s="7">
        <v>0</v>
      </c>
      <c r="AK40" s="7">
        <v>0.09</v>
      </c>
      <c r="AL40" s="7">
        <v>0.56999999999999995</v>
      </c>
      <c r="AM40" s="7">
        <v>0.73</v>
      </c>
      <c r="AN40" s="7">
        <v>0.06</v>
      </c>
      <c r="AO40" s="7">
        <v>-20.3</v>
      </c>
      <c r="AP40" s="7">
        <v>-12.3</v>
      </c>
      <c r="AQ40" s="7">
        <v>-15.8</v>
      </c>
      <c r="AR40" s="7">
        <v>-5.0999999999999996</v>
      </c>
      <c r="AS40" s="7">
        <v>-28.7</v>
      </c>
      <c r="AT40" s="7">
        <v>-31.1</v>
      </c>
      <c r="AU40" s="7">
        <v>-21.5</v>
      </c>
      <c r="AV40" s="7">
        <v>-19.7</v>
      </c>
      <c r="AW40" s="7">
        <v>-18.399999999999999</v>
      </c>
      <c r="AX40" s="7"/>
      <c r="AY40" s="7">
        <v>-18</v>
      </c>
      <c r="AZ40" s="7">
        <v>-27.3</v>
      </c>
      <c r="BA40" s="7">
        <v>-27.1</v>
      </c>
      <c r="BB40" s="7">
        <v>-18.3</v>
      </c>
      <c r="BC40" s="7">
        <v>0.44</v>
      </c>
      <c r="BD40" s="7">
        <v>0.38</v>
      </c>
      <c r="BE40" s="7">
        <v>0.52</v>
      </c>
      <c r="BF40" s="7">
        <v>0.42</v>
      </c>
      <c r="BG40" s="7">
        <v>0.56999999999999995</v>
      </c>
      <c r="BH40" s="7">
        <v>0.15</v>
      </c>
      <c r="BI40" s="7">
        <v>0.12</v>
      </c>
      <c r="BJ40" s="7">
        <v>0.25</v>
      </c>
      <c r="BK40" s="7">
        <v>0.3</v>
      </c>
      <c r="BL40" s="7"/>
      <c r="BM40" s="7">
        <v>0.31</v>
      </c>
      <c r="BN40" s="7">
        <v>0.5</v>
      </c>
      <c r="BO40" s="7">
        <v>0.93</v>
      </c>
      <c r="BP40" s="7">
        <v>0.46</v>
      </c>
      <c r="BR40" s="11">
        <v>5.1673333333333336</v>
      </c>
      <c r="BS40" s="7">
        <v>8.4670000000000005</v>
      </c>
      <c r="BT40">
        <v>2.821333333333333</v>
      </c>
      <c r="BU40">
        <v>5.0229999999999997</v>
      </c>
      <c r="BV40">
        <v>1.6220000000000001</v>
      </c>
      <c r="BW40">
        <v>4.4820000000000002</v>
      </c>
      <c r="BX40">
        <v>1.111</v>
      </c>
      <c r="BY40">
        <v>8.5133333333333336</v>
      </c>
      <c r="BZ40">
        <v>3.7890000000000001</v>
      </c>
      <c r="CA40">
        <v>10.619333333333334</v>
      </c>
      <c r="CB40">
        <v>0</v>
      </c>
      <c r="CC40">
        <v>10.149000000000001</v>
      </c>
      <c r="CD40">
        <v>1.8063333333333336</v>
      </c>
      <c r="CE40">
        <v>8.3566666666666674</v>
      </c>
      <c r="CF40">
        <v>1.3783333333333332</v>
      </c>
      <c r="CG40">
        <v>4.6479999999999997</v>
      </c>
      <c r="CI40">
        <f t="shared" si="18"/>
        <v>0.50914704240155018</v>
      </c>
      <c r="CJ40">
        <f t="shared" si="19"/>
        <v>0.83426938614641832</v>
      </c>
      <c r="CK40">
        <f t="shared" si="20"/>
        <v>0.27799126350707781</v>
      </c>
      <c r="CL40">
        <f t="shared" si="21"/>
        <v>0.49492560843432842</v>
      </c>
      <c r="CM40">
        <f t="shared" si="22"/>
        <v>0.15981870134988668</v>
      </c>
      <c r="CN40">
        <f t="shared" si="23"/>
        <v>0.44161986402601239</v>
      </c>
      <c r="CO40">
        <f t="shared" si="24"/>
        <v>0.10946891319341806</v>
      </c>
      <c r="CP40">
        <f t="shared" si="25"/>
        <v>0.83883469635760499</v>
      </c>
      <c r="CQ40">
        <f t="shared" si="26"/>
        <v>0.37333727460833577</v>
      </c>
      <c r="CR40">
        <f t="shared" si="27"/>
        <v>1.0463428252372975</v>
      </c>
      <c r="CS40">
        <f t="shared" si="28"/>
        <v>0</v>
      </c>
      <c r="CT40">
        <f t="shared" si="29"/>
        <v>1</v>
      </c>
      <c r="CU40">
        <f t="shared" si="30"/>
        <v>0.17798141031957171</v>
      </c>
      <c r="CV40">
        <f t="shared" si="31"/>
        <v>0.82339803593129046</v>
      </c>
      <c r="CW40">
        <f t="shared" si="32"/>
        <v>0.13580976779321441</v>
      </c>
      <c r="CX40">
        <f t="shared" si="33"/>
        <v>0.45797615528623503</v>
      </c>
    </row>
    <row r="41" spans="1:102" x14ac:dyDescent="0.75">
      <c r="A41" t="s">
        <v>158</v>
      </c>
      <c r="B41" s="6">
        <v>2</v>
      </c>
      <c r="C41">
        <v>89</v>
      </c>
      <c r="D41" t="s">
        <v>34</v>
      </c>
      <c r="E41">
        <v>7</v>
      </c>
      <c r="F41">
        <v>175</v>
      </c>
      <c r="H41">
        <v>1000</v>
      </c>
      <c r="I41" t="s">
        <v>41</v>
      </c>
      <c r="J41" t="s">
        <v>87</v>
      </c>
      <c r="K41" t="s">
        <v>160</v>
      </c>
      <c r="L41" t="str">
        <f t="shared" si="0"/>
        <v>89-7-1000</v>
      </c>
      <c r="M41" s="7">
        <v>19.600000000000001</v>
      </c>
      <c r="N41" s="7">
        <v>5.2</v>
      </c>
      <c r="O41" s="7">
        <v>-16.5</v>
      </c>
      <c r="P41" s="7">
        <v>6.7</v>
      </c>
      <c r="Q41" s="7">
        <v>13.6</v>
      </c>
      <c r="R41" s="7">
        <v>12.6</v>
      </c>
      <c r="S41" s="7">
        <v>13.2</v>
      </c>
      <c r="T41" s="7">
        <v>12.5</v>
      </c>
      <c r="U41" s="7">
        <v>13</v>
      </c>
      <c r="V41" s="7">
        <v>0</v>
      </c>
      <c r="W41" s="7">
        <v>17.3</v>
      </c>
      <c r="X41" s="7">
        <v>1.9</v>
      </c>
      <c r="Y41" s="7">
        <v>4.2</v>
      </c>
      <c r="Z41" s="7">
        <v>0.7</v>
      </c>
      <c r="AA41" s="7">
        <v>0.38</v>
      </c>
      <c r="AB41" s="7">
        <v>0.14000000000000001</v>
      </c>
      <c r="AC41" s="7">
        <v>0.16</v>
      </c>
      <c r="AD41" s="7">
        <v>0.78</v>
      </c>
      <c r="AE41" s="7">
        <v>0.33</v>
      </c>
      <c r="AF41" s="7">
        <v>0.28999999999999998</v>
      </c>
      <c r="AG41" s="7">
        <v>0.22</v>
      </c>
      <c r="AH41" s="7">
        <v>0.11</v>
      </c>
      <c r="AI41" s="7">
        <v>0.16</v>
      </c>
      <c r="AJ41" s="7">
        <v>0</v>
      </c>
      <c r="AK41" s="7">
        <v>0.11</v>
      </c>
      <c r="AL41" s="7">
        <v>0.81</v>
      </c>
      <c r="AM41" s="7">
        <v>0.8</v>
      </c>
      <c r="AN41" s="7">
        <v>0.28000000000000003</v>
      </c>
      <c r="AO41" s="7">
        <v>-21.2</v>
      </c>
      <c r="AP41" s="7">
        <v>-10</v>
      </c>
      <c r="AQ41" s="7">
        <v>-14</v>
      </c>
      <c r="AR41" s="7">
        <v>-6.2</v>
      </c>
      <c r="AS41" s="7">
        <v>-29.5</v>
      </c>
      <c r="AT41" s="7">
        <v>-31.5</v>
      </c>
      <c r="AU41" s="7">
        <v>-22.6</v>
      </c>
      <c r="AV41" s="7">
        <v>-20.3</v>
      </c>
      <c r="AW41" s="7">
        <v>-19.5</v>
      </c>
      <c r="AX41" s="7"/>
      <c r="AY41" s="7">
        <v>-19.7</v>
      </c>
      <c r="AZ41" s="7">
        <v>-28</v>
      </c>
      <c r="BA41" s="7">
        <v>-25.3</v>
      </c>
      <c r="BB41" s="7">
        <v>-22.2</v>
      </c>
      <c r="BC41" s="7">
        <v>0.11</v>
      </c>
      <c r="BD41" s="7">
        <v>0.43</v>
      </c>
      <c r="BE41" s="7">
        <v>0.91</v>
      </c>
      <c r="BF41" s="7">
        <v>0.17</v>
      </c>
      <c r="BG41" s="7">
        <v>0.31</v>
      </c>
      <c r="BH41" s="7">
        <v>0.12</v>
      </c>
      <c r="BI41" s="7">
        <v>0.19</v>
      </c>
      <c r="BJ41" s="7">
        <v>0.2</v>
      </c>
      <c r="BK41" s="7">
        <v>0.26</v>
      </c>
      <c r="BL41" s="7"/>
      <c r="BM41" s="7">
        <v>0.09</v>
      </c>
      <c r="BN41" s="7">
        <v>0.28999999999999998</v>
      </c>
      <c r="BO41" s="7">
        <v>0.42</v>
      </c>
      <c r="BP41" s="7">
        <v>0.22</v>
      </c>
      <c r="BR41" s="11">
        <v>8.3116666666666674</v>
      </c>
      <c r="BS41" s="7">
        <v>15.253</v>
      </c>
      <c r="BT41">
        <v>8.3460000000000001</v>
      </c>
      <c r="BU41">
        <v>11.667</v>
      </c>
      <c r="BV41">
        <v>5.5259999999999998</v>
      </c>
      <c r="BW41">
        <v>11.733333333333334</v>
      </c>
      <c r="BX41">
        <v>4.5569999999999995</v>
      </c>
      <c r="BY41">
        <v>6.1606666666666667</v>
      </c>
      <c r="BZ41">
        <v>10.848666666666666</v>
      </c>
      <c r="CA41">
        <v>22.221333333333334</v>
      </c>
      <c r="CB41">
        <v>0</v>
      </c>
      <c r="CC41">
        <v>18.444333333333333</v>
      </c>
      <c r="CD41">
        <v>6.4896666666666674</v>
      </c>
      <c r="CE41">
        <v>4.855666666666667</v>
      </c>
      <c r="CF41">
        <v>5.7393333333333336</v>
      </c>
      <c r="CG41">
        <v>11.302666666666667</v>
      </c>
      <c r="CI41">
        <f t="shared" si="18"/>
        <v>0.45063524479063133</v>
      </c>
      <c r="CJ41">
        <f t="shared" si="19"/>
        <v>0.82697486129434516</v>
      </c>
      <c r="CK41">
        <f t="shared" si="20"/>
        <v>0.45249670178736018</v>
      </c>
      <c r="CL41">
        <f t="shared" si="21"/>
        <v>0.63255200332532124</v>
      </c>
      <c r="CM41">
        <f t="shared" si="22"/>
        <v>0.29960421448321978</v>
      </c>
      <c r="CN41">
        <f t="shared" si="23"/>
        <v>0.63614841053259363</v>
      </c>
      <c r="CO41">
        <f t="shared" si="24"/>
        <v>0.24706775342020132</v>
      </c>
      <c r="CP41">
        <f t="shared" si="25"/>
        <v>0.33401406032566461</v>
      </c>
      <c r="CQ41">
        <f t="shared" si="26"/>
        <v>0.58818426617027819</v>
      </c>
      <c r="CR41">
        <f t="shared" si="27"/>
        <v>1.2047783420382052</v>
      </c>
      <c r="CS41">
        <f t="shared" si="28"/>
        <v>0</v>
      </c>
      <c r="CT41">
        <f t="shared" si="29"/>
        <v>1</v>
      </c>
      <c r="CU41">
        <f t="shared" si="30"/>
        <v>0.35185151717781438</v>
      </c>
      <c r="CV41">
        <f t="shared" si="31"/>
        <v>0.26326062205194012</v>
      </c>
      <c r="CW41">
        <f t="shared" si="32"/>
        <v>0.31117054922017606</v>
      </c>
      <c r="CX41">
        <f t="shared" si="33"/>
        <v>0.61279887228236318</v>
      </c>
    </row>
    <row r="42" spans="1:102" x14ac:dyDescent="0.75">
      <c r="A42" t="s">
        <v>158</v>
      </c>
      <c r="B42" s="6">
        <v>2</v>
      </c>
      <c r="C42">
        <v>89</v>
      </c>
      <c r="D42" t="s">
        <v>34</v>
      </c>
      <c r="E42">
        <v>6</v>
      </c>
      <c r="F42">
        <v>250</v>
      </c>
      <c r="H42">
        <v>1000</v>
      </c>
      <c r="I42" t="s">
        <v>41</v>
      </c>
      <c r="J42" t="s">
        <v>87</v>
      </c>
      <c r="K42" t="s">
        <v>160</v>
      </c>
      <c r="L42" t="str">
        <f t="shared" si="0"/>
        <v>89-6-1000</v>
      </c>
      <c r="M42" s="7">
        <v>19.7</v>
      </c>
      <c r="N42" s="7">
        <v>6.3</v>
      </c>
      <c r="O42" s="7">
        <v>-16.600000000000001</v>
      </c>
      <c r="P42" s="7">
        <v>7.5</v>
      </c>
      <c r="Q42" s="7">
        <v>13.2</v>
      </c>
      <c r="R42" s="7">
        <v>12.6</v>
      </c>
      <c r="S42" s="7">
        <v>13.4</v>
      </c>
      <c r="T42" s="7">
        <v>12.1</v>
      </c>
      <c r="U42" s="7">
        <v>13.3</v>
      </c>
      <c r="V42" s="7">
        <v>0</v>
      </c>
      <c r="W42" s="7">
        <v>17.600000000000001</v>
      </c>
      <c r="X42" s="7">
        <v>1.6</v>
      </c>
      <c r="Y42" s="7">
        <v>5.0999999999999996</v>
      </c>
      <c r="Z42" s="7">
        <v>1.5</v>
      </c>
      <c r="AA42" s="7">
        <v>0.26</v>
      </c>
      <c r="AB42" s="7">
        <v>0.19</v>
      </c>
      <c r="AC42" s="7">
        <v>0.65</v>
      </c>
      <c r="AD42" s="7">
        <v>0.34</v>
      </c>
      <c r="AE42" s="7">
        <v>0.42</v>
      </c>
      <c r="AF42" s="7">
        <v>0.25</v>
      </c>
      <c r="AG42" s="7">
        <v>0.35</v>
      </c>
      <c r="AH42" s="7">
        <v>0.2</v>
      </c>
      <c r="AI42" s="7">
        <v>0.11</v>
      </c>
      <c r="AJ42" s="7">
        <v>0</v>
      </c>
      <c r="AK42" s="7">
        <v>0.35</v>
      </c>
      <c r="AL42" s="7">
        <v>0.68</v>
      </c>
      <c r="AM42" s="7">
        <v>0.53</v>
      </c>
      <c r="AN42" s="7">
        <v>0.52</v>
      </c>
      <c r="AO42" s="7">
        <v>-20.9</v>
      </c>
      <c r="AP42" s="7">
        <v>-12.4</v>
      </c>
      <c r="AQ42" s="7">
        <v>-14.7</v>
      </c>
      <c r="AR42" s="7">
        <v>-2.4</v>
      </c>
      <c r="AS42" s="7">
        <v>-28.5</v>
      </c>
      <c r="AT42" s="7">
        <v>-30.9</v>
      </c>
      <c r="AU42" s="7">
        <v>-22.2</v>
      </c>
      <c r="AV42" s="7">
        <v>-19.899999999999999</v>
      </c>
      <c r="AW42" s="7">
        <v>-18.3</v>
      </c>
      <c r="AX42" s="7"/>
      <c r="AY42" s="7">
        <v>-17.899999999999999</v>
      </c>
      <c r="AZ42" s="7">
        <v>-27.5</v>
      </c>
      <c r="BA42" s="7">
        <v>-26.4</v>
      </c>
      <c r="BB42" s="7">
        <v>-18.7</v>
      </c>
      <c r="BC42" s="7">
        <v>0.56000000000000005</v>
      </c>
      <c r="BD42" s="7">
        <v>0.76</v>
      </c>
      <c r="BE42" s="7">
        <v>0.45</v>
      </c>
      <c r="BF42" s="7">
        <v>0.34</v>
      </c>
      <c r="BG42" s="7">
        <v>0.89</v>
      </c>
      <c r="BH42" s="7">
        <v>0.17</v>
      </c>
      <c r="BI42" s="7">
        <v>0.12</v>
      </c>
      <c r="BJ42" s="7">
        <v>0.72</v>
      </c>
      <c r="BK42" s="7">
        <v>0.36</v>
      </c>
      <c r="BL42" s="7"/>
      <c r="BM42" s="7">
        <v>0.33</v>
      </c>
      <c r="BN42" s="7">
        <v>0.68</v>
      </c>
      <c r="BO42" s="7">
        <v>0.55000000000000004</v>
      </c>
      <c r="BP42" s="7">
        <v>0.38</v>
      </c>
      <c r="BR42" s="11">
        <v>3.9233333333333333</v>
      </c>
      <c r="BS42" s="7">
        <v>7.3220000000000001</v>
      </c>
      <c r="BT42">
        <v>2.8800000000000003</v>
      </c>
      <c r="BU42">
        <v>4.6400000000000006</v>
      </c>
      <c r="BV42">
        <v>1.5773333333333335</v>
      </c>
      <c r="BW42">
        <v>4.9843333333333328</v>
      </c>
      <c r="BX42">
        <v>1.1769999999999998</v>
      </c>
      <c r="BY42">
        <v>9.3846666666666678</v>
      </c>
      <c r="BZ42">
        <v>3.4926666666666666</v>
      </c>
      <c r="CA42">
        <v>10.431666666666667</v>
      </c>
      <c r="CB42">
        <v>0</v>
      </c>
      <c r="CC42">
        <v>9.9736666666666665</v>
      </c>
      <c r="CD42">
        <v>1.8386666666666667</v>
      </c>
      <c r="CE42">
        <v>9.3486666666666665</v>
      </c>
      <c r="CF42">
        <v>1.5413333333333334</v>
      </c>
      <c r="CG42">
        <v>4.7510000000000003</v>
      </c>
      <c r="CI42">
        <f t="shared" si="18"/>
        <v>0.39336920557468003</v>
      </c>
      <c r="CJ42">
        <f t="shared" si="19"/>
        <v>0.73413321747267812</v>
      </c>
      <c r="CK42">
        <f t="shared" si="20"/>
        <v>0.28876040239296819</v>
      </c>
      <c r="CL42">
        <f t="shared" si="21"/>
        <v>0.46522509274422652</v>
      </c>
      <c r="CM42">
        <f t="shared" si="22"/>
        <v>0.15814979445874136</v>
      </c>
      <c r="CN42">
        <f t="shared" si="23"/>
        <v>0.49974933992847831</v>
      </c>
      <c r="CO42">
        <f t="shared" si="24"/>
        <v>0.11801076167240399</v>
      </c>
      <c r="CP42">
        <f t="shared" si="25"/>
        <v>0.94094448714949375</v>
      </c>
      <c r="CQ42">
        <f t="shared" si="26"/>
        <v>0.35018883058721301</v>
      </c>
      <c r="CR42">
        <f t="shared" si="27"/>
        <v>1.0459209251027706</v>
      </c>
      <c r="CS42">
        <f t="shared" si="28"/>
        <v>0</v>
      </c>
      <c r="CT42">
        <f t="shared" si="29"/>
        <v>1</v>
      </c>
      <c r="CU42">
        <f t="shared" si="30"/>
        <v>0.18435212726847366</v>
      </c>
      <c r="CV42">
        <f t="shared" si="31"/>
        <v>0.93733498211958155</v>
      </c>
      <c r="CW42">
        <f t="shared" si="32"/>
        <v>0.15454028942882927</v>
      </c>
      <c r="CX42">
        <f t="shared" si="33"/>
        <v>0.47635439991978884</v>
      </c>
    </row>
    <row r="43" spans="1:102" x14ac:dyDescent="0.75">
      <c r="A43" t="s">
        <v>158</v>
      </c>
      <c r="B43" s="6">
        <v>2</v>
      </c>
      <c r="C43">
        <v>89</v>
      </c>
      <c r="D43" t="s">
        <v>34</v>
      </c>
      <c r="E43">
        <v>5</v>
      </c>
      <c r="F43">
        <v>350</v>
      </c>
      <c r="H43">
        <v>1000</v>
      </c>
      <c r="I43" t="s">
        <v>41</v>
      </c>
      <c r="J43" t="s">
        <v>87</v>
      </c>
      <c r="K43" t="s">
        <v>160</v>
      </c>
      <c r="L43" t="str">
        <f t="shared" si="0"/>
        <v>89-5-1000</v>
      </c>
      <c r="M43" s="7">
        <v>20.9</v>
      </c>
      <c r="N43" s="7">
        <v>6.1</v>
      </c>
      <c r="O43" s="7">
        <v>-11</v>
      </c>
      <c r="P43" s="7">
        <v>7</v>
      </c>
      <c r="Q43" s="7">
        <v>11.1</v>
      </c>
      <c r="R43" s="7">
        <v>10.8</v>
      </c>
      <c r="S43" s="7">
        <v>11.4</v>
      </c>
      <c r="T43" s="7">
        <v>11.9</v>
      </c>
      <c r="U43" s="7">
        <v>13.1</v>
      </c>
      <c r="V43" s="7">
        <v>0</v>
      </c>
      <c r="W43" s="7">
        <v>16.8</v>
      </c>
      <c r="X43" s="7">
        <v>3.9</v>
      </c>
      <c r="Y43" s="7">
        <v>5.6</v>
      </c>
      <c r="Z43" s="7">
        <v>2.6</v>
      </c>
      <c r="AA43" s="7">
        <v>0.26</v>
      </c>
      <c r="AB43" s="7">
        <v>0.24</v>
      </c>
      <c r="AC43" s="7">
        <v>0.67</v>
      </c>
      <c r="AD43" s="7">
        <v>0.23</v>
      </c>
      <c r="AE43" s="7">
        <v>0.59</v>
      </c>
      <c r="AF43" s="7">
        <v>0.17</v>
      </c>
      <c r="AG43" s="7">
        <v>0.56999999999999995</v>
      </c>
      <c r="AH43" s="7">
        <v>0.33</v>
      </c>
      <c r="AI43" s="7">
        <v>0.13</v>
      </c>
      <c r="AJ43" s="7">
        <v>0</v>
      </c>
      <c r="AK43" s="7">
        <v>0.3</v>
      </c>
      <c r="AL43" s="7">
        <v>0.55000000000000004</v>
      </c>
      <c r="AM43" s="7">
        <v>0.31</v>
      </c>
      <c r="AN43" s="7">
        <v>0.49</v>
      </c>
      <c r="AO43" s="7">
        <v>-19</v>
      </c>
      <c r="AP43" s="7">
        <v>-9.9</v>
      </c>
      <c r="AQ43" s="7">
        <v>-12.2</v>
      </c>
      <c r="AR43" s="7">
        <v>-6.9</v>
      </c>
      <c r="AS43" s="7">
        <v>-27.8</v>
      </c>
      <c r="AT43" s="7">
        <v>-31.3</v>
      </c>
      <c r="AU43" s="7">
        <v>-22.2</v>
      </c>
      <c r="AV43" s="7">
        <v>-21.1</v>
      </c>
      <c r="AW43" s="7">
        <v>-17.8</v>
      </c>
      <c r="AX43" s="7"/>
      <c r="AY43" s="7">
        <v>-17.100000000000001</v>
      </c>
      <c r="AZ43" s="7">
        <v>-27.5</v>
      </c>
      <c r="BA43" s="7">
        <v>-25.5</v>
      </c>
      <c r="BB43" s="7">
        <v>-20.8</v>
      </c>
      <c r="BC43" s="7">
        <v>0.26</v>
      </c>
      <c r="BD43" s="7">
        <v>0.49</v>
      </c>
      <c r="BE43" s="7">
        <v>0.73</v>
      </c>
      <c r="BF43" s="7">
        <v>0.34</v>
      </c>
      <c r="BG43" s="7">
        <v>0.16</v>
      </c>
      <c r="BH43" s="7">
        <v>0.21</v>
      </c>
      <c r="BI43" s="7">
        <v>0.45</v>
      </c>
      <c r="BJ43" s="7">
        <v>0.1</v>
      </c>
      <c r="BK43" s="7">
        <v>0.17</v>
      </c>
      <c r="BL43" s="7"/>
      <c r="BM43" s="7">
        <v>0.35</v>
      </c>
      <c r="BN43" s="7">
        <v>0.27</v>
      </c>
      <c r="BO43" s="7">
        <v>0.6</v>
      </c>
      <c r="BP43" s="7">
        <v>0.33</v>
      </c>
      <c r="BR43" s="11">
        <v>4.4896666666666674</v>
      </c>
      <c r="BS43" s="7">
        <v>11.740333333333334</v>
      </c>
      <c r="BT43">
        <v>5.5760000000000005</v>
      </c>
      <c r="BU43">
        <v>10.333333333333334</v>
      </c>
      <c r="BV43">
        <v>2.3776666666666668</v>
      </c>
      <c r="BW43">
        <v>9.1043333333333329</v>
      </c>
      <c r="BX43">
        <v>1.95</v>
      </c>
      <c r="BY43">
        <v>8.5796666666666663</v>
      </c>
      <c r="BZ43">
        <v>8.6713333333333331</v>
      </c>
      <c r="CA43">
        <v>22.019333333333332</v>
      </c>
      <c r="CB43">
        <v>0</v>
      </c>
      <c r="CC43">
        <v>21.809666666666669</v>
      </c>
      <c r="CD43">
        <v>3.1679999999999997</v>
      </c>
      <c r="CE43">
        <v>8.129666666666667</v>
      </c>
      <c r="CF43">
        <v>4.4073333333333338</v>
      </c>
      <c r="CG43">
        <v>10.628666666666666</v>
      </c>
      <c r="CI43">
        <f t="shared" si="18"/>
        <v>0.20585673019609044</v>
      </c>
      <c r="CJ43">
        <f t="shared" si="19"/>
        <v>0.5383087010347094</v>
      </c>
      <c r="CK43">
        <f t="shared" si="20"/>
        <v>0.25566644759968821</v>
      </c>
      <c r="CL43">
        <f t="shared" si="21"/>
        <v>0.4737960231701539</v>
      </c>
      <c r="CM43">
        <f t="shared" si="22"/>
        <v>0.10901893655718412</v>
      </c>
      <c r="CN43">
        <f t="shared" si="23"/>
        <v>0.41744486389827135</v>
      </c>
      <c r="CO43">
        <f t="shared" si="24"/>
        <v>8.9409894695012912E-2</v>
      </c>
      <c r="CP43">
        <f t="shared" si="25"/>
        <v>0.39338825291537388</v>
      </c>
      <c r="CQ43">
        <f t="shared" si="26"/>
        <v>0.39759128215317363</v>
      </c>
      <c r="CR43">
        <f t="shared" si="27"/>
        <v>1.0096134741475491</v>
      </c>
      <c r="CS43">
        <f t="shared" si="28"/>
        <v>0</v>
      </c>
      <c r="CT43">
        <f t="shared" si="29"/>
        <v>1</v>
      </c>
      <c r="CU43">
        <f t="shared" si="30"/>
        <v>0.14525669045835943</v>
      </c>
      <c r="CV43">
        <f t="shared" si="31"/>
        <v>0.37275520029344783</v>
      </c>
      <c r="CW43">
        <f t="shared" si="32"/>
        <v>0.20208164575341209</v>
      </c>
      <c r="CX43">
        <f t="shared" si="33"/>
        <v>0.48733741918721046</v>
      </c>
    </row>
    <row r="44" spans="1:102" x14ac:dyDescent="0.75">
      <c r="A44" t="s">
        <v>158</v>
      </c>
      <c r="B44" s="6">
        <v>2</v>
      </c>
      <c r="C44">
        <v>89</v>
      </c>
      <c r="D44" t="s">
        <v>34</v>
      </c>
      <c r="E44">
        <v>4</v>
      </c>
      <c r="F44">
        <v>450</v>
      </c>
      <c r="H44">
        <v>1000</v>
      </c>
      <c r="I44" t="s">
        <v>41</v>
      </c>
      <c r="J44" t="s">
        <v>87</v>
      </c>
      <c r="K44" t="s">
        <v>160</v>
      </c>
      <c r="L44" t="str">
        <f t="shared" si="0"/>
        <v>89-4-1000</v>
      </c>
      <c r="M44" s="7">
        <v>22.4</v>
      </c>
      <c r="N44" s="7">
        <v>7</v>
      </c>
      <c r="O44" s="7">
        <v>-12.1</v>
      </c>
      <c r="P44" s="7">
        <v>7.4</v>
      </c>
      <c r="Q44" s="7">
        <v>11.4</v>
      </c>
      <c r="R44" s="7">
        <v>12.5</v>
      </c>
      <c r="S44" s="7">
        <v>12.5</v>
      </c>
      <c r="T44" s="7">
        <v>13</v>
      </c>
      <c r="U44" s="7">
        <v>13.5</v>
      </c>
      <c r="V44" s="7">
        <v>0</v>
      </c>
      <c r="W44" s="7">
        <v>17.2</v>
      </c>
      <c r="X44" s="7">
        <v>3.3</v>
      </c>
      <c r="Y44" s="7">
        <v>4.9000000000000004</v>
      </c>
      <c r="Z44" s="7">
        <v>1.4</v>
      </c>
      <c r="AA44" s="7">
        <v>0.25</v>
      </c>
      <c r="AB44" s="7">
        <v>0.3</v>
      </c>
      <c r="AC44" s="7">
        <v>0.99</v>
      </c>
      <c r="AD44" s="7">
        <v>0.28000000000000003</v>
      </c>
      <c r="AE44" s="7">
        <v>0.57999999999999996</v>
      </c>
      <c r="AF44" s="7">
        <v>0.27</v>
      </c>
      <c r="AG44" s="7">
        <v>0.39</v>
      </c>
      <c r="AH44" s="7">
        <v>0.15</v>
      </c>
      <c r="AI44" s="7">
        <v>0.19</v>
      </c>
      <c r="AJ44" s="7">
        <v>0</v>
      </c>
      <c r="AK44" s="7">
        <v>0.11</v>
      </c>
      <c r="AL44" s="7">
        <v>0.64</v>
      </c>
      <c r="AM44" s="7">
        <v>0.36</v>
      </c>
      <c r="AN44" s="7">
        <v>0.25</v>
      </c>
      <c r="AO44" s="7">
        <v>-20.100000000000001</v>
      </c>
      <c r="AP44" s="7">
        <v>-11</v>
      </c>
      <c r="AQ44" s="7">
        <v>-13.2</v>
      </c>
      <c r="AR44" s="7">
        <v>-6.5</v>
      </c>
      <c r="AS44" s="7">
        <v>-29.6</v>
      </c>
      <c r="AT44" s="7">
        <v>-31.3</v>
      </c>
      <c r="AU44" s="7">
        <v>-22.1</v>
      </c>
      <c r="AV44" s="7">
        <v>-20.100000000000001</v>
      </c>
      <c r="AW44" s="7">
        <v>-18.8</v>
      </c>
      <c r="AX44" s="7"/>
      <c r="AY44" s="7">
        <v>-19.600000000000001</v>
      </c>
      <c r="AZ44" s="7">
        <v>-26.7</v>
      </c>
      <c r="BA44" s="7">
        <v>-25.3</v>
      </c>
      <c r="BB44" s="7">
        <v>-21.2</v>
      </c>
      <c r="BC44" s="7">
        <v>0.56000000000000005</v>
      </c>
      <c r="BD44" s="7">
        <v>0.6</v>
      </c>
      <c r="BE44" s="7">
        <v>0.68</v>
      </c>
      <c r="BF44" s="7">
        <v>0.59</v>
      </c>
      <c r="BG44" s="7">
        <v>0.02</v>
      </c>
      <c r="BH44" s="7">
        <v>0.47</v>
      </c>
      <c r="BI44" s="7">
        <v>0.09</v>
      </c>
      <c r="BJ44" s="7">
        <v>0.24</v>
      </c>
      <c r="BK44" s="7">
        <v>0.31</v>
      </c>
      <c r="BL44" s="7"/>
      <c r="BM44" s="7">
        <v>0.17</v>
      </c>
      <c r="BN44" s="7">
        <v>0.65</v>
      </c>
      <c r="BO44" s="7">
        <v>0.34</v>
      </c>
      <c r="BP44" s="7">
        <v>0.24</v>
      </c>
      <c r="BR44" s="11">
        <v>9.0106666666666673</v>
      </c>
      <c r="BS44" s="7">
        <v>12.187666666666667</v>
      </c>
      <c r="BT44">
        <v>4.6773333333333333</v>
      </c>
      <c r="BU44">
        <v>6.1630000000000003</v>
      </c>
      <c r="BV44">
        <v>3.6949999999999998</v>
      </c>
      <c r="BW44">
        <v>6.280333333333334</v>
      </c>
      <c r="BX44">
        <v>2.1403333333333334</v>
      </c>
      <c r="BY44">
        <v>9.5260000000000016</v>
      </c>
      <c r="BZ44">
        <v>7.0026666666666673</v>
      </c>
      <c r="CA44">
        <v>11.353999999999999</v>
      </c>
      <c r="CB44">
        <v>0</v>
      </c>
      <c r="CC44">
        <v>9.5619999999999994</v>
      </c>
      <c r="CD44">
        <v>2.0726666666666667</v>
      </c>
      <c r="CE44">
        <v>7.3456666666666663</v>
      </c>
      <c r="CF44">
        <v>4.0523333333333333</v>
      </c>
      <c r="CG44">
        <v>4.7990000000000004</v>
      </c>
      <c r="CI44">
        <f t="shared" si="18"/>
        <v>0.942341211740919</v>
      </c>
      <c r="CJ44">
        <f t="shared" si="19"/>
        <v>1.2745938785470265</v>
      </c>
      <c r="CK44">
        <f t="shared" si="20"/>
        <v>0.48915847451718614</v>
      </c>
      <c r="CL44">
        <f t="shared" si="21"/>
        <v>0.64453043296381518</v>
      </c>
      <c r="CM44">
        <f t="shared" si="22"/>
        <v>0.38642543400962143</v>
      </c>
      <c r="CN44">
        <f t="shared" si="23"/>
        <v>0.65680122707941169</v>
      </c>
      <c r="CO44">
        <f t="shared" si="24"/>
        <v>0.22383741197796836</v>
      </c>
      <c r="CP44">
        <f t="shared" si="25"/>
        <v>0.99623509725998771</v>
      </c>
      <c r="CQ44">
        <f t="shared" si="26"/>
        <v>0.73234330335355236</v>
      </c>
      <c r="CR44">
        <f t="shared" si="27"/>
        <v>1.1874084919472914</v>
      </c>
      <c r="CS44">
        <f t="shared" si="28"/>
        <v>0</v>
      </c>
      <c r="CT44">
        <f t="shared" si="29"/>
        <v>1</v>
      </c>
      <c r="CU44">
        <f t="shared" si="30"/>
        <v>0.21676078923516701</v>
      </c>
      <c r="CV44">
        <f t="shared" si="31"/>
        <v>0.76821446001533855</v>
      </c>
      <c r="CW44">
        <f t="shared" si="32"/>
        <v>0.42379557972530157</v>
      </c>
      <c r="CX44">
        <f t="shared" si="33"/>
        <v>0.50188245137000631</v>
      </c>
    </row>
    <row r="45" spans="1:102" x14ac:dyDescent="0.75">
      <c r="A45" t="s">
        <v>158</v>
      </c>
      <c r="B45" s="6">
        <v>2</v>
      </c>
      <c r="C45">
        <v>89</v>
      </c>
      <c r="D45" t="s">
        <v>34</v>
      </c>
      <c r="E45">
        <v>3</v>
      </c>
      <c r="F45">
        <v>625</v>
      </c>
      <c r="H45">
        <v>1000</v>
      </c>
      <c r="I45" t="s">
        <v>41</v>
      </c>
      <c r="J45" t="s">
        <v>87</v>
      </c>
      <c r="K45" t="s">
        <v>160</v>
      </c>
      <c r="L45" t="str">
        <f t="shared" si="0"/>
        <v>89-3-1000</v>
      </c>
      <c r="M45" s="7">
        <v>23</v>
      </c>
      <c r="N45" s="7">
        <v>7.8</v>
      </c>
      <c r="O45" s="7">
        <v>-12.2</v>
      </c>
      <c r="P45" s="7">
        <v>7.8</v>
      </c>
      <c r="Q45" s="7">
        <v>11.5</v>
      </c>
      <c r="R45" s="7">
        <v>14.4</v>
      </c>
      <c r="S45" s="7">
        <v>15.2</v>
      </c>
      <c r="T45" s="7">
        <v>14.2</v>
      </c>
      <c r="U45" s="7">
        <v>13.7</v>
      </c>
      <c r="V45" s="7">
        <v>0</v>
      </c>
      <c r="W45" s="7">
        <v>18.100000000000001</v>
      </c>
      <c r="X45" s="7">
        <v>2.2000000000000002</v>
      </c>
      <c r="Y45" s="7">
        <v>5.2</v>
      </c>
      <c r="Z45" s="7">
        <v>1.7</v>
      </c>
      <c r="AA45" s="7">
        <v>0.17</v>
      </c>
      <c r="AB45" s="7">
        <v>7.0000000000000007E-2</v>
      </c>
      <c r="AC45" s="7">
        <v>0.33</v>
      </c>
      <c r="AD45" s="7">
        <v>0.44</v>
      </c>
      <c r="AE45" s="7">
        <v>0.84</v>
      </c>
      <c r="AF45" s="7">
        <v>0.27</v>
      </c>
      <c r="AG45" s="7">
        <v>0.68</v>
      </c>
      <c r="AH45" s="7">
        <v>0.42</v>
      </c>
      <c r="AI45" s="7">
        <v>0.13</v>
      </c>
      <c r="AJ45" s="7">
        <v>0</v>
      </c>
      <c r="AK45" s="7">
        <v>0.15</v>
      </c>
      <c r="AL45" s="7">
        <v>0.5</v>
      </c>
      <c r="AM45" s="7">
        <v>0.49</v>
      </c>
      <c r="AN45" s="7">
        <v>0.13</v>
      </c>
      <c r="AO45" s="7">
        <v>-19.3</v>
      </c>
      <c r="AP45" s="7">
        <v>-11</v>
      </c>
      <c r="AQ45" s="7">
        <v>-12.1</v>
      </c>
      <c r="AR45" s="7">
        <v>-4.5999999999999996</v>
      </c>
      <c r="AS45" s="7">
        <v>-27.6</v>
      </c>
      <c r="AT45" s="7">
        <v>-30.7</v>
      </c>
      <c r="AU45" s="7">
        <v>-21.4</v>
      </c>
      <c r="AV45" s="7">
        <v>-20.8</v>
      </c>
      <c r="AW45" s="7">
        <v>-19.5</v>
      </c>
      <c r="AX45" s="7"/>
      <c r="AY45" s="7">
        <v>-19.100000000000001</v>
      </c>
      <c r="AZ45" s="7">
        <v>-26.8</v>
      </c>
      <c r="BA45" s="7">
        <v>-25.7</v>
      </c>
      <c r="BB45" s="7">
        <v>-21.3</v>
      </c>
      <c r="BC45" s="7">
        <v>0.44</v>
      </c>
      <c r="BD45" s="7">
        <v>0.96</v>
      </c>
      <c r="BE45" s="7">
        <v>0.33</v>
      </c>
      <c r="BF45" s="7">
        <v>0.28000000000000003</v>
      </c>
      <c r="BG45" s="7">
        <v>0.7</v>
      </c>
      <c r="BH45" s="7">
        <v>0.28000000000000003</v>
      </c>
      <c r="BI45" s="7">
        <v>0.83</v>
      </c>
      <c r="BJ45" s="7">
        <v>0.16</v>
      </c>
      <c r="BK45" s="7">
        <v>0.18</v>
      </c>
      <c r="BL45" s="7"/>
      <c r="BM45" s="7">
        <v>0.13</v>
      </c>
      <c r="BN45" s="7">
        <v>0.28999999999999998</v>
      </c>
      <c r="BO45" s="7">
        <v>0.43</v>
      </c>
      <c r="BP45" s="7">
        <v>0.24</v>
      </c>
      <c r="BR45" s="11">
        <v>1.4503333333333333</v>
      </c>
      <c r="BS45" s="7">
        <v>6.1433333333333335</v>
      </c>
      <c r="BT45">
        <v>2.1673333333333336</v>
      </c>
      <c r="BU45">
        <v>6.5406666666666666</v>
      </c>
      <c r="BV45">
        <v>0.90566666666666673</v>
      </c>
      <c r="BW45">
        <v>5.3516666666666666</v>
      </c>
      <c r="BX45">
        <v>0.87033333333333329</v>
      </c>
      <c r="BY45">
        <v>8.3016666666666676</v>
      </c>
      <c r="BZ45">
        <v>4.8579999999999997</v>
      </c>
      <c r="CA45">
        <v>17.266999999999999</v>
      </c>
      <c r="CB45">
        <v>0</v>
      </c>
      <c r="CC45">
        <v>18.912000000000003</v>
      </c>
      <c r="CD45">
        <v>2.3773333333333331</v>
      </c>
      <c r="CE45">
        <v>8.4369999999999994</v>
      </c>
      <c r="CF45">
        <v>3.863</v>
      </c>
      <c r="CG45">
        <v>8.0686666666666671</v>
      </c>
      <c r="CI45">
        <f t="shared" si="18"/>
        <v>7.6688522278623786E-2</v>
      </c>
      <c r="CJ45">
        <f t="shared" si="19"/>
        <v>0.32483784545967281</v>
      </c>
      <c r="CK45">
        <f t="shared" si="20"/>
        <v>0.11460095882684715</v>
      </c>
      <c r="CL45">
        <f t="shared" si="21"/>
        <v>0.34584743372814436</v>
      </c>
      <c r="CM45">
        <f t="shared" si="22"/>
        <v>4.7888465877044553E-2</v>
      </c>
      <c r="CN45">
        <f t="shared" si="23"/>
        <v>0.28297729836435415</v>
      </c>
      <c r="CO45">
        <f t="shared" si="24"/>
        <v>4.6020163564579802E-2</v>
      </c>
      <c r="CP45">
        <f t="shared" si="25"/>
        <v>0.43896291596164694</v>
      </c>
      <c r="CQ45">
        <f t="shared" si="26"/>
        <v>0.25687394247038914</v>
      </c>
      <c r="CR45">
        <f t="shared" si="27"/>
        <v>0.91301818950930613</v>
      </c>
      <c r="CS45">
        <f t="shared" si="28"/>
        <v>0</v>
      </c>
      <c r="CT45">
        <f t="shared" si="29"/>
        <v>1</v>
      </c>
      <c r="CU45">
        <f t="shared" si="30"/>
        <v>0.1257050197405527</v>
      </c>
      <c r="CV45">
        <f t="shared" si="31"/>
        <v>0.44611886632825709</v>
      </c>
      <c r="CW45">
        <f t="shared" si="32"/>
        <v>0.20426184433164127</v>
      </c>
      <c r="CX45">
        <f t="shared" si="33"/>
        <v>0.42664269599548782</v>
      </c>
    </row>
    <row r="46" spans="1:102" x14ac:dyDescent="0.75">
      <c r="A46" t="s">
        <v>158</v>
      </c>
      <c r="B46" s="6">
        <v>2</v>
      </c>
      <c r="C46">
        <v>89</v>
      </c>
      <c r="D46" t="s">
        <v>34</v>
      </c>
      <c r="E46">
        <v>3</v>
      </c>
      <c r="F46">
        <v>625</v>
      </c>
      <c r="H46">
        <v>1000</v>
      </c>
      <c r="I46" t="s">
        <v>41</v>
      </c>
      <c r="J46" t="s">
        <v>87</v>
      </c>
      <c r="K46" t="s">
        <v>89</v>
      </c>
      <c r="L46" t="str">
        <f t="shared" si="0"/>
        <v>89-3-1000</v>
      </c>
      <c r="M46" s="7">
        <v>14.815793030129194</v>
      </c>
      <c r="N46" s="7">
        <v>1.1089890022874815</v>
      </c>
      <c r="O46" s="7">
        <v>-11.634060819431866</v>
      </c>
      <c r="P46" s="7">
        <v>2.9625235218102959</v>
      </c>
      <c r="Q46" s="7">
        <v>9.6571608131440154</v>
      </c>
      <c r="R46" s="7">
        <v>5.7829526485615945</v>
      </c>
      <c r="S46" s="7">
        <v>9.0301273922888754</v>
      </c>
      <c r="T46" s="7">
        <v>6.9644413313748954</v>
      </c>
      <c r="U46" s="7">
        <v>10.332695984415883</v>
      </c>
      <c r="V46" s="7">
        <v>0</v>
      </c>
      <c r="W46" s="7">
        <v>13.340153443709395</v>
      </c>
      <c r="X46" s="7">
        <v>-3.8434235420625371</v>
      </c>
      <c r="Y46" s="7">
        <v>0</v>
      </c>
      <c r="Z46" s="7">
        <v>-2.3649924879928528</v>
      </c>
      <c r="AA46" s="7">
        <v>0.22940696355967014</v>
      </c>
      <c r="AB46" s="7">
        <v>0.33619896949416045</v>
      </c>
      <c r="AC46" s="7">
        <v>6.2285354987197332E-2</v>
      </c>
      <c r="AD46" s="7">
        <v>0.43494061939322232</v>
      </c>
      <c r="AE46" s="7">
        <v>0.25146750827115283</v>
      </c>
      <c r="AF46" s="7">
        <v>0.21858585382617224</v>
      </c>
      <c r="AG46" s="7">
        <v>0.22029365979317808</v>
      </c>
      <c r="AH46" s="7">
        <v>8.5648060675586918E-2</v>
      </c>
      <c r="AI46" s="7">
        <v>0.10789832702294218</v>
      </c>
      <c r="AJ46" s="7">
        <v>0</v>
      </c>
      <c r="AK46" s="7">
        <v>0.16879906147758955</v>
      </c>
      <c r="AL46" s="7">
        <v>0.45389751654403554</v>
      </c>
      <c r="AM46" s="7">
        <v>0</v>
      </c>
      <c r="AN46" s="7">
        <v>0.18769668696336431</v>
      </c>
      <c r="AO46" s="7">
        <v>-17.878070175438609</v>
      </c>
      <c r="AP46" s="7">
        <v>-9.4827586206896477</v>
      </c>
      <c r="AQ46" s="7">
        <v>-13.925252525252533</v>
      </c>
      <c r="AR46" s="7">
        <v>-5.386419753086428</v>
      </c>
      <c r="AS46" s="7">
        <v>-30.285333333333327</v>
      </c>
      <c r="AT46" s="7">
        <v>-31.763636363636369</v>
      </c>
      <c r="AU46" s="7">
        <v>-22.61636363636363</v>
      </c>
      <c r="AV46" s="7">
        <v>-20.472000000000005</v>
      </c>
      <c r="AW46" s="7">
        <v>-18.977777777777789</v>
      </c>
      <c r="AX46" s="7"/>
      <c r="AY46" s="7">
        <v>-19.157894736842106</v>
      </c>
      <c r="AZ46" s="7">
        <v>-27.780729166666664</v>
      </c>
      <c r="BA46" s="7"/>
      <c r="BB46" s="7">
        <v>-19.449999999999996</v>
      </c>
      <c r="BC46" s="7">
        <v>0.2479044211614512</v>
      </c>
      <c r="BD46" s="7">
        <v>0.49010825727040014</v>
      </c>
      <c r="BE46" s="7">
        <v>0.32882627900319267</v>
      </c>
      <c r="BF46" s="7">
        <v>0.50058950159623583</v>
      </c>
      <c r="BG46" s="7">
        <v>0.11516944039110753</v>
      </c>
      <c r="BH46" s="7">
        <v>6.7648418606386249E-2</v>
      </c>
      <c r="BI46" s="7">
        <v>0.2225719928720134</v>
      </c>
      <c r="BJ46" s="7">
        <v>0.35768142249773227</v>
      </c>
      <c r="BK46" s="7">
        <v>0.34683844723261048</v>
      </c>
      <c r="BL46" s="7"/>
      <c r="BM46" s="7">
        <v>0.31316158039995373</v>
      </c>
      <c r="BN46" s="7">
        <v>0.10006508298768994</v>
      </c>
      <c r="BO46" s="7"/>
      <c r="BP46" s="7">
        <v>0.45398883258668526</v>
      </c>
      <c r="BR46" s="11">
        <v>6.7320000000000002</v>
      </c>
      <c r="BS46" s="7">
        <v>5.7776666666666658</v>
      </c>
      <c r="BT46">
        <v>3.1266666666666665</v>
      </c>
      <c r="BU46">
        <v>3.8556666666666666</v>
      </c>
      <c r="BV46">
        <v>2.5846666666666671</v>
      </c>
      <c r="BW46">
        <v>6.6993333333333327</v>
      </c>
      <c r="BX46">
        <v>1.891</v>
      </c>
      <c r="BY46">
        <v>6.3803333333333327</v>
      </c>
      <c r="BZ46">
        <v>3.3633333333333333</v>
      </c>
      <c r="CA46">
        <v>9.9576666666666664</v>
      </c>
      <c r="CB46">
        <v>0.621</v>
      </c>
      <c r="CC46">
        <v>12.738999999999999</v>
      </c>
      <c r="CD46">
        <v>2.9433333333333334</v>
      </c>
      <c r="CE46">
        <v>4.2556666666666665</v>
      </c>
      <c r="CF46" t="s">
        <v>360</v>
      </c>
      <c r="CG46">
        <v>3.302</v>
      </c>
      <c r="CI46">
        <f t="shared" si="18"/>
        <v>0.52845592275688835</v>
      </c>
      <c r="CJ46">
        <f t="shared" si="19"/>
        <v>0.45354161760473083</v>
      </c>
      <c r="CK46">
        <f t="shared" si="20"/>
        <v>0.24544051076745951</v>
      </c>
      <c r="CL46">
        <f t="shared" si="21"/>
        <v>0.30266635267027764</v>
      </c>
      <c r="CM46">
        <f t="shared" si="22"/>
        <v>0.2028940000523328</v>
      </c>
      <c r="CN46">
        <f t="shared" si="23"/>
        <v>0.52589161891304914</v>
      </c>
      <c r="CO46">
        <f t="shared" si="24"/>
        <v>0.14844179291938145</v>
      </c>
      <c r="CP46">
        <f t="shared" si="25"/>
        <v>0.50085040688698745</v>
      </c>
      <c r="CQ46">
        <f t="shared" si="26"/>
        <v>0.26401863045241647</v>
      </c>
      <c r="CR46">
        <f t="shared" si="27"/>
        <v>0.78166784415312562</v>
      </c>
      <c r="CS46">
        <f t="shared" si="28"/>
        <v>4.874793939869692E-2</v>
      </c>
      <c r="CT46">
        <f t="shared" si="29"/>
        <v>1</v>
      </c>
      <c r="CU46">
        <f t="shared" si="30"/>
        <v>0.23104900960305624</v>
      </c>
      <c r="CV46">
        <f t="shared" si="31"/>
        <v>0.33406599157443023</v>
      </c>
      <c r="CW46" t="s">
        <v>360</v>
      </c>
      <c r="CX46">
        <f t="shared" si="33"/>
        <v>0.25920401915377977</v>
      </c>
    </row>
    <row r="47" spans="1:102" x14ac:dyDescent="0.75">
      <c r="A47" t="s">
        <v>158</v>
      </c>
      <c r="B47" s="6">
        <v>2</v>
      </c>
      <c r="C47">
        <v>89</v>
      </c>
      <c r="D47" t="s">
        <v>34</v>
      </c>
      <c r="E47">
        <v>2</v>
      </c>
      <c r="F47">
        <v>875</v>
      </c>
      <c r="H47">
        <v>1000</v>
      </c>
      <c r="I47" t="s">
        <v>41</v>
      </c>
      <c r="J47" t="s">
        <v>87</v>
      </c>
      <c r="K47" t="s">
        <v>160</v>
      </c>
      <c r="L47" t="str">
        <f t="shared" si="0"/>
        <v>89-2-1000</v>
      </c>
      <c r="M47" s="7">
        <v>22.5</v>
      </c>
      <c r="N47" s="7">
        <v>8.6</v>
      </c>
      <c r="O47" s="7">
        <v>-15.3</v>
      </c>
      <c r="P47" s="7">
        <v>8.6999999999999993</v>
      </c>
      <c r="Q47" s="7">
        <v>13.9</v>
      </c>
      <c r="R47" s="7">
        <v>15.1</v>
      </c>
      <c r="S47" s="7">
        <v>16.8</v>
      </c>
      <c r="T47" s="7">
        <v>15.7</v>
      </c>
      <c r="U47" s="7">
        <v>15.3</v>
      </c>
      <c r="V47" s="7">
        <v>0</v>
      </c>
      <c r="W47" s="7">
        <v>19.5</v>
      </c>
      <c r="X47" s="7">
        <v>3.9</v>
      </c>
      <c r="Y47" s="7">
        <v>6.3</v>
      </c>
      <c r="Z47" s="7">
        <v>2.2999999999999998</v>
      </c>
      <c r="AA47" s="7">
        <v>0.59</v>
      </c>
      <c r="AB47" s="7">
        <v>0.1</v>
      </c>
      <c r="AC47" s="7">
        <v>0.34</v>
      </c>
      <c r="AD47" s="7">
        <v>0.25</v>
      </c>
      <c r="AE47" s="7">
        <v>0.37</v>
      </c>
      <c r="AF47" s="7">
        <v>0.7</v>
      </c>
      <c r="AG47" s="7">
        <v>0.4</v>
      </c>
      <c r="AH47" s="7">
        <v>0.21</v>
      </c>
      <c r="AI47" s="7">
        <v>0.36</v>
      </c>
      <c r="AJ47" s="7">
        <v>0</v>
      </c>
      <c r="AK47" s="7">
        <v>0.31</v>
      </c>
      <c r="AL47" s="7">
        <v>0.72</v>
      </c>
      <c r="AM47" s="7">
        <v>0.5</v>
      </c>
      <c r="AN47" s="7">
        <v>0.51</v>
      </c>
      <c r="AO47" s="7">
        <v>-17.899999999999999</v>
      </c>
      <c r="AP47" s="7">
        <v>-8.9</v>
      </c>
      <c r="AQ47" s="7">
        <v>-11.7</v>
      </c>
      <c r="AR47" s="7">
        <v>-5.9</v>
      </c>
      <c r="AS47" s="7">
        <v>-25.7</v>
      </c>
      <c r="AT47" s="7">
        <v>-29.9</v>
      </c>
      <c r="AU47" s="7">
        <v>-20.6</v>
      </c>
      <c r="AV47" s="7">
        <v>-19.2</v>
      </c>
      <c r="AW47" s="7">
        <v>-16.5</v>
      </c>
      <c r="AX47" s="7"/>
      <c r="AY47" s="7">
        <v>-16.399999999999999</v>
      </c>
      <c r="AZ47" s="7">
        <v>-27.1</v>
      </c>
      <c r="BA47" s="7">
        <v>-25.7</v>
      </c>
      <c r="BB47" s="7">
        <v>-21.6</v>
      </c>
      <c r="BC47" s="7">
        <v>0.6</v>
      </c>
      <c r="BD47" s="7">
        <v>0.49</v>
      </c>
      <c r="BE47" s="7">
        <v>0.78</v>
      </c>
      <c r="BF47" s="7">
        <v>0.52</v>
      </c>
      <c r="BG47" s="7">
        <v>0.96</v>
      </c>
      <c r="BH47" s="7">
        <v>0.21</v>
      </c>
      <c r="BI47" s="7">
        <v>0.17</v>
      </c>
      <c r="BJ47" s="7">
        <v>0.37</v>
      </c>
      <c r="BK47" s="7">
        <v>0.26</v>
      </c>
      <c r="BL47" s="7"/>
      <c r="BM47" s="7">
        <v>0.23</v>
      </c>
      <c r="BN47" s="7">
        <v>0.36</v>
      </c>
      <c r="BO47" s="7">
        <v>0.41</v>
      </c>
      <c r="BP47" s="7">
        <v>0.28000000000000003</v>
      </c>
      <c r="BR47" s="11">
        <v>2.6789999999999998</v>
      </c>
      <c r="BS47" s="7">
        <v>9.7066666666666652</v>
      </c>
      <c r="BT47">
        <v>4.1550000000000002</v>
      </c>
      <c r="BU47">
        <v>8.5173333333333332</v>
      </c>
      <c r="BV47">
        <v>1.5636666666666665</v>
      </c>
      <c r="BW47">
        <v>6.6326666666666663</v>
      </c>
      <c r="BX47">
        <v>1.3523333333333334</v>
      </c>
      <c r="BY47">
        <v>9.0353333333333339</v>
      </c>
      <c r="BZ47">
        <v>6.8113333333333337</v>
      </c>
      <c r="CA47">
        <v>17.327666666666666</v>
      </c>
      <c r="CB47">
        <v>0</v>
      </c>
      <c r="CC47">
        <v>17.062666666666669</v>
      </c>
      <c r="CD47">
        <v>2.6193333333333331</v>
      </c>
      <c r="CE47">
        <v>9.2283333333333317</v>
      </c>
      <c r="CF47">
        <v>4.3766666666666669</v>
      </c>
      <c r="CG47">
        <v>8.3010000000000002</v>
      </c>
      <c r="CI47">
        <f t="shared" si="18"/>
        <v>0.15700945534109553</v>
      </c>
      <c r="CJ47">
        <f t="shared" si="19"/>
        <v>0.56888333203094466</v>
      </c>
      <c r="CK47">
        <f t="shared" si="20"/>
        <v>0.2435141048683285</v>
      </c>
      <c r="CL47">
        <f t="shared" si="21"/>
        <v>0.49917949519418608</v>
      </c>
      <c r="CM47">
        <f t="shared" si="22"/>
        <v>9.1642572477924497E-2</v>
      </c>
      <c r="CN47">
        <f t="shared" si="23"/>
        <v>0.38872391966867226</v>
      </c>
      <c r="CO47">
        <f t="shared" si="24"/>
        <v>7.9256857075877152E-2</v>
      </c>
      <c r="CP47">
        <f t="shared" si="25"/>
        <v>0.52953817300929906</v>
      </c>
      <c r="CQ47">
        <f t="shared" si="26"/>
        <v>0.399195123857154</v>
      </c>
      <c r="CR47">
        <f t="shared" si="27"/>
        <v>1.0155309838243336</v>
      </c>
      <c r="CS47">
        <f t="shared" si="28"/>
        <v>0</v>
      </c>
      <c r="CT47">
        <f t="shared" si="29"/>
        <v>1</v>
      </c>
      <c r="CU47">
        <f t="shared" si="30"/>
        <v>0.15351254200203168</v>
      </c>
      <c r="CV47">
        <f t="shared" si="31"/>
        <v>0.54084941783230434</v>
      </c>
      <c r="CW47">
        <f t="shared" si="32"/>
        <v>0.25650543096038131</v>
      </c>
      <c r="CX47">
        <f t="shared" si="33"/>
        <v>0.48650074236149093</v>
      </c>
    </row>
    <row r="48" spans="1:102" x14ac:dyDescent="0.75">
      <c r="A48" t="s">
        <v>158</v>
      </c>
      <c r="B48" s="6">
        <v>2</v>
      </c>
      <c r="C48">
        <v>89</v>
      </c>
      <c r="D48" t="s">
        <v>34</v>
      </c>
      <c r="E48">
        <v>10</v>
      </c>
      <c r="F48">
        <v>25</v>
      </c>
      <c r="H48">
        <v>2000</v>
      </c>
      <c r="I48" t="s">
        <v>42</v>
      </c>
      <c r="J48" t="s">
        <v>87</v>
      </c>
      <c r="K48" t="s">
        <v>160</v>
      </c>
      <c r="L48" t="str">
        <f>_xlfn.CONCAT(C48,"-",E48,"-",H48)</f>
        <v>89-10-2000</v>
      </c>
      <c r="M48" s="7">
        <v>15.628263036137545</v>
      </c>
      <c r="N48" s="7">
        <v>0.8671908859307994</v>
      </c>
      <c r="O48" s="7">
        <v>-11.895220342576451</v>
      </c>
      <c r="P48" s="7">
        <v>4.7484380478517743</v>
      </c>
      <c r="Q48" s="7">
        <v>8.5821671370426884</v>
      </c>
      <c r="R48" s="7">
        <v>8.7820332292126384</v>
      </c>
      <c r="S48" s="7">
        <v>10.793752552578409</v>
      </c>
      <c r="T48" s="7">
        <v>8.8640109730064847</v>
      </c>
      <c r="U48" s="7">
        <v>10.263436351575749</v>
      </c>
      <c r="V48" s="7">
        <v>1.1892981270322787</v>
      </c>
      <c r="W48" s="7">
        <v>13.682923921242013</v>
      </c>
      <c r="X48" s="7">
        <v>-0.84019513193481077</v>
      </c>
      <c r="Y48" s="7">
        <v>3.086393702438512</v>
      </c>
      <c r="Z48" s="7">
        <v>0.81967281320073904</v>
      </c>
      <c r="AA48" s="7">
        <v>0.10709975617306837</v>
      </c>
      <c r="AB48" s="7">
        <v>0.38565348242890457</v>
      </c>
      <c r="AC48" s="7">
        <v>0.67520809084131483</v>
      </c>
      <c r="AD48" s="7">
        <v>0.1702688411860061</v>
      </c>
      <c r="AE48" s="7">
        <v>0.19699829106802128</v>
      </c>
      <c r="AF48" s="7">
        <v>0.23226382246226265</v>
      </c>
      <c r="AG48" s="7">
        <v>0.38873935075538169</v>
      </c>
      <c r="AH48" s="7">
        <v>0.1591949154630444</v>
      </c>
      <c r="AI48" s="7">
        <v>0.14098947663567049</v>
      </c>
      <c r="AJ48" s="7">
        <v>0.93833986326941343</v>
      </c>
      <c r="AK48" s="7">
        <v>7.5269579887443094E-2</v>
      </c>
      <c r="AL48" s="7">
        <v>0.38808538983335628</v>
      </c>
      <c r="AM48" s="7">
        <v>0.11597885764193826</v>
      </c>
      <c r="AN48" s="7">
        <v>0.38022123961090593</v>
      </c>
      <c r="AO48" s="7">
        <v>-18.7640350877193</v>
      </c>
      <c r="AP48" s="7">
        <v>-10.996551724137928</v>
      </c>
      <c r="AQ48" s="7">
        <v>-13.872727272727268</v>
      </c>
      <c r="AR48" s="7">
        <v>-7.4790123456790205</v>
      </c>
      <c r="AS48" s="7">
        <v>-29.039333333333332</v>
      </c>
      <c r="AT48" s="7">
        <v>-30.88545454545455</v>
      </c>
      <c r="AU48" s="7">
        <v>-21.426060606060602</v>
      </c>
      <c r="AV48" s="7">
        <v>-20.231333333333335</v>
      </c>
      <c r="AW48" s="7">
        <v>-18.23939393939396</v>
      </c>
      <c r="AX48" s="7">
        <v>-22.382666666666655</v>
      </c>
      <c r="AY48" s="7">
        <v>-19.214912280701757</v>
      </c>
      <c r="AZ48" s="7">
        <v>-27.617187499999996</v>
      </c>
      <c r="BA48" s="7">
        <v>-26.361458333333331</v>
      </c>
      <c r="BB48" s="7">
        <v>-20.247826086956518</v>
      </c>
      <c r="BC48" s="7">
        <v>0.95449077081915479</v>
      </c>
      <c r="BD48" s="7">
        <v>0.81778681056779379</v>
      </c>
      <c r="BE48" s="7">
        <v>0.4067723296771813</v>
      </c>
      <c r="BF48" s="7">
        <v>0.4800882025347798</v>
      </c>
      <c r="BG48" s="7">
        <v>0.47717082894913565</v>
      </c>
      <c r="BH48" s="7">
        <v>0.64916220642296718</v>
      </c>
      <c r="BI48" s="7">
        <v>0.28168912000745816</v>
      </c>
      <c r="BJ48" s="7">
        <v>9.9739661118333475E-2</v>
      </c>
      <c r="BK48" s="7">
        <v>0.39676145359146958</v>
      </c>
      <c r="BL48" s="7">
        <v>0.64175696334360355</v>
      </c>
      <c r="BM48" s="7">
        <v>0.35735576031108968</v>
      </c>
      <c r="BN48" s="7">
        <v>0.36111783013246879</v>
      </c>
      <c r="BO48" s="7">
        <v>0.73669237647208152</v>
      </c>
      <c r="BP48" s="7">
        <v>4.7941231614558003E-2</v>
      </c>
      <c r="BR48" s="11">
        <v>6.9896666666666674</v>
      </c>
      <c r="BS48" s="7">
        <v>5.9980000000000002</v>
      </c>
      <c r="BT48">
        <v>3.4283333333333332</v>
      </c>
      <c r="BU48">
        <v>3.5703333333333336</v>
      </c>
      <c r="BV48">
        <v>3.6226666666666669</v>
      </c>
      <c r="BW48">
        <v>6.5456666666666665</v>
      </c>
      <c r="BX48">
        <v>2.5686666666666667</v>
      </c>
      <c r="BY48">
        <v>7.05</v>
      </c>
      <c r="BZ48">
        <v>3.6910000000000003</v>
      </c>
      <c r="CA48">
        <v>7.8719999999999999</v>
      </c>
      <c r="CB48">
        <v>1.1923333333333332</v>
      </c>
      <c r="CC48">
        <v>10.108333333333334</v>
      </c>
      <c r="CD48">
        <v>2.9273333333333333</v>
      </c>
      <c r="CE48">
        <v>4.7633333333333328</v>
      </c>
      <c r="CF48">
        <v>4.2949999999999999</v>
      </c>
      <c r="CG48">
        <v>4.7903333333333329</v>
      </c>
      <c r="CI48">
        <f t="shared" si="18"/>
        <v>0.69147568013190441</v>
      </c>
      <c r="CJ48">
        <f t="shared" si="19"/>
        <v>0.59337180544105517</v>
      </c>
      <c r="CK48">
        <f t="shared" si="20"/>
        <v>0.33915910964550694</v>
      </c>
      <c r="CL48">
        <f t="shared" si="21"/>
        <v>0.35320692497938994</v>
      </c>
      <c r="CM48">
        <f t="shared" si="22"/>
        <v>0.35838417147568014</v>
      </c>
      <c r="CN48">
        <f t="shared" si="23"/>
        <v>0.64755152514427028</v>
      </c>
      <c r="CO48">
        <f t="shared" si="24"/>
        <v>0.25411376751854903</v>
      </c>
      <c r="CP48">
        <f t="shared" si="25"/>
        <v>0.69744435284418793</v>
      </c>
      <c r="CQ48">
        <f t="shared" si="26"/>
        <v>0.36514427040395714</v>
      </c>
      <c r="CR48">
        <f t="shared" si="27"/>
        <v>0.77876339653751026</v>
      </c>
      <c r="CS48">
        <f t="shared" si="28"/>
        <v>0.11795548227535035</v>
      </c>
      <c r="CT48">
        <f t="shared" si="29"/>
        <v>1</v>
      </c>
      <c r="CU48">
        <f t="shared" si="30"/>
        <v>0.28959604286891999</v>
      </c>
      <c r="CV48">
        <f t="shared" si="31"/>
        <v>0.47122835943940633</v>
      </c>
      <c r="CW48">
        <f t="shared" si="32"/>
        <v>0.42489694971145914</v>
      </c>
      <c r="CX48">
        <f t="shared" si="33"/>
        <v>0.47389942291838411</v>
      </c>
    </row>
    <row r="49" spans="1:102" x14ac:dyDescent="0.75">
      <c r="A49" t="s">
        <v>158</v>
      </c>
      <c r="B49" s="6">
        <v>2</v>
      </c>
      <c r="C49">
        <v>89</v>
      </c>
      <c r="D49" t="s">
        <v>34</v>
      </c>
      <c r="E49">
        <v>9</v>
      </c>
      <c r="F49">
        <v>75</v>
      </c>
      <c r="H49">
        <v>2000</v>
      </c>
      <c r="I49" t="s">
        <v>42</v>
      </c>
      <c r="J49" t="s">
        <v>87</v>
      </c>
      <c r="K49" t="s">
        <v>160</v>
      </c>
      <c r="L49" t="str">
        <f t="shared" si="0"/>
        <v>89-9-2000</v>
      </c>
      <c r="M49" s="7">
        <v>18.695343285418613</v>
      </c>
      <c r="N49" s="7">
        <v>0.15248483181791578</v>
      </c>
      <c r="O49" s="7">
        <v>-13.754845924821998</v>
      </c>
      <c r="P49" s="7">
        <v>3.9577297049924147</v>
      </c>
      <c r="Q49" s="7">
        <v>12.609344018763652</v>
      </c>
      <c r="R49" s="7">
        <v>10.496440587858626</v>
      </c>
      <c r="S49" s="7">
        <v>11.481490223462792</v>
      </c>
      <c r="T49" s="7">
        <v>10.737562794676343</v>
      </c>
      <c r="U49" s="7">
        <v>12.206726008309881</v>
      </c>
      <c r="V49" s="7">
        <v>2.3166033671167834</v>
      </c>
      <c r="W49" s="7">
        <v>15.80374596799993</v>
      </c>
      <c r="X49" s="7">
        <v>-1.1020983093917922</v>
      </c>
      <c r="Y49" s="7">
        <v>2.9491285980246578</v>
      </c>
      <c r="Z49" s="7">
        <v>1.0934221877251968</v>
      </c>
      <c r="AA49" s="7">
        <v>0.22686543448384119</v>
      </c>
      <c r="AB49" s="7">
        <v>0.16955907185752608</v>
      </c>
      <c r="AC49" s="7">
        <v>0.44535829698555485</v>
      </c>
      <c r="AD49" s="7">
        <v>0.14558906945878072</v>
      </c>
      <c r="AE49" s="7">
        <v>0.94727296734567423</v>
      </c>
      <c r="AF49" s="7">
        <v>0.10578017309216399</v>
      </c>
      <c r="AG49" s="7">
        <v>0.47302387557657855</v>
      </c>
      <c r="AH49" s="7">
        <v>0.29461138051759067</v>
      </c>
      <c r="AI49" s="7">
        <v>0.19128813253343185</v>
      </c>
      <c r="AJ49" s="7">
        <v>0.46001544611986395</v>
      </c>
      <c r="AK49" s="7">
        <v>0.11128861018688495</v>
      </c>
      <c r="AL49" s="7">
        <v>0.14925766328883724</v>
      </c>
      <c r="AM49" s="7">
        <v>0.27862639962565283</v>
      </c>
      <c r="AN49" s="7">
        <v>0.61392737952640175</v>
      </c>
      <c r="AO49" s="7">
        <v>-20.022807017543851</v>
      </c>
      <c r="AP49" s="7">
        <v>-12.170114942528727</v>
      </c>
      <c r="AQ49" s="7">
        <v>-15.617171717171708</v>
      </c>
      <c r="AR49" s="7">
        <v>-7.8654320987654307</v>
      </c>
      <c r="AS49" s="7">
        <v>-30.936666666666657</v>
      </c>
      <c r="AT49" s="7">
        <v>-32.184242424242434</v>
      </c>
      <c r="AU49" s="7">
        <v>-23.198787878787869</v>
      </c>
      <c r="AV49" s="7">
        <v>-19.911333333333335</v>
      </c>
      <c r="AW49" s="7">
        <v>-18.520202020202021</v>
      </c>
      <c r="AX49" s="7"/>
      <c r="AY49" s="7">
        <v>-16.792105263157904</v>
      </c>
      <c r="AZ49" s="7">
        <v>-27.666145833333331</v>
      </c>
      <c r="BA49" s="7">
        <v>-26.872916666666669</v>
      </c>
      <c r="BB49" s="7">
        <v>-20.794927536231882</v>
      </c>
      <c r="BC49" s="7">
        <v>0.26758124559036017</v>
      </c>
      <c r="BD49" s="7">
        <v>0.40199167254543922</v>
      </c>
      <c r="BE49" s="7">
        <v>0.27823286871200376</v>
      </c>
      <c r="BF49" s="7">
        <v>0.34760267222966035</v>
      </c>
      <c r="BG49" s="7">
        <v>1.7366477286235487</v>
      </c>
      <c r="BH49" s="7">
        <v>0.64450463605417119</v>
      </c>
      <c r="BI49" s="7">
        <v>0.33867185089631036</v>
      </c>
      <c r="BJ49" s="7">
        <v>0.13340164916521929</v>
      </c>
      <c r="BK49" s="7">
        <v>0.40571370678883906</v>
      </c>
      <c r="BL49" s="7"/>
      <c r="BM49" s="7">
        <v>0.27146111274742729</v>
      </c>
      <c r="BN49" s="7">
        <v>0.62110177536743794</v>
      </c>
      <c r="BO49" s="7">
        <v>0.24082952617377296</v>
      </c>
      <c r="BP49" s="7">
        <v>0.16791748656299935</v>
      </c>
      <c r="BR49" s="11">
        <v>9.8676666666666666</v>
      </c>
      <c r="BS49" s="7">
        <v>8.7210000000000019</v>
      </c>
      <c r="BT49">
        <v>4.8056666666666663</v>
      </c>
      <c r="BU49">
        <v>6.5940000000000003</v>
      </c>
      <c r="BV49">
        <v>3.9483333333333337</v>
      </c>
      <c r="BW49">
        <v>9.5853333333333328</v>
      </c>
      <c r="BX49">
        <v>3.036</v>
      </c>
      <c r="BY49">
        <v>10.300666666666666</v>
      </c>
      <c r="BZ49">
        <v>5.905333333333334</v>
      </c>
      <c r="CA49">
        <v>14.396333333333333</v>
      </c>
      <c r="CB49">
        <v>2.5046666666666666</v>
      </c>
      <c r="CC49">
        <v>15.794333333333332</v>
      </c>
      <c r="CD49">
        <v>5.1100000000000003</v>
      </c>
      <c r="CE49">
        <v>7.681</v>
      </c>
      <c r="CF49">
        <v>3.052</v>
      </c>
      <c r="CG49">
        <v>7.3730000000000002</v>
      </c>
      <c r="CI49">
        <f t="shared" si="18"/>
        <v>0.62475993499778404</v>
      </c>
      <c r="CJ49">
        <f t="shared" si="19"/>
        <v>0.55216005740455454</v>
      </c>
      <c r="CK49">
        <f t="shared" si="20"/>
        <v>0.30426524280860223</v>
      </c>
      <c r="CL49">
        <f t="shared" si="21"/>
        <v>0.41749150539222935</v>
      </c>
      <c r="CM49">
        <f t="shared" si="22"/>
        <v>0.24998417153831545</v>
      </c>
      <c r="CN49">
        <f t="shared" si="23"/>
        <v>0.60688432560200911</v>
      </c>
      <c r="CO49">
        <f t="shared" si="24"/>
        <v>0.19222083869742315</v>
      </c>
      <c r="CP49">
        <f t="shared" si="25"/>
        <v>0.65217483063546</v>
      </c>
      <c r="CQ49">
        <f t="shared" si="26"/>
        <v>0.37388936960513269</v>
      </c>
      <c r="CR49">
        <f t="shared" si="27"/>
        <v>0.9114872422598822</v>
      </c>
      <c r="CS49">
        <f t="shared" si="28"/>
        <v>0.15858008146381614</v>
      </c>
      <c r="CT49">
        <f t="shared" si="29"/>
        <v>1</v>
      </c>
      <c r="CU49">
        <f t="shared" si="30"/>
        <v>0.32353375683261931</v>
      </c>
      <c r="CV49">
        <f t="shared" si="31"/>
        <v>0.48631365679674149</v>
      </c>
      <c r="CW49">
        <f t="shared" si="32"/>
        <v>0.19323386024523564</v>
      </c>
      <c r="CX49">
        <f t="shared" si="33"/>
        <v>0.46681299200135074</v>
      </c>
    </row>
    <row r="50" spans="1:102" x14ac:dyDescent="0.75">
      <c r="A50" t="s">
        <v>158</v>
      </c>
      <c r="B50" s="6">
        <v>2</v>
      </c>
      <c r="C50">
        <v>89</v>
      </c>
      <c r="D50" t="s">
        <v>34</v>
      </c>
      <c r="E50">
        <v>5</v>
      </c>
      <c r="F50">
        <v>350</v>
      </c>
      <c r="H50">
        <v>2000</v>
      </c>
      <c r="I50" t="s">
        <v>42</v>
      </c>
      <c r="J50" t="s">
        <v>87</v>
      </c>
      <c r="K50" t="s">
        <v>160</v>
      </c>
      <c r="L50" t="str">
        <f t="shared" si="0"/>
        <v>89-5-2000</v>
      </c>
      <c r="M50" s="7">
        <v>19.540443909114853</v>
      </c>
      <c r="N50" s="7">
        <v>5.0914226478975264</v>
      </c>
      <c r="O50" s="7">
        <v>-11.177950725430568</v>
      </c>
      <c r="P50" s="7">
        <v>5.1269601553821396</v>
      </c>
      <c r="Q50" s="7">
        <v>15.194660414054985</v>
      </c>
      <c r="R50" s="7">
        <v>11.07344372161065</v>
      </c>
      <c r="S50" s="7">
        <v>13.00721341079997</v>
      </c>
      <c r="T50" s="7">
        <v>11.803474859406265</v>
      </c>
      <c r="U50" s="7">
        <v>13.367503247319505</v>
      </c>
      <c r="V50" s="7">
        <v>3.1368597362438053</v>
      </c>
      <c r="W50" s="7">
        <v>16.860008504158397</v>
      </c>
      <c r="X50" s="7">
        <v>-1.1809474231366892</v>
      </c>
      <c r="Y50" s="7">
        <v>4.9156254034257705</v>
      </c>
      <c r="Z50" s="7">
        <v>1.939170122294291</v>
      </c>
      <c r="AA50" s="7">
        <v>0.26250799786083112</v>
      </c>
      <c r="AB50" s="7">
        <v>0.1754138897221558</v>
      </c>
      <c r="AC50" s="7">
        <v>0.77471179264440215</v>
      </c>
      <c r="AD50" s="7">
        <v>0.69425269707630566</v>
      </c>
      <c r="AE50" s="7">
        <v>1.0659540789607611</v>
      </c>
      <c r="AF50" s="7">
        <v>0.15716009732813324</v>
      </c>
      <c r="AG50" s="7">
        <v>0.42953828463706006</v>
      </c>
      <c r="AH50" s="7">
        <v>0.23738798319237486</v>
      </c>
      <c r="AI50" s="7">
        <v>5.4538800892818061E-2</v>
      </c>
      <c r="AJ50" s="7">
        <v>0.92064082399290381</v>
      </c>
      <c r="AK50" s="7">
        <v>7.3011326449592892E-2</v>
      </c>
      <c r="AL50" s="7">
        <v>0.68092340392023976</v>
      </c>
      <c r="AM50" s="7">
        <v>0.53259224464812549</v>
      </c>
      <c r="AN50" s="7">
        <v>0.30260679596931739</v>
      </c>
      <c r="AO50" s="7">
        <v>-21.354385964912286</v>
      </c>
      <c r="AP50" s="7">
        <v>-11.785057471264365</v>
      </c>
      <c r="AQ50" s="7">
        <v>-15.757575757575751</v>
      </c>
      <c r="AR50" s="7">
        <v>-6.4876543209876445</v>
      </c>
      <c r="AS50" s="7">
        <v>-29.237333333333329</v>
      </c>
      <c r="AT50" s="7">
        <v>-31.901212121212126</v>
      </c>
      <c r="AU50" s="7">
        <v>-22.915151515151504</v>
      </c>
      <c r="AV50" s="7">
        <v>-21.352666666666664</v>
      </c>
      <c r="AW50" s="7">
        <v>-20.610101010101015</v>
      </c>
      <c r="AX50" s="7"/>
      <c r="AY50" s="7">
        <v>-20.569298245614039</v>
      </c>
      <c r="AZ50" s="7">
        <v>-28.019791666666663</v>
      </c>
      <c r="BA50" s="7">
        <v>-26.122395833333332</v>
      </c>
      <c r="BB50" s="7">
        <v>-22.014492753623177</v>
      </c>
      <c r="BC50" s="7">
        <v>0.16495893330409334</v>
      </c>
      <c r="BD50" s="7">
        <v>3.9767457223003164E-2</v>
      </c>
      <c r="BE50" s="7">
        <v>0.29849638494856801</v>
      </c>
      <c r="BF50" s="7">
        <v>0.66283880484408531</v>
      </c>
      <c r="BG50" s="7">
        <v>0.4743514871203941</v>
      </c>
      <c r="BH50" s="7">
        <v>0.10130280821955052</v>
      </c>
      <c r="BI50" s="7">
        <v>0.14247323464262304</v>
      </c>
      <c r="BJ50" s="7">
        <v>0.30208828731569848</v>
      </c>
      <c r="BK50" s="7">
        <v>0.17763711147484385</v>
      </c>
      <c r="BL50" s="7"/>
      <c r="BM50" s="7">
        <v>7.6134084955205392E-2</v>
      </c>
      <c r="BN50" s="7">
        <v>8.8208626101702825E-2</v>
      </c>
      <c r="BO50" s="7">
        <v>0.52316068551123274</v>
      </c>
      <c r="BP50" s="7">
        <v>0.18811571871986194</v>
      </c>
      <c r="BR50" s="11">
        <v>8.0876666666666654</v>
      </c>
      <c r="BS50" s="7">
        <v>7.7249999999999988</v>
      </c>
      <c r="BT50">
        <v>3.972666666666667</v>
      </c>
      <c r="BU50">
        <v>4.657</v>
      </c>
      <c r="BV50">
        <v>3.4816666666666669</v>
      </c>
      <c r="BW50">
        <v>8.0683333333333334</v>
      </c>
      <c r="BX50">
        <v>2.6376666666666666</v>
      </c>
      <c r="BY50">
        <v>11.182333333333332</v>
      </c>
      <c r="BZ50">
        <v>4.9249999999999998</v>
      </c>
      <c r="CA50">
        <v>11.702333333333334</v>
      </c>
      <c r="CB50">
        <v>2.0020000000000002</v>
      </c>
      <c r="CC50">
        <v>13.664666666666667</v>
      </c>
      <c r="CD50">
        <v>3.5920000000000001</v>
      </c>
      <c r="CE50">
        <v>10.515000000000001</v>
      </c>
      <c r="CF50">
        <v>1.9280000000000002</v>
      </c>
      <c r="CG50">
        <v>6.3276666666666666</v>
      </c>
      <c r="CI50">
        <f t="shared" si="18"/>
        <v>0.59186710250280516</v>
      </c>
      <c r="CJ50">
        <f t="shared" si="19"/>
        <v>0.56532663316582898</v>
      </c>
      <c r="CK50">
        <f t="shared" si="20"/>
        <v>0.29072547202029569</v>
      </c>
      <c r="CL50">
        <f t="shared" si="21"/>
        <v>0.34080597160560083</v>
      </c>
      <c r="CM50">
        <f t="shared" si="22"/>
        <v>0.25479338439771676</v>
      </c>
      <c r="CN50">
        <f t="shared" si="23"/>
        <v>0.59045226130653261</v>
      </c>
      <c r="CO50">
        <f t="shared" si="24"/>
        <v>0.19302824803629798</v>
      </c>
      <c r="CP50">
        <f t="shared" si="25"/>
        <v>0.81833926916134059</v>
      </c>
      <c r="CQ50">
        <f t="shared" si="26"/>
        <v>0.36041859784358682</v>
      </c>
      <c r="CR50">
        <f t="shared" si="27"/>
        <v>0.85639361857832852</v>
      </c>
      <c r="CS50">
        <f t="shared" si="28"/>
        <v>0.14650924525540324</v>
      </c>
      <c r="CT50">
        <f t="shared" si="29"/>
        <v>1</v>
      </c>
      <c r="CU50">
        <f t="shared" si="30"/>
        <v>0.26286773674196223</v>
      </c>
      <c r="CV50">
        <f t="shared" si="31"/>
        <v>0.76950285407620633</v>
      </c>
      <c r="CW50">
        <f t="shared" si="32"/>
        <v>0.14109381860760112</v>
      </c>
      <c r="CX50">
        <f t="shared" si="33"/>
        <v>0.4630677660145387</v>
      </c>
    </row>
    <row r="51" spans="1:102" x14ac:dyDescent="0.75">
      <c r="A51" t="s">
        <v>158</v>
      </c>
      <c r="B51" s="6">
        <v>2</v>
      </c>
      <c r="C51">
        <v>89</v>
      </c>
      <c r="D51" t="s">
        <v>34</v>
      </c>
      <c r="E51">
        <v>5</v>
      </c>
      <c r="F51">
        <v>350</v>
      </c>
      <c r="H51">
        <v>2000</v>
      </c>
      <c r="I51" t="s">
        <v>42</v>
      </c>
      <c r="J51" t="s">
        <v>87</v>
      </c>
      <c r="K51" t="s">
        <v>90</v>
      </c>
      <c r="L51" t="str">
        <f t="shared" si="0"/>
        <v>89-5-2000</v>
      </c>
      <c r="M51" s="7">
        <v>18.346995666502185</v>
      </c>
      <c r="N51" s="7">
        <v>7.5065728946633961</v>
      </c>
      <c r="O51" s="7">
        <v>-14.369053901117029</v>
      </c>
      <c r="P51" s="7">
        <v>6.5834321730520955</v>
      </c>
      <c r="Q51" s="7">
        <v>15.353989106925452</v>
      </c>
      <c r="R51" s="7">
        <v>13.508067702985848</v>
      </c>
      <c r="S51" s="7">
        <v>16.739060228625402</v>
      </c>
      <c r="T51" s="7">
        <v>11.50048866097937</v>
      </c>
      <c r="U51" s="7">
        <v>12.923723946677292</v>
      </c>
      <c r="V51" s="7">
        <v>3.7978082404832065</v>
      </c>
      <c r="W51" s="7">
        <v>17.476060640925841</v>
      </c>
      <c r="X51" s="7">
        <v>0.58085724688064355</v>
      </c>
      <c r="Y51" s="7">
        <v>0</v>
      </c>
      <c r="Z51" s="7">
        <v>1.7513449559127572</v>
      </c>
      <c r="AA51" s="7">
        <v>0.40837787977167428</v>
      </c>
      <c r="AB51" s="7">
        <v>0.30294754476534386</v>
      </c>
      <c r="AC51" s="7">
        <v>0.32787048027236892</v>
      </c>
      <c r="AD51" s="7">
        <v>0.67106908634327789</v>
      </c>
      <c r="AE51" s="7">
        <v>0.72088163585621412</v>
      </c>
      <c r="AF51" s="7">
        <v>0.64521139038825592</v>
      </c>
      <c r="AG51" s="7">
        <v>1.0214993396365053</v>
      </c>
      <c r="AH51" s="7">
        <v>0.33180252232758195</v>
      </c>
      <c r="AI51" s="7">
        <v>0.92858500594901339</v>
      </c>
      <c r="AJ51" s="7">
        <v>0.87044789118972132</v>
      </c>
      <c r="AK51" s="7">
        <v>0.89792295800882949</v>
      </c>
      <c r="AL51" s="7">
        <v>0.42139548935000853</v>
      </c>
      <c r="AM51" s="7">
        <v>0</v>
      </c>
      <c r="AN51" s="7">
        <v>0.79631598377070778</v>
      </c>
      <c r="AO51" s="7">
        <v>-22.329824561403512</v>
      </c>
      <c r="AP51" s="7">
        <v>-8.6114942528735643</v>
      </c>
      <c r="AQ51" s="7">
        <v>-15.898989898989916</v>
      </c>
      <c r="AR51" s="7">
        <v>-4.5358024691358141</v>
      </c>
      <c r="AS51" s="7">
        <v>-30.586000000000002</v>
      </c>
      <c r="AT51" s="7">
        <v>-32.221212121212119</v>
      </c>
      <c r="AU51" s="7">
        <v>-24.320606060606053</v>
      </c>
      <c r="AV51" s="7">
        <v>-21.51466666666667</v>
      </c>
      <c r="AW51" s="7">
        <v>-20.501010101010102</v>
      </c>
      <c r="AX51" s="7">
        <v>-23.72133333333333</v>
      </c>
      <c r="AY51" s="7">
        <v>-18.659649122807014</v>
      </c>
      <c r="AZ51" s="7">
        <v>-28.781249999999996</v>
      </c>
      <c r="BA51" s="7"/>
      <c r="BB51" s="7">
        <v>-20.350000000000001</v>
      </c>
      <c r="BC51" s="7">
        <v>0.17635506239754303</v>
      </c>
      <c r="BD51" s="7">
        <v>0.35604735441929564</v>
      </c>
      <c r="BE51" s="7">
        <v>0.45923173490987468</v>
      </c>
      <c r="BF51" s="7">
        <v>0.14434944644374287</v>
      </c>
      <c r="BG51" s="7">
        <v>0.36406592809544541</v>
      </c>
      <c r="BH51" s="7">
        <v>0.18186666020374273</v>
      </c>
      <c r="BI51" s="7">
        <v>0.1464398446433692</v>
      </c>
      <c r="BJ51" s="7">
        <v>0.14071721050864144</v>
      </c>
      <c r="BK51" s="7">
        <v>0.1742182679785898</v>
      </c>
      <c r="BL51" s="7">
        <v>0.79288418658296855</v>
      </c>
      <c r="BM51" s="7">
        <v>0.27219992245394603</v>
      </c>
      <c r="BN51" s="7">
        <v>8.1315078104143818E-2</v>
      </c>
      <c r="BO51" s="7"/>
      <c r="BP51" s="7">
        <v>0.30592757708264756</v>
      </c>
      <c r="BR51" s="11">
        <v>6.8496666666666668</v>
      </c>
      <c r="BS51" s="7">
        <v>6.3663333333333334</v>
      </c>
      <c r="BT51">
        <v>3.6076666666666668</v>
      </c>
      <c r="BU51">
        <v>4.5733333333333333</v>
      </c>
      <c r="BV51">
        <v>2.3283333333333336</v>
      </c>
      <c r="BW51">
        <v>8.1436666666666664</v>
      </c>
      <c r="BX51">
        <v>2.2716666666666665</v>
      </c>
      <c r="BY51">
        <v>6.8276666666666666</v>
      </c>
      <c r="BZ51">
        <v>4.237333333333333</v>
      </c>
      <c r="CA51">
        <v>12.046333333333331</v>
      </c>
      <c r="CB51">
        <v>1.2716666666666667</v>
      </c>
      <c r="CC51">
        <v>15.537999999999998</v>
      </c>
      <c r="CD51">
        <v>3.7376666666666671</v>
      </c>
      <c r="CE51">
        <v>4.617</v>
      </c>
      <c r="CF51" t="s">
        <v>360</v>
      </c>
      <c r="CG51">
        <v>5.0323333333333338</v>
      </c>
      <c r="CI51">
        <f t="shared" si="18"/>
        <v>0.44083322606942127</v>
      </c>
      <c r="CJ51">
        <f t="shared" si="19"/>
        <v>0.40972669155189434</v>
      </c>
      <c r="CK51">
        <f t="shared" si="20"/>
        <v>0.23218346419530617</v>
      </c>
      <c r="CL51">
        <f t="shared" si="21"/>
        <v>0.29433217488308239</v>
      </c>
      <c r="CM51">
        <f t="shared" si="22"/>
        <v>0.14984768524477629</v>
      </c>
      <c r="CN51">
        <f t="shared" si="23"/>
        <v>0.52411292744668991</v>
      </c>
      <c r="CO51">
        <f t="shared" si="24"/>
        <v>0.14620071223237655</v>
      </c>
      <c r="CP51">
        <f t="shared" si="25"/>
        <v>0.43941734242931313</v>
      </c>
      <c r="CQ51">
        <f t="shared" si="26"/>
        <v>0.27270777019779463</v>
      </c>
      <c r="CR51">
        <f t="shared" si="27"/>
        <v>0.7752821040889003</v>
      </c>
      <c r="CS51">
        <f t="shared" si="28"/>
        <v>8.1842364954734639E-2</v>
      </c>
      <c r="CT51">
        <f t="shared" si="29"/>
        <v>1</v>
      </c>
      <c r="CU51">
        <f t="shared" si="30"/>
        <v>0.24055004934139965</v>
      </c>
      <c r="CV51">
        <f t="shared" si="31"/>
        <v>0.29714248938087273</v>
      </c>
      <c r="CW51" t="s">
        <v>360</v>
      </c>
      <c r="CX51">
        <f t="shared" si="33"/>
        <v>0.32387265628352002</v>
      </c>
    </row>
    <row r="52" spans="1:102" x14ac:dyDescent="0.75">
      <c r="A52" t="s">
        <v>158</v>
      </c>
      <c r="B52" s="6">
        <v>2</v>
      </c>
      <c r="C52">
        <v>89</v>
      </c>
      <c r="D52" t="s">
        <v>34</v>
      </c>
      <c r="E52">
        <v>3</v>
      </c>
      <c r="F52">
        <v>625</v>
      </c>
      <c r="H52">
        <v>2000</v>
      </c>
      <c r="I52" t="s">
        <v>42</v>
      </c>
      <c r="J52" t="s">
        <v>87</v>
      </c>
      <c r="K52" t="s">
        <v>160</v>
      </c>
      <c r="L52" t="str">
        <f t="shared" si="0"/>
        <v>89-3-2000</v>
      </c>
      <c r="M52" s="7">
        <v>23.022154841525786</v>
      </c>
      <c r="N52" s="7">
        <v>7.4942790711063667</v>
      </c>
      <c r="O52" s="7">
        <v>-13.265361815088577</v>
      </c>
      <c r="P52" s="7">
        <v>7.0074863521084083</v>
      </c>
      <c r="Q52" s="7">
        <v>15.947227778599128</v>
      </c>
      <c r="R52" s="7">
        <v>14.489942823949955</v>
      </c>
      <c r="S52" s="7">
        <v>16.945558835352688</v>
      </c>
      <c r="T52" s="7">
        <v>15.567150540493495</v>
      </c>
      <c r="U52" s="7">
        <v>16.20860337672671</v>
      </c>
      <c r="V52" s="7">
        <v>4.6094812343758074</v>
      </c>
      <c r="W52" s="7">
        <v>20.345374862476643</v>
      </c>
      <c r="X52" s="7">
        <v>0.1699625691378662</v>
      </c>
      <c r="Y52" s="7">
        <v>3.7863027603911732</v>
      </c>
      <c r="Z52" s="7">
        <v>2.4732383650638741</v>
      </c>
      <c r="AA52" s="7">
        <v>0.33711094255647384</v>
      </c>
      <c r="AB52" s="7">
        <v>0.33337709363711304</v>
      </c>
      <c r="AC52" s="7">
        <v>0.25821437573417821</v>
      </c>
      <c r="AD52" s="7">
        <v>0.4023647624008469</v>
      </c>
      <c r="AE52" s="7">
        <v>1.0269236710507514</v>
      </c>
      <c r="AF52" s="7">
        <v>0.13824518885033704</v>
      </c>
      <c r="AG52" s="7">
        <v>0.18916922391479093</v>
      </c>
      <c r="AH52" s="7">
        <v>0.20430946864134611</v>
      </c>
      <c r="AI52" s="7">
        <v>0.14433816501213392</v>
      </c>
      <c r="AJ52" s="7">
        <v>0.93247738627033727</v>
      </c>
      <c r="AK52" s="7">
        <v>0.27500704254134922</v>
      </c>
      <c r="AL52" s="7">
        <v>1.4969515516234011</v>
      </c>
      <c r="AM52" s="7">
        <v>0.722091860132968</v>
      </c>
      <c r="AN52" s="7">
        <v>0.19575467039186925</v>
      </c>
      <c r="AO52" s="7">
        <v>-21.303508771929828</v>
      </c>
      <c r="AP52" s="7">
        <v>-12.617241379310341</v>
      </c>
      <c r="AQ52" s="7">
        <v>-15.542424242424239</v>
      </c>
      <c r="AR52" s="7">
        <v>-6.697530864197522</v>
      </c>
      <c r="AS52" s="7">
        <v>-28.462</v>
      </c>
      <c r="AT52" s="7">
        <v>-31.064242424242433</v>
      </c>
      <c r="AU52" s="7">
        <v>-22.692727272727264</v>
      </c>
      <c r="AV52" s="7">
        <v>-20.837333333333333</v>
      </c>
      <c r="AW52" s="7">
        <v>-19.984848484848488</v>
      </c>
      <c r="AX52" s="7"/>
      <c r="AY52" s="7">
        <v>-20.177192982456145</v>
      </c>
      <c r="AZ52" s="7">
        <v>-27.016666666666662</v>
      </c>
      <c r="BA52" s="7">
        <v>-27.685416666666672</v>
      </c>
      <c r="BB52" s="7">
        <v>-22.881159420289851</v>
      </c>
      <c r="BC52" s="7">
        <v>0.10583179741652911</v>
      </c>
      <c r="BD52" s="7">
        <v>0.44557986820063883</v>
      </c>
      <c r="BE52" s="7">
        <v>0.17187455651500005</v>
      </c>
      <c r="BF52" s="7">
        <v>0.30400466870046111</v>
      </c>
      <c r="BG52" s="7">
        <v>0.28091991741419958</v>
      </c>
      <c r="BH52" s="7">
        <v>0.25221661947718049</v>
      </c>
      <c r="BI52" s="7">
        <v>0.42972603226929978</v>
      </c>
      <c r="BJ52" s="7">
        <v>0.2000299977503367</v>
      </c>
      <c r="BK52" s="7">
        <v>8.9910338632213857E-2</v>
      </c>
      <c r="BL52" s="7"/>
      <c r="BM52" s="7">
        <v>0.1498152139735815</v>
      </c>
      <c r="BN52" s="7">
        <v>0.71383680787785941</v>
      </c>
      <c r="BO52" s="7">
        <v>9.5559788494339257E-2</v>
      </c>
      <c r="BP52" s="7">
        <v>2.5102185616918313E-3</v>
      </c>
      <c r="BR52" s="11">
        <v>6.7359999999999998</v>
      </c>
      <c r="BS52" s="7">
        <v>8.1549999999999994</v>
      </c>
      <c r="BT52">
        <v>3.5703333333333336</v>
      </c>
      <c r="BU52">
        <v>4.7830000000000004</v>
      </c>
      <c r="BV52">
        <v>2.9706666666666663</v>
      </c>
      <c r="BW52">
        <v>7.4020000000000001</v>
      </c>
      <c r="BX52">
        <v>2.399</v>
      </c>
      <c r="BY52">
        <v>13.999000000000001</v>
      </c>
      <c r="BZ52">
        <v>4.1696666666666662</v>
      </c>
      <c r="CA52">
        <v>11.07</v>
      </c>
      <c r="CB52">
        <v>1.8923333333333332</v>
      </c>
      <c r="CC52">
        <v>12.824333333333334</v>
      </c>
      <c r="CD52">
        <v>2.7223333333333333</v>
      </c>
      <c r="CE52">
        <v>13.130666666666668</v>
      </c>
      <c r="CF52">
        <v>3.8593333333333333</v>
      </c>
      <c r="CG52">
        <v>6.6390000000000002</v>
      </c>
      <c r="CI52">
        <f t="shared" si="18"/>
        <v>0.52525147506043202</v>
      </c>
      <c r="CJ52">
        <f t="shared" si="19"/>
        <v>0.63590050165050804</v>
      </c>
      <c r="CK52">
        <f t="shared" si="20"/>
        <v>0.27840303589530319</v>
      </c>
      <c r="CL52">
        <f t="shared" si="21"/>
        <v>0.37296285706859356</v>
      </c>
      <c r="CM52">
        <f t="shared" si="22"/>
        <v>0.23164297039482232</v>
      </c>
      <c r="CN52">
        <f t="shared" si="23"/>
        <v>0.57718399916824781</v>
      </c>
      <c r="CO52">
        <f t="shared" si="24"/>
        <v>0.18706625425623163</v>
      </c>
      <c r="CP52">
        <f t="shared" si="25"/>
        <v>1.0915967041821537</v>
      </c>
      <c r="CQ52">
        <f t="shared" si="26"/>
        <v>0.32513710914147581</v>
      </c>
      <c r="CR52">
        <f t="shared" si="27"/>
        <v>0.8632027655758584</v>
      </c>
      <c r="CS52">
        <f t="shared" si="28"/>
        <v>0.14755802770774307</v>
      </c>
      <c r="CT52">
        <f t="shared" si="29"/>
        <v>1</v>
      </c>
      <c r="CU52">
        <f t="shared" si="30"/>
        <v>0.2122787409352013</v>
      </c>
      <c r="CV52">
        <f t="shared" si="31"/>
        <v>1.0238868817092508</v>
      </c>
      <c r="CW52">
        <f t="shared" si="32"/>
        <v>0.30093832038052659</v>
      </c>
      <c r="CX52">
        <f t="shared" si="33"/>
        <v>0.5176877290567411</v>
      </c>
    </row>
    <row r="53" spans="1:102" x14ac:dyDescent="0.75">
      <c r="A53" t="s">
        <v>158</v>
      </c>
      <c r="B53" s="6">
        <v>2</v>
      </c>
      <c r="C53">
        <v>89</v>
      </c>
      <c r="D53" t="s">
        <v>34</v>
      </c>
      <c r="E53">
        <v>3</v>
      </c>
      <c r="F53">
        <v>625</v>
      </c>
      <c r="H53">
        <v>2000</v>
      </c>
      <c r="I53" t="s">
        <v>42</v>
      </c>
      <c r="J53" t="s">
        <v>87</v>
      </c>
      <c r="K53" t="s">
        <v>90</v>
      </c>
      <c r="L53" t="str">
        <f t="shared" si="0"/>
        <v>89-3-2000</v>
      </c>
      <c r="M53" s="7">
        <v>18.273724570677167</v>
      </c>
      <c r="N53" s="7">
        <v>3.412353813831821</v>
      </c>
      <c r="O53" s="7">
        <v>-14.233079772468001</v>
      </c>
      <c r="P53" s="7">
        <v>8.9815460272661642</v>
      </c>
      <c r="Q53" s="7">
        <v>14.809910990371341</v>
      </c>
      <c r="R53" s="7">
        <v>14.059767640843956</v>
      </c>
      <c r="S53" s="7">
        <v>16.874760551534866</v>
      </c>
      <c r="T53" s="7">
        <v>11.39871409998497</v>
      </c>
      <c r="U53" s="7">
        <v>14.210862865274828</v>
      </c>
      <c r="V53" s="7">
        <v>0</v>
      </c>
      <c r="W53" s="7">
        <v>17.762489434838127</v>
      </c>
      <c r="X53" s="7">
        <v>-0.51541098502056359</v>
      </c>
      <c r="Y53" s="7">
        <v>0</v>
      </c>
      <c r="Z53" s="7">
        <v>0.37800618908479877</v>
      </c>
      <c r="AA53" s="7">
        <v>0.33568239963398472</v>
      </c>
      <c r="AB53" s="7">
        <v>0.83994154045801039</v>
      </c>
      <c r="AC53" s="7">
        <v>0.52776490489253958</v>
      </c>
      <c r="AD53" s="7">
        <v>5.9309766426408693E-2</v>
      </c>
      <c r="AE53" s="7">
        <v>4.0470496843766872</v>
      </c>
      <c r="AF53" s="7">
        <v>0.35998440443710983</v>
      </c>
      <c r="AG53" s="7">
        <v>0.9485927794400848</v>
      </c>
      <c r="AH53" s="7">
        <v>0.71196435814241565</v>
      </c>
      <c r="AI53" s="7">
        <v>8.8223681498803178E-2</v>
      </c>
      <c r="AJ53" s="7">
        <v>0</v>
      </c>
      <c r="AK53" s="7">
        <v>0.41435242951332457</v>
      </c>
      <c r="AL53" s="7">
        <v>0.96946872995696176</v>
      </c>
      <c r="AM53" s="7">
        <v>0</v>
      </c>
      <c r="AN53" s="7">
        <v>0.78014168278515139</v>
      </c>
      <c r="AO53" s="7">
        <v>-20.742105263157907</v>
      </c>
      <c r="AP53" s="7">
        <v>-5.5908045977011467</v>
      </c>
      <c r="AQ53" s="7">
        <v>-15.287878787878791</v>
      </c>
      <c r="AR53" s="7">
        <v>-2.8012345679012456</v>
      </c>
      <c r="AS53" s="7">
        <v>-30.140666666666661</v>
      </c>
      <c r="AT53" s="7">
        <v>-32.464848484848488</v>
      </c>
      <c r="AU53" s="7">
        <v>-24.223030303030299</v>
      </c>
      <c r="AV53" s="7">
        <v>-21.670000000000005</v>
      </c>
      <c r="AW53" s="7">
        <v>-19.561616161616168</v>
      </c>
      <c r="AX53" s="7">
        <v>-23.479333333333326</v>
      </c>
      <c r="AY53" s="7">
        <v>-19.019298245614035</v>
      </c>
      <c r="AZ53" s="7">
        <v>-28.419270833333329</v>
      </c>
      <c r="BA53" s="7"/>
      <c r="BB53" s="7">
        <v>-20.447101449275358</v>
      </c>
      <c r="BC53" s="7">
        <v>0.34237843344718555</v>
      </c>
      <c r="BD53" s="7">
        <v>0.36735603412300477</v>
      </c>
      <c r="BE53" s="7">
        <v>0.16692358526592166</v>
      </c>
      <c r="BF53" s="7">
        <v>0.34737897696192088</v>
      </c>
      <c r="BG53" s="7">
        <v>0.51672171749727369</v>
      </c>
      <c r="BH53" s="7">
        <v>0.14397352067531999</v>
      </c>
      <c r="BI53" s="7">
        <v>0.29658292686344423</v>
      </c>
      <c r="BJ53" s="7">
        <v>5.392587505085332E-2</v>
      </c>
      <c r="BK53" s="7">
        <v>0.27660542320591314</v>
      </c>
      <c r="BL53" s="7">
        <v>0.65961908199606756</v>
      </c>
      <c r="BM53" s="7">
        <v>7.3511702826467268E-2</v>
      </c>
      <c r="BN53" s="7">
        <v>0.13407488287800376</v>
      </c>
      <c r="BO53" s="7"/>
      <c r="BP53" s="7">
        <v>0.11047100855115211</v>
      </c>
      <c r="BR53" s="11">
        <v>7.7086666666666659</v>
      </c>
      <c r="BS53" s="7">
        <v>7.0799999999999992</v>
      </c>
      <c r="BT53">
        <v>3.7243333333333335</v>
      </c>
      <c r="BU53">
        <v>4.6410000000000009</v>
      </c>
      <c r="BV53">
        <v>2.5623333333333336</v>
      </c>
      <c r="BW53">
        <v>8.5319999999999983</v>
      </c>
      <c r="BX53">
        <v>2.407</v>
      </c>
      <c r="BY53">
        <v>6.2943333333333333</v>
      </c>
      <c r="BZ53">
        <v>4.4123333333333337</v>
      </c>
      <c r="CA53">
        <v>12.500666666666667</v>
      </c>
      <c r="CB53">
        <v>1.3559999999999999</v>
      </c>
      <c r="CC53">
        <v>15.543333333333335</v>
      </c>
      <c r="CD53">
        <v>3.5933333333333337</v>
      </c>
      <c r="CE53">
        <v>4.2346666666666666</v>
      </c>
      <c r="CF53" t="s">
        <v>360</v>
      </c>
      <c r="CG53">
        <v>4.633</v>
      </c>
      <c r="CI53">
        <f t="shared" si="18"/>
        <v>0.49594681535492163</v>
      </c>
      <c r="CJ53">
        <f t="shared" si="19"/>
        <v>0.45550075058974898</v>
      </c>
      <c r="CK53">
        <f t="shared" si="20"/>
        <v>0.23960969333047394</v>
      </c>
      <c r="CL53">
        <f t="shared" si="21"/>
        <v>0.29858460218743299</v>
      </c>
      <c r="CM53">
        <f t="shared" si="22"/>
        <v>0.16485095432125241</v>
      </c>
      <c r="CN53">
        <f t="shared" si="23"/>
        <v>0.54891700621917205</v>
      </c>
      <c r="CO53">
        <f t="shared" si="24"/>
        <v>0.15485738794767315</v>
      </c>
      <c r="CP53">
        <f t="shared" si="25"/>
        <v>0.40495389234398455</v>
      </c>
      <c r="CQ53">
        <f t="shared" si="26"/>
        <v>0.28387304310529704</v>
      </c>
      <c r="CR53">
        <f t="shared" si="27"/>
        <v>0.80424619343770098</v>
      </c>
      <c r="CS53">
        <f t="shared" si="28"/>
        <v>8.7239974265494305E-2</v>
      </c>
      <c r="CT53">
        <f t="shared" si="29"/>
        <v>1</v>
      </c>
      <c r="CU53">
        <f t="shared" si="30"/>
        <v>0.23118164271927943</v>
      </c>
      <c r="CV53">
        <f t="shared" si="31"/>
        <v>0.27244263349774822</v>
      </c>
      <c r="CW53" t="s">
        <v>360</v>
      </c>
      <c r="CX53">
        <f t="shared" si="33"/>
        <v>0.2980699120737722</v>
      </c>
    </row>
    <row r="54" spans="1:102" x14ac:dyDescent="0.75">
      <c r="A54" t="s">
        <v>158</v>
      </c>
      <c r="B54">
        <v>2</v>
      </c>
      <c r="C54" t="s">
        <v>161</v>
      </c>
      <c r="D54" t="s">
        <v>161</v>
      </c>
      <c r="F54">
        <v>20</v>
      </c>
      <c r="H54">
        <v>51</v>
      </c>
      <c r="I54" t="s">
        <v>80</v>
      </c>
      <c r="J54" t="s">
        <v>148</v>
      </c>
      <c r="K54" t="s">
        <v>326</v>
      </c>
      <c r="L54" t="s">
        <v>240</v>
      </c>
      <c r="M54">
        <v>5.193511835589721</v>
      </c>
      <c r="N54">
        <v>3.1312431091756143</v>
      </c>
      <c r="O54">
        <v>0.34225266174060154</v>
      </c>
      <c r="P54">
        <v>-1.6097043126658317</v>
      </c>
      <c r="Q54">
        <v>7.0277787208709661</v>
      </c>
      <c r="R54">
        <v>3.7361646265982782</v>
      </c>
      <c r="S54">
        <v>2.5878048434919019</v>
      </c>
      <c r="T54">
        <v>1.9795955865099417</v>
      </c>
      <c r="U54">
        <v>6.4730500343369979</v>
      </c>
      <c r="W54">
        <v>7.511079602696709</v>
      </c>
      <c r="X54">
        <v>1.2123591367806266</v>
      </c>
      <c r="Y54">
        <v>2.6011175592519566</v>
      </c>
      <c r="Z54">
        <v>1.5263027840867842</v>
      </c>
      <c r="AA54">
        <v>0.2</v>
      </c>
      <c r="AB54">
        <v>0.32376489029525107</v>
      </c>
      <c r="AC54">
        <v>0.28452212487682904</v>
      </c>
      <c r="AD54">
        <v>0.2</v>
      </c>
      <c r="AE54">
        <v>0.2</v>
      </c>
      <c r="AF54">
        <v>0.48124568291119846</v>
      </c>
      <c r="AG54">
        <v>0.50032389608370553</v>
      </c>
      <c r="AH54">
        <v>0.19846578199554418</v>
      </c>
      <c r="AI54">
        <v>1.244876779557275</v>
      </c>
      <c r="AK54">
        <v>0.20006631249550752</v>
      </c>
      <c r="AL54">
        <v>0.2</v>
      </c>
      <c r="AM54">
        <v>0.80728327083003415</v>
      </c>
      <c r="AN54">
        <v>1.4861756917607518</v>
      </c>
      <c r="AO54" s="7"/>
      <c r="AP54" s="7"/>
      <c r="AQ54" s="11">
        <v>-10.536062499999989</v>
      </c>
      <c r="AR54" s="7"/>
      <c r="AS54" s="11">
        <v>-26.284000000000006</v>
      </c>
      <c r="AT54" s="11">
        <v>-29.472041666666669</v>
      </c>
      <c r="AU54" s="11">
        <v>-19.06972500000002</v>
      </c>
      <c r="AV54" s="7"/>
      <c r="AW54" s="7"/>
      <c r="AX54" s="7"/>
      <c r="AY54" s="7"/>
      <c r="AZ54" s="11">
        <v>-26.984833333333338</v>
      </c>
      <c r="BA54" s="7"/>
      <c r="BB54" s="7"/>
      <c r="BC54" s="7"/>
      <c r="BD54" s="7"/>
      <c r="BE54" s="11">
        <v>1.3864064553279445</v>
      </c>
      <c r="BF54" s="11"/>
      <c r="BG54" s="11">
        <v>1.5957568737122838</v>
      </c>
      <c r="BH54" s="11">
        <v>0.92468496011504375</v>
      </c>
      <c r="BI54" s="11">
        <v>1.2948010041229416</v>
      </c>
      <c r="BK54" s="7"/>
      <c r="BL54" s="7"/>
      <c r="BM54" s="7"/>
      <c r="BN54" s="11">
        <v>1.0405688990859072</v>
      </c>
      <c r="BO54" s="7"/>
      <c r="BP54" s="7"/>
      <c r="BR54" s="11"/>
    </row>
    <row r="55" spans="1:102" ht="16" x14ac:dyDescent="0.8">
      <c r="A55" t="s">
        <v>158</v>
      </c>
      <c r="B55">
        <v>2</v>
      </c>
      <c r="C55" t="s">
        <v>161</v>
      </c>
      <c r="D55" t="s">
        <v>161</v>
      </c>
      <c r="F55">
        <v>20</v>
      </c>
      <c r="H55">
        <v>6</v>
      </c>
      <c r="I55" s="10" t="s">
        <v>83</v>
      </c>
      <c r="J55" t="s">
        <v>148</v>
      </c>
      <c r="K55" t="s">
        <v>326</v>
      </c>
      <c r="L55" s="9" t="s">
        <v>239</v>
      </c>
      <c r="M55">
        <v>5.3510054918680323</v>
      </c>
      <c r="N55">
        <v>-0.4633192631182832</v>
      </c>
      <c r="O55">
        <v>-4.2023507651627821</v>
      </c>
      <c r="P55">
        <v>-2.8480825401762009</v>
      </c>
      <c r="Q55">
        <v>4.876515406341527</v>
      </c>
      <c r="R55">
        <v>3.4445017728818978</v>
      </c>
      <c r="S55">
        <v>1.4897802261719333</v>
      </c>
      <c r="T55">
        <v>2.4443630816828477</v>
      </c>
      <c r="U55">
        <v>3.6444727046247714</v>
      </c>
      <c r="W55">
        <v>6.9640662006713017</v>
      </c>
      <c r="X55">
        <v>0.17756322167639338</v>
      </c>
      <c r="Y55">
        <v>2.6339639396779146</v>
      </c>
      <c r="Z55">
        <v>-2.1047771627590537</v>
      </c>
      <c r="AA55">
        <v>0.3573133344267731</v>
      </c>
      <c r="AB55">
        <v>0.29495534129589807</v>
      </c>
      <c r="AC55">
        <v>0.27609151124379988</v>
      </c>
      <c r="AD55">
        <v>0.77379639746725115</v>
      </c>
      <c r="AE55">
        <v>0.39132970724121291</v>
      </c>
      <c r="AF55">
        <v>0.2</v>
      </c>
      <c r="AG55">
        <v>1.0357013483216804</v>
      </c>
      <c r="AH55">
        <v>0.45695145773973922</v>
      </c>
      <c r="AI55">
        <v>0.57133431940771862</v>
      </c>
      <c r="AK55">
        <v>0.43454403074024245</v>
      </c>
      <c r="AL55">
        <v>1.2011981402230272</v>
      </c>
      <c r="AM55">
        <v>0.41041023460383247</v>
      </c>
      <c r="AN55">
        <v>0.4977649854888232</v>
      </c>
      <c r="AO55" s="7"/>
      <c r="AP55" s="7"/>
      <c r="AQ55" s="11">
        <v>-10.813583333333332</v>
      </c>
      <c r="AR55" s="7"/>
      <c r="AS55" s="11">
        <v>-25.608333333333334</v>
      </c>
      <c r="AT55" s="11">
        <v>-29.128902777777775</v>
      </c>
      <c r="AU55" s="11">
        <v>-19.304055555555557</v>
      </c>
      <c r="AV55" s="7"/>
      <c r="AW55" s="7"/>
      <c r="AX55" s="7"/>
      <c r="AY55" s="7"/>
      <c r="AZ55" s="11">
        <v>-27.550018518518524</v>
      </c>
      <c r="BA55" s="7"/>
      <c r="BB55" s="7"/>
      <c r="BC55" s="7"/>
      <c r="BD55" s="7"/>
      <c r="BE55" s="11">
        <v>0.96002544454127403</v>
      </c>
      <c r="BF55" s="11"/>
      <c r="BG55" s="11">
        <v>1.1284242700922988</v>
      </c>
      <c r="BH55" s="11">
        <v>1.0902422078415714</v>
      </c>
      <c r="BI55" s="11">
        <v>1.212262061418881</v>
      </c>
      <c r="BK55" s="7"/>
      <c r="BL55" s="7"/>
      <c r="BM55" s="7"/>
      <c r="BN55" s="11">
        <v>0.71339239111704955</v>
      </c>
      <c r="BO55" s="7"/>
      <c r="BP55" s="7"/>
      <c r="BR55" s="11"/>
    </row>
    <row r="56" spans="1:102" ht="16" x14ac:dyDescent="0.8">
      <c r="A56" t="s">
        <v>158</v>
      </c>
      <c r="B56">
        <v>2</v>
      </c>
      <c r="C56" t="s">
        <v>161</v>
      </c>
      <c r="D56" t="s">
        <v>161</v>
      </c>
      <c r="F56">
        <v>85</v>
      </c>
      <c r="H56">
        <v>6</v>
      </c>
      <c r="I56" s="10" t="s">
        <v>83</v>
      </c>
      <c r="J56" t="s">
        <v>148</v>
      </c>
      <c r="K56" t="s">
        <v>76</v>
      </c>
      <c r="L56" s="9" t="s">
        <v>243</v>
      </c>
      <c r="M56">
        <v>12.20604118043078</v>
      </c>
      <c r="N56">
        <v>1.3341665046957534</v>
      </c>
      <c r="O56">
        <v>-4.6279412742420973</v>
      </c>
      <c r="P56">
        <v>0.24260650364919889</v>
      </c>
      <c r="Q56">
        <v>8.3284731512043724</v>
      </c>
      <c r="R56">
        <v>7.8250755327623782</v>
      </c>
      <c r="S56">
        <v>6.554351937904821</v>
      </c>
      <c r="T56">
        <v>6.902386636947746</v>
      </c>
      <c r="U56">
        <v>9.9741873653340267</v>
      </c>
      <c r="W56">
        <v>12.554852080194767</v>
      </c>
      <c r="X56">
        <v>2.85758531660916</v>
      </c>
      <c r="Y56">
        <v>5.1052208260121841</v>
      </c>
      <c r="Z56">
        <v>1.3844718421683122</v>
      </c>
      <c r="AA56">
        <v>0.2</v>
      </c>
      <c r="AB56">
        <v>0.2</v>
      </c>
      <c r="AC56">
        <v>0.2</v>
      </c>
      <c r="AD56">
        <v>0.29635398398191692</v>
      </c>
      <c r="AE56">
        <v>0.87461021747277135</v>
      </c>
      <c r="AF56">
        <v>0.41894188325258602</v>
      </c>
      <c r="AG56">
        <v>0.75005935902640719</v>
      </c>
      <c r="AH56">
        <v>0.26168673674412296</v>
      </c>
      <c r="AI56">
        <v>0.80667899554090827</v>
      </c>
      <c r="AK56">
        <v>0.99809395527988387</v>
      </c>
      <c r="AL56">
        <v>0.2</v>
      </c>
      <c r="AM56">
        <v>1.5430681038859857</v>
      </c>
      <c r="AN56">
        <v>0.3601193624919134</v>
      </c>
      <c r="AQ56" s="11">
        <v>-16.450075000000005</v>
      </c>
      <c r="AR56" s="7"/>
      <c r="AS56" s="11">
        <v>-28.471999999999994</v>
      </c>
      <c r="AT56" s="11">
        <v>-32.346158333333328</v>
      </c>
      <c r="AU56" s="11">
        <v>-24.93950833333335</v>
      </c>
      <c r="AV56" s="7"/>
      <c r="AW56" s="7"/>
      <c r="AX56" s="7"/>
      <c r="AY56" s="7"/>
      <c r="AZ56" s="11">
        <v>-31.749111111111098</v>
      </c>
      <c r="BA56" s="7"/>
      <c r="BB56" s="7"/>
      <c r="BC56" s="7"/>
      <c r="BD56" s="7"/>
      <c r="BE56" s="11">
        <v>0.83113545702049729</v>
      </c>
      <c r="BF56" s="11"/>
      <c r="BG56" s="11">
        <v>0.81983250321838952</v>
      </c>
      <c r="BH56" s="11">
        <v>0.74602688581032428</v>
      </c>
      <c r="BI56" s="11">
        <v>0.36183992073946436</v>
      </c>
      <c r="BK56" s="7"/>
      <c r="BL56" s="7"/>
      <c r="BM56" s="7"/>
      <c r="BN56" s="11">
        <v>0.26003377431789132</v>
      </c>
      <c r="BR56" s="11"/>
    </row>
    <row r="57" spans="1:102" ht="16" x14ac:dyDescent="0.8">
      <c r="A57" t="s">
        <v>158</v>
      </c>
      <c r="B57">
        <v>3</v>
      </c>
      <c r="C57" t="s">
        <v>161</v>
      </c>
      <c r="D57" t="s">
        <v>161</v>
      </c>
      <c r="F57">
        <v>320</v>
      </c>
      <c r="H57">
        <v>6</v>
      </c>
      <c r="I57" s="10" t="s">
        <v>83</v>
      </c>
      <c r="J57" t="s">
        <v>148</v>
      </c>
      <c r="K57" t="s">
        <v>76</v>
      </c>
      <c r="L57" s="9" t="s">
        <v>247</v>
      </c>
      <c r="M57">
        <v>12.776825967330202</v>
      </c>
      <c r="N57">
        <v>0.91132284468712221</v>
      </c>
      <c r="O57">
        <v>-6.846437238063328</v>
      </c>
      <c r="P57">
        <v>-0.16973123219289343</v>
      </c>
      <c r="Q57">
        <v>8.8611203682565147</v>
      </c>
      <c r="R57">
        <v>8.3385070501106284</v>
      </c>
      <c r="S57">
        <v>7.3053527035822849</v>
      </c>
      <c r="T57">
        <v>7.695836245737258</v>
      </c>
      <c r="U57">
        <v>8.5444052036399594</v>
      </c>
      <c r="W57">
        <v>12.243241383255837</v>
      </c>
      <c r="X57">
        <v>2.5757411172322184</v>
      </c>
      <c r="Y57">
        <v>-0.56449849007037434</v>
      </c>
      <c r="Z57">
        <v>-0.21727180341394736</v>
      </c>
      <c r="AA57">
        <v>0.53080189221570195</v>
      </c>
      <c r="AB57">
        <v>0.17773442341528048</v>
      </c>
      <c r="AC57">
        <v>0.38866603798316163</v>
      </c>
      <c r="AD57">
        <v>1.1566648046426342</v>
      </c>
      <c r="AE57">
        <v>0.5986509742664935</v>
      </c>
      <c r="AF57">
        <v>0.38506150014184076</v>
      </c>
      <c r="AG57">
        <v>0.3394516214936722</v>
      </c>
      <c r="AH57">
        <v>0.34965601540997882</v>
      </c>
      <c r="AI57">
        <v>0.28666925720922187</v>
      </c>
      <c r="AK57">
        <v>1.0944469655925706</v>
      </c>
      <c r="AL57">
        <v>1.0472180222547021</v>
      </c>
      <c r="AM57">
        <v>0.19505946843367664</v>
      </c>
      <c r="AN57">
        <v>0.4094955295922128</v>
      </c>
      <c r="AQ57" s="11">
        <v>-16.484402777777774</v>
      </c>
      <c r="AS57" s="11">
        <v>-26.884902777777786</v>
      </c>
      <c r="AT57" s="11">
        <v>-30.322874999999993</v>
      </c>
      <c r="AU57" s="11">
        <v>-22.054527777777778</v>
      </c>
      <c r="AZ57" s="11">
        <v>-28.377495370370369</v>
      </c>
      <c r="BE57" s="11">
        <v>4.0033799116479063</v>
      </c>
      <c r="BF57" s="11"/>
      <c r="BG57" s="11">
        <v>2.1860630152023202</v>
      </c>
      <c r="BH57" s="11">
        <v>2.247541128344376</v>
      </c>
      <c r="BI57" s="11">
        <v>2.2340487926610648</v>
      </c>
      <c r="BN57" s="11">
        <v>2.3164941072800493</v>
      </c>
      <c r="BR57" s="11"/>
    </row>
    <row r="58" spans="1:102" x14ac:dyDescent="0.75">
      <c r="A58" t="s">
        <v>158</v>
      </c>
      <c r="B58">
        <v>3</v>
      </c>
      <c r="C58" t="s">
        <v>161</v>
      </c>
      <c r="D58" t="s">
        <v>161</v>
      </c>
      <c r="F58">
        <v>320</v>
      </c>
      <c r="H58">
        <v>51</v>
      </c>
      <c r="I58" t="s">
        <v>80</v>
      </c>
      <c r="J58" t="s">
        <v>148</v>
      </c>
      <c r="K58" t="s">
        <v>76</v>
      </c>
      <c r="L58" t="s">
        <v>248</v>
      </c>
      <c r="M58">
        <v>13.974708654824051</v>
      </c>
      <c r="N58">
        <v>1.2454526710426883</v>
      </c>
      <c r="O58">
        <v>-8.0178387738180419</v>
      </c>
      <c r="P58">
        <v>-0.18842380989110685</v>
      </c>
      <c r="Q58">
        <v>9.9184192943117182</v>
      </c>
      <c r="R58">
        <v>9.1158067393946727</v>
      </c>
      <c r="S58">
        <v>8.5036248197781799</v>
      </c>
      <c r="T58">
        <v>8.1565304002578127</v>
      </c>
      <c r="U58">
        <v>9.0269073654750951</v>
      </c>
      <c r="W58">
        <v>11.849849573180173</v>
      </c>
      <c r="X58">
        <v>1.8284274380057224</v>
      </c>
      <c r="Y58">
        <v>-1.5623380748190623</v>
      </c>
      <c r="Z58">
        <v>-1.352456469878373</v>
      </c>
      <c r="AA58">
        <v>0.17922564914883882</v>
      </c>
      <c r="AB58">
        <v>0.52237458619171084</v>
      </c>
      <c r="AC58">
        <v>0.36120073685494153</v>
      </c>
      <c r="AD58">
        <v>0.79821247701666098</v>
      </c>
      <c r="AE58">
        <v>0.52486653790947857</v>
      </c>
      <c r="AF58">
        <v>0.4649152443248174</v>
      </c>
      <c r="AG58">
        <v>0.64953590596071542</v>
      </c>
      <c r="AH58">
        <v>0.18725042463575522</v>
      </c>
      <c r="AI58">
        <v>0.32449413869065852</v>
      </c>
      <c r="AK58">
        <v>0.25047138650808543</v>
      </c>
      <c r="AL58">
        <v>1.1579644611150359</v>
      </c>
      <c r="AM58">
        <v>0.96380466464392855</v>
      </c>
      <c r="AN58">
        <v>0.39567891725171056</v>
      </c>
      <c r="AO58" s="7"/>
      <c r="AP58" s="7"/>
      <c r="AQ58" s="11">
        <v>-9.0196666666666907</v>
      </c>
      <c r="AS58" s="11">
        <v>-27.792000000000009</v>
      </c>
      <c r="AT58" s="11">
        <v>-30.599388888888885</v>
      </c>
      <c r="AU58" s="11">
        <v>-21.717944444444445</v>
      </c>
      <c r="AZ58" s="11">
        <v>-28.874444444444446</v>
      </c>
      <c r="BE58" s="11">
        <v>1.2458013652531703</v>
      </c>
      <c r="BF58" s="11"/>
      <c r="BG58" s="11">
        <v>0.61955683086111291</v>
      </c>
      <c r="BH58" s="11">
        <v>0.50398827881725827</v>
      </c>
      <c r="BI58" s="11">
        <v>0.76584971569952076</v>
      </c>
      <c r="BN58" s="11">
        <v>0.33722322899355489</v>
      </c>
      <c r="BO58" s="7"/>
      <c r="BP58" s="7"/>
      <c r="BR58" s="11"/>
    </row>
    <row r="59" spans="1:102" x14ac:dyDescent="0.75">
      <c r="A59" t="s">
        <v>158</v>
      </c>
      <c r="B59">
        <v>2</v>
      </c>
      <c r="C59" t="s">
        <v>161</v>
      </c>
      <c r="D59" t="s">
        <v>161</v>
      </c>
      <c r="F59">
        <v>85</v>
      </c>
      <c r="H59">
        <v>0.3</v>
      </c>
      <c r="I59" t="s">
        <v>81</v>
      </c>
      <c r="J59" t="s">
        <v>148</v>
      </c>
      <c r="K59" t="s">
        <v>77</v>
      </c>
      <c r="L59" t="s">
        <v>241</v>
      </c>
      <c r="M59">
        <v>10.115680009733222</v>
      </c>
      <c r="N59">
        <v>-1.6572836928652108</v>
      </c>
      <c r="O59">
        <v>2.8027137065612373</v>
      </c>
      <c r="P59">
        <v>-3.7431963294100044</v>
      </c>
      <c r="Q59">
        <v>7.3473142100641766</v>
      </c>
      <c r="R59">
        <v>3.9560089550608502</v>
      </c>
      <c r="S59">
        <v>3.7148342301516153</v>
      </c>
      <c r="T59">
        <v>5.3024725851228389</v>
      </c>
      <c r="U59">
        <v>8.185576260766096</v>
      </c>
      <c r="W59">
        <v>8.8580070276856766</v>
      </c>
      <c r="X59">
        <v>2.1031927035069606</v>
      </c>
      <c r="Y59">
        <v>4.9596156133813309</v>
      </c>
      <c r="Z59">
        <v>4.0057298106701005</v>
      </c>
      <c r="AA59">
        <v>0.2</v>
      </c>
      <c r="AB59">
        <v>0.20585348842314602</v>
      </c>
      <c r="AC59">
        <v>0.2</v>
      </c>
      <c r="AD59">
        <v>0.2</v>
      </c>
      <c r="AE59">
        <v>0.2</v>
      </c>
      <c r="AF59">
        <v>0.22549584397213107</v>
      </c>
      <c r="AG59">
        <v>0.92380555433744072</v>
      </c>
      <c r="AH59">
        <v>0.47443032405606106</v>
      </c>
      <c r="AI59">
        <v>0.26012583643642967</v>
      </c>
      <c r="AK59">
        <v>0.73597893724317121</v>
      </c>
      <c r="AL59">
        <v>1.4734011597175458</v>
      </c>
      <c r="AM59">
        <v>0.78904729403768736</v>
      </c>
      <c r="AN59">
        <v>0.2</v>
      </c>
      <c r="AO59" s="7"/>
      <c r="AP59" s="7"/>
      <c r="AQ59" s="11">
        <v>-13.266124999999992</v>
      </c>
      <c r="AR59" s="7"/>
      <c r="AS59" s="11">
        <v>-32.232833333333332</v>
      </c>
      <c r="AT59" s="11">
        <v>-33.751652777777771</v>
      </c>
      <c r="AU59" s="11">
        <v>-24.934527777777781</v>
      </c>
      <c r="AV59" s="7"/>
      <c r="AW59" s="7"/>
      <c r="AX59" s="7"/>
      <c r="AY59" s="7"/>
      <c r="AZ59" s="11">
        <v>-32.443537037037046</v>
      </c>
      <c r="BA59" s="7"/>
      <c r="BB59" s="7"/>
      <c r="BC59" s="7"/>
      <c r="BD59" s="7"/>
      <c r="BE59" s="11">
        <v>0.74647139373633553</v>
      </c>
      <c r="BF59" s="11"/>
      <c r="BG59" s="11">
        <v>0.2652187776157669</v>
      </c>
      <c r="BH59" s="11">
        <v>0.60508261411761244</v>
      </c>
      <c r="BI59" s="11">
        <v>1.8241435179486487</v>
      </c>
      <c r="BK59" s="7"/>
      <c r="BL59" s="7"/>
      <c r="BM59" s="7"/>
      <c r="BN59" s="11">
        <v>0.7726637879557382</v>
      </c>
      <c r="BO59" s="7"/>
      <c r="BP59" s="7"/>
      <c r="BR59" s="11"/>
    </row>
    <row r="60" spans="1:102" x14ac:dyDescent="0.75">
      <c r="A60" t="s">
        <v>158</v>
      </c>
      <c r="B60">
        <v>2</v>
      </c>
      <c r="C60" t="s">
        <v>161</v>
      </c>
      <c r="D60" t="s">
        <v>161</v>
      </c>
      <c r="F60">
        <v>85</v>
      </c>
      <c r="H60">
        <v>1</v>
      </c>
      <c r="I60" t="s">
        <v>82</v>
      </c>
      <c r="J60" t="s">
        <v>148</v>
      </c>
      <c r="K60" t="s">
        <v>78</v>
      </c>
      <c r="L60" t="s">
        <v>242</v>
      </c>
      <c r="M60">
        <v>13.352506121141563</v>
      </c>
      <c r="N60">
        <v>1.0494606844590324</v>
      </c>
      <c r="O60">
        <v>-0.91386039926536988</v>
      </c>
      <c r="P60">
        <v>0.36867880599407116</v>
      </c>
      <c r="Q60">
        <v>9.3464532428101581</v>
      </c>
      <c r="R60">
        <v>5.0884933253947429</v>
      </c>
      <c r="S60">
        <v>5.9460560527818176</v>
      </c>
      <c r="T60">
        <v>7.2976685698717541</v>
      </c>
      <c r="U60">
        <v>9.0449892123635074</v>
      </c>
      <c r="W60">
        <v>9.4243070603818175</v>
      </c>
      <c r="X60">
        <v>2.2008776706504154</v>
      </c>
      <c r="Y60">
        <v>4.2414672048970665</v>
      </c>
      <c r="Z60">
        <v>3.1702455044749858</v>
      </c>
      <c r="AA60">
        <v>0.43626852866822807</v>
      </c>
      <c r="AB60">
        <v>0.70697025328779428</v>
      </c>
      <c r="AC60">
        <v>0.21689251330374948</v>
      </c>
      <c r="AD60">
        <v>0.53560861109742752</v>
      </c>
      <c r="AE60">
        <v>0.28643057100418806</v>
      </c>
      <c r="AF60">
        <v>0.54305911727961786</v>
      </c>
      <c r="AG60">
        <v>0.22765435556691296</v>
      </c>
      <c r="AH60">
        <v>0.2</v>
      </c>
      <c r="AI60">
        <v>0.20613067104058597</v>
      </c>
      <c r="AK60">
        <v>0.63660436156711198</v>
      </c>
      <c r="AL60">
        <v>0.86343088311378158</v>
      </c>
      <c r="AM60">
        <v>0.30712642151027181</v>
      </c>
      <c r="AN60">
        <v>0.2</v>
      </c>
      <c r="AO60" s="7"/>
      <c r="AP60" s="7"/>
      <c r="AQ60" s="11">
        <v>-16.955249999999971</v>
      </c>
      <c r="AR60" s="7"/>
      <c r="AS60" s="11">
        <v>-32.01066666666668</v>
      </c>
      <c r="AT60" s="11">
        <v>-34.511111111111106</v>
      </c>
      <c r="AU60" s="11">
        <v>-24.917966666666672</v>
      </c>
      <c r="AV60" s="7"/>
      <c r="AW60" s="7"/>
      <c r="AX60" s="7"/>
      <c r="AY60" s="7"/>
      <c r="AZ60" s="11">
        <v>-32.275303703703699</v>
      </c>
      <c r="BA60" s="7"/>
      <c r="BB60" s="7"/>
      <c r="BC60" s="7"/>
      <c r="BD60" s="7"/>
      <c r="BE60" s="11">
        <v>3.4876698211341575</v>
      </c>
      <c r="BF60" s="11"/>
      <c r="BG60" s="11">
        <v>2.1802796456723947</v>
      </c>
      <c r="BH60" s="11">
        <v>2.7308514867331355</v>
      </c>
      <c r="BI60" s="11">
        <v>1.2008849826967867</v>
      </c>
      <c r="BK60" s="7"/>
      <c r="BL60" s="7"/>
      <c r="BM60" s="7"/>
      <c r="BN60" s="11">
        <v>1.8987083073010429</v>
      </c>
      <c r="BO60" s="7"/>
      <c r="BP60" s="7"/>
      <c r="BR60" s="11"/>
    </row>
    <row r="61" spans="1:102" x14ac:dyDescent="0.75">
      <c r="A61" t="s">
        <v>158</v>
      </c>
      <c r="B61">
        <v>2</v>
      </c>
      <c r="C61" t="s">
        <v>161</v>
      </c>
      <c r="D61" t="s">
        <v>161</v>
      </c>
      <c r="F61">
        <v>20</v>
      </c>
      <c r="H61">
        <v>0.3</v>
      </c>
      <c r="I61" t="s">
        <v>81</v>
      </c>
      <c r="J61" t="s">
        <v>148</v>
      </c>
      <c r="K61" t="s">
        <v>326</v>
      </c>
      <c r="L61" t="s">
        <v>237</v>
      </c>
      <c r="M61">
        <v>2.5702798891280798</v>
      </c>
      <c r="N61">
        <v>-2.6813257429912416</v>
      </c>
      <c r="O61">
        <v>-4.6392441742131671</v>
      </c>
      <c r="P61">
        <v>-5.5229964850294015</v>
      </c>
      <c r="Q61">
        <v>1.8193235182021663</v>
      </c>
      <c r="R61">
        <v>-9.2357654360376268E-2</v>
      </c>
      <c r="S61">
        <v>-0.71015357290749392</v>
      </c>
      <c r="T61">
        <v>0.85519612265268674</v>
      </c>
      <c r="U61">
        <v>0.92606262949805451</v>
      </c>
      <c r="W61">
        <v>4.6172748592856117</v>
      </c>
      <c r="X61">
        <v>-0.36382209590513193</v>
      </c>
      <c r="Y61">
        <v>2.2591479455111085</v>
      </c>
      <c r="Z61">
        <v>-2.2286399332957378</v>
      </c>
      <c r="AA61">
        <v>0.2</v>
      </c>
      <c r="AB61">
        <v>0.2</v>
      </c>
      <c r="AC61">
        <v>0.68941919321945566</v>
      </c>
      <c r="AD61">
        <v>0.23050692372587894</v>
      </c>
      <c r="AE61">
        <v>0.23115344579222041</v>
      </c>
      <c r="AF61">
        <v>0.20286543669177381</v>
      </c>
      <c r="AG61">
        <v>0.2</v>
      </c>
      <c r="AH61">
        <v>0.49544427367353494</v>
      </c>
      <c r="AI61">
        <v>0.2</v>
      </c>
      <c r="AK61">
        <v>0.87903544040828341</v>
      </c>
      <c r="AL61">
        <v>0.30389404062193992</v>
      </c>
      <c r="AM61">
        <v>0.41645380274323457</v>
      </c>
      <c r="AN61">
        <v>0.30470226945338147</v>
      </c>
      <c r="AQ61" s="11">
        <v>-8.9458749999999885</v>
      </c>
      <c r="AR61" s="7"/>
      <c r="AS61" s="11">
        <v>-28.736833333333326</v>
      </c>
      <c r="AT61" s="11">
        <v>-30.169930555555545</v>
      </c>
      <c r="AU61" s="11">
        <v>-18.597916666666663</v>
      </c>
      <c r="AV61" s="7"/>
      <c r="AW61" s="7"/>
      <c r="AX61" s="7"/>
      <c r="AY61" s="7"/>
      <c r="AZ61" s="11">
        <v>-26.044500000000003</v>
      </c>
      <c r="BA61" s="7"/>
      <c r="BB61" s="7"/>
      <c r="BC61" s="7"/>
      <c r="BD61" s="7"/>
      <c r="BE61" s="11">
        <v>1.0453578832948367</v>
      </c>
      <c r="BF61" s="11"/>
      <c r="BG61" s="11">
        <v>0.24647312226691123</v>
      </c>
      <c r="BH61" s="11">
        <v>0.57066087216359562</v>
      </c>
      <c r="BI61" s="11">
        <v>1.0048682795567083</v>
      </c>
      <c r="BK61" s="7"/>
      <c r="BL61" s="7"/>
      <c r="BM61" s="7"/>
      <c r="BN61" s="11">
        <v>0.42409337332763242</v>
      </c>
      <c r="BR61" s="11"/>
    </row>
    <row r="62" spans="1:102" x14ac:dyDescent="0.75">
      <c r="A62" t="s">
        <v>158</v>
      </c>
      <c r="B62">
        <v>2</v>
      </c>
      <c r="C62" t="s">
        <v>161</v>
      </c>
      <c r="D62" t="s">
        <v>161</v>
      </c>
      <c r="F62">
        <v>20</v>
      </c>
      <c r="H62">
        <v>1</v>
      </c>
      <c r="I62" t="s">
        <v>82</v>
      </c>
      <c r="J62" t="s">
        <v>148</v>
      </c>
      <c r="K62" t="s">
        <v>326</v>
      </c>
      <c r="L62" t="s">
        <v>238</v>
      </c>
      <c r="M62">
        <v>4.1644048878727826</v>
      </c>
      <c r="N62">
        <v>-1.6057186701958397</v>
      </c>
      <c r="O62">
        <v>-4.4575617046868565</v>
      </c>
      <c r="P62">
        <v>-4.1841939431864814</v>
      </c>
      <c r="Q62">
        <v>3.5929718995844246</v>
      </c>
      <c r="R62">
        <v>1.1567654401058067</v>
      </c>
      <c r="S62">
        <v>7.6815810264537376E-2</v>
      </c>
      <c r="T62">
        <v>2.1056161219587239</v>
      </c>
      <c r="U62">
        <v>2.8716337418189166</v>
      </c>
      <c r="W62">
        <v>3.5100797396456009</v>
      </c>
      <c r="X62">
        <v>1.114437528647684</v>
      </c>
      <c r="Y62">
        <v>1.8869219127584234</v>
      </c>
      <c r="Z62">
        <v>-1.0407586297617302</v>
      </c>
      <c r="AA62">
        <v>0.2</v>
      </c>
      <c r="AB62">
        <v>0.88045122405019316</v>
      </c>
      <c r="AC62">
        <v>0.17126813234592955</v>
      </c>
      <c r="AD62">
        <v>0.19537869466647267</v>
      </c>
      <c r="AE62">
        <v>0.41569935035419897</v>
      </c>
      <c r="AF62">
        <v>0.68008413717946936</v>
      </c>
      <c r="AG62">
        <v>1.1564755926853816</v>
      </c>
      <c r="AH62">
        <v>0.49551362562220685</v>
      </c>
      <c r="AI62">
        <v>0.2</v>
      </c>
      <c r="AK62">
        <v>0.19870428946930715</v>
      </c>
      <c r="AL62">
        <v>0.78982876567297844</v>
      </c>
      <c r="AM62">
        <v>1</v>
      </c>
      <c r="AN62">
        <v>0.35583864390319364</v>
      </c>
      <c r="AQ62" s="11">
        <v>-13.653416666666638</v>
      </c>
      <c r="AR62" s="7"/>
      <c r="AS62" s="11">
        <v>-28.050666666666686</v>
      </c>
      <c r="AT62" s="11">
        <v>-30.746666666666673</v>
      </c>
      <c r="AU62" s="11">
        <v>-20.103022222222226</v>
      </c>
      <c r="AV62" s="7"/>
      <c r="AW62" s="7"/>
      <c r="AX62" s="7"/>
      <c r="AY62" s="7"/>
      <c r="AZ62" s="11">
        <v>-27.847155555555553</v>
      </c>
      <c r="BA62" s="7"/>
      <c r="BB62" s="7"/>
      <c r="BC62" s="7"/>
      <c r="BD62" s="7"/>
      <c r="BE62" s="11">
        <v>3.9427492298627516</v>
      </c>
      <c r="BF62" s="11"/>
      <c r="BG62" s="11">
        <v>2.2739637933206724</v>
      </c>
      <c r="BH62" s="11">
        <v>3.2949778493607167</v>
      </c>
      <c r="BI62" s="11">
        <v>1.4287363689768087</v>
      </c>
      <c r="BK62" s="7"/>
      <c r="BL62" s="7"/>
      <c r="BM62" s="7"/>
      <c r="BN62" s="11">
        <v>2.2865082625190531</v>
      </c>
      <c r="BR62" s="11"/>
    </row>
    <row r="63" spans="1:102" x14ac:dyDescent="0.75">
      <c r="A63" t="s">
        <v>158</v>
      </c>
      <c r="B63">
        <v>3</v>
      </c>
      <c r="C63" t="s">
        <v>161</v>
      </c>
      <c r="D63" t="s">
        <v>161</v>
      </c>
      <c r="F63">
        <v>320</v>
      </c>
      <c r="H63">
        <v>0.3</v>
      </c>
      <c r="I63" t="s">
        <v>81</v>
      </c>
      <c r="J63" t="s">
        <v>148</v>
      </c>
      <c r="K63" t="s">
        <v>77</v>
      </c>
      <c r="L63" t="s">
        <v>245</v>
      </c>
      <c r="M63">
        <v>18.973540902965727</v>
      </c>
      <c r="N63">
        <v>9.2947107545595387</v>
      </c>
      <c r="O63">
        <v>9.2845725014684248</v>
      </c>
      <c r="P63">
        <v>8.9281328664755737</v>
      </c>
      <c r="Q63">
        <v>17.624619649579603</v>
      </c>
      <c r="R63">
        <v>11.973343939685456</v>
      </c>
      <c r="S63">
        <v>13.98925552801329</v>
      </c>
      <c r="T63">
        <v>14.109313788302799</v>
      </c>
      <c r="U63">
        <v>15.07991812370998</v>
      </c>
      <c r="W63">
        <v>17.164663114603798</v>
      </c>
      <c r="X63">
        <v>12.179844147383411</v>
      </c>
      <c r="Z63">
        <v>10.086028087934388</v>
      </c>
      <c r="AA63">
        <v>0.48521643042127899</v>
      </c>
      <c r="AB63">
        <v>1.3009535397298366</v>
      </c>
      <c r="AC63">
        <v>0.84743087303747466</v>
      </c>
      <c r="AD63">
        <v>0.97118747426467666</v>
      </c>
      <c r="AE63">
        <v>0.28750771382660628</v>
      </c>
      <c r="AF63">
        <v>0.24298552192169762</v>
      </c>
      <c r="AG63">
        <v>0.22185634610241831</v>
      </c>
      <c r="AH63">
        <v>0.77951566504693792</v>
      </c>
      <c r="AI63">
        <v>0.90402687969625617</v>
      </c>
      <c r="AK63">
        <v>0.50483637939632453</v>
      </c>
      <c r="AL63">
        <v>0.34183988021903522</v>
      </c>
      <c r="AN63">
        <v>0.41126431505380578</v>
      </c>
      <c r="AO63" s="7"/>
      <c r="AP63" s="7"/>
      <c r="AQ63" s="11">
        <v>-13.964166666666676</v>
      </c>
      <c r="AS63" s="11">
        <v>-26.905999999999992</v>
      </c>
      <c r="AT63" s="11">
        <v>-27.821277777777773</v>
      </c>
      <c r="AU63" s="11">
        <v>-22.679833333333345</v>
      </c>
      <c r="AZ63" s="11">
        <v>-25.602333333333334</v>
      </c>
      <c r="BE63" s="11">
        <v>1.3254845654828749</v>
      </c>
      <c r="BF63" s="11"/>
      <c r="BG63" s="11">
        <v>0.63881452707338815</v>
      </c>
      <c r="BH63" s="11">
        <v>0.69205883126069678</v>
      </c>
      <c r="BI63" s="11">
        <v>0.39501508410017133</v>
      </c>
      <c r="BN63" s="11">
        <v>1.172200473731897</v>
      </c>
      <c r="BO63" s="7"/>
      <c r="BP63" s="7"/>
      <c r="BR63" s="11"/>
    </row>
    <row r="64" spans="1:102" x14ac:dyDescent="0.75">
      <c r="A64" t="s">
        <v>158</v>
      </c>
      <c r="B64">
        <v>3</v>
      </c>
      <c r="C64" t="s">
        <v>161</v>
      </c>
      <c r="D64" t="s">
        <v>161</v>
      </c>
      <c r="F64">
        <v>320</v>
      </c>
      <c r="H64">
        <v>1</v>
      </c>
      <c r="I64" t="s">
        <v>82</v>
      </c>
      <c r="J64" t="s">
        <v>148</v>
      </c>
      <c r="K64" t="s">
        <v>78</v>
      </c>
      <c r="L64" t="s">
        <v>246</v>
      </c>
      <c r="M64">
        <v>14.562728861977838</v>
      </c>
      <c r="N64">
        <v>2.9182038645892616</v>
      </c>
      <c r="O64">
        <v>-7.1279597494156546</v>
      </c>
      <c r="P64">
        <v>2.3436137576824447</v>
      </c>
      <c r="Q64">
        <v>11.968267555926447</v>
      </c>
      <c r="R64">
        <v>10.783512344874685</v>
      </c>
      <c r="S64">
        <v>11.633359501118974</v>
      </c>
      <c r="T64">
        <v>11.144293124946257</v>
      </c>
      <c r="U64">
        <v>10.955997179968662</v>
      </c>
      <c r="W64">
        <v>15.78541732945336</v>
      </c>
      <c r="X64">
        <v>4.3426411277403671</v>
      </c>
      <c r="Y64">
        <v>8.0115363517954723</v>
      </c>
      <c r="Z64">
        <v>3.6979790565766226</v>
      </c>
      <c r="AA64">
        <v>0.38158970565234268</v>
      </c>
      <c r="AB64">
        <v>0.46066255004821016</v>
      </c>
      <c r="AC64">
        <v>0.58461682495925271</v>
      </c>
      <c r="AD64">
        <v>0.75094793755914124</v>
      </c>
      <c r="AE64">
        <v>0.75442271855081988</v>
      </c>
      <c r="AF64">
        <v>0.25337456223616855</v>
      </c>
      <c r="AG64">
        <v>0.87589164762099192</v>
      </c>
      <c r="AH64">
        <v>0.55393972052376161</v>
      </c>
      <c r="AI64">
        <v>0.53394210285177357</v>
      </c>
      <c r="AK64">
        <v>0.8775883318538118</v>
      </c>
      <c r="AL64">
        <v>0.2</v>
      </c>
      <c r="AM64">
        <v>0.71468471207476547</v>
      </c>
      <c r="AN64">
        <v>0.24530182249545254</v>
      </c>
      <c r="AQ64" s="11">
        <v>-14.444729166666676</v>
      </c>
      <c r="AS64" s="11">
        <v>-27.855999999999995</v>
      </c>
      <c r="AT64" s="11">
        <v>-30.567244444444448</v>
      </c>
      <c r="AU64" s="11">
        <v>-22.388150000000007</v>
      </c>
      <c r="AZ64" s="11">
        <v>-29.425033333333335</v>
      </c>
      <c r="BE64" s="11">
        <v>2.2707477418884854</v>
      </c>
      <c r="BF64" s="11"/>
      <c r="BG64" s="11">
        <v>3.5391429282619633</v>
      </c>
      <c r="BH64" s="11">
        <v>1.2320393666299521</v>
      </c>
      <c r="BI64" s="11">
        <v>1.6566265921265246</v>
      </c>
      <c r="BN64" s="11">
        <v>0.98556969925965421</v>
      </c>
      <c r="BR64" s="11"/>
    </row>
    <row r="65" spans="1:70" x14ac:dyDescent="0.75">
      <c r="A65" t="s">
        <v>158</v>
      </c>
      <c r="B65">
        <v>2</v>
      </c>
      <c r="C65" t="s">
        <v>161</v>
      </c>
      <c r="D65" t="s">
        <v>161</v>
      </c>
      <c r="F65">
        <v>85</v>
      </c>
      <c r="H65">
        <v>51</v>
      </c>
      <c r="I65" t="s">
        <v>80</v>
      </c>
      <c r="J65" t="s">
        <v>148</v>
      </c>
      <c r="K65" t="s">
        <v>76</v>
      </c>
      <c r="L65" t="s">
        <v>244</v>
      </c>
      <c r="M65">
        <v>15.199828856909571</v>
      </c>
      <c r="N65">
        <v>1.51747311926054</v>
      </c>
      <c r="O65">
        <v>-9.586953087076175</v>
      </c>
      <c r="P65">
        <v>2.3621137019615768</v>
      </c>
      <c r="Q65">
        <v>11.397145991968756</v>
      </c>
      <c r="R65">
        <v>11.036974873516716</v>
      </c>
      <c r="S65">
        <v>9.3313888195608996</v>
      </c>
      <c r="T65">
        <v>10.390993589535883</v>
      </c>
      <c r="U65">
        <v>11.695906533863242</v>
      </c>
      <c r="W65">
        <v>15.362263350562509</v>
      </c>
      <c r="X65">
        <v>1.9018543863568169</v>
      </c>
      <c r="Y65">
        <v>4.9164408590001756</v>
      </c>
      <c r="Z65">
        <v>0.77785600223733398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K65">
        <v>1</v>
      </c>
      <c r="AL65">
        <v>1</v>
      </c>
      <c r="AM65">
        <v>1</v>
      </c>
      <c r="AN65">
        <v>1</v>
      </c>
      <c r="AQ65" s="11">
        <v>-12.162000000000006</v>
      </c>
      <c r="AR65" s="7"/>
      <c r="AS65" s="11">
        <v>-30.375999999999994</v>
      </c>
      <c r="AT65" s="11">
        <v>-32.603222222222222</v>
      </c>
      <c r="AU65" s="11">
        <v>-22.948111111111118</v>
      </c>
      <c r="AV65" s="7"/>
      <c r="AW65" s="7"/>
      <c r="AX65" s="7"/>
      <c r="AY65" s="7"/>
      <c r="AZ65" s="11">
        <v>-31.388222222222222</v>
      </c>
      <c r="BA65" s="7"/>
      <c r="BB65" s="7"/>
      <c r="BC65" s="7"/>
      <c r="BD65" s="7"/>
      <c r="BE65" s="11">
        <v>1.1667842738341427</v>
      </c>
      <c r="BF65" s="11"/>
      <c r="BG65" s="11">
        <v>1.2575001656726175</v>
      </c>
      <c r="BH65" s="11">
        <v>0.41608654058892475</v>
      </c>
      <c r="BI65" s="11">
        <v>0.73067140610790338</v>
      </c>
      <c r="BK65" s="7"/>
      <c r="BL65" s="7"/>
      <c r="BM65" s="7"/>
      <c r="BN65" s="11">
        <v>0.62311277539799903</v>
      </c>
      <c r="BR65" s="11"/>
    </row>
    <row r="66" spans="1:70" x14ac:dyDescent="0.75">
      <c r="A66" t="s">
        <v>158</v>
      </c>
      <c r="B66">
        <v>3</v>
      </c>
      <c r="C66" t="s">
        <v>161</v>
      </c>
      <c r="D66" t="s">
        <v>161</v>
      </c>
      <c r="F66">
        <v>320</v>
      </c>
      <c r="H66">
        <v>51</v>
      </c>
      <c r="I66" t="s">
        <v>80</v>
      </c>
      <c r="J66" t="s">
        <v>148</v>
      </c>
      <c r="K66" t="s">
        <v>76</v>
      </c>
      <c r="L66" t="s">
        <v>262</v>
      </c>
      <c r="M66">
        <v>12.18155828756923</v>
      </c>
      <c r="N66">
        <v>0.47833791018810079</v>
      </c>
      <c r="O66">
        <v>-7.5120141066033392</v>
      </c>
      <c r="P66">
        <v>0.5645985803510547</v>
      </c>
      <c r="Q66">
        <v>11.735616762423776</v>
      </c>
      <c r="R66">
        <v>8.7138793470184819</v>
      </c>
      <c r="S66">
        <v>9.177073006196526</v>
      </c>
      <c r="T66">
        <v>8.2476499181480332</v>
      </c>
      <c r="U66">
        <v>8.7792283395661759</v>
      </c>
      <c r="W66">
        <v>15.01785513402768</v>
      </c>
      <c r="X66">
        <v>2.778622447866872</v>
      </c>
      <c r="Y66">
        <v>0.53741339945121458</v>
      </c>
      <c r="Z66">
        <v>1.8198220292071294</v>
      </c>
      <c r="AA66">
        <v>1.141540114485402</v>
      </c>
      <c r="AB66">
        <v>1.3736927025348953</v>
      </c>
      <c r="AC66">
        <v>0.49831479090878128</v>
      </c>
      <c r="AD66">
        <v>1.8047276032764685</v>
      </c>
      <c r="AE66">
        <v>2.0383588702307298</v>
      </c>
      <c r="AF66">
        <v>0.92047761822171481</v>
      </c>
      <c r="AG66">
        <v>0.48722469912298094</v>
      </c>
      <c r="AH66">
        <v>1.3175029041534827</v>
      </c>
      <c r="AI66">
        <v>0.93156771000751759</v>
      </c>
      <c r="AK66">
        <v>1.0195369117548392</v>
      </c>
      <c r="AL66">
        <v>0.56633402052837689</v>
      </c>
      <c r="AM66">
        <v>0.86133046203076047</v>
      </c>
      <c r="AN66">
        <v>0.2</v>
      </c>
      <c r="AQ66" s="11">
        <v>-13.070233333333329</v>
      </c>
      <c r="AS66" s="11">
        <v>-27.683999999999997</v>
      </c>
      <c r="AT66" s="11">
        <v>-29.494622222222233</v>
      </c>
      <c r="AU66" s="11">
        <v>-22.220400000000001</v>
      </c>
      <c r="AZ66" s="11">
        <v>-28.363807407407403</v>
      </c>
      <c r="BE66" s="11">
        <v>1.1850996960523374</v>
      </c>
      <c r="BF66" s="11"/>
      <c r="BG66" s="11">
        <v>0.81405528067816202</v>
      </c>
      <c r="BH66" s="11">
        <v>0.84578476269959835</v>
      </c>
      <c r="BI66" s="11">
        <v>0.78822781711042622</v>
      </c>
      <c r="BN66" s="11">
        <v>0.40404776232357031</v>
      </c>
      <c r="BR66" s="11"/>
    </row>
    <row r="67" spans="1:70" x14ac:dyDescent="0.75">
      <c r="A67" t="s">
        <v>158</v>
      </c>
      <c r="B67">
        <v>3</v>
      </c>
      <c r="C67" t="s">
        <v>161</v>
      </c>
      <c r="D67" t="s">
        <v>161</v>
      </c>
      <c r="F67">
        <v>20</v>
      </c>
      <c r="H67">
        <v>51</v>
      </c>
      <c r="I67" t="s">
        <v>80</v>
      </c>
      <c r="J67" t="s">
        <v>148</v>
      </c>
      <c r="K67" t="s">
        <v>326</v>
      </c>
      <c r="L67" t="s">
        <v>258</v>
      </c>
      <c r="M67">
        <v>6.4900752631649556</v>
      </c>
      <c r="N67">
        <v>1.3144350533877212</v>
      </c>
      <c r="O67">
        <v>1.0216715667740595</v>
      </c>
      <c r="P67">
        <v>-0.43587236300967114</v>
      </c>
      <c r="Q67">
        <v>7.1832973761108763</v>
      </c>
      <c r="R67">
        <v>2.9523422026030826</v>
      </c>
      <c r="S67">
        <v>2.324991874145236</v>
      </c>
      <c r="T67">
        <v>2.5488478065784177</v>
      </c>
      <c r="U67">
        <v>4.4386396891077968</v>
      </c>
      <c r="W67">
        <v>6.545491208845398</v>
      </c>
      <c r="X67">
        <v>2.1791329227787859</v>
      </c>
      <c r="Y67">
        <v>2.2868280624973831</v>
      </c>
      <c r="Z67">
        <v>2.1069876350061341</v>
      </c>
      <c r="AA67">
        <v>1.2531803717958336</v>
      </c>
      <c r="AB67">
        <v>0.86280914093553285</v>
      </c>
      <c r="AC67">
        <v>0.2</v>
      </c>
      <c r="AD67">
        <v>0.2</v>
      </c>
      <c r="AE67">
        <v>0.17078741350137827</v>
      </c>
      <c r="AF67">
        <v>0.26024748724019536</v>
      </c>
      <c r="AG67">
        <v>0.95079053576957695</v>
      </c>
      <c r="AH67">
        <v>0.19001023926343832</v>
      </c>
      <c r="AI67">
        <v>0.19148891816821176</v>
      </c>
      <c r="AK67">
        <v>0.67353824112448313</v>
      </c>
      <c r="AL67">
        <v>0.95744459084106048</v>
      </c>
      <c r="AM67">
        <v>1.1688956742237169</v>
      </c>
      <c r="AN67">
        <v>0.33639945083604816</v>
      </c>
      <c r="AQ67" s="11">
        <v>-13.442766666666671</v>
      </c>
      <c r="AS67" s="11">
        <v>-28.443199999999997</v>
      </c>
      <c r="AT67" s="11">
        <v>-30.667344444444449</v>
      </c>
      <c r="AU67" s="11">
        <v>-20.53605555555556</v>
      </c>
      <c r="AZ67" s="11">
        <v>-28.341199999999997</v>
      </c>
      <c r="BE67" s="11">
        <v>1.3156641771680713</v>
      </c>
      <c r="BF67" s="11"/>
      <c r="BG67" s="11">
        <v>1.6487999272197942</v>
      </c>
      <c r="BH67" s="11">
        <v>1.2866107623145824</v>
      </c>
      <c r="BI67" s="11">
        <v>0.38430550034132072</v>
      </c>
      <c r="BN67" s="11">
        <v>1.103697115814295</v>
      </c>
      <c r="BR67" s="11"/>
    </row>
    <row r="68" spans="1:70" ht="16" x14ac:dyDescent="0.8">
      <c r="A68" t="s">
        <v>158</v>
      </c>
      <c r="B68">
        <v>3</v>
      </c>
      <c r="C68" t="s">
        <v>161</v>
      </c>
      <c r="D68" t="s">
        <v>161</v>
      </c>
      <c r="F68">
        <v>20</v>
      </c>
      <c r="H68">
        <v>6</v>
      </c>
      <c r="I68" s="9" t="s">
        <v>83</v>
      </c>
      <c r="J68" t="s">
        <v>148</v>
      </c>
      <c r="K68" t="s">
        <v>326</v>
      </c>
      <c r="L68" t="s">
        <v>257</v>
      </c>
      <c r="M68">
        <v>9.5970503086984067</v>
      </c>
      <c r="N68">
        <v>2.6255423105981777</v>
      </c>
      <c r="O68">
        <v>0.76460038295636135</v>
      </c>
      <c r="P68">
        <v>-0.85563970298689906</v>
      </c>
      <c r="Q68">
        <v>5.3712022781558728</v>
      </c>
      <c r="R68">
        <v>3.1421265960252764</v>
      </c>
      <c r="S68">
        <v>1.6607050340694822</v>
      </c>
      <c r="T68">
        <v>2.335791067034509</v>
      </c>
      <c r="U68">
        <v>4.7074608478540911</v>
      </c>
      <c r="W68">
        <v>8.5893105587379832</v>
      </c>
      <c r="X68">
        <v>0.8412613588897383</v>
      </c>
      <c r="Y68">
        <v>4.1791216893943322</v>
      </c>
      <c r="Z68">
        <v>2.0585133416156536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K68">
        <v>1</v>
      </c>
      <c r="AL68">
        <v>1</v>
      </c>
      <c r="AM68">
        <v>1</v>
      </c>
      <c r="AN68">
        <v>1</v>
      </c>
      <c r="AP68" s="7"/>
      <c r="AQ68" s="11">
        <v>-10.516125000000011</v>
      </c>
      <c r="AS68" s="11">
        <v>-26.216000000000008</v>
      </c>
      <c r="AT68" s="11">
        <v>-28.882166666666667</v>
      </c>
      <c r="AU68" s="11">
        <v>-19.344083333333344</v>
      </c>
      <c r="AZ68" s="11">
        <v>-26.560555555555563</v>
      </c>
      <c r="BE68" s="11">
        <v>0.52739634645112921</v>
      </c>
      <c r="BF68" s="11"/>
      <c r="BG68" s="11">
        <v>0.67568335779416966</v>
      </c>
      <c r="BH68" s="11">
        <v>0.70315163529797775</v>
      </c>
      <c r="BI68" s="11">
        <v>1.1313014199486224</v>
      </c>
      <c r="BN68" s="11">
        <v>0.95549337006957313</v>
      </c>
      <c r="BO68" s="7"/>
      <c r="BP68" s="7"/>
      <c r="BR68" s="11"/>
    </row>
    <row r="69" spans="1:70" ht="16" x14ac:dyDescent="0.8">
      <c r="A69" t="s">
        <v>158</v>
      </c>
      <c r="B69">
        <v>3</v>
      </c>
      <c r="C69" t="s">
        <v>161</v>
      </c>
      <c r="D69" t="s">
        <v>161</v>
      </c>
      <c r="F69">
        <v>320</v>
      </c>
      <c r="H69">
        <v>6</v>
      </c>
      <c r="I69" s="9" t="s">
        <v>83</v>
      </c>
      <c r="J69" t="s">
        <v>148</v>
      </c>
      <c r="K69" t="s">
        <v>76</v>
      </c>
      <c r="L69" t="s">
        <v>261</v>
      </c>
      <c r="M69">
        <v>11.627002100139377</v>
      </c>
      <c r="N69">
        <v>2.2138843291379384</v>
      </c>
      <c r="O69">
        <v>-5.9236190445026136</v>
      </c>
      <c r="P69">
        <v>1.4700423497244881</v>
      </c>
      <c r="Q69">
        <v>8.4800603161738781</v>
      </c>
      <c r="R69">
        <v>7.2587954044148342</v>
      </c>
      <c r="S69">
        <v>8.1901963929640527</v>
      </c>
      <c r="T69">
        <v>9.1929976861274589</v>
      </c>
      <c r="U69">
        <v>8.8114856107262902</v>
      </c>
      <c r="W69">
        <v>11.173024043935753</v>
      </c>
      <c r="X69">
        <v>1.6192370160824867</v>
      </c>
      <c r="Y69">
        <v>5.2585211990293814</v>
      </c>
      <c r="Z69">
        <v>2.2490516433508949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K69">
        <v>1</v>
      </c>
      <c r="AL69">
        <v>1</v>
      </c>
      <c r="AM69">
        <v>1</v>
      </c>
      <c r="AN69">
        <v>1</v>
      </c>
      <c r="AP69" s="7"/>
      <c r="AQ69" s="11">
        <v>-11.747666666666664</v>
      </c>
      <c r="AS69" s="11">
        <v>-28.545333333333325</v>
      </c>
      <c r="AT69" s="11">
        <v>-29.973000000000006</v>
      </c>
      <c r="AU69" s="11">
        <v>-23.375888888888884</v>
      </c>
      <c r="AZ69" s="11">
        <v>-29.000444444444444</v>
      </c>
      <c r="BE69" s="11">
        <v>0.86064715234138023</v>
      </c>
      <c r="BF69" s="11"/>
      <c r="BG69" s="11">
        <v>0.44582208708556764</v>
      </c>
      <c r="BH69" s="11">
        <v>0.42280297048607574</v>
      </c>
      <c r="BI69" s="11">
        <v>0.7167150242083149</v>
      </c>
      <c r="BN69" s="11">
        <v>0.27048479567501899</v>
      </c>
      <c r="BO69" s="7"/>
      <c r="BP69" s="7"/>
      <c r="BR69" s="11"/>
    </row>
    <row r="70" spans="1:70" x14ac:dyDescent="0.75">
      <c r="A70" t="s">
        <v>158</v>
      </c>
      <c r="B70">
        <v>2</v>
      </c>
      <c r="C70" t="s">
        <v>161</v>
      </c>
      <c r="D70" t="s">
        <v>161</v>
      </c>
      <c r="F70">
        <v>50</v>
      </c>
      <c r="H70">
        <v>1</v>
      </c>
      <c r="I70" t="s">
        <v>327</v>
      </c>
      <c r="J70" t="s">
        <v>148</v>
      </c>
      <c r="K70" t="s">
        <v>326</v>
      </c>
      <c r="L70" t="s">
        <v>230</v>
      </c>
      <c r="M70">
        <v>4.2705440508781436</v>
      </c>
      <c r="N70">
        <v>-1.425009985049891</v>
      </c>
      <c r="O70">
        <v>-4.0107185228578457</v>
      </c>
      <c r="P70">
        <v>-5.1795848877837214</v>
      </c>
      <c r="Q70">
        <v>2.1593595319736187</v>
      </c>
      <c r="R70">
        <v>1.245120222077696</v>
      </c>
      <c r="S70">
        <v>-0.40028390381986051</v>
      </c>
      <c r="T70">
        <v>1.6667931179596696</v>
      </c>
      <c r="U70">
        <v>3.255009167067946</v>
      </c>
      <c r="V70">
        <v>-0.56604401326100173</v>
      </c>
      <c r="W70">
        <v>4.7702661078154689</v>
      </c>
      <c r="X70">
        <v>-1.1824827649783964</v>
      </c>
      <c r="Y70">
        <v>-1.8627801418737011</v>
      </c>
      <c r="Z70">
        <v>-0.56678226326305847</v>
      </c>
      <c r="AA70">
        <v>0.17968464254274297</v>
      </c>
      <c r="AB70">
        <v>0.21749433452410449</v>
      </c>
      <c r="AC70">
        <v>0.39457580683620391</v>
      </c>
      <c r="AD70">
        <v>0.19755655085279622</v>
      </c>
      <c r="AE70">
        <v>0.15731399894670656</v>
      </c>
      <c r="AF70">
        <v>0.28645237092458009</v>
      </c>
      <c r="AG70">
        <v>0.43632792990781277</v>
      </c>
      <c r="AH70">
        <v>0.20405869738846399</v>
      </c>
      <c r="AI70">
        <v>0.2</v>
      </c>
      <c r="AJ70">
        <v>0.35845268723533424</v>
      </c>
      <c r="AK70">
        <v>0.32165096712987684</v>
      </c>
      <c r="AL70">
        <v>0.58401443068739833</v>
      </c>
      <c r="AM70">
        <v>0.53261974894825204</v>
      </c>
      <c r="AN70">
        <v>0.2149058943511214</v>
      </c>
      <c r="AP70" s="7"/>
      <c r="AQ70" s="11">
        <v>-11.571895833333338</v>
      </c>
      <c r="AR70" s="7"/>
      <c r="AS70" s="11">
        <v>-29.330666666666659</v>
      </c>
      <c r="AT70" s="11">
        <v>-33.843777777777781</v>
      </c>
      <c r="AU70" s="11">
        <v>-24.328305555555559</v>
      </c>
      <c r="AV70" s="7"/>
      <c r="AW70" s="7"/>
      <c r="AX70" s="7"/>
      <c r="AY70" s="7"/>
      <c r="AZ70" s="11">
        <v>-31.055981481481485</v>
      </c>
      <c r="BA70" s="7"/>
      <c r="BB70" s="7"/>
      <c r="BC70" s="7"/>
      <c r="BD70" s="7"/>
      <c r="BE70" s="11">
        <v>0.9884831788106796</v>
      </c>
      <c r="BF70" s="11"/>
      <c r="BG70" s="11">
        <v>0.78523032714399443</v>
      </c>
      <c r="BH70" s="11">
        <v>0.44148514089335911</v>
      </c>
      <c r="BI70" s="11">
        <v>0.79213198605619339</v>
      </c>
      <c r="BK70" s="7"/>
      <c r="BL70" s="7"/>
      <c r="BM70" s="7"/>
      <c r="BN70" s="11">
        <v>0.59479050847436865</v>
      </c>
      <c r="BO70" s="7"/>
      <c r="BP70" s="7"/>
      <c r="BR70" s="11"/>
    </row>
    <row r="71" spans="1:70" x14ac:dyDescent="0.75">
      <c r="A71" t="s">
        <v>158</v>
      </c>
      <c r="B71">
        <v>2</v>
      </c>
      <c r="C71" t="s">
        <v>161</v>
      </c>
      <c r="D71" t="s">
        <v>161</v>
      </c>
      <c r="F71">
        <v>95</v>
      </c>
      <c r="H71">
        <v>1</v>
      </c>
      <c r="I71" t="s">
        <v>327</v>
      </c>
      <c r="J71" t="s">
        <v>148</v>
      </c>
      <c r="K71" t="s">
        <v>78</v>
      </c>
      <c r="L71" t="s">
        <v>231</v>
      </c>
      <c r="M71">
        <v>9.1353313889373862</v>
      </c>
      <c r="N71">
        <v>4.1879532002690798</v>
      </c>
      <c r="O71">
        <v>-3.1205325305163285</v>
      </c>
      <c r="P71">
        <v>-3.0091588485628784</v>
      </c>
      <c r="Q71">
        <v>5.7446980480530598</v>
      </c>
      <c r="R71">
        <v>3.8802662527128806</v>
      </c>
      <c r="S71">
        <v>3.1427795836566652</v>
      </c>
      <c r="T71">
        <v>3.5033919986355926</v>
      </c>
      <c r="U71">
        <v>6.4165173809587444</v>
      </c>
      <c r="W71">
        <v>8.0016657864793146</v>
      </c>
      <c r="X71">
        <v>1.0956017471242006</v>
      </c>
      <c r="Y71">
        <v>-0.40107103185293919</v>
      </c>
      <c r="Z71">
        <v>0.74758920581397847</v>
      </c>
      <c r="AA71">
        <v>0.21236357819462542</v>
      </c>
      <c r="AB71">
        <v>0.2</v>
      </c>
      <c r="AC71">
        <v>0.59833503026385759</v>
      </c>
      <c r="AD71">
        <v>0.2</v>
      </c>
      <c r="AE71">
        <v>0.3347409587185467</v>
      </c>
      <c r="AF71">
        <v>0.38379471946021326</v>
      </c>
      <c r="AG71">
        <v>0.2</v>
      </c>
      <c r="AH71">
        <v>0.32792197813893653</v>
      </c>
      <c r="AI71">
        <v>0.42327724990847199</v>
      </c>
      <c r="AK71">
        <v>0.2</v>
      </c>
      <c r="AL71">
        <v>0.2</v>
      </c>
      <c r="AM71">
        <v>2.1594584350250825</v>
      </c>
      <c r="AN71">
        <v>0.30863395649882203</v>
      </c>
      <c r="AO71" s="7"/>
      <c r="AP71" s="7"/>
      <c r="AQ71" s="11">
        <v>-15.415249999999995</v>
      </c>
      <c r="AR71" s="7"/>
      <c r="AS71" s="11">
        <v>-29.426000000000002</v>
      </c>
      <c r="AT71" s="11">
        <v>-36.720277777777774</v>
      </c>
      <c r="AU71" s="11">
        <v>-25.110833333333332</v>
      </c>
      <c r="AV71" s="7"/>
      <c r="AW71" s="7"/>
      <c r="AX71" s="7"/>
      <c r="AY71" s="7"/>
      <c r="AZ71" s="11">
        <v>-33.439222222222227</v>
      </c>
      <c r="BA71" s="7"/>
      <c r="BB71" s="7"/>
      <c r="BC71" s="7"/>
      <c r="BD71" s="7"/>
      <c r="BE71" s="11">
        <v>3.0708092954735315</v>
      </c>
      <c r="BF71" s="11"/>
      <c r="BG71" s="11">
        <v>3.8353534387328589</v>
      </c>
      <c r="BH71" s="11">
        <v>2.7525448090677669</v>
      </c>
      <c r="BI71" s="11">
        <v>1.7468673760848707</v>
      </c>
      <c r="BK71" s="7"/>
      <c r="BL71" s="7"/>
      <c r="BM71" s="7"/>
      <c r="BN71" s="11">
        <v>1.1704247057241861</v>
      </c>
      <c r="BO71" s="7"/>
      <c r="BP71" s="7"/>
      <c r="BR71" s="11"/>
    </row>
    <row r="72" spans="1:70" x14ac:dyDescent="0.75">
      <c r="A72" t="s">
        <v>158</v>
      </c>
      <c r="B72">
        <v>2</v>
      </c>
      <c r="C72" t="s">
        <v>161</v>
      </c>
      <c r="D72" t="s">
        <v>161</v>
      </c>
      <c r="F72">
        <v>145</v>
      </c>
      <c r="H72">
        <v>1</v>
      </c>
      <c r="I72" t="s">
        <v>327</v>
      </c>
      <c r="J72" t="s">
        <v>148</v>
      </c>
      <c r="K72" t="s">
        <v>78</v>
      </c>
      <c r="L72" t="s">
        <v>232</v>
      </c>
      <c r="M72">
        <v>13.794204923534663</v>
      </c>
      <c r="N72">
        <v>0.95832049860901525</v>
      </c>
      <c r="O72">
        <v>-5.6025045218888998</v>
      </c>
      <c r="P72">
        <v>0.8636790510187613</v>
      </c>
      <c r="Q72">
        <v>10.791456426838433</v>
      </c>
      <c r="R72">
        <v>6.7631187023645509</v>
      </c>
      <c r="S72">
        <v>7.5953742337029713</v>
      </c>
      <c r="T72">
        <v>8.9715418976904378</v>
      </c>
      <c r="U72">
        <v>9.9661977340378147</v>
      </c>
      <c r="W72">
        <v>12.887103868116919</v>
      </c>
      <c r="X72">
        <v>3.3059439553711512</v>
      </c>
      <c r="Y72">
        <v>4.3098061582156344</v>
      </c>
      <c r="Z72">
        <v>3.1461214329813836</v>
      </c>
      <c r="AA72">
        <v>1.3262446556050818</v>
      </c>
      <c r="AB72">
        <v>0.79001774406341008</v>
      </c>
      <c r="AC72">
        <v>0.82993171239855867</v>
      </c>
      <c r="AD72">
        <v>0.60017195015045932</v>
      </c>
      <c r="AE72">
        <v>0.51425072259760229</v>
      </c>
      <c r="AF72">
        <v>0.79351693214536378</v>
      </c>
      <c r="AG72">
        <v>0.39685022838963857</v>
      </c>
      <c r="AH72">
        <v>0.40389109428947789</v>
      </c>
      <c r="AI72">
        <v>0.49287704991355169</v>
      </c>
      <c r="AK72">
        <v>0.3376501653604525</v>
      </c>
      <c r="AL72">
        <v>0.55972006895471582</v>
      </c>
      <c r="AM72">
        <v>1.255730841290249</v>
      </c>
      <c r="AN72">
        <v>0.4202597300329422</v>
      </c>
      <c r="AO72" s="7"/>
      <c r="AP72" s="7"/>
      <c r="AQ72" s="11">
        <v>-13.59344047619048</v>
      </c>
      <c r="AR72" s="7"/>
      <c r="AS72" s="11">
        <v>-27.80514285714284</v>
      </c>
      <c r="AT72" s="11">
        <v>-28.563515873015874</v>
      </c>
      <c r="AU72" s="11">
        <v>-23.670968253968258</v>
      </c>
      <c r="AV72" s="7"/>
      <c r="AW72" s="7"/>
      <c r="AX72" s="7"/>
      <c r="AY72" s="7"/>
      <c r="AZ72" s="11">
        <v>-29.552407407407404</v>
      </c>
      <c r="BA72" s="7"/>
      <c r="BB72" s="7"/>
      <c r="BC72" s="7"/>
      <c r="BD72" s="7"/>
      <c r="BE72" s="11">
        <v>2.966682953573538</v>
      </c>
      <c r="BF72" s="11"/>
      <c r="BG72" s="11">
        <v>2.1228989164639493</v>
      </c>
      <c r="BH72" s="11">
        <v>1.4488255839649318</v>
      </c>
      <c r="BI72" s="11">
        <v>1.1385872517704476</v>
      </c>
      <c r="BK72" s="7"/>
      <c r="BL72" s="7"/>
      <c r="BM72" s="7"/>
      <c r="BN72" s="11">
        <v>1.0737935061394068</v>
      </c>
      <c r="BO72" s="7"/>
      <c r="BP72" s="7"/>
      <c r="BR72" s="11"/>
    </row>
    <row r="73" spans="1:70" x14ac:dyDescent="0.75">
      <c r="A73" t="s">
        <v>158</v>
      </c>
      <c r="B73">
        <v>2</v>
      </c>
      <c r="C73" t="s">
        <v>161</v>
      </c>
      <c r="D73" t="s">
        <v>161</v>
      </c>
      <c r="F73">
        <v>195</v>
      </c>
      <c r="H73">
        <v>1</v>
      </c>
      <c r="I73" t="s">
        <v>327</v>
      </c>
      <c r="J73" t="s">
        <v>148</v>
      </c>
      <c r="K73" t="s">
        <v>78</v>
      </c>
      <c r="L73" t="s">
        <v>233</v>
      </c>
      <c r="M73">
        <v>12.84241552301091</v>
      </c>
      <c r="N73">
        <v>1.818548575440156</v>
      </c>
      <c r="O73">
        <v>-5.5000105694427726</v>
      </c>
      <c r="P73">
        <v>2.4595161634746319</v>
      </c>
      <c r="Q73">
        <v>9.7210042331809916</v>
      </c>
      <c r="R73">
        <v>9.3973577701438469</v>
      </c>
      <c r="S73">
        <v>10.122663198709175</v>
      </c>
      <c r="T73">
        <v>11.182157320378003</v>
      </c>
      <c r="U73">
        <v>11.429899726937382</v>
      </c>
      <c r="V73">
        <v>5.121429255229649</v>
      </c>
      <c r="W73">
        <v>14.995281935379152</v>
      </c>
      <c r="X73">
        <v>5.1910079736676034</v>
      </c>
      <c r="Y73">
        <v>7.449153653881166</v>
      </c>
      <c r="Z73">
        <v>5.0001936094665504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s="7"/>
      <c r="AP73" s="7"/>
      <c r="AQ73" s="11">
        <v>-17.89116666666666</v>
      </c>
      <c r="AR73" s="7"/>
      <c r="AS73" s="11">
        <v>-29.460000000000008</v>
      </c>
      <c r="AT73" s="11">
        <v>-33.412944444444435</v>
      </c>
      <c r="AU73" s="11">
        <v>-23.183999999999994</v>
      </c>
      <c r="AV73" s="7"/>
      <c r="AW73" s="7"/>
      <c r="AX73" s="7"/>
      <c r="AY73" s="7"/>
      <c r="AZ73" s="11">
        <v>-29.545666666666662</v>
      </c>
      <c r="BA73" s="7"/>
      <c r="BB73" s="7"/>
      <c r="BC73" s="7"/>
      <c r="BD73" s="7"/>
      <c r="BE73" s="11">
        <v>2.2657239645052338</v>
      </c>
      <c r="BF73" s="11"/>
      <c r="BG73" s="11">
        <v>2.1525807766492755</v>
      </c>
      <c r="BH73" s="11">
        <v>2.2141188448814675</v>
      </c>
      <c r="BI73" s="11">
        <v>1.5457216731160737</v>
      </c>
      <c r="BK73" s="7"/>
      <c r="BL73" s="7"/>
      <c r="BM73" s="7"/>
      <c r="BN73" s="11">
        <v>1.5694365794624308</v>
      </c>
      <c r="BO73" s="7"/>
      <c r="BP73" s="7"/>
      <c r="BR73" s="11"/>
    </row>
    <row r="74" spans="1:70" x14ac:dyDescent="0.75">
      <c r="A74" t="s">
        <v>158</v>
      </c>
      <c r="B74">
        <v>2</v>
      </c>
      <c r="C74" t="s">
        <v>161</v>
      </c>
      <c r="D74" t="s">
        <v>161</v>
      </c>
      <c r="F74">
        <v>330</v>
      </c>
      <c r="H74">
        <v>1</v>
      </c>
      <c r="I74" t="s">
        <v>327</v>
      </c>
      <c r="J74" t="s">
        <v>148</v>
      </c>
      <c r="K74" t="s">
        <v>78</v>
      </c>
      <c r="L74" t="s">
        <v>234</v>
      </c>
      <c r="M74">
        <v>17.536444808767797</v>
      </c>
      <c r="N74">
        <v>2.471541861116191</v>
      </c>
      <c r="O74">
        <v>-6.1738615945172297</v>
      </c>
      <c r="P74">
        <v>2.1461588617044098</v>
      </c>
      <c r="Q74">
        <v>13.253134607487549</v>
      </c>
      <c r="R74">
        <v>11.189320178902721</v>
      </c>
      <c r="S74">
        <v>12.129062529672032</v>
      </c>
      <c r="T74">
        <v>10.909748867051466</v>
      </c>
      <c r="U74">
        <v>12.480411002634687</v>
      </c>
      <c r="W74">
        <v>17.115246466218629</v>
      </c>
      <c r="X74">
        <v>5.3740753953816078</v>
      </c>
      <c r="Y74">
        <v>6.4314201767966868</v>
      </c>
      <c r="Z74">
        <v>5.0449959440291785</v>
      </c>
      <c r="AA74">
        <v>0.37982832629320845</v>
      </c>
      <c r="AB74">
        <v>0.2788711639024109</v>
      </c>
      <c r="AC74">
        <v>0.58634410747145582</v>
      </c>
      <c r="AD74">
        <v>0.37597927040237494</v>
      </c>
      <c r="AE74">
        <v>0.28532657926631072</v>
      </c>
      <c r="AF74">
        <v>0.2</v>
      </c>
      <c r="AG74">
        <v>0.31988337621843288</v>
      </c>
      <c r="AH74">
        <v>0.2904562748346608</v>
      </c>
      <c r="AI74">
        <v>0.32081676328953745</v>
      </c>
      <c r="AK74">
        <v>0.34782305878835901</v>
      </c>
      <c r="AL74">
        <v>0.44792796302960119</v>
      </c>
      <c r="AM74">
        <v>0.58271672572732203</v>
      </c>
      <c r="AN74">
        <v>0.2161771935926807</v>
      </c>
      <c r="AO74" s="7"/>
      <c r="AP74" s="7"/>
      <c r="AQ74" s="11">
        <v>-15.455354166666684</v>
      </c>
      <c r="AR74" s="7"/>
      <c r="AS74" s="11">
        <v>-28.170500000000004</v>
      </c>
      <c r="AT74" s="11">
        <v>-30.819388888888874</v>
      </c>
      <c r="AU74" s="11">
        <v>-22.758055555555565</v>
      </c>
      <c r="AV74" s="7"/>
      <c r="AW74" s="7"/>
      <c r="AX74" s="7"/>
      <c r="AY74" s="7"/>
      <c r="AZ74" s="11">
        <v>-29.720277777777785</v>
      </c>
      <c r="BA74" s="7"/>
      <c r="BB74" s="7"/>
      <c r="BC74" s="7"/>
      <c r="BD74" s="7"/>
      <c r="BE74" s="11">
        <v>1.2888921902645689</v>
      </c>
      <c r="BF74" s="11"/>
      <c r="BG74" s="11">
        <v>2.0162151836216977</v>
      </c>
      <c r="BH74" s="11">
        <v>1.3420127227966741</v>
      </c>
      <c r="BI74" s="11">
        <v>0.46369275627534035</v>
      </c>
      <c r="BK74" s="7"/>
      <c r="BL74" s="7"/>
      <c r="BM74" s="7"/>
      <c r="BN74" s="11">
        <v>0.7639323300779175</v>
      </c>
      <c r="BO74" s="7"/>
      <c r="BP74" s="7"/>
      <c r="BR74" s="11"/>
    </row>
    <row r="75" spans="1:70" x14ac:dyDescent="0.75">
      <c r="A75" t="s">
        <v>158</v>
      </c>
      <c r="B75">
        <v>2</v>
      </c>
      <c r="C75" t="s">
        <v>161</v>
      </c>
      <c r="D75" t="s">
        <v>161</v>
      </c>
      <c r="F75">
        <v>500</v>
      </c>
      <c r="H75">
        <v>1</v>
      </c>
      <c r="I75" t="s">
        <v>327</v>
      </c>
      <c r="J75" t="s">
        <v>148</v>
      </c>
      <c r="K75" t="s">
        <v>78</v>
      </c>
      <c r="L75" t="s">
        <v>235</v>
      </c>
      <c r="M75">
        <v>18.13439831859036</v>
      </c>
      <c r="N75">
        <v>2.9937279371222147</v>
      </c>
      <c r="O75">
        <v>-5.7598608593338243</v>
      </c>
      <c r="P75">
        <v>2.980318340756773</v>
      </c>
      <c r="Q75">
        <v>13.346725796680616</v>
      </c>
      <c r="R75">
        <v>11.87698836160258</v>
      </c>
      <c r="S75">
        <v>13.2751048393416</v>
      </c>
      <c r="T75">
        <v>11.980090517056004</v>
      </c>
      <c r="U75">
        <v>13.82898875534741</v>
      </c>
      <c r="W75">
        <v>17.664239696574814</v>
      </c>
      <c r="X75">
        <v>4.8358943503631364</v>
      </c>
      <c r="Y75">
        <v>6.7578522206416309</v>
      </c>
      <c r="Z75">
        <v>5.2433799023814371</v>
      </c>
      <c r="AA75">
        <v>0.5480661148275987</v>
      </c>
      <c r="AB75">
        <v>0.23098941013341601</v>
      </c>
      <c r="AC75">
        <v>0.32399404759130129</v>
      </c>
      <c r="AD75">
        <v>0.73618263038535137</v>
      </c>
      <c r="AE75">
        <v>0.42828495766977825</v>
      </c>
      <c r="AF75">
        <v>0.5320403808675862</v>
      </c>
      <c r="AG75">
        <v>0.43809638381889954</v>
      </c>
      <c r="AH75">
        <v>0.2</v>
      </c>
      <c r="AI75">
        <v>0.2</v>
      </c>
      <c r="AK75">
        <v>0.59188260492407019</v>
      </c>
      <c r="AL75">
        <v>0.59719576601726299</v>
      </c>
      <c r="AM75">
        <v>1.2947538338153568</v>
      </c>
      <c r="AN75">
        <v>0.30953898553418596</v>
      </c>
      <c r="AO75" s="7"/>
      <c r="AP75" s="7"/>
      <c r="AQ75" s="11">
        <v>-16.010625000000005</v>
      </c>
      <c r="AR75" s="7"/>
      <c r="AS75" s="11">
        <v>-29.555999999999997</v>
      </c>
      <c r="AT75" s="11">
        <v>-30.941611111111115</v>
      </c>
      <c r="AU75" s="11">
        <v>-23.915958333333332</v>
      </c>
      <c r="AV75" s="7"/>
      <c r="AW75" s="7"/>
      <c r="AX75" s="7"/>
      <c r="AY75" s="7"/>
      <c r="AZ75" s="11">
        <v>-29.861703703703697</v>
      </c>
      <c r="BA75" s="7"/>
      <c r="BB75" s="7"/>
      <c r="BC75" s="7"/>
      <c r="BD75" s="7"/>
      <c r="BE75" s="11">
        <v>1.9817598345073633</v>
      </c>
      <c r="BF75" s="11"/>
      <c r="BG75" s="11">
        <v>1.9395679931366172</v>
      </c>
      <c r="BH75" s="11">
        <v>1.223138612265521</v>
      </c>
      <c r="BI75" s="11">
        <v>0.3210853086999822</v>
      </c>
      <c r="BK75" s="7"/>
      <c r="BL75" s="7"/>
      <c r="BM75" s="7"/>
      <c r="BN75" s="11">
        <v>0.43912149485398533</v>
      </c>
      <c r="BO75" s="7"/>
      <c r="BP75" s="7"/>
      <c r="BR75" s="11"/>
    </row>
    <row r="76" spans="1:70" x14ac:dyDescent="0.75">
      <c r="A76" t="s">
        <v>158</v>
      </c>
      <c r="B76">
        <v>1</v>
      </c>
      <c r="C76" t="s">
        <v>161</v>
      </c>
      <c r="D76" t="s">
        <v>161</v>
      </c>
      <c r="F76">
        <v>50</v>
      </c>
      <c r="H76">
        <v>1</v>
      </c>
      <c r="I76" t="s">
        <v>327</v>
      </c>
      <c r="J76" t="s">
        <v>148</v>
      </c>
      <c r="K76" t="s">
        <v>326</v>
      </c>
      <c r="L76" t="s">
        <v>219</v>
      </c>
      <c r="M76">
        <v>2.7302237490916497</v>
      </c>
      <c r="N76">
        <v>-3.1994944767226055</v>
      </c>
      <c r="O76">
        <v>-7.110211104503251</v>
      </c>
      <c r="P76">
        <v>-5.4944637560448086</v>
      </c>
      <c r="Q76">
        <v>2.4787159071146281</v>
      </c>
      <c r="R76">
        <v>-0.63211592314964793</v>
      </c>
      <c r="S76">
        <v>-0.38466276654498111</v>
      </c>
      <c r="T76">
        <v>0.41699942613238378</v>
      </c>
      <c r="U76">
        <v>1.6418807238092645</v>
      </c>
      <c r="W76">
        <v>3.5340552825089819</v>
      </c>
      <c r="X76">
        <v>-0.81870433019926592</v>
      </c>
      <c r="Y76">
        <v>0.6472815305364964</v>
      </c>
      <c r="Z76">
        <v>-1.5374070422729982</v>
      </c>
      <c r="AA76">
        <v>0.52967992895410199</v>
      </c>
      <c r="AB76">
        <v>0.59531389447306482</v>
      </c>
      <c r="AC76">
        <v>1.0864093259715442</v>
      </c>
      <c r="AD76">
        <v>0.8035089391616449</v>
      </c>
      <c r="AE76">
        <v>0.6700512537707376</v>
      </c>
      <c r="AF76">
        <v>0.28951638619539521</v>
      </c>
      <c r="AG76">
        <v>1.2262883646118612</v>
      </c>
      <c r="AH76">
        <v>0.61234089386733837</v>
      </c>
      <c r="AI76">
        <v>0.72320500578720204</v>
      </c>
      <c r="AK76">
        <v>0.88932074178181775</v>
      </c>
      <c r="AL76">
        <v>0.65942179930897127</v>
      </c>
      <c r="AM76">
        <v>0.85162028087073272</v>
      </c>
      <c r="AN76">
        <v>0.59739758076984595</v>
      </c>
      <c r="AO76" s="7"/>
      <c r="AP76" s="7"/>
      <c r="AQ76" s="11">
        <v>-18.353624999999997</v>
      </c>
      <c r="AR76" s="7"/>
      <c r="AS76" s="11">
        <v>-30.073666666666668</v>
      </c>
      <c r="AT76" s="11">
        <v>-35.557333333333332</v>
      </c>
      <c r="AU76" s="11">
        <v>-24.680611111111112</v>
      </c>
      <c r="AV76" s="7"/>
      <c r="AW76" s="7"/>
      <c r="AX76" s="7"/>
      <c r="AY76" s="7"/>
      <c r="AZ76" s="11">
        <v>-31.371111111111112</v>
      </c>
      <c r="BA76" s="7"/>
      <c r="BB76" s="7"/>
      <c r="BC76" s="7"/>
      <c r="BD76" s="7"/>
      <c r="BE76" s="11">
        <v>2.0601313595860749</v>
      </c>
      <c r="BF76" s="11"/>
      <c r="BG76" s="11">
        <v>1.6533660615040224</v>
      </c>
      <c r="BH76" s="11">
        <v>1.9153919021675172</v>
      </c>
      <c r="BI76" s="11">
        <v>0.88081992000719189</v>
      </c>
      <c r="BK76" s="7"/>
      <c r="BL76" s="7"/>
      <c r="BM76" s="7"/>
      <c r="BN76" s="11">
        <v>1.705307053919656</v>
      </c>
      <c r="BO76" s="7"/>
      <c r="BP76" s="7"/>
      <c r="BR76" s="11"/>
    </row>
    <row r="77" spans="1:70" x14ac:dyDescent="0.75">
      <c r="A77" t="s">
        <v>158</v>
      </c>
      <c r="B77">
        <v>1</v>
      </c>
      <c r="C77" t="s">
        <v>161</v>
      </c>
      <c r="D77" t="s">
        <v>161</v>
      </c>
      <c r="F77">
        <v>95</v>
      </c>
      <c r="H77">
        <v>1</v>
      </c>
      <c r="I77" t="s">
        <v>327</v>
      </c>
      <c r="J77" t="s">
        <v>148</v>
      </c>
      <c r="K77" t="s">
        <v>78</v>
      </c>
      <c r="L77" t="s">
        <v>220</v>
      </c>
      <c r="M77">
        <v>5.547424245833489</v>
      </c>
      <c r="N77">
        <v>-1.6105668227994583</v>
      </c>
      <c r="O77">
        <v>-5.2361650151752439</v>
      </c>
      <c r="P77">
        <v>-3.7137804262385741</v>
      </c>
      <c r="Q77">
        <v>4.9243707282085936</v>
      </c>
      <c r="R77">
        <v>1.7271116577013053</v>
      </c>
      <c r="S77">
        <v>3.1299003829513277</v>
      </c>
      <c r="T77">
        <v>2.8406663646777526</v>
      </c>
      <c r="U77">
        <v>5.1476792060851615</v>
      </c>
      <c r="W77">
        <v>6.8766785254900906</v>
      </c>
      <c r="X77">
        <v>1.3682022716486428</v>
      </c>
      <c r="Y77">
        <v>1.8700747381391545</v>
      </c>
      <c r="Z77">
        <v>0.32711223485890994</v>
      </c>
      <c r="AA77">
        <v>0.88325985450925637</v>
      </c>
      <c r="AB77">
        <v>0.71643439407661835</v>
      </c>
      <c r="AC77">
        <v>0.75309575144415086</v>
      </c>
      <c r="AD77">
        <v>0.51597285214529609</v>
      </c>
      <c r="AE77">
        <v>1.5217527073423298</v>
      </c>
      <c r="AF77">
        <v>0.2</v>
      </c>
      <c r="AG77">
        <v>0.57723199594623831</v>
      </c>
      <c r="AH77">
        <v>0.36721846190441687</v>
      </c>
      <c r="AI77">
        <v>0.76704780377271276</v>
      </c>
      <c r="AK77">
        <v>0.15061070428487761</v>
      </c>
      <c r="AL77">
        <v>0.1557169620563329</v>
      </c>
      <c r="AM77">
        <v>0.50940954317566434</v>
      </c>
      <c r="AN77">
        <v>0.27705594749434309</v>
      </c>
      <c r="AO77" s="7"/>
      <c r="AP77" s="7"/>
      <c r="AQ77" s="11">
        <v>-19.805166666666672</v>
      </c>
      <c r="AR77" s="7"/>
      <c r="AS77" s="11">
        <v>-34.909999999999997</v>
      </c>
      <c r="AT77" s="11">
        <v>-39.233777777777789</v>
      </c>
      <c r="AU77" s="11">
        <v>-25.563666666666666</v>
      </c>
      <c r="AV77" s="7"/>
      <c r="AW77" s="7"/>
      <c r="AX77" s="7"/>
      <c r="AY77" s="7"/>
      <c r="AZ77" s="11">
        <v>-33.012999999999991</v>
      </c>
      <c r="BA77" s="7"/>
      <c r="BB77" s="7"/>
      <c r="BC77" s="7"/>
      <c r="BD77" s="7"/>
      <c r="BE77" s="11">
        <v>1.5893372505020202</v>
      </c>
      <c r="BF77" s="11"/>
      <c r="BG77" s="11">
        <v>2.0564516365169729</v>
      </c>
      <c r="BH77" s="11">
        <v>1.6648656963962725</v>
      </c>
      <c r="BI77" s="11">
        <v>1.1608405599200755</v>
      </c>
      <c r="BK77" s="7"/>
      <c r="BL77" s="7"/>
      <c r="BM77" s="7"/>
      <c r="BN77" s="11">
        <v>1.4662156994679376</v>
      </c>
      <c r="BO77" s="7"/>
      <c r="BP77" s="7"/>
      <c r="BR77" s="11"/>
    </row>
    <row r="78" spans="1:70" x14ac:dyDescent="0.75">
      <c r="A78" t="s">
        <v>158</v>
      </c>
      <c r="B78">
        <v>1</v>
      </c>
      <c r="C78" t="s">
        <v>161</v>
      </c>
      <c r="D78" t="s">
        <v>161</v>
      </c>
      <c r="F78">
        <v>145</v>
      </c>
      <c r="H78">
        <v>1</v>
      </c>
      <c r="I78" t="s">
        <v>327</v>
      </c>
      <c r="J78" t="s">
        <v>148</v>
      </c>
      <c r="K78" t="s">
        <v>78</v>
      </c>
      <c r="L78" t="s">
        <v>221</v>
      </c>
      <c r="M78">
        <v>9.646599892229565</v>
      </c>
      <c r="N78">
        <v>0.79297146416363362</v>
      </c>
      <c r="O78">
        <v>-5.2738330316420772</v>
      </c>
      <c r="P78">
        <v>0.24337424391540291</v>
      </c>
      <c r="Q78">
        <v>8.4716856516887376</v>
      </c>
      <c r="R78">
        <v>6.0749164827566968</v>
      </c>
      <c r="S78">
        <v>6.1732684001574984</v>
      </c>
      <c r="T78">
        <v>7.9874701038035392</v>
      </c>
      <c r="U78">
        <v>8.3973628959256317</v>
      </c>
      <c r="W78">
        <v>12.156691278119865</v>
      </c>
      <c r="X78">
        <v>3.8896598180076305</v>
      </c>
      <c r="Y78">
        <v>3.4138265358100011</v>
      </c>
      <c r="Z78">
        <v>3.0455656632694987</v>
      </c>
      <c r="AA78">
        <v>0.89911593455521477</v>
      </c>
      <c r="AB78">
        <v>0.64940100338482287</v>
      </c>
      <c r="AC78">
        <v>0.901419161912283</v>
      </c>
      <c r="AD78">
        <v>0.91540476270660232</v>
      </c>
      <c r="AE78">
        <v>0.68336772908025134</v>
      </c>
      <c r="AF78">
        <v>0.45633023836709025</v>
      </c>
      <c r="AG78">
        <v>1.0065356217494441</v>
      </c>
      <c r="AH78">
        <v>1.0100375732385045</v>
      </c>
      <c r="AI78">
        <v>0.75350126070438839</v>
      </c>
      <c r="AK78">
        <v>1.1509521536153784</v>
      </c>
      <c r="AL78">
        <v>0.46324640174000176</v>
      </c>
      <c r="AM78">
        <v>1.4292097027644095</v>
      </c>
      <c r="AN78">
        <v>0.61120217364293183</v>
      </c>
      <c r="AO78" s="7"/>
      <c r="AP78" s="7"/>
      <c r="AQ78" s="11">
        <v>-17.298312499999987</v>
      </c>
      <c r="AR78" s="7"/>
      <c r="AS78" s="11">
        <v>-29.020500000000013</v>
      </c>
      <c r="AT78" s="11">
        <v>-30.231622222222221</v>
      </c>
      <c r="AU78" s="11">
        <v>-23.058783333333349</v>
      </c>
      <c r="AV78" s="7"/>
      <c r="AW78" s="7"/>
      <c r="AX78" s="7"/>
      <c r="AY78" s="7"/>
      <c r="AZ78" s="11">
        <v>-30.081944444444446</v>
      </c>
      <c r="BA78" s="7"/>
      <c r="BB78" s="7"/>
      <c r="BC78" s="7"/>
      <c r="BD78" s="7"/>
      <c r="BE78" s="11">
        <v>1.6409364053668682</v>
      </c>
      <c r="BF78" s="11"/>
      <c r="BG78" s="11">
        <v>2.3872910030688232</v>
      </c>
      <c r="BH78" s="11">
        <v>3.5410055996117085</v>
      </c>
      <c r="BI78" s="11">
        <v>1.5394665384957735</v>
      </c>
      <c r="BK78" s="7"/>
      <c r="BL78" s="7"/>
      <c r="BM78" s="7"/>
      <c r="BN78" s="11">
        <v>1.0640468966891974</v>
      </c>
      <c r="BO78" s="7"/>
      <c r="BP78" s="7"/>
      <c r="BR78" s="11"/>
    </row>
    <row r="79" spans="1:70" x14ac:dyDescent="0.75">
      <c r="A79" t="s">
        <v>158</v>
      </c>
      <c r="B79">
        <v>1</v>
      </c>
      <c r="C79" t="s">
        <v>161</v>
      </c>
      <c r="D79" t="s">
        <v>161</v>
      </c>
      <c r="F79">
        <v>195</v>
      </c>
      <c r="H79">
        <v>1</v>
      </c>
      <c r="I79" t="s">
        <v>327</v>
      </c>
      <c r="J79" t="s">
        <v>148</v>
      </c>
      <c r="K79" t="s">
        <v>78</v>
      </c>
      <c r="L79" t="s">
        <v>222</v>
      </c>
      <c r="M79">
        <v>15.263109677439294</v>
      </c>
      <c r="N79">
        <v>3.1194187284154897</v>
      </c>
      <c r="O79">
        <v>-4.3123508966091668</v>
      </c>
      <c r="P79">
        <v>2.7626276961859673</v>
      </c>
      <c r="Q79">
        <v>12.581936917371232</v>
      </c>
      <c r="R79">
        <v>10.361797833553149</v>
      </c>
      <c r="S79">
        <v>11.957035926454068</v>
      </c>
      <c r="T79">
        <v>11.327270476581562</v>
      </c>
      <c r="U79">
        <v>12.037444004834896</v>
      </c>
      <c r="W79">
        <v>16.408294221374192</v>
      </c>
      <c r="X79">
        <v>6.0855938445164073</v>
      </c>
      <c r="Y79">
        <v>5.081129773701301</v>
      </c>
      <c r="Z79">
        <v>3.449334804648172</v>
      </c>
      <c r="AA79">
        <v>1.1529264343507053</v>
      </c>
      <c r="AB79">
        <v>0.53148769250502215</v>
      </c>
      <c r="AC79">
        <v>1.5465677628675401</v>
      </c>
      <c r="AD79">
        <v>0.98703199516416518</v>
      </c>
      <c r="AE79">
        <v>0.90521016447551317</v>
      </c>
      <c r="AF79">
        <v>0.60961805044156359</v>
      </c>
      <c r="AG79">
        <v>0.51711574146207906</v>
      </c>
      <c r="AH79">
        <v>0.56576100519007422</v>
      </c>
      <c r="AI79">
        <v>1.115335288674334</v>
      </c>
      <c r="AK79">
        <v>0.30168220476445518</v>
      </c>
      <c r="AL79">
        <v>0.52134979206077581</v>
      </c>
      <c r="AM79">
        <v>0.2</v>
      </c>
      <c r="AN79">
        <v>0.20534084262856253</v>
      </c>
      <c r="AO79" s="7"/>
      <c r="AP79" s="7"/>
      <c r="AQ79" s="11">
        <v>-20.287104166666659</v>
      </c>
      <c r="AR79" s="7"/>
      <c r="AS79" s="11">
        <v>-28.917000000000002</v>
      </c>
      <c r="AT79" s="11">
        <v>-29.919344444444448</v>
      </c>
      <c r="AU79" s="11">
        <v>-24.194075000000009</v>
      </c>
      <c r="AV79" s="7"/>
      <c r="AW79" s="7"/>
      <c r="AX79" s="7"/>
      <c r="AY79" s="7"/>
      <c r="AZ79" s="11">
        <v>-31.455111111111105</v>
      </c>
      <c r="BA79" s="7"/>
      <c r="BB79" s="7"/>
      <c r="BC79" s="7"/>
      <c r="BD79" s="7"/>
      <c r="BE79" s="11">
        <v>0.79398286282409158</v>
      </c>
      <c r="BF79" s="11"/>
      <c r="BG79" s="11">
        <v>1.0520402400415425</v>
      </c>
      <c r="BH79" s="11">
        <v>3.4829958195070643</v>
      </c>
      <c r="BI79" s="11">
        <v>1.5295045852788063</v>
      </c>
      <c r="BK79" s="7"/>
      <c r="BL79" s="7"/>
      <c r="BM79" s="7"/>
      <c r="BN79" s="11">
        <v>0.59168221506260976</v>
      </c>
      <c r="BO79" s="7"/>
      <c r="BP79" s="7"/>
      <c r="BR79" s="11"/>
    </row>
    <row r="80" spans="1:70" x14ac:dyDescent="0.75">
      <c r="A80" t="s">
        <v>158</v>
      </c>
      <c r="B80">
        <v>1</v>
      </c>
      <c r="C80" t="s">
        <v>161</v>
      </c>
      <c r="D80" t="s">
        <v>161</v>
      </c>
      <c r="F80">
        <v>330</v>
      </c>
      <c r="H80">
        <v>1</v>
      </c>
      <c r="I80" t="s">
        <v>327</v>
      </c>
      <c r="J80" t="s">
        <v>148</v>
      </c>
      <c r="K80" t="s">
        <v>78</v>
      </c>
      <c r="L80" t="s">
        <v>223</v>
      </c>
      <c r="M80">
        <v>16.398514903565864</v>
      </c>
      <c r="N80">
        <v>2.9995563382732904</v>
      </c>
      <c r="O80">
        <v>-4.9609882489249442</v>
      </c>
      <c r="P80">
        <v>3.5814718495613675</v>
      </c>
      <c r="Q80">
        <v>12.268852008157191</v>
      </c>
      <c r="R80">
        <v>11.599760933718406</v>
      </c>
      <c r="S80">
        <v>12.122441767481</v>
      </c>
      <c r="T80">
        <v>11.386665112683334</v>
      </c>
      <c r="U80">
        <v>12.834375533211803</v>
      </c>
      <c r="W80">
        <v>18.435194550679384</v>
      </c>
      <c r="X80">
        <v>4.9166736373055864</v>
      </c>
      <c r="Z80">
        <v>2.9969485222816021</v>
      </c>
      <c r="AA80">
        <v>0.23797237688323836</v>
      </c>
      <c r="AB80">
        <v>0.29322190087102945</v>
      </c>
      <c r="AC80">
        <v>1.687349813014293</v>
      </c>
      <c r="AD80">
        <v>0.81294975456638041</v>
      </c>
      <c r="AE80">
        <v>0.68902291934468329</v>
      </c>
      <c r="AF80">
        <v>0.35537526092210292</v>
      </c>
      <c r="AG80">
        <v>0.80864919972720606</v>
      </c>
      <c r="AH80">
        <v>0.71854860893491423</v>
      </c>
      <c r="AI80">
        <v>0.72611991712702784</v>
      </c>
      <c r="AK80">
        <v>0.662773198682995</v>
      </c>
      <c r="AL80">
        <v>0.47139887289980575</v>
      </c>
      <c r="AN80">
        <v>0.3261830045510542</v>
      </c>
      <c r="AQ80" s="11">
        <v>-15.523416666666657</v>
      </c>
      <c r="AR80" s="7"/>
      <c r="AS80" s="11">
        <v>-25.625000000000007</v>
      </c>
      <c r="AT80" s="11">
        <v>-30.426749999999991</v>
      </c>
      <c r="AU80" s="11">
        <v>-23.562888888888892</v>
      </c>
      <c r="AV80" s="7"/>
      <c r="AW80" s="7"/>
      <c r="AX80" s="7"/>
      <c r="AY80" s="7"/>
      <c r="AZ80" s="11">
        <v>-28.025629629629627</v>
      </c>
      <c r="BA80" s="7"/>
      <c r="BB80" s="7"/>
      <c r="BC80" s="7"/>
      <c r="BD80" s="7"/>
      <c r="BE80" s="11">
        <v>1.3017145344378231</v>
      </c>
      <c r="BF80" s="11"/>
      <c r="BG80" s="11">
        <v>1.1195865308228723</v>
      </c>
      <c r="BH80" s="11">
        <v>1.4633472427205281</v>
      </c>
      <c r="BI80" s="11">
        <v>0.49214855857119494</v>
      </c>
      <c r="BK80" s="7"/>
      <c r="BL80" s="7"/>
      <c r="BM80" s="7"/>
      <c r="BN80" s="11">
        <v>1.3467230583474725</v>
      </c>
      <c r="BR80" s="11"/>
    </row>
    <row r="81" spans="1:70" x14ac:dyDescent="0.75">
      <c r="A81" t="s">
        <v>158</v>
      </c>
      <c r="B81">
        <v>1</v>
      </c>
      <c r="C81" t="s">
        <v>161</v>
      </c>
      <c r="D81" t="s">
        <v>161</v>
      </c>
      <c r="F81">
        <v>500</v>
      </c>
      <c r="H81">
        <v>1</v>
      </c>
      <c r="I81" t="s">
        <v>327</v>
      </c>
      <c r="J81" t="s">
        <v>148</v>
      </c>
      <c r="K81" t="s">
        <v>78</v>
      </c>
      <c r="L81" t="s">
        <v>224</v>
      </c>
      <c r="M81">
        <v>14.895279028774841</v>
      </c>
      <c r="N81">
        <v>2.6097155171118467</v>
      </c>
      <c r="O81">
        <v>-4.8538319621996804</v>
      </c>
      <c r="P81">
        <v>2.7239230094973754</v>
      </c>
      <c r="Q81">
        <v>10.758507950736547</v>
      </c>
      <c r="R81">
        <v>10.084859449496367</v>
      </c>
      <c r="S81">
        <v>11.306703914187086</v>
      </c>
      <c r="T81">
        <v>9.7836722575472841</v>
      </c>
      <c r="U81">
        <v>11.673573520496291</v>
      </c>
      <c r="W81">
        <v>15.812101636878978</v>
      </c>
      <c r="X81">
        <v>5.2400019186677955</v>
      </c>
      <c r="Y81">
        <v>2.468801041891548</v>
      </c>
      <c r="Z81">
        <v>1.9845612741769054</v>
      </c>
      <c r="AA81">
        <v>0.53120113427142512</v>
      </c>
      <c r="AB81">
        <v>0.26537189437876374</v>
      </c>
      <c r="AC81">
        <v>0.27734882268028149</v>
      </c>
      <c r="AD81">
        <v>0.2</v>
      </c>
      <c r="AE81">
        <v>0.98116243174032702</v>
      </c>
      <c r="AF81">
        <v>0.2</v>
      </c>
      <c r="AG81">
        <v>0.68408134760266737</v>
      </c>
      <c r="AH81">
        <v>0.44982992624948842</v>
      </c>
      <c r="AI81">
        <v>0.34486200447361032</v>
      </c>
      <c r="AK81">
        <v>0.2</v>
      </c>
      <c r="AL81">
        <v>0.78103720180839631</v>
      </c>
      <c r="AM81">
        <v>0.51530588791151366</v>
      </c>
      <c r="AN81">
        <v>0.21693781801993112</v>
      </c>
      <c r="AQ81" s="11">
        <v>-15.829583333333337</v>
      </c>
      <c r="AR81" s="7"/>
      <c r="AS81" s="11">
        <v>-27.588999999999999</v>
      </c>
      <c r="AT81" s="11">
        <v>-29.294361111111119</v>
      </c>
      <c r="AU81" s="11">
        <v>-21.020361111111118</v>
      </c>
      <c r="AV81" s="7"/>
      <c r="AW81" s="7"/>
      <c r="AX81" s="7"/>
      <c r="AY81" s="7"/>
      <c r="AZ81" s="11">
        <v>-28.771777777777775</v>
      </c>
      <c r="BA81" s="7"/>
      <c r="BB81" s="7"/>
      <c r="BC81" s="7"/>
      <c r="BD81" s="7"/>
      <c r="BE81" s="11">
        <v>4.8711991229915226</v>
      </c>
      <c r="BF81" s="11"/>
      <c r="BG81" s="11">
        <v>1.0336450067600573</v>
      </c>
      <c r="BH81" s="11">
        <v>1.7764854882083341</v>
      </c>
      <c r="BI81" s="11">
        <v>0.80399984164822191</v>
      </c>
      <c r="BK81" s="7"/>
      <c r="BL81" s="7"/>
      <c r="BM81" s="7"/>
      <c r="BN81" s="11">
        <v>1.1244227929404251</v>
      </c>
      <c r="BR81" s="11"/>
    </row>
    <row r="82" spans="1:70" x14ac:dyDescent="0.75">
      <c r="A82" t="s">
        <v>158</v>
      </c>
      <c r="B82">
        <v>3</v>
      </c>
      <c r="C82" t="s">
        <v>161</v>
      </c>
      <c r="D82" t="s">
        <v>161</v>
      </c>
      <c r="F82">
        <v>50</v>
      </c>
      <c r="H82">
        <v>1</v>
      </c>
      <c r="I82" t="s">
        <v>327</v>
      </c>
      <c r="J82" t="s">
        <v>148</v>
      </c>
      <c r="K82" t="s">
        <v>326</v>
      </c>
      <c r="L82" t="s">
        <v>249</v>
      </c>
      <c r="M82">
        <v>4.7222123479776146</v>
      </c>
      <c r="N82">
        <v>-1.9424966988696377</v>
      </c>
      <c r="O82">
        <v>-2.0530613408974112</v>
      </c>
      <c r="P82">
        <v>-2.3613665927056271</v>
      </c>
      <c r="Q82">
        <v>5.7172941262275785</v>
      </c>
      <c r="R82">
        <v>2.2313185376788245</v>
      </c>
      <c r="S82">
        <v>2.6528462354097124</v>
      </c>
      <c r="T82">
        <v>4.6020796119282057</v>
      </c>
      <c r="U82">
        <v>4.59463776102249</v>
      </c>
      <c r="W82">
        <v>5.3994207803977279</v>
      </c>
      <c r="X82">
        <v>1.2192268145015104</v>
      </c>
      <c r="Y82">
        <v>2.5263347700125482</v>
      </c>
      <c r="Z82">
        <v>1.2224161791753885</v>
      </c>
      <c r="AA82">
        <v>0.21424603191472227</v>
      </c>
      <c r="AB82">
        <v>0.71340169925288122</v>
      </c>
      <c r="AC82">
        <v>0.67882163796138406</v>
      </c>
      <c r="AD82">
        <v>0.2894200782005894</v>
      </c>
      <c r="AE82">
        <v>1.0862649688307824</v>
      </c>
      <c r="AF82">
        <v>0.67130423333279599</v>
      </c>
      <c r="AG82">
        <v>0.2</v>
      </c>
      <c r="AH82">
        <v>0.45179601817806231</v>
      </c>
      <c r="AI82">
        <v>0.2</v>
      </c>
      <c r="AK82">
        <v>0.49088652224671375</v>
      </c>
      <c r="AL82">
        <v>0.30445488745776267</v>
      </c>
      <c r="AM82">
        <v>0.64649679805845972</v>
      </c>
      <c r="AN82">
        <v>0.2</v>
      </c>
      <c r="AQ82" s="11">
        <v>-12.728958333333324</v>
      </c>
      <c r="AS82" s="11">
        <v>-28.912333333333336</v>
      </c>
      <c r="AT82" s="11">
        <v>-31.189569444444434</v>
      </c>
      <c r="AU82" s="11">
        <v>-21.687999999999999</v>
      </c>
      <c r="AZ82" s="11">
        <v>-29.045944444444448</v>
      </c>
      <c r="BE82" s="11">
        <v>1.782294757936149</v>
      </c>
      <c r="BF82" s="11"/>
      <c r="BG82" s="11">
        <v>0.70809980464150002</v>
      </c>
      <c r="BH82" s="11">
        <v>0.7975928759920905</v>
      </c>
      <c r="BI82" s="11">
        <v>0.72999488836363546</v>
      </c>
      <c r="BN82" s="11">
        <v>0.51552429263449662</v>
      </c>
      <c r="BR82" s="11"/>
    </row>
    <row r="83" spans="1:70" x14ac:dyDescent="0.75">
      <c r="A83" t="s">
        <v>158</v>
      </c>
      <c r="B83">
        <v>3</v>
      </c>
      <c r="C83" t="s">
        <v>161</v>
      </c>
      <c r="D83" t="s">
        <v>161</v>
      </c>
      <c r="F83">
        <v>105</v>
      </c>
      <c r="H83">
        <v>1</v>
      </c>
      <c r="I83" t="s">
        <v>327</v>
      </c>
      <c r="J83" t="s">
        <v>148</v>
      </c>
      <c r="K83" t="s">
        <v>78</v>
      </c>
      <c r="L83" t="s">
        <v>250</v>
      </c>
      <c r="M83">
        <v>5.368272857898237</v>
      </c>
      <c r="N83">
        <v>-2.0326550290006358</v>
      </c>
      <c r="O83">
        <v>-4.6220440977126254</v>
      </c>
      <c r="P83">
        <v>-2.9081166736789559</v>
      </c>
      <c r="Q83">
        <v>5.2431189763387973</v>
      </c>
      <c r="R83">
        <v>2.3305420339387748</v>
      </c>
      <c r="S83">
        <v>3.7056637618680197</v>
      </c>
      <c r="T83">
        <v>3.7077583875008138</v>
      </c>
      <c r="U83">
        <v>5.6887505797157152</v>
      </c>
      <c r="V83">
        <v>0.69306844550208524</v>
      </c>
      <c r="W83">
        <v>7.8881074941493896</v>
      </c>
      <c r="X83">
        <v>0.84754708592064065</v>
      </c>
      <c r="Y83">
        <v>1.673353241649665</v>
      </c>
      <c r="Z83">
        <v>0.95070739833574414</v>
      </c>
      <c r="AA83">
        <v>0.43396932877576294</v>
      </c>
      <c r="AB83">
        <v>0.2</v>
      </c>
      <c r="AC83">
        <v>0.2873380538651823</v>
      </c>
      <c r="AD83">
        <v>0.2</v>
      </c>
      <c r="AE83">
        <v>0.40804965896833922</v>
      </c>
      <c r="AF83">
        <v>0.2</v>
      </c>
      <c r="AG83">
        <v>0.2</v>
      </c>
      <c r="AH83">
        <v>0.26289950804675066</v>
      </c>
      <c r="AI83">
        <v>0.22364972233836369</v>
      </c>
      <c r="AJ83">
        <v>0.33473402151304615</v>
      </c>
      <c r="AK83">
        <v>0.38212998916091173</v>
      </c>
      <c r="AL83">
        <v>0.2</v>
      </c>
      <c r="AM83">
        <v>0.15848026682254862</v>
      </c>
      <c r="AN83">
        <v>0.2</v>
      </c>
      <c r="AQ83" s="11">
        <v>-17.435616666666675</v>
      </c>
      <c r="AS83" s="11">
        <v>-31.945</v>
      </c>
      <c r="AT83" s="11">
        <v>-36.325125000000007</v>
      </c>
      <c r="AU83" s="11">
        <v>-26.268555555555555</v>
      </c>
      <c r="AZ83" s="11">
        <v>-35.607444444444447</v>
      </c>
      <c r="BE83" s="11">
        <v>1.0849084504387116</v>
      </c>
      <c r="BF83" s="11"/>
      <c r="BG83" s="11">
        <v>0.58257932221000464</v>
      </c>
      <c r="BH83" s="11">
        <v>0.68729801578354854</v>
      </c>
      <c r="BI83" s="11">
        <v>1.1748510583300573</v>
      </c>
      <c r="BN83" s="11">
        <v>0.24910912874619662</v>
      </c>
      <c r="BR83" s="11"/>
    </row>
    <row r="84" spans="1:70" x14ac:dyDescent="0.75">
      <c r="A84" t="s">
        <v>158</v>
      </c>
      <c r="B84">
        <v>3</v>
      </c>
      <c r="C84" t="s">
        <v>161</v>
      </c>
      <c r="D84" t="s">
        <v>161</v>
      </c>
      <c r="F84">
        <v>155</v>
      </c>
      <c r="H84">
        <v>1</v>
      </c>
      <c r="I84" t="s">
        <v>327</v>
      </c>
      <c r="J84" t="s">
        <v>148</v>
      </c>
      <c r="K84" t="s">
        <v>78</v>
      </c>
      <c r="L84" t="s">
        <v>251</v>
      </c>
      <c r="M84">
        <v>9.5247457980717023</v>
      </c>
      <c r="N84">
        <v>0.45637427397606856</v>
      </c>
      <c r="O84">
        <v>-5.4543987042713535</v>
      </c>
      <c r="P84">
        <v>0.78939808281088686</v>
      </c>
      <c r="Q84">
        <v>8.0077557440673388</v>
      </c>
      <c r="R84">
        <v>5.8534913294766682</v>
      </c>
      <c r="S84">
        <v>7.3193289264440038</v>
      </c>
      <c r="T84">
        <v>7.5479164688282241</v>
      </c>
      <c r="U84">
        <v>8.6908541807493176</v>
      </c>
      <c r="V84">
        <v>2.4438603651022648</v>
      </c>
      <c r="W84">
        <v>11.068910594876989</v>
      </c>
      <c r="X84">
        <v>3.1615932779030649</v>
      </c>
      <c r="Y84">
        <v>4.413229961027846</v>
      </c>
      <c r="Z84">
        <v>2.8211097357503467</v>
      </c>
      <c r="AA84">
        <v>0.2</v>
      </c>
      <c r="AB84">
        <v>0.1640781486338064</v>
      </c>
      <c r="AC84">
        <v>0.21727243426394485</v>
      </c>
      <c r="AD84">
        <v>0.50197424467876772</v>
      </c>
      <c r="AE84">
        <v>0.2</v>
      </c>
      <c r="AF84">
        <v>0.2</v>
      </c>
      <c r="AG84">
        <v>0.33415001959213575</v>
      </c>
      <c r="AH84">
        <v>0.15733521101871781</v>
      </c>
      <c r="AI84">
        <v>0.2</v>
      </c>
      <c r="AJ84">
        <v>1.2819073621572736</v>
      </c>
      <c r="AK84">
        <v>0.17831323915454769</v>
      </c>
      <c r="AL84">
        <v>0.52594913397685916</v>
      </c>
      <c r="AM84">
        <v>0.2</v>
      </c>
      <c r="AN84">
        <v>0.2</v>
      </c>
      <c r="AQ84" s="11">
        <v>-15.046783333333332</v>
      </c>
      <c r="AS84" s="11">
        <v>-27.093000000000004</v>
      </c>
      <c r="AT84" s="11">
        <v>-31.692291666666687</v>
      </c>
      <c r="AU84" s="11">
        <v>-22.37394444444444</v>
      </c>
      <c r="AZ84" s="11">
        <v>-25.412333333333333</v>
      </c>
      <c r="BE84" s="11">
        <v>1.4751381616083754</v>
      </c>
      <c r="BF84" s="11"/>
      <c r="BG84" s="11">
        <v>0.5343207526071454</v>
      </c>
      <c r="BH84" s="11">
        <v>0.6297103225116899</v>
      </c>
      <c r="BI84" s="11">
        <v>0.28217455852978884</v>
      </c>
      <c r="BN84" s="11">
        <v>1.3409297861402092</v>
      </c>
      <c r="BR84" s="11"/>
    </row>
    <row r="85" spans="1:70" x14ac:dyDescent="0.75">
      <c r="A85" t="s">
        <v>158</v>
      </c>
      <c r="B85">
        <v>3</v>
      </c>
      <c r="C85" t="s">
        <v>161</v>
      </c>
      <c r="D85" t="s">
        <v>161</v>
      </c>
      <c r="F85">
        <v>205</v>
      </c>
      <c r="H85">
        <v>1</v>
      </c>
      <c r="I85" t="s">
        <v>327</v>
      </c>
      <c r="J85" t="s">
        <v>148</v>
      </c>
      <c r="K85" t="s">
        <v>78</v>
      </c>
      <c r="L85" t="s">
        <v>252</v>
      </c>
      <c r="M85">
        <v>12.519835459329908</v>
      </c>
      <c r="N85">
        <v>0.37556209207805735</v>
      </c>
      <c r="O85">
        <v>-4.5625404270648469</v>
      </c>
      <c r="P85">
        <v>3.2567295675728345</v>
      </c>
      <c r="Q85">
        <v>13.474804438968841</v>
      </c>
      <c r="R85">
        <v>9.0053466866891885</v>
      </c>
      <c r="S85">
        <v>10.060458064828413</v>
      </c>
      <c r="T85">
        <v>9.2066264487328251</v>
      </c>
      <c r="U85">
        <v>10.577035533868568</v>
      </c>
      <c r="W85">
        <v>13.93719897759398</v>
      </c>
      <c r="X85">
        <v>4.0647682958104143</v>
      </c>
      <c r="Y85">
        <v>-5.1498861828804703</v>
      </c>
      <c r="Z85">
        <v>2.3264281084611054</v>
      </c>
      <c r="AA85">
        <v>2.1673653332564542</v>
      </c>
      <c r="AB85">
        <v>0.49027041378295377</v>
      </c>
      <c r="AC85">
        <v>0.89958648964412558</v>
      </c>
      <c r="AD85">
        <v>1</v>
      </c>
      <c r="AE85">
        <v>1</v>
      </c>
      <c r="AF85">
        <v>0.54403748346156866</v>
      </c>
      <c r="AG85">
        <v>1</v>
      </c>
      <c r="AH85">
        <v>0.17384889029466724</v>
      </c>
      <c r="AI85">
        <v>1.7625950155037229</v>
      </c>
      <c r="AK85">
        <v>0.78092044209986766</v>
      </c>
      <c r="AL85">
        <v>1</v>
      </c>
      <c r="AM85">
        <v>1</v>
      </c>
      <c r="AN85">
        <v>1.5102117959479342</v>
      </c>
      <c r="AP85" s="7"/>
      <c r="AQ85" s="11">
        <v>-12.064833333333338</v>
      </c>
      <c r="AS85" s="11">
        <v>-29.313999999999993</v>
      </c>
      <c r="AT85" s="11">
        <v>-32.129000000000005</v>
      </c>
      <c r="AU85" s="11">
        <v>-24.084472222222221</v>
      </c>
      <c r="AZ85" s="11">
        <v>-29.366518518518514</v>
      </c>
      <c r="BE85" s="11">
        <v>1.567055087044918</v>
      </c>
      <c r="BF85" s="11"/>
      <c r="BG85" s="11">
        <v>1.0243729789485927</v>
      </c>
      <c r="BH85" s="11">
        <v>0.72658269774793738</v>
      </c>
      <c r="BI85" s="11">
        <v>0.32102729346295028</v>
      </c>
      <c r="BN85" s="11">
        <v>0.7586035687271675</v>
      </c>
      <c r="BO85" s="7"/>
      <c r="BP85" s="7"/>
      <c r="BR85" s="11"/>
    </row>
    <row r="86" spans="1:70" x14ac:dyDescent="0.75">
      <c r="A86" t="s">
        <v>158</v>
      </c>
      <c r="B86">
        <v>3</v>
      </c>
      <c r="C86" t="s">
        <v>161</v>
      </c>
      <c r="D86" t="s">
        <v>161</v>
      </c>
      <c r="F86">
        <v>500</v>
      </c>
      <c r="H86">
        <v>1</v>
      </c>
      <c r="I86" t="s">
        <v>327</v>
      </c>
      <c r="J86" t="s">
        <v>148</v>
      </c>
      <c r="K86" t="s">
        <v>78</v>
      </c>
      <c r="L86" t="s">
        <v>253</v>
      </c>
      <c r="M86">
        <v>18.357158193660787</v>
      </c>
      <c r="N86">
        <v>4.0349595919970174</v>
      </c>
      <c r="O86">
        <v>-5.0119732905638195</v>
      </c>
      <c r="P86">
        <v>4.8289947843039434</v>
      </c>
      <c r="Q86">
        <v>15.003626583598555</v>
      </c>
      <c r="R86">
        <v>11.807423754990753</v>
      </c>
      <c r="S86">
        <v>13.748164025549437</v>
      </c>
      <c r="T86">
        <v>12.779840961412745</v>
      </c>
      <c r="U86">
        <v>12.998476543451142</v>
      </c>
      <c r="W86">
        <v>18.910017811347871</v>
      </c>
      <c r="X86">
        <v>5.8247064682739333</v>
      </c>
      <c r="Z86">
        <v>5.2059503210773119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K86">
        <v>1</v>
      </c>
      <c r="AL86">
        <v>1</v>
      </c>
      <c r="AN86">
        <v>1</v>
      </c>
      <c r="AP86" s="7"/>
      <c r="AQ86" s="11">
        <v>-12.556281249999996</v>
      </c>
      <c r="AS86" s="11">
        <v>-27.396750000000001</v>
      </c>
      <c r="AT86" s="11">
        <v>-29.930604166666662</v>
      </c>
      <c r="AU86" s="11">
        <v>-21.593125000000001</v>
      </c>
      <c r="AZ86" s="11">
        <v>-29.353166666666667</v>
      </c>
      <c r="BE86" s="11">
        <v>0.79713864252179789</v>
      </c>
      <c r="BF86" s="11"/>
      <c r="BG86" s="11">
        <v>0.54822126183746978</v>
      </c>
      <c r="BH86" s="11">
        <v>0.78275438203156344</v>
      </c>
      <c r="BI86" s="11">
        <v>0.83434720814742591</v>
      </c>
      <c r="BN86" s="11">
        <v>1.2180449489777345</v>
      </c>
      <c r="BO86" s="7"/>
      <c r="BP86" s="7"/>
      <c r="BR86" s="11"/>
    </row>
    <row r="87" spans="1:70" x14ac:dyDescent="0.75">
      <c r="A87" t="s">
        <v>158</v>
      </c>
      <c r="B87">
        <v>1</v>
      </c>
      <c r="C87" t="s">
        <v>278</v>
      </c>
      <c r="D87" t="s">
        <v>278</v>
      </c>
      <c r="F87">
        <v>95</v>
      </c>
      <c r="H87" t="s">
        <v>79</v>
      </c>
      <c r="I87" t="s">
        <v>75</v>
      </c>
      <c r="J87" t="s">
        <v>79</v>
      </c>
      <c r="K87" t="s">
        <v>79</v>
      </c>
      <c r="L87" t="s">
        <v>225</v>
      </c>
      <c r="M87">
        <v>13.136764274184024</v>
      </c>
      <c r="N87">
        <v>7.0161529298271741E-2</v>
      </c>
      <c r="O87">
        <v>-10.608189707191954</v>
      </c>
      <c r="P87">
        <v>1.0294911650075573</v>
      </c>
      <c r="Q87">
        <v>10.831953721212688</v>
      </c>
      <c r="R87">
        <v>8.141200504709813</v>
      </c>
      <c r="S87">
        <v>9.0751626314685954</v>
      </c>
      <c r="T87">
        <v>7.1841926164410186</v>
      </c>
      <c r="U87">
        <v>8.3000667049753094</v>
      </c>
      <c r="W87">
        <v>13.564677076973616</v>
      </c>
      <c r="X87">
        <v>2.4753748656777388</v>
      </c>
      <c r="Z87">
        <v>0.75177244129007126</v>
      </c>
      <c r="AA87">
        <v>0.90188276576971427</v>
      </c>
      <c r="AB87">
        <v>0.3450834048902105</v>
      </c>
      <c r="AC87">
        <v>0.50776988034441373</v>
      </c>
      <c r="AD87">
        <v>0.15434810431012211</v>
      </c>
      <c r="AE87">
        <v>1.8996871578038304</v>
      </c>
      <c r="AF87">
        <v>0.64488421767415327</v>
      </c>
      <c r="AG87">
        <v>0.22754557436148914</v>
      </c>
      <c r="AH87">
        <v>0.76219532560731507</v>
      </c>
      <c r="AI87">
        <v>0.43705198975016979</v>
      </c>
      <c r="AK87">
        <v>0.2</v>
      </c>
      <c r="AL87">
        <v>0.2</v>
      </c>
      <c r="AN87">
        <v>0.26971430724484091</v>
      </c>
      <c r="AP87" s="7"/>
      <c r="AQ87" s="11">
        <v>-7.9070625000000012</v>
      </c>
      <c r="AR87" s="7"/>
      <c r="AS87" s="11">
        <v>-30.357666666666653</v>
      </c>
      <c r="AT87" s="11">
        <v>-33.828041666666664</v>
      </c>
      <c r="AU87" s="11">
        <v>-22.898</v>
      </c>
      <c r="AV87" s="7"/>
      <c r="AW87" s="7"/>
      <c r="AX87" s="7"/>
      <c r="AY87" s="7"/>
      <c r="AZ87" s="11">
        <v>-28.714481481481478</v>
      </c>
      <c r="BA87" s="7"/>
      <c r="BB87" s="7"/>
      <c r="BC87" s="7"/>
      <c r="BD87" s="7"/>
      <c r="BE87" s="11">
        <v>1.5345989890820584</v>
      </c>
      <c r="BF87" s="11"/>
      <c r="BG87" s="11">
        <v>1.0203764011383267</v>
      </c>
      <c r="BH87" s="11">
        <v>0.56158407528268706</v>
      </c>
      <c r="BI87" s="11">
        <v>0.34314139726724835</v>
      </c>
      <c r="BK87" s="7"/>
      <c r="BL87" s="7"/>
      <c r="BM87" s="7"/>
      <c r="BN87" s="11">
        <v>0.54960368811696392</v>
      </c>
      <c r="BO87" s="7"/>
      <c r="BP87" s="7"/>
      <c r="BR87" s="11"/>
    </row>
    <row r="88" spans="1:70" x14ac:dyDescent="0.75">
      <c r="A88" t="s">
        <v>158</v>
      </c>
      <c r="B88">
        <v>1</v>
      </c>
      <c r="C88" t="s">
        <v>278</v>
      </c>
      <c r="D88" t="s">
        <v>278</v>
      </c>
      <c r="F88">
        <v>145</v>
      </c>
      <c r="H88" t="s">
        <v>79</v>
      </c>
      <c r="I88" t="s">
        <v>75</v>
      </c>
      <c r="J88" t="s">
        <v>79</v>
      </c>
      <c r="K88" t="s">
        <v>79</v>
      </c>
      <c r="L88" t="s">
        <v>226</v>
      </c>
      <c r="M88">
        <v>14.010003921691384</v>
      </c>
      <c r="N88">
        <v>0.26025103276169692</v>
      </c>
      <c r="O88">
        <v>-11.862158400223837</v>
      </c>
      <c r="P88">
        <v>0.79298564650160563</v>
      </c>
      <c r="Q88">
        <v>8.8861882035427531</v>
      </c>
      <c r="R88">
        <v>8.4509181406136378</v>
      </c>
      <c r="S88">
        <v>9.1641283725977836</v>
      </c>
      <c r="T88">
        <v>9.0360800562309684</v>
      </c>
      <c r="U88">
        <v>8.6941157289925304</v>
      </c>
      <c r="W88">
        <v>14.173771315969214</v>
      </c>
      <c r="X88">
        <v>1.4409318322027822</v>
      </c>
      <c r="Y88">
        <v>2.525996555538093</v>
      </c>
      <c r="Z88">
        <v>-0.84096448799292289</v>
      </c>
      <c r="AA88">
        <v>0.34023762843622551</v>
      </c>
      <c r="AB88">
        <v>0.50403570003500719</v>
      </c>
      <c r="AC88">
        <v>0.77878251187352976</v>
      </c>
      <c r="AD88">
        <v>0.62129906591327078</v>
      </c>
      <c r="AE88">
        <v>0.49553587302422958</v>
      </c>
      <c r="AF88">
        <v>0.19061835915204778</v>
      </c>
      <c r="AG88">
        <v>0.24639365702561836</v>
      </c>
      <c r="AH88">
        <v>0.37461644156435919</v>
      </c>
      <c r="AI88">
        <v>0.2</v>
      </c>
      <c r="AK88">
        <v>0.40943513501930129</v>
      </c>
      <c r="AL88">
        <v>0.19798941671718562</v>
      </c>
      <c r="AM88">
        <v>0.59575024586048375</v>
      </c>
      <c r="AN88">
        <v>0.22853564637577278</v>
      </c>
      <c r="AP88" s="7"/>
      <c r="AQ88" s="11">
        <v>-15.578050000000006</v>
      </c>
      <c r="AR88" s="7"/>
      <c r="AS88" s="11">
        <v>-29.305999999999997</v>
      </c>
      <c r="AT88" s="11">
        <v>-33.318649999999998</v>
      </c>
      <c r="AU88" s="11">
        <v>-24.481633333333342</v>
      </c>
      <c r="AV88" s="7"/>
      <c r="AW88" s="7"/>
      <c r="AX88" s="7"/>
      <c r="AY88" s="7"/>
      <c r="AZ88" s="11">
        <v>-28.835037037037036</v>
      </c>
      <c r="BA88" s="7"/>
      <c r="BB88" s="7"/>
      <c r="BC88" s="7"/>
      <c r="BD88" s="7"/>
      <c r="BE88" s="11">
        <v>2.1010836073321792</v>
      </c>
      <c r="BF88" s="11"/>
      <c r="BG88" s="11">
        <v>0.46226615709999724</v>
      </c>
      <c r="BH88" s="11">
        <v>0.59853806385967434</v>
      </c>
      <c r="BI88" s="11">
        <v>1.7695156368025948</v>
      </c>
      <c r="BK88" s="7"/>
      <c r="BL88" s="7"/>
      <c r="BM88" s="7"/>
      <c r="BN88" s="11">
        <v>0.92177024622802739</v>
      </c>
      <c r="BO88" s="7"/>
      <c r="BP88" s="7"/>
      <c r="BR88" s="11"/>
    </row>
    <row r="89" spans="1:70" x14ac:dyDescent="0.75">
      <c r="A89" t="s">
        <v>158</v>
      </c>
      <c r="B89">
        <v>1</v>
      </c>
      <c r="C89" t="s">
        <v>278</v>
      </c>
      <c r="D89" t="s">
        <v>278</v>
      </c>
      <c r="F89">
        <v>195</v>
      </c>
      <c r="H89" t="s">
        <v>79</v>
      </c>
      <c r="I89" t="s">
        <v>75</v>
      </c>
      <c r="J89" t="s">
        <v>79</v>
      </c>
      <c r="K89" t="s">
        <v>79</v>
      </c>
      <c r="L89" t="s">
        <v>227</v>
      </c>
      <c r="M89">
        <v>17.138790656604666</v>
      </c>
      <c r="N89">
        <v>-0.11259549953237337</v>
      </c>
      <c r="O89">
        <v>-12.722935691341638</v>
      </c>
      <c r="P89">
        <v>-0.30062274926504823</v>
      </c>
      <c r="Q89">
        <v>9.5943317716443843</v>
      </c>
      <c r="R89">
        <v>8.1972878606188004</v>
      </c>
      <c r="S89">
        <v>8.1492429977977761</v>
      </c>
      <c r="T89">
        <v>8.2554328342541314</v>
      </c>
      <c r="U89">
        <v>9.1602962953946108</v>
      </c>
      <c r="W89">
        <v>13.929560190372024</v>
      </c>
      <c r="X89">
        <v>3.6592309193042816</v>
      </c>
      <c r="Y89">
        <v>0.87966933617216003</v>
      </c>
      <c r="Z89">
        <v>-9.7174365538342713E-3</v>
      </c>
      <c r="AA89">
        <v>0.8073506345460626</v>
      </c>
      <c r="AB89">
        <v>1.5330198599311644</v>
      </c>
      <c r="AC89">
        <v>0.4269035414992523</v>
      </c>
      <c r="AD89">
        <v>0.54465099206575363</v>
      </c>
      <c r="AE89">
        <v>0.97632787159342205</v>
      </c>
      <c r="AF89">
        <v>0.2</v>
      </c>
      <c r="AG89">
        <v>1.2982614145907581</v>
      </c>
      <c r="AH89">
        <v>0.42295078937388231</v>
      </c>
      <c r="AI89">
        <v>0.84941091342961605</v>
      </c>
      <c r="AK89">
        <v>0.34891454417708606</v>
      </c>
      <c r="AL89">
        <v>1.6279209100815539</v>
      </c>
      <c r="AM89">
        <v>1.2626637008233159</v>
      </c>
      <c r="AN89">
        <v>0.66121812778517763</v>
      </c>
      <c r="AP89" s="7"/>
      <c r="AQ89" s="11">
        <v>-13.176750000000006</v>
      </c>
      <c r="AR89" s="7"/>
      <c r="AS89" s="11">
        <v>-30.610333333333344</v>
      </c>
      <c r="AT89" s="11">
        <v>-33.163305555555546</v>
      </c>
      <c r="AU89" s="11">
        <v>-21.775083333333331</v>
      </c>
      <c r="AV89" s="7"/>
      <c r="AW89" s="7"/>
      <c r="AX89" s="7"/>
      <c r="AY89" s="7"/>
      <c r="AZ89" s="11">
        <v>-29.855740740740739</v>
      </c>
      <c r="BA89" s="7"/>
      <c r="BB89" s="7"/>
      <c r="BC89" s="7"/>
      <c r="BD89" s="7"/>
      <c r="BE89" s="11">
        <v>1.0876493575596846</v>
      </c>
      <c r="BF89" s="11"/>
      <c r="BG89" s="11">
        <v>1.3072380553416147</v>
      </c>
      <c r="BH89" s="11">
        <v>0.83754777365123823</v>
      </c>
      <c r="BI89" s="11">
        <v>0.6707186962091114</v>
      </c>
      <c r="BK89" s="7"/>
      <c r="BL89" s="7"/>
      <c r="BM89" s="7"/>
      <c r="BN89" s="11">
        <v>0.71868040368006936</v>
      </c>
      <c r="BO89" s="7"/>
      <c r="BP89" s="7"/>
      <c r="BR89" s="11"/>
    </row>
    <row r="90" spans="1:70" x14ac:dyDescent="0.75">
      <c r="A90" t="s">
        <v>158</v>
      </c>
      <c r="B90">
        <v>1</v>
      </c>
      <c r="C90" t="s">
        <v>278</v>
      </c>
      <c r="D90" t="s">
        <v>278</v>
      </c>
      <c r="F90">
        <v>330</v>
      </c>
      <c r="H90" t="s">
        <v>79</v>
      </c>
      <c r="I90" t="s">
        <v>75</v>
      </c>
      <c r="J90" t="s">
        <v>79</v>
      </c>
      <c r="K90" t="s">
        <v>79</v>
      </c>
      <c r="L90" t="s">
        <v>228</v>
      </c>
      <c r="M90">
        <v>12.686728132507337</v>
      </c>
      <c r="N90">
        <v>-1.151051737451616</v>
      </c>
      <c r="O90">
        <v>-13.648393072272302</v>
      </c>
      <c r="P90">
        <v>1.2799307853225397</v>
      </c>
      <c r="Q90">
        <v>10.361349581690252</v>
      </c>
      <c r="R90">
        <v>7.9220023878699921</v>
      </c>
      <c r="S90">
        <v>8.3344852288310243</v>
      </c>
      <c r="T90">
        <v>7.1128214461092538</v>
      </c>
      <c r="U90">
        <v>8.1426205867110006</v>
      </c>
      <c r="W90">
        <v>9.3633397675018948</v>
      </c>
      <c r="X90">
        <v>0.99396359393383804</v>
      </c>
      <c r="Y90">
        <v>-2.0983507334229645</v>
      </c>
      <c r="Z90">
        <v>-0.24975843223384309</v>
      </c>
      <c r="AA90">
        <v>0.96631666426970342</v>
      </c>
      <c r="AB90">
        <v>1.3574272345823828</v>
      </c>
      <c r="AC90">
        <v>0.2787309735498687</v>
      </c>
      <c r="AD90">
        <v>0.73933945238691834</v>
      </c>
      <c r="AE90">
        <v>0.2</v>
      </c>
      <c r="AF90">
        <v>0.2</v>
      </c>
      <c r="AG90">
        <v>0.2</v>
      </c>
      <c r="AH90">
        <v>0.29425710204999317</v>
      </c>
      <c r="AI90">
        <v>0.43399225855112122</v>
      </c>
      <c r="AK90">
        <v>0.36523368947913948</v>
      </c>
      <c r="AL90">
        <v>1.1659383164141712</v>
      </c>
      <c r="AM90">
        <v>1.2184314175336421</v>
      </c>
      <c r="AN90">
        <v>0.2</v>
      </c>
      <c r="AQ90" s="11">
        <v>-11.67378333333334</v>
      </c>
      <c r="AR90" s="7"/>
      <c r="AS90" s="11">
        <v>-29.577866666666672</v>
      </c>
      <c r="AT90" s="11">
        <v>-31.745099999999997</v>
      </c>
      <c r="AU90" s="11">
        <v>-21.06283333333333</v>
      </c>
      <c r="AV90" s="7"/>
      <c r="AW90" s="7"/>
      <c r="AX90" s="7"/>
      <c r="AY90" s="7"/>
      <c r="AZ90" s="11">
        <v>-29.529125925925925</v>
      </c>
      <c r="BA90" s="7"/>
      <c r="BB90" s="7"/>
      <c r="BC90" s="7"/>
      <c r="BD90" s="7"/>
      <c r="BE90" s="11">
        <v>1.1310987339013965</v>
      </c>
      <c r="BF90" s="11"/>
      <c r="BG90" s="11">
        <v>1.0720571502179024</v>
      </c>
      <c r="BH90" s="11">
        <v>1.2178642028841586</v>
      </c>
      <c r="BI90" s="11">
        <v>0.40291314200457617</v>
      </c>
      <c r="BK90" s="7"/>
      <c r="BL90" s="7"/>
      <c r="BM90" s="7"/>
      <c r="BN90" s="11">
        <v>0.27689046132363654</v>
      </c>
      <c r="BR90" s="11"/>
    </row>
    <row r="91" spans="1:70" x14ac:dyDescent="0.75">
      <c r="A91" t="s">
        <v>158</v>
      </c>
      <c r="B91">
        <v>1</v>
      </c>
      <c r="C91" t="s">
        <v>278</v>
      </c>
      <c r="D91" t="s">
        <v>278</v>
      </c>
      <c r="F91">
        <v>500</v>
      </c>
      <c r="H91" t="s">
        <v>79</v>
      </c>
      <c r="I91" t="s">
        <v>75</v>
      </c>
      <c r="J91" t="s">
        <v>79</v>
      </c>
      <c r="K91" t="s">
        <v>79</v>
      </c>
      <c r="L91" t="s">
        <v>229</v>
      </c>
      <c r="M91">
        <v>13.447760176664307</v>
      </c>
      <c r="N91">
        <v>3.4758281036785195</v>
      </c>
      <c r="O91">
        <v>-10.966380365554965</v>
      </c>
      <c r="P91">
        <v>2.6771718370134612</v>
      </c>
      <c r="Q91">
        <v>8.3672858429522421</v>
      </c>
      <c r="R91">
        <v>9.1202105903918991</v>
      </c>
      <c r="S91">
        <v>7.8634773657443358</v>
      </c>
      <c r="T91">
        <v>10.219538651355368</v>
      </c>
      <c r="U91">
        <v>9.9436887860864047</v>
      </c>
      <c r="W91">
        <v>14.281466760107936</v>
      </c>
      <c r="X91">
        <v>1.5985434257276503</v>
      </c>
      <c r="Y91">
        <v>5.0413043756098626</v>
      </c>
      <c r="Z91">
        <v>0.94124717796004254</v>
      </c>
      <c r="AA91">
        <v>0.49087213311215117</v>
      </c>
      <c r="AB91">
        <v>0.46930862804411211</v>
      </c>
      <c r="AC91">
        <v>0.17581198760526603</v>
      </c>
      <c r="AD91">
        <v>1.5189561846913635</v>
      </c>
      <c r="AE91">
        <v>1.1336238070850024</v>
      </c>
      <c r="AF91">
        <v>0.34759833876288299</v>
      </c>
      <c r="AG91">
        <v>0.21918625609163025</v>
      </c>
      <c r="AH91">
        <v>0.78477687871472013</v>
      </c>
      <c r="AI91">
        <v>0.97705007158350932</v>
      </c>
      <c r="AK91">
        <v>0.97696465952562028</v>
      </c>
      <c r="AL91">
        <v>0.83967880773341907</v>
      </c>
      <c r="AM91">
        <v>1</v>
      </c>
      <c r="AN91">
        <v>0.31413125320478302</v>
      </c>
      <c r="AQ91" s="11">
        <v>-5.7242499999999934</v>
      </c>
      <c r="AR91" s="7"/>
      <c r="AS91" s="11">
        <v>-25.866000000000014</v>
      </c>
      <c r="AT91" s="11">
        <v>-29.027152777777779</v>
      </c>
      <c r="AU91" s="11">
        <v>-19.902944444444437</v>
      </c>
      <c r="AV91" s="7"/>
      <c r="AW91" s="7"/>
      <c r="AX91" s="7"/>
      <c r="AY91" s="7"/>
      <c r="AZ91" s="11">
        <v>-29.143037037037036</v>
      </c>
      <c r="BA91" s="7"/>
      <c r="BB91" s="7"/>
      <c r="BC91" s="7"/>
      <c r="BD91" s="7"/>
      <c r="BE91" s="11">
        <v>1.0239602856882002</v>
      </c>
      <c r="BF91" s="11"/>
      <c r="BG91" s="11">
        <v>0.583150066449452</v>
      </c>
      <c r="BH91" s="11">
        <v>0.72661411475367188</v>
      </c>
      <c r="BI91" s="11">
        <v>1.731907418297975</v>
      </c>
      <c r="BK91" s="7"/>
      <c r="BL91" s="7"/>
      <c r="BM91" s="7"/>
      <c r="BN91" s="11">
        <v>0.65372949692057958</v>
      </c>
      <c r="BR91" s="11"/>
    </row>
    <row r="92" spans="1:70" x14ac:dyDescent="0.75">
      <c r="A92" t="s">
        <v>158</v>
      </c>
      <c r="B92">
        <v>3</v>
      </c>
      <c r="C92" t="s">
        <v>278</v>
      </c>
      <c r="D92" t="s">
        <v>278</v>
      </c>
      <c r="F92">
        <v>104</v>
      </c>
      <c r="H92" t="s">
        <v>79</v>
      </c>
      <c r="I92" t="s">
        <v>75</v>
      </c>
      <c r="J92" t="s">
        <v>79</v>
      </c>
      <c r="K92" t="s">
        <v>79</v>
      </c>
      <c r="L92" t="s">
        <v>263</v>
      </c>
      <c r="M92">
        <v>13.833416495684579</v>
      </c>
      <c r="N92">
        <v>1.2643797659342653</v>
      </c>
      <c r="O92">
        <v>-11.439156075769667</v>
      </c>
      <c r="P92">
        <v>0.6176474163431942</v>
      </c>
      <c r="Q92">
        <v>8.6614520526454974</v>
      </c>
      <c r="R92">
        <v>10.060621687701047</v>
      </c>
      <c r="S92">
        <v>10.120862135026753</v>
      </c>
      <c r="T92">
        <v>9.6734157935697809</v>
      </c>
      <c r="U92">
        <v>8.8565704826627218</v>
      </c>
      <c r="W92">
        <v>12.472512805156676</v>
      </c>
      <c r="X92">
        <v>1.5985437567598804</v>
      </c>
      <c r="Z92">
        <v>0.59946162092411304</v>
      </c>
      <c r="AA92">
        <v>0.51060250651736716</v>
      </c>
      <c r="AB92">
        <v>0.50617797005543819</v>
      </c>
      <c r="AC92">
        <v>0.38840940361084247</v>
      </c>
      <c r="AD92">
        <v>0.54069779127763429</v>
      </c>
      <c r="AE92">
        <v>0.28907514539648488</v>
      </c>
      <c r="AF92">
        <v>0.2</v>
      </c>
      <c r="AG92">
        <v>0.68456522196256786</v>
      </c>
      <c r="AH92">
        <v>0.56423762691091139</v>
      </c>
      <c r="AI92">
        <v>0.53391423651229775</v>
      </c>
      <c r="AK92">
        <v>0.2</v>
      </c>
      <c r="AL92">
        <v>0.31591072740675769</v>
      </c>
      <c r="AN92">
        <v>0.2</v>
      </c>
      <c r="AQ92" s="11">
        <v>-13.350000000000001</v>
      </c>
      <c r="AS92" s="11">
        <v>-29.403999999999996</v>
      </c>
      <c r="AT92" s="11">
        <v>-33.006341666666664</v>
      </c>
      <c r="AU92" s="11">
        <v>-23.378149999999998</v>
      </c>
      <c r="AZ92" s="11">
        <v>-30.562533333333334</v>
      </c>
      <c r="BE92" s="11">
        <v>2.7499840813933192</v>
      </c>
      <c r="BF92" s="11"/>
      <c r="BG92" s="11">
        <v>3.2485339257373744</v>
      </c>
      <c r="BH92" s="11">
        <v>1.9347630102982971</v>
      </c>
      <c r="BI92" s="11">
        <v>1.5296364488795178</v>
      </c>
      <c r="BN92" s="11">
        <v>1.1182594787116256</v>
      </c>
      <c r="BR92" s="11"/>
    </row>
    <row r="93" spans="1:70" x14ac:dyDescent="0.75">
      <c r="A93" t="s">
        <v>158</v>
      </c>
      <c r="B93">
        <v>3</v>
      </c>
      <c r="C93" t="s">
        <v>161</v>
      </c>
      <c r="D93" t="s">
        <v>161</v>
      </c>
      <c r="F93">
        <v>20</v>
      </c>
      <c r="H93">
        <v>1</v>
      </c>
      <c r="I93" t="s">
        <v>82</v>
      </c>
      <c r="J93" t="s">
        <v>148</v>
      </c>
      <c r="K93" t="s">
        <v>326</v>
      </c>
      <c r="L93" t="s">
        <v>256</v>
      </c>
      <c r="M93">
        <v>3.1941479633714169</v>
      </c>
      <c r="N93">
        <v>-1.4480294628437891</v>
      </c>
      <c r="O93">
        <v>-3.4389160066986881</v>
      </c>
      <c r="P93">
        <v>-4.0647188784542365</v>
      </c>
      <c r="Q93">
        <v>2.8857112328807211</v>
      </c>
      <c r="R93">
        <v>0.92607762673537486</v>
      </c>
      <c r="S93">
        <v>1.3598981668465335</v>
      </c>
      <c r="T93">
        <v>2.5847156780351574</v>
      </c>
      <c r="U93">
        <v>2.8950952934059164</v>
      </c>
      <c r="V93">
        <v>0.38175562829401494</v>
      </c>
      <c r="W93">
        <v>3.391339117967398</v>
      </c>
      <c r="X93">
        <v>0.72591000188134081</v>
      </c>
      <c r="Y93">
        <v>2.6237355921075749</v>
      </c>
      <c r="Z93">
        <v>2.2718903416426312E-2</v>
      </c>
      <c r="AA93">
        <v>0.65296316286027567</v>
      </c>
      <c r="AB93">
        <v>0.46379645588340329</v>
      </c>
      <c r="AC93">
        <v>0.2128953383249147</v>
      </c>
      <c r="AD93">
        <v>0.33121737715078903</v>
      </c>
      <c r="AE93">
        <v>0.39330819400600664</v>
      </c>
      <c r="AF93">
        <v>0.37016184154582116</v>
      </c>
      <c r="AG93">
        <v>0.65716377348628197</v>
      </c>
      <c r="AH93">
        <v>0.39032991663307909</v>
      </c>
      <c r="AI93">
        <v>0.20842649029680774</v>
      </c>
      <c r="AJ93">
        <v>0.40711579139462728</v>
      </c>
      <c r="AK93">
        <v>0.26685330959142661</v>
      </c>
      <c r="AL93">
        <v>0.28692969696647441</v>
      </c>
      <c r="AM93">
        <v>0.33404977773995403</v>
      </c>
      <c r="AN93">
        <v>0.24743475533764256</v>
      </c>
      <c r="AQ93" s="11">
        <v>-10.018833333333319</v>
      </c>
      <c r="AS93" s="11">
        <v>-28.514000000000003</v>
      </c>
      <c r="AT93" s="11">
        <v>-30.206138888888891</v>
      </c>
      <c r="AU93" s="11">
        <v>-19.983000000000004</v>
      </c>
      <c r="AZ93" s="11">
        <v>-25.835925925925928</v>
      </c>
      <c r="BE93" s="11">
        <v>0.56493320032844174</v>
      </c>
      <c r="BF93" s="11"/>
      <c r="BG93" s="11">
        <v>0.35303824155465058</v>
      </c>
      <c r="BH93" s="11">
        <v>0.38992142489557219</v>
      </c>
      <c r="BI93" s="11">
        <v>0.23385750647206865</v>
      </c>
      <c r="BN93" s="11">
        <v>7.5595196572640841E-2</v>
      </c>
      <c r="BR93" s="11"/>
    </row>
    <row r="94" spans="1:70" x14ac:dyDescent="0.75">
      <c r="A94" t="s">
        <v>158</v>
      </c>
      <c r="B94">
        <v>3</v>
      </c>
      <c r="C94" t="s">
        <v>161</v>
      </c>
      <c r="D94" t="s">
        <v>161</v>
      </c>
      <c r="F94">
        <v>20</v>
      </c>
      <c r="H94">
        <v>0.3</v>
      </c>
      <c r="I94" t="s">
        <v>81</v>
      </c>
      <c r="J94" t="s">
        <v>148</v>
      </c>
      <c r="K94" t="s">
        <v>326</v>
      </c>
      <c r="L94" t="s">
        <v>255</v>
      </c>
      <c r="M94">
        <v>3.2079903402103511</v>
      </c>
      <c r="N94">
        <v>-2.7721358991297409</v>
      </c>
      <c r="O94">
        <v>-4.0803950997175216</v>
      </c>
      <c r="P94">
        <v>-4.4291951608822853</v>
      </c>
      <c r="Q94">
        <v>1.4618286930632529</v>
      </c>
      <c r="R94">
        <v>0.63998075275856348</v>
      </c>
      <c r="S94">
        <v>0.25856758263070956</v>
      </c>
      <c r="T94">
        <v>2.0748738030059788</v>
      </c>
      <c r="U94">
        <v>1.8165151009047755</v>
      </c>
      <c r="W94">
        <v>2.6662034185910599</v>
      </c>
      <c r="X94">
        <v>-0.20636671964192976</v>
      </c>
      <c r="Y94">
        <v>0.1310586542230037</v>
      </c>
      <c r="Z94">
        <v>-0.58555265957925595</v>
      </c>
      <c r="AA94">
        <v>0.2</v>
      </c>
      <c r="AB94">
        <v>0.2</v>
      </c>
      <c r="AC94">
        <v>0.71421242044191979</v>
      </c>
      <c r="AD94">
        <v>0.2</v>
      </c>
      <c r="AE94">
        <v>0.18819930373276489</v>
      </c>
      <c r="AF94">
        <v>0.2</v>
      </c>
      <c r="AG94">
        <v>0.2</v>
      </c>
      <c r="AH94">
        <v>0.2</v>
      </c>
      <c r="AI94">
        <v>0.26615633749654732</v>
      </c>
      <c r="AK94">
        <v>0.2</v>
      </c>
      <c r="AL94">
        <v>0.2</v>
      </c>
      <c r="AM94">
        <v>0.19292397244572154</v>
      </c>
      <c r="AN94">
        <v>0.2</v>
      </c>
      <c r="AQ94" s="11">
        <v>-11.771500000000007</v>
      </c>
      <c r="AS94" s="11">
        <v>-28.088666666666668</v>
      </c>
      <c r="AT94" s="11">
        <v>-31.036944444444448</v>
      </c>
      <c r="AU94" s="11">
        <v>-18.867111111111114</v>
      </c>
      <c r="AZ94" s="11">
        <v>-26.578962962962965</v>
      </c>
      <c r="BE94" s="11">
        <v>0.54368635642865137</v>
      </c>
      <c r="BF94" s="11"/>
      <c r="BG94" s="11">
        <v>1.0973361684856056</v>
      </c>
      <c r="BH94" s="11">
        <v>0.55514641045136615</v>
      </c>
      <c r="BI94" s="11">
        <v>1.153797337618826</v>
      </c>
      <c r="BN94" s="11">
        <v>0.57483196327990582</v>
      </c>
      <c r="BR94" s="11"/>
    </row>
    <row r="95" spans="1:70" x14ac:dyDescent="0.75">
      <c r="A95" t="s">
        <v>158</v>
      </c>
      <c r="B95">
        <v>3</v>
      </c>
      <c r="C95" t="s">
        <v>161</v>
      </c>
      <c r="D95" t="s">
        <v>161</v>
      </c>
      <c r="F95">
        <v>320</v>
      </c>
      <c r="H95">
        <v>1</v>
      </c>
      <c r="I95" t="s">
        <v>82</v>
      </c>
      <c r="J95" t="s">
        <v>148</v>
      </c>
      <c r="K95" t="s">
        <v>78</v>
      </c>
      <c r="L95" t="s">
        <v>260</v>
      </c>
      <c r="M95">
        <v>17.378242660398517</v>
      </c>
      <c r="N95">
        <v>4.0189686131153524</v>
      </c>
      <c r="O95">
        <v>-3.4355647728302752</v>
      </c>
      <c r="P95">
        <v>2.5455174857125455</v>
      </c>
      <c r="Q95">
        <v>12.321242688941254</v>
      </c>
      <c r="R95">
        <v>12.233673708912447</v>
      </c>
      <c r="S95">
        <v>12.266975773233105</v>
      </c>
      <c r="T95">
        <v>10.771670693140686</v>
      </c>
      <c r="U95">
        <v>13.25501477510972</v>
      </c>
      <c r="W95">
        <v>15.725082598969642</v>
      </c>
      <c r="X95">
        <v>6.7782955154962901</v>
      </c>
      <c r="Y95">
        <v>6.2500505541424971</v>
      </c>
      <c r="Z95">
        <v>4.8652406550615002</v>
      </c>
      <c r="AA95">
        <v>0.59528541683311786</v>
      </c>
      <c r="AB95">
        <v>0.2</v>
      </c>
      <c r="AC95">
        <v>0.6144901142534589</v>
      </c>
      <c r="AD95">
        <v>0.43705850951898717</v>
      </c>
      <c r="AE95">
        <v>0.28777573707089976</v>
      </c>
      <c r="AF95">
        <v>0.48720125108581419</v>
      </c>
      <c r="AG95">
        <v>0.48252367933153312</v>
      </c>
      <c r="AH95">
        <v>0.32826602682793521</v>
      </c>
      <c r="AI95">
        <v>0.2</v>
      </c>
      <c r="AK95">
        <v>0.3659819980319805</v>
      </c>
      <c r="AL95">
        <v>0.22757208248307165</v>
      </c>
      <c r="AM95">
        <v>1.4737692772111286</v>
      </c>
      <c r="AN95">
        <v>0.55628979379453936</v>
      </c>
      <c r="AO95" s="7"/>
      <c r="AP95" s="7"/>
      <c r="AQ95" s="11">
        <v>-10.318583333333333</v>
      </c>
      <c r="AS95" s="11">
        <v>-28.114000000000001</v>
      </c>
      <c r="AT95" s="11">
        <v>-29.920444444444438</v>
      </c>
      <c r="AU95" s="11">
        <v>-22.659055555555561</v>
      </c>
      <c r="AZ95" s="11">
        <v>-29.097407407407417</v>
      </c>
      <c r="BE95" s="11">
        <v>1.8882047966697579</v>
      </c>
      <c r="BF95" s="11"/>
      <c r="BG95" s="11">
        <v>0.75011910165430928</v>
      </c>
      <c r="BH95" s="11">
        <v>0.64085204422908337</v>
      </c>
      <c r="BI95" s="11">
        <v>0.77320067708004103</v>
      </c>
      <c r="BN95" s="11">
        <v>0.5197433523032079</v>
      </c>
      <c r="BO95" s="7"/>
      <c r="BP95" s="7"/>
      <c r="BR95" s="11"/>
    </row>
    <row r="96" spans="1:70" x14ac:dyDescent="0.75">
      <c r="A96" t="s">
        <v>158</v>
      </c>
      <c r="B96">
        <v>3</v>
      </c>
      <c r="C96" t="s">
        <v>161</v>
      </c>
      <c r="D96" t="s">
        <v>161</v>
      </c>
      <c r="F96">
        <v>320</v>
      </c>
      <c r="H96">
        <v>0.3</v>
      </c>
      <c r="I96" t="s">
        <v>81</v>
      </c>
      <c r="J96" t="s">
        <v>148</v>
      </c>
      <c r="K96" t="s">
        <v>77</v>
      </c>
      <c r="L96" t="s">
        <v>259</v>
      </c>
      <c r="M96">
        <v>17.802750994989953</v>
      </c>
      <c r="N96">
        <v>4.9905751575403858</v>
      </c>
      <c r="O96">
        <v>8.3079388379885142</v>
      </c>
      <c r="P96">
        <v>6.5031969563454428</v>
      </c>
      <c r="Q96">
        <v>15.807385298394054</v>
      </c>
      <c r="R96">
        <v>10.133052730389901</v>
      </c>
      <c r="S96">
        <v>11.32336021612587</v>
      </c>
      <c r="T96">
        <v>12.673369714770786</v>
      </c>
      <c r="U96">
        <v>12.512212558236239</v>
      </c>
      <c r="W96">
        <v>14.697110712065767</v>
      </c>
      <c r="X96">
        <v>10.064660979986979</v>
      </c>
      <c r="Y96">
        <v>10.47319255287252</v>
      </c>
      <c r="Z96">
        <v>6.791315394213072</v>
      </c>
      <c r="AA96">
        <v>0.4332277773799274</v>
      </c>
      <c r="AB96">
        <v>0.25921602987147152</v>
      </c>
      <c r="AC96">
        <v>0.3877439008395363</v>
      </c>
      <c r="AD96">
        <v>0.68837973898845839</v>
      </c>
      <c r="AE96">
        <v>0.34886309737774557</v>
      </c>
      <c r="AF96">
        <v>0.2</v>
      </c>
      <c r="AG96">
        <v>0.44863564129385031</v>
      </c>
      <c r="AH96">
        <v>0.29542551518504623</v>
      </c>
      <c r="AI96">
        <v>0.44784158000379459</v>
      </c>
      <c r="AK96">
        <v>0.4174444464765687</v>
      </c>
      <c r="AL96">
        <v>0.37628952748979067</v>
      </c>
      <c r="AN96">
        <v>0.45647637517947726</v>
      </c>
      <c r="AQ96" s="11">
        <v>-14.939041666666652</v>
      </c>
      <c r="AS96" s="11">
        <v>-27.214500000000001</v>
      </c>
      <c r="AT96" s="11">
        <v>-27.654138888888887</v>
      </c>
      <c r="AU96" s="11">
        <v>-22.383597222222235</v>
      </c>
      <c r="AZ96" s="11">
        <v>-27.009074074074075</v>
      </c>
      <c r="BE96" s="11">
        <v>1.4562392703467351</v>
      </c>
      <c r="BF96" s="11"/>
      <c r="BG96" s="11">
        <v>0.79755187919031323</v>
      </c>
      <c r="BH96" s="11">
        <v>0.76466300372076212</v>
      </c>
      <c r="BI96" s="11">
        <v>0.58669661973724629</v>
      </c>
      <c r="BN96" s="11">
        <v>0.71756929663500069</v>
      </c>
      <c r="BR96" s="11"/>
    </row>
    <row r="97" spans="1:70" x14ac:dyDescent="0.75">
      <c r="A97" t="s">
        <v>158</v>
      </c>
      <c r="B97">
        <v>2</v>
      </c>
      <c r="C97" t="s">
        <v>161</v>
      </c>
      <c r="D97" t="s">
        <v>161</v>
      </c>
      <c r="F97">
        <v>500</v>
      </c>
      <c r="H97">
        <v>51</v>
      </c>
      <c r="I97" t="s">
        <v>80</v>
      </c>
      <c r="J97" t="s">
        <v>148</v>
      </c>
      <c r="K97" t="s">
        <v>76</v>
      </c>
      <c r="L97" t="s">
        <v>236</v>
      </c>
      <c r="AQ97" s="11">
        <v>-11.646604166666661</v>
      </c>
      <c r="AR97" s="7"/>
      <c r="AS97" s="11">
        <v>-26.362833333333334</v>
      </c>
      <c r="AT97" s="11">
        <v>-28.68493055555555</v>
      </c>
      <c r="AU97" s="11">
        <v>-20.435527777777779</v>
      </c>
      <c r="AV97" s="7"/>
      <c r="AW97" s="7"/>
      <c r="AX97" s="7"/>
      <c r="AY97" s="7"/>
      <c r="AZ97" s="11">
        <v>-28.252740740740741</v>
      </c>
      <c r="BA97" s="7"/>
      <c r="BB97" s="7"/>
      <c r="BC97" s="7"/>
      <c r="BD97" s="7"/>
      <c r="BE97" s="11">
        <v>1.7648470173903656</v>
      </c>
      <c r="BF97" s="11"/>
      <c r="BG97" s="11">
        <v>0.77116167781687273</v>
      </c>
      <c r="BH97" s="11">
        <v>0.73085431839883164</v>
      </c>
      <c r="BI97" s="11">
        <v>0.61339145256033156</v>
      </c>
      <c r="BK97" s="7"/>
      <c r="BL97" s="7"/>
      <c r="BM97" s="7"/>
      <c r="BN97" s="11">
        <v>0.49408419668679732</v>
      </c>
      <c r="BR97" s="11"/>
    </row>
    <row r="98" spans="1:70" x14ac:dyDescent="0.75">
      <c r="A98" t="s">
        <v>158</v>
      </c>
      <c r="B98">
        <v>3</v>
      </c>
      <c r="C98" t="s">
        <v>161</v>
      </c>
      <c r="D98" t="s">
        <v>161</v>
      </c>
      <c r="F98">
        <v>500</v>
      </c>
      <c r="H98">
        <v>51</v>
      </c>
      <c r="I98" t="s">
        <v>80</v>
      </c>
      <c r="J98" t="s">
        <v>148</v>
      </c>
      <c r="K98" t="s">
        <v>76</v>
      </c>
      <c r="L98" t="s">
        <v>254</v>
      </c>
      <c r="AQ98" s="11">
        <v>-11.711687499999995</v>
      </c>
      <c r="AS98" s="11">
        <v>-26.428833333333337</v>
      </c>
      <c r="AT98" s="11">
        <v>-29.182374999999997</v>
      </c>
      <c r="AU98" s="11">
        <v>-20.343249999999998</v>
      </c>
      <c r="AZ98" s="11">
        <v>-28.727703703703703</v>
      </c>
      <c r="BE98" s="11">
        <v>1.7567611281726196</v>
      </c>
      <c r="BF98" s="11"/>
      <c r="BG98" s="11">
        <v>0.62073692763789501</v>
      </c>
      <c r="BH98" s="11">
        <v>0.73911019920853005</v>
      </c>
      <c r="BI98" s="11">
        <v>1.2106311408762205</v>
      </c>
      <c r="BN98" s="11">
        <v>0.59840383022915355</v>
      </c>
      <c r="BR98" s="11"/>
    </row>
    <row r="100" spans="1:70" x14ac:dyDescent="0.75">
      <c r="AA100" s="7">
        <f>AVERAGE(AA2:AA98)</f>
        <v>0.48269505013913683</v>
      </c>
      <c r="AB100" s="7">
        <f t="shared" ref="AB100:AN100" si="34">AVERAGE(AB2:AB98)</f>
        <v>0.40596908507261253</v>
      </c>
      <c r="AC100" s="7">
        <f t="shared" si="34"/>
        <v>0.57169381223013971</v>
      </c>
      <c r="AD100" s="7">
        <f t="shared" si="34"/>
        <v>0.52394104614812043</v>
      </c>
      <c r="AE100" s="7">
        <f t="shared" si="34"/>
        <v>0.60799329623722409</v>
      </c>
      <c r="AF100" s="7">
        <f t="shared" si="34"/>
        <v>0.3435154410370313</v>
      </c>
      <c r="AG100" s="7">
        <f t="shared" si="34"/>
        <v>0.60545470043139549</v>
      </c>
      <c r="AH100" s="7">
        <f t="shared" si="34"/>
        <v>0.37693572420488769</v>
      </c>
      <c r="AI100" s="7">
        <f t="shared" si="34"/>
        <v>0.37267811143630869</v>
      </c>
      <c r="AJ100" s="7">
        <f t="shared" si="34"/>
        <v>0.38586486632285677</v>
      </c>
      <c r="AK100" s="7">
        <f t="shared" si="34"/>
        <v>0.39177974104109625</v>
      </c>
      <c r="AL100" s="7">
        <f t="shared" si="34"/>
        <v>0.62373436375695723</v>
      </c>
      <c r="AM100" s="7">
        <f t="shared" si="34"/>
        <v>0.62179798986700119</v>
      </c>
      <c r="AN100" s="7">
        <f t="shared" si="34"/>
        <v>0.38409242602957971</v>
      </c>
      <c r="BC100" s="7"/>
      <c r="BD100" s="7"/>
      <c r="BE100" s="7">
        <f t="shared" ref="BE100" si="35">AVERAGE(BE2:BE98)</f>
        <v>1.0683881831987372</v>
      </c>
      <c r="BF100" s="7"/>
      <c r="BG100" s="7">
        <f t="shared" ref="BG100:BI100" si="36">AVERAGE(BG2:BG98)</f>
        <v>0.80775302933027648</v>
      </c>
      <c r="BH100" s="7">
        <f t="shared" si="36"/>
        <v>0.70200673224362575</v>
      </c>
      <c r="BI100" s="7">
        <f t="shared" si="36"/>
        <v>0.64533608530524234</v>
      </c>
      <c r="BJ100" s="7"/>
      <c r="BK100" s="7"/>
      <c r="BL100" s="7"/>
      <c r="BM100" s="7"/>
      <c r="BN100" s="7">
        <f t="shared" ref="BN100" si="37">AVERAGE(BN2:BN98)</f>
        <v>0.62113952725285893</v>
      </c>
      <c r="BO100" s="7"/>
      <c r="BP100" s="7"/>
      <c r="BR100" s="7"/>
    </row>
    <row r="101" spans="1:70" x14ac:dyDescent="0.75">
      <c r="AA101" s="7">
        <f>_xlfn.STDEV.P(AA2:AA98)</f>
        <v>0.36107622274316231</v>
      </c>
      <c r="AB101" s="7">
        <f t="shared" ref="AB101:AN101" si="38">_xlfn.STDEV.P(AB2:AB98)</f>
        <v>0.34796104736643563</v>
      </c>
      <c r="AC101" s="7">
        <f t="shared" si="38"/>
        <v>0.35567699008645659</v>
      </c>
      <c r="AD101" s="7">
        <f t="shared" si="38"/>
        <v>0.35385588025491471</v>
      </c>
      <c r="AE101" s="7">
        <f t="shared" si="38"/>
        <v>0.53323689512860428</v>
      </c>
      <c r="AF101" s="7">
        <f t="shared" si="38"/>
        <v>0.24858584895090716</v>
      </c>
      <c r="AG101" s="7">
        <f t="shared" si="38"/>
        <v>0.62632462386880161</v>
      </c>
      <c r="AH101" s="7">
        <f t="shared" si="38"/>
        <v>0.26752573528875634</v>
      </c>
      <c r="AI101" s="7">
        <f t="shared" si="38"/>
        <v>0.3315436809126755</v>
      </c>
      <c r="AJ101" s="7">
        <f t="shared" si="38"/>
        <v>0.40156633265330222</v>
      </c>
      <c r="AK101" s="7">
        <f t="shared" si="38"/>
        <v>0.30596794107969838</v>
      </c>
      <c r="AL101" s="7">
        <f t="shared" si="38"/>
        <v>0.35529342094102129</v>
      </c>
      <c r="AM101" s="7">
        <f t="shared" si="38"/>
        <v>0.40329456979620554</v>
      </c>
      <c r="AN101" s="7">
        <f t="shared" si="38"/>
        <v>0.27255834185010358</v>
      </c>
      <c r="BE101" s="7">
        <f t="shared" ref="BE101" si="39">_xlfn.STDEV.P(BE2:BE98)</f>
        <v>0.90062061185803799</v>
      </c>
      <c r="BG101" s="7">
        <f t="shared" ref="BG101:BI101" si="40">_xlfn.STDEV.P(BG2:BG98)</f>
        <v>0.76483572230142671</v>
      </c>
      <c r="BH101" s="7">
        <f t="shared" si="40"/>
        <v>0.76486737843755703</v>
      </c>
      <c r="BI101" s="7">
        <f t="shared" si="40"/>
        <v>0.48625226285847556</v>
      </c>
      <c r="BN101" s="7">
        <f t="shared" ref="BN101" si="41">_xlfn.STDEV.P(BN2:BN98)</f>
        <v>0.45805092901338895</v>
      </c>
    </row>
    <row r="102" spans="1:70" x14ac:dyDescent="0.75">
      <c r="AA102" s="7">
        <f>AA100+AA101</f>
        <v>0.84377127288229914</v>
      </c>
      <c r="AB102" s="7">
        <f t="shared" ref="AB102:AN102" si="42">AB100+AB101</f>
        <v>0.75393013243904816</v>
      </c>
      <c r="AC102" s="7">
        <f t="shared" si="42"/>
        <v>0.9273708023165963</v>
      </c>
      <c r="AD102" s="7">
        <f t="shared" si="42"/>
        <v>0.87779692640303519</v>
      </c>
      <c r="AE102" s="7">
        <f t="shared" si="42"/>
        <v>1.1412301913658283</v>
      </c>
      <c r="AF102" s="7">
        <f t="shared" si="42"/>
        <v>0.59210128998793843</v>
      </c>
      <c r="AG102" s="7">
        <f t="shared" si="42"/>
        <v>1.2317793243001971</v>
      </c>
      <c r="AH102" s="7">
        <f t="shared" si="42"/>
        <v>0.64446145949364397</v>
      </c>
      <c r="AI102" s="7">
        <f t="shared" si="42"/>
        <v>0.70422179234898419</v>
      </c>
      <c r="AJ102" s="7">
        <f t="shared" si="42"/>
        <v>0.78743119897615899</v>
      </c>
      <c r="AK102" s="7">
        <f t="shared" si="42"/>
        <v>0.69774768212079463</v>
      </c>
      <c r="AL102" s="7">
        <f t="shared" si="42"/>
        <v>0.97902778469797846</v>
      </c>
      <c r="AM102" s="7">
        <f t="shared" si="42"/>
        <v>1.0250925596632068</v>
      </c>
      <c r="AN102" s="7">
        <f t="shared" si="42"/>
        <v>0.65665076787968335</v>
      </c>
      <c r="BC102" s="7"/>
      <c r="BD102" s="7"/>
      <c r="BE102" s="7">
        <f t="shared" ref="BE102" si="43">BE100+BE101</f>
        <v>1.9690087950567752</v>
      </c>
      <c r="BF102" s="7"/>
      <c r="BG102" s="7">
        <f t="shared" ref="BG102:BI102" si="44">BG100+BG101</f>
        <v>1.5725887516317032</v>
      </c>
      <c r="BH102" s="7">
        <f t="shared" si="44"/>
        <v>1.4668741106811827</v>
      </c>
      <c r="BI102" s="7">
        <f t="shared" si="44"/>
        <v>1.1315883481637179</v>
      </c>
      <c r="BJ102" s="7"/>
      <c r="BK102" s="7"/>
      <c r="BL102" s="7"/>
      <c r="BM102" s="7"/>
      <c r="BN102" s="7">
        <f t="shared" ref="BN102" si="45">BN100+BN101</f>
        <v>1.079190456266248</v>
      </c>
      <c r="BO102" s="7"/>
      <c r="BP102" s="7"/>
    </row>
    <row r="104" spans="1:70" x14ac:dyDescent="0.75">
      <c r="AN104" s="7"/>
      <c r="BP1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Zooplankton Biomass Data</vt:lpstr>
      <vt:lpstr>d15N(all)</vt:lpstr>
      <vt:lpstr>d15N</vt:lpstr>
      <vt:lpstr>d13C</vt:lpstr>
      <vt:lpstr>d15N_common</vt:lpstr>
      <vt:lpstr>d13C_common</vt:lpstr>
      <vt:lpstr>combined</vt:lpstr>
      <vt:lpstr>Peak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2025-04-18T23:19:45Z</dcterms:modified>
</cp:coreProperties>
</file>