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resultat_export\"/>
    </mc:Choice>
  </mc:AlternateContent>
  <xr:revisionPtr revIDLastSave="0" documentId="8_{1B8B587B-E174-41B1-8030-D2227A8BACB8}" xr6:coauthVersionLast="47" xr6:coauthVersionMax="47" xr10:uidLastSave="{00000000-0000-0000-0000-000000000000}"/>
  <bookViews>
    <workbookView xWindow="7930" yWindow="6380" windowWidth="14400" windowHeight="7450" xr2:uid="{462BB4A9-99A0-49A8-9EF1-28FE18FDC3E9}"/>
  </bookViews>
  <sheets>
    <sheet name="Levee par commune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1" i="1"/>
  <c r="C10" i="1"/>
  <c r="C9" i="1"/>
  <c r="C8" i="1"/>
  <c r="C7" i="1"/>
  <c r="C6" i="1"/>
  <c r="C5" i="1"/>
  <c r="C4" i="1"/>
  <c r="C3" i="1"/>
  <c r="C12" i="1" s="1"/>
  <c r="C13" i="1" s="1"/>
</calcChain>
</file>

<file path=xl/sharedStrings.xml><?xml version="1.0" encoding="utf-8"?>
<sst xmlns="http://schemas.openxmlformats.org/spreadsheetml/2006/main" count="17" uniqueCount="17">
  <si>
    <t>Region</t>
  </si>
  <si>
    <t>Communes</t>
  </si>
  <si>
    <t>Total Parcelles Terrain</t>
  </si>
  <si>
    <t>Total Parcelles delimitées et enquetées (fourni par l'operateur)(URM)</t>
  </si>
  <si>
    <t>TAMBACOUNDA</t>
  </si>
  <si>
    <t>NDOGA BABACAR</t>
  </si>
  <si>
    <t>MISSIRAH</t>
  </si>
  <si>
    <t>NETTEBOULOU</t>
  </si>
  <si>
    <t>BALLOU</t>
  </si>
  <si>
    <t>GABOU</t>
  </si>
  <si>
    <t>KEDOUGOU</t>
  </si>
  <si>
    <t>BANDAFASSI</t>
  </si>
  <si>
    <t>FONGOLIMBI</t>
  </si>
  <si>
    <t>DIMBOLI</t>
  </si>
  <si>
    <t>BEMBOU</t>
  </si>
  <si>
    <t>Total</t>
  </si>
  <si>
    <t>Taux de réalisation en pourcentage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</si>
</sst>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2" fontId="5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cuments\Procasef_BETPLUS\Application\DashBoard\resultat_export\Urm_Terrain_comparaison.xlsx" TargetMode="External"/><Relationship Id="rId1" Type="http://schemas.openxmlformats.org/officeDocument/2006/relationships/externalLinkPath" Target="Urm_Terrain_compara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celles_terrain_periode"/>
      <sheetName val="Levee par commune"/>
    </sheetNames>
    <sheetDataSet>
      <sheetData sheetId="0">
        <row r="1">
          <cell r="C1" t="str">
            <v>Commune</v>
          </cell>
          <cell r="D1" t="str">
            <v>Levée terrain</v>
          </cell>
        </row>
        <row r="3">
          <cell r="C3" t="str">
            <v>Ndoga Babacar</v>
          </cell>
          <cell r="D3">
            <v>1176</v>
          </cell>
        </row>
        <row r="4">
          <cell r="C4" t="str">
            <v>Ndoga Babacar</v>
          </cell>
          <cell r="D4">
            <v>589</v>
          </cell>
          <cell r="M4" t="str">
            <v>Ndoga Babacar</v>
          </cell>
        </row>
        <row r="5">
          <cell r="C5" t="str">
            <v>Ndoga Babacar</v>
          </cell>
          <cell r="D5">
            <v>1025</v>
          </cell>
          <cell r="M5" t="str">
            <v>Missirah</v>
          </cell>
        </row>
        <row r="6">
          <cell r="C6" t="str">
            <v>Ndoga Babacar</v>
          </cell>
          <cell r="D6">
            <v>428</v>
          </cell>
          <cell r="M6" t="str">
            <v>Netteboulou</v>
          </cell>
        </row>
        <row r="7">
          <cell r="C7" t="str">
            <v>Ndoga Babacar</v>
          </cell>
          <cell r="D7">
            <v>648</v>
          </cell>
          <cell r="M7" t="str">
            <v>Ballou</v>
          </cell>
        </row>
        <row r="8">
          <cell r="C8" t="str">
            <v>Ndoga Babacar</v>
          </cell>
          <cell r="D8">
            <v>599</v>
          </cell>
          <cell r="M8" t="str">
            <v>Gabou</v>
          </cell>
        </row>
        <row r="9">
          <cell r="C9" t="str">
            <v>Netteboulou</v>
          </cell>
          <cell r="D9">
            <v>75</v>
          </cell>
          <cell r="M9" t="str">
            <v>Bandafassi</v>
          </cell>
        </row>
        <row r="10">
          <cell r="C10" t="str">
            <v>Netteboulou</v>
          </cell>
          <cell r="D10">
            <v>153</v>
          </cell>
          <cell r="M10" t="str">
            <v>Fongolimbi</v>
          </cell>
        </row>
        <row r="11">
          <cell r="C11" t="str">
            <v>Missirah</v>
          </cell>
          <cell r="D11">
            <v>26</v>
          </cell>
          <cell r="M11" t="str">
            <v>Dimboli</v>
          </cell>
        </row>
        <row r="12">
          <cell r="C12" t="str">
            <v>Ndoga Babacar</v>
          </cell>
          <cell r="D12">
            <v>58</v>
          </cell>
          <cell r="M12" t="str">
            <v>Bembou</v>
          </cell>
        </row>
        <row r="13">
          <cell r="C13" t="str">
            <v>Netteboulou</v>
          </cell>
          <cell r="D13">
            <v>57</v>
          </cell>
        </row>
        <row r="14">
          <cell r="C14" t="str">
            <v>Missirah</v>
          </cell>
          <cell r="D14">
            <v>127</v>
          </cell>
        </row>
        <row r="15">
          <cell r="C15" t="str">
            <v>Ndoga Babacar</v>
          </cell>
          <cell r="D15">
            <v>210</v>
          </cell>
        </row>
        <row r="16">
          <cell r="C16" t="str">
            <v>Bandafassi</v>
          </cell>
          <cell r="D16">
            <v>229</v>
          </cell>
        </row>
        <row r="17">
          <cell r="C17" t="str">
            <v>Netteboulou</v>
          </cell>
          <cell r="D17">
            <v>231</v>
          </cell>
        </row>
        <row r="18">
          <cell r="C18" t="str">
            <v>Missirah</v>
          </cell>
          <cell r="D18">
            <v>210</v>
          </cell>
        </row>
        <row r="19">
          <cell r="C19" t="str">
            <v>Ndoga Babacar</v>
          </cell>
          <cell r="D19">
            <v>179</v>
          </cell>
        </row>
        <row r="20">
          <cell r="C20" t="str">
            <v>Bandafassi</v>
          </cell>
          <cell r="D20">
            <v>466</v>
          </cell>
        </row>
        <row r="21">
          <cell r="C21" t="str">
            <v>Netteboulou</v>
          </cell>
          <cell r="D21">
            <v>106</v>
          </cell>
        </row>
        <row r="22">
          <cell r="C22" t="str">
            <v>Missirah</v>
          </cell>
          <cell r="D22">
            <v>202</v>
          </cell>
        </row>
        <row r="23">
          <cell r="C23" t="str">
            <v>Ndoga Babacar</v>
          </cell>
          <cell r="D23">
            <v>190</v>
          </cell>
        </row>
        <row r="24">
          <cell r="C24" t="str">
            <v>Bandafassi</v>
          </cell>
          <cell r="D24">
            <v>514</v>
          </cell>
        </row>
        <row r="25">
          <cell r="C25" t="str">
            <v>Netteboulou</v>
          </cell>
          <cell r="D25">
            <v>214</v>
          </cell>
        </row>
        <row r="26">
          <cell r="C26" t="str">
            <v>Missirah</v>
          </cell>
          <cell r="D26">
            <v>295</v>
          </cell>
        </row>
        <row r="27">
          <cell r="C27" t="str">
            <v>Bandafassi</v>
          </cell>
          <cell r="D27">
            <v>342</v>
          </cell>
        </row>
        <row r="28">
          <cell r="C28" t="str">
            <v>Netteboulou</v>
          </cell>
          <cell r="D28">
            <v>310</v>
          </cell>
        </row>
        <row r="29">
          <cell r="C29" t="str">
            <v>Missirah</v>
          </cell>
          <cell r="D29">
            <v>203</v>
          </cell>
        </row>
        <row r="30">
          <cell r="C30" t="str">
            <v>Bandafassi</v>
          </cell>
          <cell r="D30">
            <v>519</v>
          </cell>
        </row>
        <row r="31">
          <cell r="C31" t="str">
            <v>Netteboulou</v>
          </cell>
          <cell r="D31">
            <v>315</v>
          </cell>
        </row>
        <row r="32">
          <cell r="C32" t="str">
            <v>Missirah</v>
          </cell>
          <cell r="D32">
            <v>431</v>
          </cell>
        </row>
        <row r="33">
          <cell r="C33" t="str">
            <v>Bandafassi</v>
          </cell>
          <cell r="D33">
            <v>628</v>
          </cell>
        </row>
        <row r="34">
          <cell r="C34" t="str">
            <v>Netteboulou</v>
          </cell>
          <cell r="D34">
            <v>283</v>
          </cell>
        </row>
        <row r="35">
          <cell r="C35" t="str">
            <v>Missirah</v>
          </cell>
          <cell r="D35">
            <v>262</v>
          </cell>
        </row>
        <row r="36">
          <cell r="C36" t="str">
            <v>Bandafassi</v>
          </cell>
          <cell r="D36">
            <v>403</v>
          </cell>
        </row>
        <row r="37">
          <cell r="C37" t="str">
            <v>Netteboulou</v>
          </cell>
          <cell r="D37">
            <v>194</v>
          </cell>
        </row>
        <row r="38">
          <cell r="C38" t="str">
            <v>Missirah</v>
          </cell>
          <cell r="D38">
            <v>220</v>
          </cell>
        </row>
        <row r="39">
          <cell r="C39" t="str">
            <v>Bandafassi</v>
          </cell>
          <cell r="D39">
            <v>294</v>
          </cell>
        </row>
        <row r="40">
          <cell r="C40" t="str">
            <v>Netteboulou</v>
          </cell>
          <cell r="D40">
            <v>211</v>
          </cell>
        </row>
        <row r="41">
          <cell r="C41" t="str">
            <v>Missirah</v>
          </cell>
          <cell r="D41">
            <v>263</v>
          </cell>
        </row>
        <row r="42">
          <cell r="C42" t="str">
            <v>Bandafassi</v>
          </cell>
          <cell r="D42">
            <v>148</v>
          </cell>
        </row>
        <row r="43">
          <cell r="C43" t="str">
            <v>Netteboulou</v>
          </cell>
          <cell r="D43">
            <v>88</v>
          </cell>
        </row>
        <row r="44">
          <cell r="C44" t="str">
            <v>Missirah</v>
          </cell>
          <cell r="D44">
            <v>161</v>
          </cell>
        </row>
        <row r="45">
          <cell r="C45" t="str">
            <v>Fongolimbi</v>
          </cell>
          <cell r="D45">
            <v>236</v>
          </cell>
        </row>
        <row r="46">
          <cell r="C46" t="str">
            <v>Fongolimbi</v>
          </cell>
          <cell r="D46">
            <v>367</v>
          </cell>
        </row>
        <row r="47">
          <cell r="C47" t="str">
            <v>Ballou</v>
          </cell>
          <cell r="D47">
            <v>201</v>
          </cell>
        </row>
        <row r="48">
          <cell r="C48" t="str">
            <v>Fongolimbi</v>
          </cell>
          <cell r="D48">
            <v>671</v>
          </cell>
        </row>
        <row r="49">
          <cell r="C49" t="str">
            <v>Ballou</v>
          </cell>
          <cell r="D49">
            <v>415</v>
          </cell>
        </row>
        <row r="50">
          <cell r="C50" t="str">
            <v>Fongolimbi</v>
          </cell>
          <cell r="D50">
            <v>126</v>
          </cell>
        </row>
        <row r="51">
          <cell r="C51" t="str">
            <v>Ballou</v>
          </cell>
          <cell r="D51">
            <v>302</v>
          </cell>
        </row>
        <row r="52">
          <cell r="C52" t="str">
            <v>Dimboli</v>
          </cell>
          <cell r="D52">
            <v>408</v>
          </cell>
        </row>
        <row r="53">
          <cell r="C53" t="str">
            <v>Ballou</v>
          </cell>
          <cell r="D53">
            <v>218</v>
          </cell>
        </row>
        <row r="54">
          <cell r="C54" t="str">
            <v>Dimboli</v>
          </cell>
          <cell r="D54">
            <v>778</v>
          </cell>
        </row>
        <row r="55">
          <cell r="C55" t="str">
            <v>Ballou</v>
          </cell>
          <cell r="D55">
            <v>197</v>
          </cell>
        </row>
        <row r="56">
          <cell r="C56" t="str">
            <v>Dimboli</v>
          </cell>
          <cell r="D56">
            <v>1727</v>
          </cell>
        </row>
        <row r="57">
          <cell r="C57" t="str">
            <v>Ballou</v>
          </cell>
          <cell r="D57">
            <v>246</v>
          </cell>
        </row>
        <row r="58">
          <cell r="C58" t="str">
            <v>Gabou</v>
          </cell>
          <cell r="D58">
            <v>623</v>
          </cell>
        </row>
        <row r="59">
          <cell r="C59" t="str">
            <v>Dimboli</v>
          </cell>
          <cell r="D59">
            <v>99</v>
          </cell>
        </row>
        <row r="60">
          <cell r="C60" t="str">
            <v>Gabou</v>
          </cell>
          <cell r="D60">
            <v>587</v>
          </cell>
        </row>
        <row r="61">
          <cell r="C61" t="str">
            <v>Bembou</v>
          </cell>
          <cell r="D61">
            <v>833</v>
          </cell>
        </row>
        <row r="62">
          <cell r="C62" t="str">
            <v>Bembou</v>
          </cell>
          <cell r="D62">
            <v>832</v>
          </cell>
        </row>
        <row r="63">
          <cell r="C63" t="str">
            <v>Total</v>
          </cell>
          <cell r="D63">
            <v>22148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302E-BB96-49AC-BF75-833BC306CAED}">
  <dimension ref="A1:D13"/>
  <sheetViews>
    <sheetView tabSelected="1" workbookViewId="0">
      <selection activeCell="C33" sqref="C33"/>
    </sheetView>
  </sheetViews>
  <sheetFormatPr defaultRowHeight="14.5" x14ac:dyDescent="0.35"/>
  <cols>
    <col min="1" max="1" width="14.54296875" bestFit="1" customWidth="1"/>
    <col min="2" max="2" width="15.6328125" bestFit="1" customWidth="1"/>
    <col min="3" max="4" width="55.4531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4"/>
      <c r="B2" s="2"/>
      <c r="C2" s="3"/>
      <c r="D2" s="3"/>
    </row>
    <row r="3" spans="1:4" x14ac:dyDescent="0.35">
      <c r="A3" s="5" t="s">
        <v>4</v>
      </c>
      <c r="B3" s="6" t="s">
        <v>5</v>
      </c>
      <c r="C3" s="7">
        <f>SUMIF([1]Parcelles_terrain_periode!C:C, [1]Parcelles_terrain_periode!M4, [1]Parcelles_terrain_periode!D:D)</f>
        <v>5102</v>
      </c>
      <c r="D3" s="7">
        <v>3845</v>
      </c>
    </row>
    <row r="4" spans="1:4" x14ac:dyDescent="0.35">
      <c r="A4" s="8"/>
      <c r="B4" s="6" t="s">
        <v>6</v>
      </c>
      <c r="C4" s="7">
        <f>SUMIF([1]Parcelles_terrain_periode!C:C, [1]Parcelles_terrain_periode!M5, [1]Parcelles_terrain_periode!D:D)</f>
        <v>2400</v>
      </c>
      <c r="D4" s="7">
        <v>2712</v>
      </c>
    </row>
    <row r="5" spans="1:4" x14ac:dyDescent="0.35">
      <c r="A5" s="8"/>
      <c r="B5" s="9" t="s">
        <v>7</v>
      </c>
      <c r="C5" s="7">
        <f>SUMIF([1]Parcelles_terrain_periode!C:C, [1]Parcelles_terrain_periode!M6, [1]Parcelles_terrain_periode!D:D)</f>
        <v>2237</v>
      </c>
      <c r="D5" s="7">
        <v>2492</v>
      </c>
    </row>
    <row r="6" spans="1:4" x14ac:dyDescent="0.35">
      <c r="A6" s="8"/>
      <c r="B6" s="9" t="s">
        <v>8</v>
      </c>
      <c r="C6" s="7">
        <f>SUMIF([1]Parcelles_terrain_periode!C:C, [1]Parcelles_terrain_periode!M7, [1]Parcelles_terrain_periode!D:D)</f>
        <v>1579</v>
      </c>
      <c r="D6" s="7">
        <v>1413</v>
      </c>
    </row>
    <row r="7" spans="1:4" x14ac:dyDescent="0.35">
      <c r="A7" s="10"/>
      <c r="B7" s="9" t="s">
        <v>9</v>
      </c>
      <c r="C7" s="7">
        <f>SUMIF([1]Parcelles_terrain_periode!C:C, [1]Parcelles_terrain_periode!M8, [1]Parcelles_terrain_periode!D:D)</f>
        <v>1210</v>
      </c>
      <c r="D7" s="7">
        <v>1474</v>
      </c>
    </row>
    <row r="8" spans="1:4" x14ac:dyDescent="0.35">
      <c r="A8" s="11" t="s">
        <v>10</v>
      </c>
      <c r="B8" s="12" t="s">
        <v>11</v>
      </c>
      <c r="C8" s="7">
        <f>SUMIF([1]Parcelles_terrain_periode!C:C, [1]Parcelles_terrain_periode!M9, [1]Parcelles_terrain_periode!D:D)</f>
        <v>3543</v>
      </c>
      <c r="D8" s="13">
        <v>3565</v>
      </c>
    </row>
    <row r="9" spans="1:4" x14ac:dyDescent="0.35">
      <c r="A9" s="11"/>
      <c r="B9" s="12" t="s">
        <v>12</v>
      </c>
      <c r="C9" s="7">
        <f>SUMIF([1]Parcelles_terrain_periode!C:C, [1]Parcelles_terrain_periode!M10, [1]Parcelles_terrain_periode!D:D)</f>
        <v>1400</v>
      </c>
      <c r="D9" s="13">
        <v>1500</v>
      </c>
    </row>
    <row r="10" spans="1:4" x14ac:dyDescent="0.35">
      <c r="A10" s="11"/>
      <c r="B10" s="12" t="s">
        <v>13</v>
      </c>
      <c r="C10" s="7">
        <f>SUMIF([1]Parcelles_terrain_periode!C:C, [1]Parcelles_terrain_periode!M11, [1]Parcelles_terrain_periode!D:D)</f>
        <v>3012</v>
      </c>
      <c r="D10" s="14">
        <v>2989</v>
      </c>
    </row>
    <row r="11" spans="1:4" x14ac:dyDescent="0.35">
      <c r="A11" s="11"/>
      <c r="B11" s="12" t="s">
        <v>14</v>
      </c>
      <c r="C11" s="7">
        <f>SUMIF([1]Parcelles_terrain_periode!C:C, [1]Parcelles_terrain_periode!M12, [1]Parcelles_terrain_periode!D:D)</f>
        <v>1665</v>
      </c>
      <c r="D11" s="14">
        <v>1100</v>
      </c>
    </row>
    <row r="12" spans="1:4" x14ac:dyDescent="0.35">
      <c r="B12" s="15" t="s">
        <v>15</v>
      </c>
      <c r="C12" s="16">
        <f>SUM(C3:C11)</f>
        <v>22148</v>
      </c>
      <c r="D12" s="16">
        <v>21090</v>
      </c>
    </row>
    <row r="13" spans="1:4" ht="43.5" x14ac:dyDescent="0.35">
      <c r="B13" s="17" t="s">
        <v>16</v>
      </c>
      <c r="C13" s="18">
        <f>(C12*100)/70000</f>
        <v>31.64</v>
      </c>
      <c r="D13" s="18">
        <f>(D12*100)/70000</f>
        <v>30.12857142857143</v>
      </c>
    </row>
  </sheetData>
  <mergeCells count="6">
    <mergeCell ref="A1:A2"/>
    <mergeCell ref="B1:B2"/>
    <mergeCell ref="C1:C2"/>
    <mergeCell ref="D1:D2"/>
    <mergeCell ref="A3:A6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Levee par commune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2025-05-20T20:23:40Z</dcterms:created>
  <dcterms:modified xsi:type="dcterms:W3CDTF">2025-05-20T20:24:08Z</dcterms:modified>
</cp:coreProperties>
</file>