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3696" yWindow="5436" windowWidth="16380" windowHeight="8136" tabRatio="487"/>
  </bookViews>
  <sheets>
    <sheet name="Consumption+Uptake" sheetId="1" r:id="rId1"/>
    <sheet name="mcoverage" sheetId="3" r:id="rId2"/>
  </sheet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6" i="3"/>
</calcChain>
</file>

<file path=xl/sharedStrings.xml><?xml version="1.0" encoding="utf-8"?>
<sst xmlns="http://schemas.openxmlformats.org/spreadsheetml/2006/main" count="244" uniqueCount="128">
  <si>
    <t>2016 Monthly Consumption targets</t>
  </si>
  <si>
    <t>District</t>
  </si>
  <si>
    <t>BCG</t>
  </si>
  <si>
    <t>OPV</t>
  </si>
  <si>
    <t>PCV</t>
  </si>
  <si>
    <t>TT</t>
  </si>
  <si>
    <t>PENTA</t>
  </si>
  <si>
    <t>MEASLES</t>
  </si>
  <si>
    <t>IPV</t>
  </si>
  <si>
    <t>HPV</t>
  </si>
  <si>
    <t>Abim</t>
  </si>
  <si>
    <t>Adjumani</t>
  </si>
  <si>
    <t>Agago</t>
  </si>
  <si>
    <t>Alebtong</t>
  </si>
  <si>
    <t>Amolatar</t>
  </si>
  <si>
    <t>Amudat</t>
  </si>
  <si>
    <t>Amuria</t>
  </si>
  <si>
    <t>Amuru</t>
  </si>
  <si>
    <t>Apac</t>
  </si>
  <si>
    <t>Arua</t>
  </si>
  <si>
    <t>Budaka</t>
  </si>
  <si>
    <t>Bududa</t>
  </si>
  <si>
    <t>Bugiri</t>
  </si>
  <si>
    <t>Buhweju</t>
  </si>
  <si>
    <t>Buikwe</t>
  </si>
  <si>
    <t>Bukedea</t>
  </si>
  <si>
    <t>Bukomansimbi</t>
  </si>
  <si>
    <t>Bukwo</t>
  </si>
  <si>
    <t>Bulambuli</t>
  </si>
  <si>
    <t>Buliisa</t>
  </si>
  <si>
    <t>Bundibugyo</t>
  </si>
  <si>
    <t>Bushenyi</t>
  </si>
  <si>
    <t>Busia</t>
  </si>
  <si>
    <t>Butaleja</t>
  </si>
  <si>
    <t>Butambala</t>
  </si>
  <si>
    <t>Buvuma</t>
  </si>
  <si>
    <t>Buyende</t>
  </si>
  <si>
    <t>Dokolo</t>
  </si>
  <si>
    <t>Gomba</t>
  </si>
  <si>
    <t>Gulu</t>
  </si>
  <si>
    <t>Hoima</t>
  </si>
  <si>
    <t>Ibanda</t>
  </si>
  <si>
    <t>Iganga</t>
  </si>
  <si>
    <t>Isingiro</t>
  </si>
  <si>
    <t>Jinja</t>
  </si>
  <si>
    <t>Kaabong</t>
  </si>
  <si>
    <t>Kabale</t>
  </si>
  <si>
    <t>Kabarole</t>
  </si>
  <si>
    <t>Kaberamaido</t>
  </si>
  <si>
    <t>Kalangala</t>
  </si>
  <si>
    <t>Kaliro</t>
  </si>
  <si>
    <t>Kalungu</t>
  </si>
  <si>
    <t>Kampala</t>
  </si>
  <si>
    <t>Kamuli</t>
  </si>
  <si>
    <t>Kamwenge</t>
  </si>
  <si>
    <t>Kanungu</t>
  </si>
  <si>
    <t>Kapchorwa</t>
  </si>
  <si>
    <t>Kasese</t>
  </si>
  <si>
    <t>Katakwi</t>
  </si>
  <si>
    <t>Kayunga</t>
  </si>
  <si>
    <t>Kibaale</t>
  </si>
  <si>
    <t>Kiboga</t>
  </si>
  <si>
    <t>Kibuku</t>
  </si>
  <si>
    <t>Kiruhura</t>
  </si>
  <si>
    <t>Kiryandongo</t>
  </si>
  <si>
    <t>Kisoro</t>
  </si>
  <si>
    <t>Kitgum</t>
  </si>
  <si>
    <t>Koboko</t>
  </si>
  <si>
    <t>Kole</t>
  </si>
  <si>
    <t>Kotido</t>
  </si>
  <si>
    <t>Kumi</t>
  </si>
  <si>
    <t>Kween</t>
  </si>
  <si>
    <t>Kyankwanzi</t>
  </si>
  <si>
    <t>Kyegegwa</t>
  </si>
  <si>
    <t>Kyenjojo</t>
  </si>
  <si>
    <t>Lamwo</t>
  </si>
  <si>
    <t>Lira</t>
  </si>
  <si>
    <t>Luuka</t>
  </si>
  <si>
    <t>Luwero</t>
  </si>
  <si>
    <t>Lwengo</t>
  </si>
  <si>
    <t>Lyantonde</t>
  </si>
  <si>
    <t>Manafwa</t>
  </si>
  <si>
    <t>Maracha</t>
  </si>
  <si>
    <t>Masaka</t>
  </si>
  <si>
    <t>Masindi</t>
  </si>
  <si>
    <t>Mayuge</t>
  </si>
  <si>
    <t>Mbale</t>
  </si>
  <si>
    <t>Mbarara</t>
  </si>
  <si>
    <t>Mitooma</t>
  </si>
  <si>
    <t>Mityana</t>
  </si>
  <si>
    <t>Moroto</t>
  </si>
  <si>
    <t>Moyo</t>
  </si>
  <si>
    <t>Mpigi</t>
  </si>
  <si>
    <t>Mubende</t>
  </si>
  <si>
    <t>Mukono</t>
  </si>
  <si>
    <t>Nakapiripirit</t>
  </si>
  <si>
    <t>Nakaseke</t>
  </si>
  <si>
    <t>Nakasongola</t>
  </si>
  <si>
    <t>Namayingo</t>
  </si>
  <si>
    <t>Namutumba</t>
  </si>
  <si>
    <t>Napak</t>
  </si>
  <si>
    <t>Nebbi</t>
  </si>
  <si>
    <t>Ngora</t>
  </si>
  <si>
    <t>Ntoroko</t>
  </si>
  <si>
    <t>Ntungamo</t>
  </si>
  <si>
    <t>Nwoya</t>
  </si>
  <si>
    <t>Otuke</t>
  </si>
  <si>
    <t>Oyam</t>
  </si>
  <si>
    <t>Pader</t>
  </si>
  <si>
    <t>Pallisa</t>
  </si>
  <si>
    <t>Rakai</t>
  </si>
  <si>
    <t>Rubirizi</t>
  </si>
  <si>
    <t>Rukungiri</t>
  </si>
  <si>
    <t>Sembabule</t>
  </si>
  <si>
    <t>Serere</t>
  </si>
  <si>
    <t>Sheema</t>
  </si>
  <si>
    <t>Sironko</t>
  </si>
  <si>
    <t>Soroti</t>
  </si>
  <si>
    <t>Tororo</t>
  </si>
  <si>
    <t>Wakiso</t>
  </si>
  <si>
    <t>Yumbe</t>
  </si>
  <si>
    <t>Zombo</t>
  </si>
  <si>
    <t>2016 Monthly Coverage targets</t>
  </si>
  <si>
    <t>OPV3</t>
  </si>
  <si>
    <t>PCV3</t>
  </si>
  <si>
    <t>TT2</t>
  </si>
  <si>
    <t>PENTA3</t>
  </si>
  <si>
    <t>HPV2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</si>
</sst>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\-??_);_(@_)"/>
    <numFmt numFmtId="165" formatCode="_(* #,##0_);_(* \(#,##0\);_(* \-??_);_(@_)"/>
  </numFmts>
  <fonts count="4" x14ac:knownFonts="1">
    <font>
      <sz val="10"/>
      <name val="Arial"/>
      <family val="2"/>
      <charset val="1"/>
    </font>
    <font>
      <sz val="10"/>
      <name val="Arial"/>
    </font>
    <font>
      <b/>
      <sz val="16"/>
      <name val="Arial"/>
      <family val="2"/>
      <charset val="1"/>
    </font>
    <font>
      <b/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ABEA"/>
        <bgColor rgb="FF33CCCC"/>
      </patternFill>
    </fill>
  </fills>
  <borders count="2">
    <border>
      <left/>
      <right/>
      <top/>
      <bottom/>
      <diagonal/>
    </border>
    <border>
      <left style="thin">
        <color rgb="FF313739"/>
      </left>
      <right style="thin">
        <color rgb="FF313739"/>
      </right>
      <top style="thin">
        <color rgb="FF313739"/>
      </top>
      <bottom style="thin">
        <color rgb="FF313739"/>
      </bottom>
      <diagonal/>
    </border>
  </borders>
  <cellStyleXfs count="2">
    <xf numFmtId="0" fontId="0" fillId="0" borderId="0"/>
    <xf numFmtId="164" fontId="1" fillId="0" borderId="0" applyBorder="0" applyProtection="0"/>
  </cellStyleXfs>
  <cellXfs count="8">
    <xf numFmtId="0" fontId="0" fillId="0" borderId="0" xfId="0"/>
    <xf numFmtId="165" fontId="0" fillId="0" borderId="0" xfId="1" applyNumberFormat="1" applyFont="1" applyBorder="1" applyAlignment="1" applyProtection="1"/>
    <xf numFmtId="0" fontId="2" fillId="0" borderId="0" xfId="0" applyFont="1"/>
    <xf numFmtId="0" fontId="0" fillId="0" borderId="1" xfId="0" applyFont="1" applyBorder="1"/>
    <xf numFmtId="165" fontId="3" fillId="2" borderId="1" xfId="1" applyNumberFormat="1" applyFont="1" applyFill="1" applyBorder="1" applyAlignment="1" applyProtection="1"/>
    <xf numFmtId="0" fontId="3" fillId="2" borderId="1" xfId="0" applyFont="1" applyFill="1" applyBorder="1"/>
    <xf numFmtId="3" fontId="0" fillId="0" borderId="1" xfId="0" applyNumberFormat="1" applyFont="1" applyBorder="1"/>
    <xf numFmtId="165" fontId="0" fillId="0" borderId="1" xfId="1" applyNumberFormat="1" applyFont="1" applyBorder="1" applyAlignment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BEA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1373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"/>
  <sheetViews>
    <sheetView tabSelected="1" workbookViewId="0">
      <selection activeCell="A118" sqref="A118"/>
    </sheetView>
  </sheetViews>
  <sheetFormatPr defaultColWidth="8.77734375" defaultRowHeight="13.2" x14ac:dyDescent="0.25"/>
  <sheetData>
    <row r="1" spans="1:9" x14ac:dyDescent="0.25">
      <c r="B1" s="1"/>
      <c r="I1" s="1"/>
    </row>
    <row r="2" spans="1:9" ht="21" x14ac:dyDescent="0.4">
      <c r="A2" s="2" t="s">
        <v>0</v>
      </c>
      <c r="B2" s="1"/>
      <c r="I2" s="1"/>
    </row>
    <row r="3" spans="1:9" x14ac:dyDescent="0.25">
      <c r="B3" s="1"/>
      <c r="I3" s="1"/>
    </row>
    <row r="4" spans="1:9" x14ac:dyDescent="0.25">
      <c r="B4" s="1"/>
      <c r="I4" s="1"/>
    </row>
    <row r="5" spans="1:9" ht="15.6" x14ac:dyDescent="0.3">
      <c r="A5" s="3" t="s">
        <v>1</v>
      </c>
      <c r="B5" s="4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4" t="s">
        <v>9</v>
      </c>
    </row>
    <row r="6" spans="1:9" x14ac:dyDescent="0.25">
      <c r="A6" s="6" t="s">
        <v>10</v>
      </c>
      <c r="B6" s="7">
        <v>463</v>
      </c>
      <c r="C6" s="7">
        <v>1642</v>
      </c>
      <c r="D6" s="7">
        <v>1231</v>
      </c>
      <c r="E6" s="7">
        <v>10977</v>
      </c>
      <c r="F6" s="7">
        <v>1231</v>
      </c>
      <c r="G6" s="7">
        <v>410</v>
      </c>
      <c r="H6" s="7">
        <v>410</v>
      </c>
      <c r="I6" s="7">
        <v>630</v>
      </c>
    </row>
    <row r="7" spans="1:9" x14ac:dyDescent="0.25">
      <c r="A7" s="6" t="s">
        <v>11</v>
      </c>
      <c r="B7" s="7">
        <v>966</v>
      </c>
      <c r="C7" s="7">
        <v>3425</v>
      </c>
      <c r="D7" s="7">
        <v>2569</v>
      </c>
      <c r="E7" s="7">
        <v>22901</v>
      </c>
      <c r="F7" s="7">
        <v>2569</v>
      </c>
      <c r="G7" s="7">
        <v>856</v>
      </c>
      <c r="H7" s="7">
        <v>856</v>
      </c>
      <c r="I7" s="7">
        <v>1314</v>
      </c>
    </row>
    <row r="8" spans="1:9" x14ac:dyDescent="0.25">
      <c r="A8" s="6" t="s">
        <v>12</v>
      </c>
      <c r="B8" s="7">
        <v>977</v>
      </c>
      <c r="C8" s="7">
        <v>3464</v>
      </c>
      <c r="D8" s="7">
        <v>2598</v>
      </c>
      <c r="E8" s="7">
        <v>23160</v>
      </c>
      <c r="F8" s="7">
        <v>2598</v>
      </c>
      <c r="G8" s="7">
        <v>866</v>
      </c>
      <c r="H8" s="7">
        <v>866</v>
      </c>
      <c r="I8" s="7">
        <v>1329</v>
      </c>
    </row>
    <row r="9" spans="1:9" x14ac:dyDescent="0.25">
      <c r="A9" s="6" t="s">
        <v>13</v>
      </c>
      <c r="B9" s="7">
        <v>976</v>
      </c>
      <c r="C9" s="7">
        <v>3460</v>
      </c>
      <c r="D9" s="7">
        <v>2595</v>
      </c>
      <c r="E9" s="7">
        <v>23134</v>
      </c>
      <c r="F9" s="7">
        <v>2595</v>
      </c>
      <c r="G9" s="7">
        <v>865</v>
      </c>
      <c r="H9" s="7">
        <v>865</v>
      </c>
      <c r="I9" s="7">
        <v>1328</v>
      </c>
    </row>
    <row r="10" spans="1:9" x14ac:dyDescent="0.25">
      <c r="A10" s="6" t="s">
        <v>14</v>
      </c>
      <c r="B10" s="7">
        <v>631</v>
      </c>
      <c r="C10" s="7">
        <v>2238</v>
      </c>
      <c r="D10" s="7">
        <v>1678</v>
      </c>
      <c r="E10" s="7">
        <v>14962</v>
      </c>
      <c r="F10" s="7">
        <v>1678</v>
      </c>
      <c r="G10" s="7">
        <v>559</v>
      </c>
      <c r="H10" s="7">
        <v>559</v>
      </c>
      <c r="I10" s="7">
        <v>859</v>
      </c>
    </row>
    <row r="11" spans="1:9" x14ac:dyDescent="0.25">
      <c r="A11" s="6" t="s">
        <v>15</v>
      </c>
      <c r="B11" s="7">
        <v>454</v>
      </c>
      <c r="C11" s="7">
        <v>1608</v>
      </c>
      <c r="D11" s="7">
        <v>1206</v>
      </c>
      <c r="E11" s="7">
        <v>10753</v>
      </c>
      <c r="F11" s="7">
        <v>1206</v>
      </c>
      <c r="G11" s="7">
        <v>402</v>
      </c>
      <c r="H11" s="7">
        <v>402</v>
      </c>
      <c r="I11" s="7">
        <v>617</v>
      </c>
    </row>
    <row r="12" spans="1:9" x14ac:dyDescent="0.25">
      <c r="A12" s="6" t="s">
        <v>16</v>
      </c>
      <c r="B12" s="7">
        <v>1162</v>
      </c>
      <c r="C12" s="7">
        <v>4120</v>
      </c>
      <c r="D12" s="7">
        <v>3090</v>
      </c>
      <c r="E12" s="7">
        <v>27545</v>
      </c>
      <c r="F12" s="7">
        <v>3090</v>
      </c>
      <c r="G12" s="7">
        <v>1030</v>
      </c>
      <c r="H12" s="7">
        <v>1030</v>
      </c>
      <c r="I12" s="7">
        <v>1581</v>
      </c>
    </row>
    <row r="13" spans="1:9" x14ac:dyDescent="0.25">
      <c r="A13" s="6" t="s">
        <v>17</v>
      </c>
      <c r="B13" s="7">
        <v>801</v>
      </c>
      <c r="C13" s="7">
        <v>2839</v>
      </c>
      <c r="D13" s="7">
        <v>2129</v>
      </c>
      <c r="E13" s="7">
        <v>18981</v>
      </c>
      <c r="F13" s="7">
        <v>2129</v>
      </c>
      <c r="G13" s="7">
        <v>710</v>
      </c>
      <c r="H13" s="7">
        <v>710</v>
      </c>
      <c r="I13" s="7">
        <v>1089</v>
      </c>
    </row>
    <row r="14" spans="1:9" x14ac:dyDescent="0.25">
      <c r="A14" s="6" t="s">
        <v>18</v>
      </c>
      <c r="B14" s="7">
        <v>1581</v>
      </c>
      <c r="C14" s="7">
        <v>5605</v>
      </c>
      <c r="D14" s="7">
        <v>4204</v>
      </c>
      <c r="E14" s="7">
        <v>37478</v>
      </c>
      <c r="F14" s="7">
        <v>4204</v>
      </c>
      <c r="G14" s="7">
        <v>1401</v>
      </c>
      <c r="H14" s="7">
        <v>1401</v>
      </c>
      <c r="I14" s="7">
        <v>2151</v>
      </c>
    </row>
    <row r="15" spans="1:9" x14ac:dyDescent="0.25">
      <c r="A15" s="6" t="s">
        <v>19</v>
      </c>
      <c r="B15" s="7">
        <v>3353</v>
      </c>
      <c r="C15" s="7">
        <v>11892</v>
      </c>
      <c r="D15" s="7">
        <v>8919</v>
      </c>
      <c r="E15" s="7">
        <v>79513</v>
      </c>
      <c r="F15" s="7">
        <v>8919</v>
      </c>
      <c r="G15" s="7">
        <v>2973</v>
      </c>
      <c r="H15" s="7">
        <v>2973</v>
      </c>
      <c r="I15" s="7">
        <v>4563</v>
      </c>
    </row>
    <row r="16" spans="1:9" x14ac:dyDescent="0.25">
      <c r="A16" s="6" t="s">
        <v>20</v>
      </c>
      <c r="B16" s="7">
        <v>890</v>
      </c>
      <c r="C16" s="7">
        <v>3157</v>
      </c>
      <c r="D16" s="7">
        <v>2368</v>
      </c>
      <c r="E16" s="7">
        <v>21106</v>
      </c>
      <c r="F16" s="7">
        <v>2368</v>
      </c>
      <c r="G16" s="7">
        <v>789</v>
      </c>
      <c r="H16" s="7">
        <v>789</v>
      </c>
      <c r="I16" s="7">
        <v>1211</v>
      </c>
    </row>
    <row r="17" spans="1:9" x14ac:dyDescent="0.25">
      <c r="A17" s="6" t="s">
        <v>21</v>
      </c>
      <c r="B17" s="7">
        <v>901</v>
      </c>
      <c r="C17" s="7">
        <v>3196</v>
      </c>
      <c r="D17" s="7">
        <v>2397</v>
      </c>
      <c r="E17" s="7">
        <v>21368</v>
      </c>
      <c r="F17" s="7">
        <v>2397</v>
      </c>
      <c r="G17" s="7">
        <v>799</v>
      </c>
      <c r="H17" s="7">
        <v>799</v>
      </c>
      <c r="I17" s="7">
        <v>1226</v>
      </c>
    </row>
    <row r="18" spans="1:9" x14ac:dyDescent="0.25">
      <c r="A18" s="6" t="s">
        <v>22</v>
      </c>
      <c r="B18" s="7">
        <v>1642</v>
      </c>
      <c r="C18" s="7">
        <v>5823</v>
      </c>
      <c r="D18" s="7">
        <v>4367</v>
      </c>
      <c r="E18" s="7">
        <v>38931</v>
      </c>
      <c r="F18" s="7">
        <v>4367</v>
      </c>
      <c r="G18" s="7">
        <v>1456</v>
      </c>
      <c r="H18" s="7">
        <v>1456</v>
      </c>
      <c r="I18" s="7">
        <v>2234</v>
      </c>
    </row>
    <row r="19" spans="1:9" x14ac:dyDescent="0.25">
      <c r="A19" s="6" t="s">
        <v>23</v>
      </c>
      <c r="B19" s="7">
        <v>518</v>
      </c>
      <c r="C19" s="7">
        <v>1836</v>
      </c>
      <c r="D19" s="7">
        <v>1377</v>
      </c>
      <c r="E19" s="7">
        <v>12274</v>
      </c>
      <c r="F19" s="7">
        <v>1377</v>
      </c>
      <c r="G19" s="7">
        <v>459</v>
      </c>
      <c r="H19" s="7">
        <v>459</v>
      </c>
      <c r="I19" s="7">
        <v>704</v>
      </c>
    </row>
    <row r="20" spans="1:9" x14ac:dyDescent="0.25">
      <c r="A20" s="6" t="s">
        <v>24</v>
      </c>
      <c r="B20" s="7">
        <v>1813</v>
      </c>
      <c r="C20" s="7">
        <v>6429</v>
      </c>
      <c r="D20" s="7">
        <v>4822</v>
      </c>
      <c r="E20" s="7">
        <v>42983</v>
      </c>
      <c r="F20" s="7">
        <v>4822</v>
      </c>
      <c r="G20" s="7">
        <v>1607</v>
      </c>
      <c r="H20" s="7">
        <v>1607</v>
      </c>
      <c r="I20" s="7">
        <v>2467</v>
      </c>
    </row>
    <row r="21" spans="1:9" x14ac:dyDescent="0.25">
      <c r="A21" s="6" t="s">
        <v>25</v>
      </c>
      <c r="B21" s="7">
        <v>873</v>
      </c>
      <c r="C21" s="7">
        <v>3096</v>
      </c>
      <c r="D21" s="7">
        <v>2322</v>
      </c>
      <c r="E21" s="7">
        <v>20700</v>
      </c>
      <c r="F21" s="7">
        <v>2322</v>
      </c>
      <c r="G21" s="7">
        <v>774</v>
      </c>
      <c r="H21" s="7">
        <v>774</v>
      </c>
      <c r="I21" s="7">
        <v>1188</v>
      </c>
    </row>
    <row r="22" spans="1:9" x14ac:dyDescent="0.25">
      <c r="A22" s="6" t="s">
        <v>26</v>
      </c>
      <c r="B22" s="7">
        <v>649</v>
      </c>
      <c r="C22" s="7">
        <v>2302</v>
      </c>
      <c r="D22" s="7">
        <v>1727</v>
      </c>
      <c r="E22" s="7">
        <v>15394</v>
      </c>
      <c r="F22" s="7">
        <v>1727</v>
      </c>
      <c r="G22" s="7">
        <v>576</v>
      </c>
      <c r="H22" s="7">
        <v>576</v>
      </c>
      <c r="I22" s="7">
        <v>883</v>
      </c>
    </row>
    <row r="23" spans="1:9" x14ac:dyDescent="0.25">
      <c r="A23" s="6" t="s">
        <v>27</v>
      </c>
      <c r="B23" s="7">
        <v>383</v>
      </c>
      <c r="C23" s="7">
        <v>1359</v>
      </c>
      <c r="D23" s="7">
        <v>1019</v>
      </c>
      <c r="E23" s="7">
        <v>9085</v>
      </c>
      <c r="F23" s="7">
        <v>1019</v>
      </c>
      <c r="G23" s="7">
        <v>340</v>
      </c>
      <c r="H23" s="7">
        <v>340</v>
      </c>
      <c r="I23" s="7">
        <v>521</v>
      </c>
    </row>
    <row r="24" spans="1:9" x14ac:dyDescent="0.25">
      <c r="A24" s="6" t="s">
        <v>28</v>
      </c>
      <c r="B24" s="7">
        <v>748</v>
      </c>
      <c r="C24" s="7">
        <v>2654</v>
      </c>
      <c r="D24" s="7">
        <v>1990</v>
      </c>
      <c r="E24" s="7">
        <v>17742</v>
      </c>
      <c r="F24" s="7">
        <v>1990</v>
      </c>
      <c r="G24" s="7">
        <v>663</v>
      </c>
      <c r="H24" s="7">
        <v>663</v>
      </c>
      <c r="I24" s="7">
        <v>1018</v>
      </c>
    </row>
    <row r="25" spans="1:9" x14ac:dyDescent="0.25">
      <c r="A25" s="6" t="s">
        <v>29</v>
      </c>
      <c r="B25" s="7">
        <v>485</v>
      </c>
      <c r="C25" s="7">
        <v>1721</v>
      </c>
      <c r="D25" s="7">
        <v>1291</v>
      </c>
      <c r="E25" s="7">
        <v>11505</v>
      </c>
      <c r="F25" s="7">
        <v>1291</v>
      </c>
      <c r="G25" s="7">
        <v>430</v>
      </c>
      <c r="H25" s="7">
        <v>430</v>
      </c>
      <c r="I25" s="7">
        <v>660</v>
      </c>
    </row>
    <row r="26" spans="1:9" x14ac:dyDescent="0.25">
      <c r="A26" s="6" t="s">
        <v>30</v>
      </c>
      <c r="B26" s="7">
        <v>962</v>
      </c>
      <c r="C26" s="7">
        <v>3412</v>
      </c>
      <c r="D26" s="7">
        <v>2559</v>
      </c>
      <c r="E26" s="7">
        <v>22813</v>
      </c>
      <c r="F26" s="7">
        <v>2559</v>
      </c>
      <c r="G26" s="7">
        <v>853</v>
      </c>
      <c r="H26" s="7">
        <v>853</v>
      </c>
      <c r="I26" s="7">
        <v>1309</v>
      </c>
    </row>
    <row r="27" spans="1:9" x14ac:dyDescent="0.25">
      <c r="A27" s="6" t="s">
        <v>31</v>
      </c>
      <c r="B27" s="7">
        <v>1005</v>
      </c>
      <c r="C27" s="7">
        <v>3565</v>
      </c>
      <c r="D27" s="7">
        <v>2674</v>
      </c>
      <c r="E27" s="7">
        <v>23835</v>
      </c>
      <c r="F27" s="7">
        <v>2674</v>
      </c>
      <c r="G27" s="7">
        <v>891</v>
      </c>
      <c r="H27" s="7">
        <v>891</v>
      </c>
      <c r="I27" s="7">
        <v>1368</v>
      </c>
    </row>
    <row r="28" spans="1:9" x14ac:dyDescent="0.25">
      <c r="A28" s="6" t="s">
        <v>32</v>
      </c>
      <c r="B28" s="7">
        <v>1388</v>
      </c>
      <c r="C28" s="7">
        <v>4922</v>
      </c>
      <c r="D28" s="7">
        <v>3691</v>
      </c>
      <c r="E28" s="7">
        <v>32907</v>
      </c>
      <c r="F28" s="7">
        <v>3691</v>
      </c>
      <c r="G28" s="7">
        <v>1230</v>
      </c>
      <c r="H28" s="7">
        <v>1230</v>
      </c>
      <c r="I28" s="7">
        <v>1889</v>
      </c>
    </row>
    <row r="29" spans="1:9" x14ac:dyDescent="0.25">
      <c r="A29" s="6" t="s">
        <v>33</v>
      </c>
      <c r="B29" s="7">
        <v>1047</v>
      </c>
      <c r="C29" s="7">
        <v>3713</v>
      </c>
      <c r="D29" s="7">
        <v>2784</v>
      </c>
      <c r="E29" s="7">
        <v>24823</v>
      </c>
      <c r="F29" s="7">
        <v>2784</v>
      </c>
      <c r="G29" s="7">
        <v>928</v>
      </c>
      <c r="H29" s="7">
        <v>928</v>
      </c>
      <c r="I29" s="7">
        <v>1425</v>
      </c>
    </row>
    <row r="30" spans="1:9" x14ac:dyDescent="0.25">
      <c r="A30" s="6" t="s">
        <v>34</v>
      </c>
      <c r="B30" s="7">
        <v>432</v>
      </c>
      <c r="C30" s="7">
        <v>1533</v>
      </c>
      <c r="D30" s="7">
        <v>1150</v>
      </c>
      <c r="E30" s="7">
        <v>10252</v>
      </c>
      <c r="F30" s="7">
        <v>1150</v>
      </c>
      <c r="G30" s="7">
        <v>383</v>
      </c>
      <c r="H30" s="7">
        <v>383</v>
      </c>
      <c r="I30" s="7">
        <v>588</v>
      </c>
    </row>
    <row r="31" spans="1:9" x14ac:dyDescent="0.25">
      <c r="A31" s="6" t="s">
        <v>35</v>
      </c>
      <c r="B31" s="7">
        <v>385</v>
      </c>
      <c r="C31" s="7">
        <v>1367</v>
      </c>
      <c r="D31" s="7">
        <v>1025</v>
      </c>
      <c r="E31" s="7">
        <v>9139</v>
      </c>
      <c r="F31" s="7">
        <v>1025</v>
      </c>
      <c r="G31" s="7">
        <v>342</v>
      </c>
      <c r="H31" s="7">
        <v>342</v>
      </c>
      <c r="I31" s="7">
        <v>525</v>
      </c>
    </row>
    <row r="32" spans="1:9" x14ac:dyDescent="0.25">
      <c r="A32" s="6" t="s">
        <v>36</v>
      </c>
      <c r="B32" s="7">
        <v>1385</v>
      </c>
      <c r="C32" s="7">
        <v>4913</v>
      </c>
      <c r="D32" s="7">
        <v>3684</v>
      </c>
      <c r="E32" s="7">
        <v>32846</v>
      </c>
      <c r="F32" s="7">
        <v>3684</v>
      </c>
      <c r="G32" s="7">
        <v>1228</v>
      </c>
      <c r="H32" s="7">
        <v>1228</v>
      </c>
      <c r="I32" s="7">
        <v>1885</v>
      </c>
    </row>
    <row r="33" spans="1:9" x14ac:dyDescent="0.25">
      <c r="A33" s="6" t="s">
        <v>37</v>
      </c>
      <c r="B33" s="7">
        <v>785</v>
      </c>
      <c r="C33" s="7">
        <v>2784</v>
      </c>
      <c r="D33" s="7">
        <v>2088</v>
      </c>
      <c r="E33" s="7">
        <v>18615</v>
      </c>
      <c r="F33" s="7">
        <v>2088</v>
      </c>
      <c r="G33" s="7">
        <v>696</v>
      </c>
      <c r="H33" s="7">
        <v>696</v>
      </c>
      <c r="I33" s="7">
        <v>1068</v>
      </c>
    </row>
    <row r="34" spans="1:9" x14ac:dyDescent="0.25">
      <c r="A34" s="6" t="s">
        <v>38</v>
      </c>
      <c r="B34" s="7">
        <v>686</v>
      </c>
      <c r="C34" s="7">
        <v>2432</v>
      </c>
      <c r="D34" s="7">
        <v>1824</v>
      </c>
      <c r="E34" s="7">
        <v>16259</v>
      </c>
      <c r="F34" s="7">
        <v>1824</v>
      </c>
      <c r="G34" s="7">
        <v>608</v>
      </c>
      <c r="H34" s="7">
        <v>608</v>
      </c>
      <c r="I34" s="7">
        <v>933</v>
      </c>
    </row>
    <row r="35" spans="1:9" x14ac:dyDescent="0.25">
      <c r="A35" s="6" t="s">
        <v>39</v>
      </c>
      <c r="B35" s="7">
        <v>1871</v>
      </c>
      <c r="C35" s="7">
        <v>6635</v>
      </c>
      <c r="D35" s="7">
        <v>4976</v>
      </c>
      <c r="E35" s="7">
        <v>44363</v>
      </c>
      <c r="F35" s="7">
        <v>4976</v>
      </c>
      <c r="G35" s="7">
        <v>1659</v>
      </c>
      <c r="H35" s="7">
        <v>1659</v>
      </c>
      <c r="I35" s="7">
        <v>2546</v>
      </c>
    </row>
    <row r="36" spans="1:9" x14ac:dyDescent="0.25">
      <c r="A36" s="6" t="s">
        <v>40</v>
      </c>
      <c r="B36" s="7">
        <v>2457</v>
      </c>
      <c r="C36" s="7">
        <v>8713</v>
      </c>
      <c r="D36" s="7">
        <v>6535</v>
      </c>
      <c r="E36" s="7">
        <v>58255</v>
      </c>
      <c r="F36" s="7">
        <v>6535</v>
      </c>
      <c r="G36" s="7">
        <v>2178</v>
      </c>
      <c r="H36" s="7">
        <v>2178</v>
      </c>
      <c r="I36" s="7">
        <v>3343</v>
      </c>
    </row>
    <row r="37" spans="1:9" x14ac:dyDescent="0.25">
      <c r="A37" s="6" t="s">
        <v>41</v>
      </c>
      <c r="B37" s="7">
        <v>1070</v>
      </c>
      <c r="C37" s="7">
        <v>3796</v>
      </c>
      <c r="D37" s="7">
        <v>2847</v>
      </c>
      <c r="E37" s="7">
        <v>25379</v>
      </c>
      <c r="F37" s="7">
        <v>2847</v>
      </c>
      <c r="G37" s="7">
        <v>949</v>
      </c>
      <c r="H37" s="7">
        <v>949</v>
      </c>
      <c r="I37" s="7">
        <v>1457</v>
      </c>
    </row>
    <row r="38" spans="1:9" x14ac:dyDescent="0.25">
      <c r="A38" s="6" t="s">
        <v>42</v>
      </c>
      <c r="B38" s="7">
        <v>2162</v>
      </c>
      <c r="C38" s="7">
        <v>7667</v>
      </c>
      <c r="D38" s="7">
        <v>5750</v>
      </c>
      <c r="E38" s="7">
        <v>51261</v>
      </c>
      <c r="F38" s="7">
        <v>5750</v>
      </c>
      <c r="G38" s="7">
        <v>1917</v>
      </c>
      <c r="H38" s="7">
        <v>1917</v>
      </c>
      <c r="I38" s="7">
        <v>2942</v>
      </c>
    </row>
    <row r="39" spans="1:9" x14ac:dyDescent="0.25">
      <c r="A39" s="6" t="s">
        <v>43</v>
      </c>
      <c r="B39" s="7">
        <v>2085</v>
      </c>
      <c r="C39" s="7">
        <v>7396</v>
      </c>
      <c r="D39" s="7">
        <v>5547</v>
      </c>
      <c r="E39" s="7">
        <v>49448</v>
      </c>
      <c r="F39" s="7">
        <v>5547</v>
      </c>
      <c r="G39" s="7">
        <v>1849</v>
      </c>
      <c r="H39" s="7">
        <v>1849</v>
      </c>
      <c r="I39" s="7">
        <v>2838</v>
      </c>
    </row>
    <row r="40" spans="1:9" x14ac:dyDescent="0.25">
      <c r="A40" s="6" t="s">
        <v>44</v>
      </c>
      <c r="B40" s="7">
        <v>2021</v>
      </c>
      <c r="C40" s="7">
        <v>7166</v>
      </c>
      <c r="D40" s="7">
        <v>5374</v>
      </c>
      <c r="E40" s="7">
        <v>47911</v>
      </c>
      <c r="F40" s="7">
        <v>5374</v>
      </c>
      <c r="G40" s="7">
        <v>1791</v>
      </c>
      <c r="H40" s="7">
        <v>1791</v>
      </c>
      <c r="I40" s="7">
        <v>2750</v>
      </c>
    </row>
    <row r="41" spans="1:9" x14ac:dyDescent="0.25">
      <c r="A41" s="6" t="s">
        <v>45</v>
      </c>
      <c r="B41" s="7">
        <v>720</v>
      </c>
      <c r="C41" s="7">
        <v>2553</v>
      </c>
      <c r="D41" s="7">
        <v>1915</v>
      </c>
      <c r="E41" s="7">
        <v>17068</v>
      </c>
      <c r="F41" s="7">
        <v>1915</v>
      </c>
      <c r="G41" s="7">
        <v>638</v>
      </c>
      <c r="H41" s="7">
        <v>638</v>
      </c>
      <c r="I41" s="7">
        <v>980</v>
      </c>
    </row>
    <row r="42" spans="1:9" x14ac:dyDescent="0.25">
      <c r="A42" s="6" t="s">
        <v>46</v>
      </c>
      <c r="B42" s="7">
        <v>2265</v>
      </c>
      <c r="C42" s="7">
        <v>8032</v>
      </c>
      <c r="D42" s="7">
        <v>6024</v>
      </c>
      <c r="E42" s="7">
        <v>53705</v>
      </c>
      <c r="F42" s="7">
        <v>6024</v>
      </c>
      <c r="G42" s="7">
        <v>2008</v>
      </c>
      <c r="H42" s="7">
        <v>2008</v>
      </c>
      <c r="I42" s="7">
        <v>3082</v>
      </c>
    </row>
    <row r="43" spans="1:9" x14ac:dyDescent="0.25">
      <c r="A43" s="6" t="s">
        <v>47</v>
      </c>
      <c r="B43" s="7">
        <v>2012</v>
      </c>
      <c r="C43" s="7">
        <v>7135</v>
      </c>
      <c r="D43" s="7">
        <v>5351</v>
      </c>
      <c r="E43" s="7">
        <v>47707</v>
      </c>
      <c r="F43" s="7">
        <v>5351</v>
      </c>
      <c r="G43" s="7">
        <v>1784</v>
      </c>
      <c r="H43" s="7">
        <v>1784</v>
      </c>
      <c r="I43" s="7">
        <v>2738</v>
      </c>
    </row>
    <row r="44" spans="1:9" x14ac:dyDescent="0.25">
      <c r="A44" s="6" t="s">
        <v>48</v>
      </c>
      <c r="B44" s="7">
        <v>922</v>
      </c>
      <c r="C44" s="7">
        <v>3270</v>
      </c>
      <c r="D44" s="7">
        <v>2452</v>
      </c>
      <c r="E44" s="7">
        <v>21862</v>
      </c>
      <c r="F44" s="7">
        <v>2452</v>
      </c>
      <c r="G44" s="7">
        <v>817</v>
      </c>
      <c r="H44" s="7">
        <v>817</v>
      </c>
      <c r="I44" s="7">
        <v>1255</v>
      </c>
    </row>
    <row r="45" spans="1:9" x14ac:dyDescent="0.25">
      <c r="A45" s="6" t="s">
        <v>49</v>
      </c>
      <c r="B45" s="7">
        <v>233</v>
      </c>
      <c r="C45" s="7">
        <v>826</v>
      </c>
      <c r="D45" s="7">
        <v>619</v>
      </c>
      <c r="E45" s="7">
        <v>5520</v>
      </c>
      <c r="F45" s="7">
        <v>619</v>
      </c>
      <c r="G45" s="7">
        <v>206</v>
      </c>
      <c r="H45" s="7">
        <v>206</v>
      </c>
      <c r="I45" s="7">
        <v>317</v>
      </c>
    </row>
    <row r="46" spans="1:9" x14ac:dyDescent="0.25">
      <c r="A46" s="6" t="s">
        <v>50</v>
      </c>
      <c r="B46" s="7">
        <v>1013</v>
      </c>
      <c r="C46" s="7">
        <v>3592</v>
      </c>
      <c r="D46" s="7">
        <v>2694</v>
      </c>
      <c r="E46" s="7">
        <v>24014</v>
      </c>
      <c r="F46" s="7">
        <v>2694</v>
      </c>
      <c r="G46" s="7">
        <v>898</v>
      </c>
      <c r="H46" s="7">
        <v>898</v>
      </c>
      <c r="I46" s="7">
        <v>1378</v>
      </c>
    </row>
    <row r="47" spans="1:9" x14ac:dyDescent="0.25">
      <c r="A47" s="6" t="s">
        <v>51</v>
      </c>
      <c r="B47" s="7">
        <v>786</v>
      </c>
      <c r="C47" s="7">
        <v>2786</v>
      </c>
      <c r="D47" s="7">
        <v>2090</v>
      </c>
      <c r="E47" s="7">
        <v>18629</v>
      </c>
      <c r="F47" s="7">
        <v>2090</v>
      </c>
      <c r="G47" s="7">
        <v>697</v>
      </c>
      <c r="H47" s="7">
        <v>697</v>
      </c>
      <c r="I47" s="7">
        <v>1069</v>
      </c>
    </row>
    <row r="48" spans="1:9" x14ac:dyDescent="0.25">
      <c r="A48" s="6" t="s">
        <v>52</v>
      </c>
      <c r="B48" s="7">
        <v>6462</v>
      </c>
      <c r="C48" s="7">
        <v>22917</v>
      </c>
      <c r="D48" s="7">
        <v>17188</v>
      </c>
      <c r="E48" s="7">
        <v>153224</v>
      </c>
      <c r="F48" s="7">
        <v>17188</v>
      </c>
      <c r="G48" s="7">
        <v>5729</v>
      </c>
      <c r="H48" s="7">
        <v>5729</v>
      </c>
      <c r="I48" s="7">
        <v>8794</v>
      </c>
    </row>
    <row r="49" spans="1:9" x14ac:dyDescent="0.25">
      <c r="A49" s="6" t="s">
        <v>53</v>
      </c>
      <c r="B49" s="7">
        <v>2085</v>
      </c>
      <c r="C49" s="7">
        <v>7395</v>
      </c>
      <c r="D49" s="7">
        <v>5546</v>
      </c>
      <c r="E49" s="7">
        <v>49444</v>
      </c>
      <c r="F49" s="7">
        <v>5546</v>
      </c>
      <c r="G49" s="7">
        <v>1849</v>
      </c>
      <c r="H49" s="7">
        <v>1849</v>
      </c>
      <c r="I49" s="7">
        <v>2838</v>
      </c>
    </row>
    <row r="50" spans="1:9" x14ac:dyDescent="0.25">
      <c r="A50" s="6" t="s">
        <v>54</v>
      </c>
      <c r="B50" s="7">
        <v>1777</v>
      </c>
      <c r="C50" s="7">
        <v>6302</v>
      </c>
      <c r="D50" s="7">
        <v>4727</v>
      </c>
      <c r="E50" s="7">
        <v>42137</v>
      </c>
      <c r="F50" s="7">
        <v>4727</v>
      </c>
      <c r="G50" s="7">
        <v>1576</v>
      </c>
      <c r="H50" s="7">
        <v>1576</v>
      </c>
      <c r="I50" s="7">
        <v>2418</v>
      </c>
    </row>
    <row r="51" spans="1:9" x14ac:dyDescent="0.25">
      <c r="A51" s="6" t="s">
        <v>55</v>
      </c>
      <c r="B51" s="7">
        <v>1081</v>
      </c>
      <c r="C51" s="7">
        <v>3834</v>
      </c>
      <c r="D51" s="7">
        <v>2876</v>
      </c>
      <c r="E51" s="7">
        <v>25635</v>
      </c>
      <c r="F51" s="7">
        <v>2876</v>
      </c>
      <c r="G51" s="7">
        <v>959</v>
      </c>
      <c r="H51" s="7">
        <v>959</v>
      </c>
      <c r="I51" s="7">
        <v>1471</v>
      </c>
    </row>
    <row r="52" spans="1:9" x14ac:dyDescent="0.25">
      <c r="A52" s="6" t="s">
        <v>56</v>
      </c>
      <c r="B52" s="7">
        <v>451</v>
      </c>
      <c r="C52" s="7">
        <v>1599</v>
      </c>
      <c r="D52" s="7">
        <v>1200</v>
      </c>
      <c r="E52" s="7">
        <v>10694</v>
      </c>
      <c r="F52" s="7">
        <v>1200</v>
      </c>
      <c r="G52" s="7">
        <v>400</v>
      </c>
      <c r="H52" s="7">
        <v>400</v>
      </c>
      <c r="I52" s="7">
        <v>614</v>
      </c>
    </row>
    <row r="53" spans="1:9" x14ac:dyDescent="0.25">
      <c r="A53" s="6" t="s">
        <v>57</v>
      </c>
      <c r="B53" s="7">
        <v>2980</v>
      </c>
      <c r="C53" s="7">
        <v>10568</v>
      </c>
      <c r="D53" s="7">
        <v>7926</v>
      </c>
      <c r="E53" s="7">
        <v>70660</v>
      </c>
      <c r="F53" s="7">
        <v>7926</v>
      </c>
      <c r="G53" s="7">
        <v>2642</v>
      </c>
      <c r="H53" s="7">
        <v>2642</v>
      </c>
      <c r="I53" s="7">
        <v>4055</v>
      </c>
    </row>
    <row r="54" spans="1:9" x14ac:dyDescent="0.25">
      <c r="A54" s="6" t="s">
        <v>58</v>
      </c>
      <c r="B54" s="7">
        <v>713</v>
      </c>
      <c r="C54" s="7">
        <v>2528</v>
      </c>
      <c r="D54" s="7">
        <v>1896</v>
      </c>
      <c r="E54" s="7">
        <v>16901</v>
      </c>
      <c r="F54" s="7">
        <v>1896</v>
      </c>
      <c r="G54" s="7">
        <v>632</v>
      </c>
      <c r="H54" s="7">
        <v>632</v>
      </c>
      <c r="I54" s="7">
        <v>970</v>
      </c>
    </row>
    <row r="55" spans="1:9" x14ac:dyDescent="0.25">
      <c r="A55" s="6" t="s">
        <v>59</v>
      </c>
      <c r="B55" s="7">
        <v>1578</v>
      </c>
      <c r="C55" s="7">
        <v>5597</v>
      </c>
      <c r="D55" s="7">
        <v>4198</v>
      </c>
      <c r="E55" s="7">
        <v>37421</v>
      </c>
      <c r="F55" s="7">
        <v>4198</v>
      </c>
      <c r="G55" s="7">
        <v>1399</v>
      </c>
      <c r="H55" s="7">
        <v>1399</v>
      </c>
      <c r="I55" s="7">
        <v>2148</v>
      </c>
    </row>
    <row r="56" spans="1:9" x14ac:dyDescent="0.25">
      <c r="A56" s="6" t="s">
        <v>60</v>
      </c>
      <c r="B56" s="7">
        <v>3366</v>
      </c>
      <c r="C56" s="7">
        <v>11938</v>
      </c>
      <c r="D56" s="7">
        <v>8954</v>
      </c>
      <c r="E56" s="7">
        <v>79820</v>
      </c>
      <c r="F56" s="7">
        <v>8954</v>
      </c>
      <c r="G56" s="7">
        <v>2985</v>
      </c>
      <c r="H56" s="7">
        <v>2985</v>
      </c>
      <c r="I56" s="7">
        <v>4581</v>
      </c>
    </row>
    <row r="57" spans="1:9" x14ac:dyDescent="0.25">
      <c r="A57" s="6" t="s">
        <v>61</v>
      </c>
      <c r="B57" s="7">
        <v>636</v>
      </c>
      <c r="C57" s="7">
        <v>2254</v>
      </c>
      <c r="D57" s="7">
        <v>1690</v>
      </c>
      <c r="E57" s="7">
        <v>15069</v>
      </c>
      <c r="F57" s="7">
        <v>1690</v>
      </c>
      <c r="G57" s="7">
        <v>563</v>
      </c>
      <c r="H57" s="7">
        <v>563</v>
      </c>
      <c r="I57" s="7">
        <v>865</v>
      </c>
    </row>
    <row r="58" spans="1:9" x14ac:dyDescent="0.25">
      <c r="A58" s="6" t="s">
        <v>62</v>
      </c>
      <c r="B58" s="7">
        <v>866</v>
      </c>
      <c r="C58" s="7">
        <v>3072</v>
      </c>
      <c r="D58" s="7">
        <v>2304</v>
      </c>
      <c r="E58" s="7">
        <v>20541</v>
      </c>
      <c r="F58" s="7">
        <v>2304</v>
      </c>
      <c r="G58" s="7">
        <v>768</v>
      </c>
      <c r="H58" s="7">
        <v>768</v>
      </c>
      <c r="I58" s="7">
        <v>1179</v>
      </c>
    </row>
    <row r="59" spans="1:9" x14ac:dyDescent="0.25">
      <c r="A59" s="6" t="s">
        <v>63</v>
      </c>
      <c r="B59" s="7">
        <v>1407</v>
      </c>
      <c r="C59" s="7">
        <v>4989</v>
      </c>
      <c r="D59" s="7">
        <v>3742</v>
      </c>
      <c r="E59" s="7">
        <v>33355</v>
      </c>
      <c r="F59" s="7">
        <v>3742</v>
      </c>
      <c r="G59" s="7">
        <v>1247</v>
      </c>
      <c r="H59" s="7">
        <v>1247</v>
      </c>
      <c r="I59" s="7">
        <v>1914</v>
      </c>
    </row>
    <row r="60" spans="1:9" x14ac:dyDescent="0.25">
      <c r="A60" s="6" t="s">
        <v>64</v>
      </c>
      <c r="B60" s="7">
        <v>1141</v>
      </c>
      <c r="C60" s="7">
        <v>4048</v>
      </c>
      <c r="D60" s="7">
        <v>3036</v>
      </c>
      <c r="E60" s="7">
        <v>27064</v>
      </c>
      <c r="F60" s="7">
        <v>3036</v>
      </c>
      <c r="G60" s="7">
        <v>1012</v>
      </c>
      <c r="H60" s="7">
        <v>1012</v>
      </c>
      <c r="I60" s="7">
        <v>1553</v>
      </c>
    </row>
    <row r="61" spans="1:9" x14ac:dyDescent="0.25">
      <c r="A61" s="6" t="s">
        <v>65</v>
      </c>
      <c r="B61" s="7">
        <v>1208</v>
      </c>
      <c r="C61" s="7">
        <v>4284</v>
      </c>
      <c r="D61" s="7">
        <v>3213</v>
      </c>
      <c r="E61" s="7">
        <v>28641</v>
      </c>
      <c r="F61" s="7">
        <v>3213</v>
      </c>
      <c r="G61" s="7">
        <v>1071</v>
      </c>
      <c r="H61" s="7">
        <v>1071</v>
      </c>
      <c r="I61" s="7">
        <v>1644</v>
      </c>
    </row>
    <row r="62" spans="1:9" x14ac:dyDescent="0.25">
      <c r="A62" s="6" t="s">
        <v>66</v>
      </c>
      <c r="B62" s="7">
        <v>875</v>
      </c>
      <c r="C62" s="7">
        <v>3103</v>
      </c>
      <c r="D62" s="7">
        <v>2327</v>
      </c>
      <c r="E62" s="7">
        <v>20745</v>
      </c>
      <c r="F62" s="7">
        <v>2327</v>
      </c>
      <c r="G62" s="7">
        <v>776</v>
      </c>
      <c r="H62" s="7">
        <v>776</v>
      </c>
      <c r="I62" s="7">
        <v>1191</v>
      </c>
    </row>
    <row r="63" spans="1:9" x14ac:dyDescent="0.25">
      <c r="A63" s="6" t="s">
        <v>67</v>
      </c>
      <c r="B63" s="7">
        <v>885</v>
      </c>
      <c r="C63" s="7">
        <v>3140</v>
      </c>
      <c r="D63" s="7">
        <v>2355</v>
      </c>
      <c r="E63" s="7">
        <v>20994</v>
      </c>
      <c r="F63" s="7">
        <v>2355</v>
      </c>
      <c r="G63" s="7">
        <v>785</v>
      </c>
      <c r="H63" s="7">
        <v>785</v>
      </c>
      <c r="I63" s="7">
        <v>1205</v>
      </c>
    </row>
    <row r="64" spans="1:9" x14ac:dyDescent="0.25">
      <c r="A64" s="6" t="s">
        <v>68</v>
      </c>
      <c r="B64" s="7">
        <v>1026</v>
      </c>
      <c r="C64" s="7">
        <v>3639</v>
      </c>
      <c r="D64" s="7">
        <v>2729</v>
      </c>
      <c r="E64" s="7">
        <v>24332</v>
      </c>
      <c r="F64" s="7">
        <v>2729</v>
      </c>
      <c r="G64" s="7">
        <v>910</v>
      </c>
      <c r="H64" s="7">
        <v>910</v>
      </c>
      <c r="I64" s="7">
        <v>1396</v>
      </c>
    </row>
    <row r="65" spans="1:9" x14ac:dyDescent="0.25">
      <c r="A65" s="6" t="s">
        <v>69</v>
      </c>
      <c r="B65" s="7">
        <v>776</v>
      </c>
      <c r="C65" s="7">
        <v>2753</v>
      </c>
      <c r="D65" s="7">
        <v>2065</v>
      </c>
      <c r="E65" s="7">
        <v>18407</v>
      </c>
      <c r="F65" s="7">
        <v>2065</v>
      </c>
      <c r="G65" s="7">
        <v>688</v>
      </c>
      <c r="H65" s="7">
        <v>688</v>
      </c>
      <c r="I65" s="7">
        <v>1056</v>
      </c>
    </row>
    <row r="66" spans="1:9" x14ac:dyDescent="0.25">
      <c r="A66" s="6" t="s">
        <v>70</v>
      </c>
      <c r="B66" s="7">
        <v>1026</v>
      </c>
      <c r="C66" s="7">
        <v>3638</v>
      </c>
      <c r="D66" s="7">
        <v>2729</v>
      </c>
      <c r="E66" s="7">
        <v>24326</v>
      </c>
      <c r="F66" s="7">
        <v>2729</v>
      </c>
      <c r="G66" s="7">
        <v>910</v>
      </c>
      <c r="H66" s="7">
        <v>910</v>
      </c>
      <c r="I66" s="7">
        <v>1396</v>
      </c>
    </row>
    <row r="67" spans="1:9" x14ac:dyDescent="0.25">
      <c r="A67" s="6" t="s">
        <v>71</v>
      </c>
      <c r="B67" s="7">
        <v>402</v>
      </c>
      <c r="C67" s="7">
        <v>1424</v>
      </c>
      <c r="D67" s="7">
        <v>1068</v>
      </c>
      <c r="E67" s="7">
        <v>9523</v>
      </c>
      <c r="F67" s="7">
        <v>1068</v>
      </c>
      <c r="G67" s="7">
        <v>356</v>
      </c>
      <c r="H67" s="7">
        <v>356</v>
      </c>
      <c r="I67" s="7">
        <v>547</v>
      </c>
    </row>
    <row r="68" spans="1:9" x14ac:dyDescent="0.25">
      <c r="A68" s="6" t="s">
        <v>72</v>
      </c>
      <c r="B68" s="7">
        <v>921</v>
      </c>
      <c r="C68" s="7">
        <v>3265</v>
      </c>
      <c r="D68" s="7">
        <v>2449</v>
      </c>
      <c r="E68" s="7">
        <v>21828</v>
      </c>
      <c r="F68" s="7">
        <v>2449</v>
      </c>
      <c r="G68" s="7">
        <v>816</v>
      </c>
      <c r="H68" s="7">
        <v>816</v>
      </c>
      <c r="I68" s="7">
        <v>1253</v>
      </c>
    </row>
    <row r="69" spans="1:9" x14ac:dyDescent="0.25">
      <c r="A69" s="6" t="s">
        <v>73</v>
      </c>
      <c r="B69" s="7">
        <v>1208</v>
      </c>
      <c r="C69" s="7">
        <v>4283</v>
      </c>
      <c r="D69" s="7">
        <v>3212</v>
      </c>
      <c r="E69" s="7">
        <v>28634</v>
      </c>
      <c r="F69" s="7">
        <v>3212</v>
      </c>
      <c r="G69" s="7">
        <v>1071</v>
      </c>
      <c r="H69" s="7">
        <v>1071</v>
      </c>
      <c r="I69" s="7">
        <v>1643</v>
      </c>
    </row>
    <row r="70" spans="1:9" x14ac:dyDescent="0.25">
      <c r="A70" s="6" t="s">
        <v>74</v>
      </c>
      <c r="B70" s="7">
        <v>1810</v>
      </c>
      <c r="C70" s="7">
        <v>6420</v>
      </c>
      <c r="D70" s="7">
        <v>4815</v>
      </c>
      <c r="E70" s="7">
        <v>42925</v>
      </c>
      <c r="F70" s="7">
        <v>4815</v>
      </c>
      <c r="G70" s="7">
        <v>1605</v>
      </c>
      <c r="H70" s="7">
        <v>1605</v>
      </c>
      <c r="I70" s="7">
        <v>2464</v>
      </c>
    </row>
    <row r="71" spans="1:9" x14ac:dyDescent="0.25">
      <c r="A71" s="6" t="s">
        <v>75</v>
      </c>
      <c r="B71" s="7">
        <v>576</v>
      </c>
      <c r="C71" s="7">
        <v>2043</v>
      </c>
      <c r="D71" s="7">
        <v>1533</v>
      </c>
      <c r="E71" s="7">
        <v>13662</v>
      </c>
      <c r="F71" s="7">
        <v>1533</v>
      </c>
      <c r="G71" s="7">
        <v>511</v>
      </c>
      <c r="H71" s="7">
        <v>511</v>
      </c>
      <c r="I71" s="7">
        <v>784</v>
      </c>
    </row>
    <row r="72" spans="1:9" x14ac:dyDescent="0.25">
      <c r="A72" s="6" t="s">
        <v>76</v>
      </c>
      <c r="B72" s="7">
        <v>1750</v>
      </c>
      <c r="C72" s="7">
        <v>6205</v>
      </c>
      <c r="D72" s="7">
        <v>4654</v>
      </c>
      <c r="E72" s="7">
        <v>41486</v>
      </c>
      <c r="F72" s="7">
        <v>4654</v>
      </c>
      <c r="G72" s="7">
        <v>1551</v>
      </c>
      <c r="H72" s="7">
        <v>1551</v>
      </c>
      <c r="I72" s="7">
        <v>2381</v>
      </c>
    </row>
    <row r="73" spans="1:9" x14ac:dyDescent="0.25">
      <c r="A73" s="6" t="s">
        <v>77</v>
      </c>
      <c r="B73" s="7">
        <v>1021</v>
      </c>
      <c r="C73" s="7">
        <v>3619</v>
      </c>
      <c r="D73" s="7">
        <v>2715</v>
      </c>
      <c r="E73" s="7">
        <v>24199</v>
      </c>
      <c r="F73" s="7">
        <v>2715</v>
      </c>
      <c r="G73" s="7">
        <v>905</v>
      </c>
      <c r="H73" s="7">
        <v>905</v>
      </c>
      <c r="I73" s="7">
        <v>1389</v>
      </c>
    </row>
    <row r="74" spans="1:9" x14ac:dyDescent="0.25">
      <c r="A74" s="6" t="s">
        <v>78</v>
      </c>
      <c r="B74" s="7">
        <v>1959</v>
      </c>
      <c r="C74" s="7">
        <v>6949</v>
      </c>
      <c r="D74" s="7">
        <v>5211</v>
      </c>
      <c r="E74" s="7">
        <v>46459</v>
      </c>
      <c r="F74" s="7">
        <v>5211</v>
      </c>
      <c r="G74" s="7">
        <v>1737</v>
      </c>
      <c r="H74" s="7">
        <v>1737</v>
      </c>
      <c r="I74" s="7">
        <v>2666</v>
      </c>
    </row>
    <row r="75" spans="1:9" x14ac:dyDescent="0.25">
      <c r="A75" s="6" t="s">
        <v>79</v>
      </c>
      <c r="B75" s="7">
        <v>1179</v>
      </c>
      <c r="C75" s="7">
        <v>4181</v>
      </c>
      <c r="D75" s="7">
        <v>3136</v>
      </c>
      <c r="E75" s="7">
        <v>27954</v>
      </c>
      <c r="F75" s="7">
        <v>3136</v>
      </c>
      <c r="G75" s="7">
        <v>1045</v>
      </c>
      <c r="H75" s="7">
        <v>1045</v>
      </c>
      <c r="I75" s="7">
        <v>1604</v>
      </c>
    </row>
    <row r="76" spans="1:9" x14ac:dyDescent="0.25">
      <c r="A76" s="6" t="s">
        <v>80</v>
      </c>
      <c r="B76" s="7">
        <v>402</v>
      </c>
      <c r="C76" s="7">
        <v>1426</v>
      </c>
      <c r="D76" s="7">
        <v>1069</v>
      </c>
      <c r="E76" s="7">
        <v>9532</v>
      </c>
      <c r="F76" s="7">
        <v>1069</v>
      </c>
      <c r="G76" s="7">
        <v>356</v>
      </c>
      <c r="H76" s="7">
        <v>356</v>
      </c>
      <c r="I76" s="7">
        <v>547</v>
      </c>
    </row>
    <row r="77" spans="1:9" x14ac:dyDescent="0.25">
      <c r="A77" s="6" t="s">
        <v>81</v>
      </c>
      <c r="B77" s="7">
        <v>1517</v>
      </c>
      <c r="C77" s="7">
        <v>5380</v>
      </c>
      <c r="D77" s="7">
        <v>4035</v>
      </c>
      <c r="E77" s="7">
        <v>35973</v>
      </c>
      <c r="F77" s="7">
        <v>4035</v>
      </c>
      <c r="G77" s="7">
        <v>1345</v>
      </c>
      <c r="H77" s="7">
        <v>1345</v>
      </c>
      <c r="I77" s="7">
        <v>2065</v>
      </c>
    </row>
    <row r="78" spans="1:9" x14ac:dyDescent="0.25">
      <c r="A78" s="6" t="s">
        <v>82</v>
      </c>
      <c r="B78" s="7">
        <v>798</v>
      </c>
      <c r="C78" s="7">
        <v>2830</v>
      </c>
      <c r="D78" s="7">
        <v>2123</v>
      </c>
      <c r="E78" s="7">
        <v>18924</v>
      </c>
      <c r="F78" s="7">
        <v>2123</v>
      </c>
      <c r="G78" s="7">
        <v>708</v>
      </c>
      <c r="H78" s="7">
        <v>708</v>
      </c>
      <c r="I78" s="7">
        <v>1086</v>
      </c>
    </row>
    <row r="79" spans="1:9" x14ac:dyDescent="0.25">
      <c r="A79" s="6" t="s">
        <v>83</v>
      </c>
      <c r="B79" s="7">
        <v>1273</v>
      </c>
      <c r="C79" s="7">
        <v>4516</v>
      </c>
      <c r="D79" s="7">
        <v>3387</v>
      </c>
      <c r="E79" s="7">
        <v>30196</v>
      </c>
      <c r="F79" s="7">
        <v>3387</v>
      </c>
      <c r="G79" s="7">
        <v>1129</v>
      </c>
      <c r="H79" s="7">
        <v>1129</v>
      </c>
      <c r="I79" s="7">
        <v>1733</v>
      </c>
    </row>
    <row r="80" spans="1:9" x14ac:dyDescent="0.25">
      <c r="A80" s="6" t="s">
        <v>84</v>
      </c>
      <c r="B80" s="7">
        <v>1248</v>
      </c>
      <c r="C80" s="7">
        <v>4427</v>
      </c>
      <c r="D80" s="7">
        <v>3320</v>
      </c>
      <c r="E80" s="7">
        <v>29597</v>
      </c>
      <c r="F80" s="7">
        <v>3320</v>
      </c>
      <c r="G80" s="7">
        <v>1107</v>
      </c>
      <c r="H80" s="7">
        <v>1107</v>
      </c>
      <c r="I80" s="7">
        <v>1699</v>
      </c>
    </row>
    <row r="81" spans="1:9" x14ac:dyDescent="0.25">
      <c r="A81" s="6" t="s">
        <v>85</v>
      </c>
      <c r="B81" s="7">
        <v>2029</v>
      </c>
      <c r="C81" s="7">
        <v>7196</v>
      </c>
      <c r="D81" s="7">
        <v>5397</v>
      </c>
      <c r="E81" s="7">
        <v>48114</v>
      </c>
      <c r="F81" s="7">
        <v>5397</v>
      </c>
      <c r="G81" s="7">
        <v>1799</v>
      </c>
      <c r="H81" s="7">
        <v>1799</v>
      </c>
      <c r="I81" s="7">
        <v>2761</v>
      </c>
    </row>
    <row r="82" spans="1:9" x14ac:dyDescent="0.25">
      <c r="A82" s="6" t="s">
        <v>86</v>
      </c>
      <c r="B82" s="7">
        <v>2097</v>
      </c>
      <c r="C82" s="7">
        <v>7435</v>
      </c>
      <c r="D82" s="7">
        <v>5576</v>
      </c>
      <c r="E82" s="7">
        <v>49712</v>
      </c>
      <c r="F82" s="7">
        <v>5576</v>
      </c>
      <c r="G82" s="7">
        <v>1859</v>
      </c>
      <c r="H82" s="7">
        <v>1859</v>
      </c>
      <c r="I82" s="7">
        <v>2853</v>
      </c>
    </row>
    <row r="83" spans="1:9" x14ac:dyDescent="0.25">
      <c r="A83" s="6" t="s">
        <v>87</v>
      </c>
      <c r="B83" s="7">
        <v>2027</v>
      </c>
      <c r="C83" s="7">
        <v>7187</v>
      </c>
      <c r="D83" s="7">
        <v>5390</v>
      </c>
      <c r="E83" s="7">
        <v>48052</v>
      </c>
      <c r="F83" s="7">
        <v>5390</v>
      </c>
      <c r="G83" s="7">
        <v>1797</v>
      </c>
      <c r="H83" s="7">
        <v>1797</v>
      </c>
      <c r="I83" s="7">
        <v>2758</v>
      </c>
    </row>
    <row r="84" spans="1:9" x14ac:dyDescent="0.25">
      <c r="A84" s="6" t="s">
        <v>88</v>
      </c>
      <c r="B84" s="7">
        <v>787</v>
      </c>
      <c r="C84" s="7">
        <v>2789</v>
      </c>
      <c r="D84" s="7">
        <v>2092</v>
      </c>
      <c r="E84" s="7">
        <v>18651</v>
      </c>
      <c r="F84" s="7">
        <v>2092</v>
      </c>
      <c r="G84" s="7">
        <v>697</v>
      </c>
      <c r="H84" s="7">
        <v>697</v>
      </c>
      <c r="I84" s="7">
        <v>1070</v>
      </c>
    </row>
    <row r="85" spans="1:9" x14ac:dyDescent="0.25">
      <c r="A85" s="6" t="s">
        <v>89</v>
      </c>
      <c r="B85" s="7">
        <v>1411</v>
      </c>
      <c r="C85" s="7">
        <v>5002</v>
      </c>
      <c r="D85" s="7">
        <v>3752</v>
      </c>
      <c r="E85" s="7">
        <v>33446</v>
      </c>
      <c r="F85" s="7">
        <v>3752</v>
      </c>
      <c r="G85" s="7">
        <v>1251</v>
      </c>
      <c r="H85" s="7">
        <v>1251</v>
      </c>
      <c r="I85" s="7">
        <v>1919</v>
      </c>
    </row>
    <row r="86" spans="1:9" x14ac:dyDescent="0.25">
      <c r="A86" s="6" t="s">
        <v>90</v>
      </c>
      <c r="B86" s="7">
        <v>443</v>
      </c>
      <c r="C86" s="7">
        <v>1573</v>
      </c>
      <c r="D86" s="7">
        <v>1180</v>
      </c>
      <c r="E86" s="7">
        <v>10516</v>
      </c>
      <c r="F86" s="7">
        <v>1180</v>
      </c>
      <c r="G86" s="7">
        <v>393</v>
      </c>
      <c r="H86" s="7">
        <v>393</v>
      </c>
      <c r="I86" s="7">
        <v>604</v>
      </c>
    </row>
    <row r="87" spans="1:9" x14ac:dyDescent="0.25">
      <c r="A87" s="6" t="s">
        <v>91</v>
      </c>
      <c r="B87" s="7">
        <v>596</v>
      </c>
      <c r="C87" s="7">
        <v>2114</v>
      </c>
      <c r="D87" s="7">
        <v>1585</v>
      </c>
      <c r="E87" s="7">
        <v>14133</v>
      </c>
      <c r="F87" s="7">
        <v>1585</v>
      </c>
      <c r="G87" s="7">
        <v>528</v>
      </c>
      <c r="H87" s="7">
        <v>528</v>
      </c>
      <c r="I87" s="7">
        <v>811</v>
      </c>
    </row>
    <row r="88" spans="1:9" x14ac:dyDescent="0.25">
      <c r="A88" s="6" t="s">
        <v>92</v>
      </c>
      <c r="B88" s="7">
        <v>1074</v>
      </c>
      <c r="C88" s="7">
        <v>3810</v>
      </c>
      <c r="D88" s="7">
        <v>2857</v>
      </c>
      <c r="E88" s="7">
        <v>25473</v>
      </c>
      <c r="F88" s="7">
        <v>2857</v>
      </c>
      <c r="G88" s="7">
        <v>952</v>
      </c>
      <c r="H88" s="7">
        <v>952</v>
      </c>
      <c r="I88" s="7">
        <v>1462</v>
      </c>
    </row>
    <row r="89" spans="1:9" x14ac:dyDescent="0.25">
      <c r="A89" s="6" t="s">
        <v>93</v>
      </c>
      <c r="B89" s="7">
        <v>2934</v>
      </c>
      <c r="C89" s="7">
        <v>10406</v>
      </c>
      <c r="D89" s="7">
        <v>7805</v>
      </c>
      <c r="E89" s="7">
        <v>69576</v>
      </c>
      <c r="F89" s="7">
        <v>7805</v>
      </c>
      <c r="G89" s="7">
        <v>2602</v>
      </c>
      <c r="H89" s="7">
        <v>2602</v>
      </c>
      <c r="I89" s="7">
        <v>3993</v>
      </c>
    </row>
    <row r="90" spans="1:9" x14ac:dyDescent="0.25">
      <c r="A90" s="6" t="s">
        <v>94</v>
      </c>
      <c r="B90" s="7">
        <v>2559</v>
      </c>
      <c r="C90" s="7">
        <v>9075</v>
      </c>
      <c r="D90" s="7">
        <v>6806</v>
      </c>
      <c r="E90" s="7">
        <v>60677</v>
      </c>
      <c r="F90" s="7">
        <v>6806</v>
      </c>
      <c r="G90" s="7">
        <v>2269</v>
      </c>
      <c r="H90" s="7">
        <v>2269</v>
      </c>
      <c r="I90" s="7">
        <v>3482</v>
      </c>
    </row>
    <row r="91" spans="1:9" x14ac:dyDescent="0.25">
      <c r="A91" s="6" t="s">
        <v>95</v>
      </c>
      <c r="B91" s="7">
        <v>672</v>
      </c>
      <c r="C91" s="7">
        <v>2383</v>
      </c>
      <c r="D91" s="7">
        <v>1787</v>
      </c>
      <c r="E91" s="7">
        <v>15931</v>
      </c>
      <c r="F91" s="7">
        <v>1787</v>
      </c>
      <c r="G91" s="7">
        <v>596</v>
      </c>
      <c r="H91" s="7">
        <v>596</v>
      </c>
      <c r="I91" s="7">
        <v>914</v>
      </c>
    </row>
    <row r="92" spans="1:9" x14ac:dyDescent="0.25">
      <c r="A92" s="6" t="s">
        <v>96</v>
      </c>
      <c r="B92" s="7">
        <v>846</v>
      </c>
      <c r="C92" s="7">
        <v>3001</v>
      </c>
      <c r="D92" s="7">
        <v>2251</v>
      </c>
      <c r="E92" s="7">
        <v>20066</v>
      </c>
      <c r="F92" s="7">
        <v>2251</v>
      </c>
      <c r="G92" s="7">
        <v>750</v>
      </c>
      <c r="H92" s="7">
        <v>750</v>
      </c>
      <c r="I92" s="7">
        <v>1152</v>
      </c>
    </row>
    <row r="93" spans="1:9" x14ac:dyDescent="0.25">
      <c r="A93" s="6" t="s">
        <v>97</v>
      </c>
      <c r="B93" s="7">
        <v>780</v>
      </c>
      <c r="C93" s="7">
        <v>2764</v>
      </c>
      <c r="D93" s="7">
        <v>2073</v>
      </c>
      <c r="E93" s="7">
        <v>18483</v>
      </c>
      <c r="F93" s="7">
        <v>2073</v>
      </c>
      <c r="G93" s="7">
        <v>691</v>
      </c>
      <c r="H93" s="7">
        <v>691</v>
      </c>
      <c r="I93" s="7">
        <v>1061</v>
      </c>
    </row>
    <row r="94" spans="1:9" x14ac:dyDescent="0.25">
      <c r="A94" s="6" t="s">
        <v>98</v>
      </c>
      <c r="B94" s="7">
        <v>924</v>
      </c>
      <c r="C94" s="7">
        <v>3276</v>
      </c>
      <c r="D94" s="7">
        <v>2457</v>
      </c>
      <c r="E94" s="7">
        <v>21904</v>
      </c>
      <c r="F94" s="7">
        <v>2457</v>
      </c>
      <c r="G94" s="7">
        <v>819</v>
      </c>
      <c r="H94" s="7">
        <v>819</v>
      </c>
      <c r="I94" s="7">
        <v>1257</v>
      </c>
    </row>
    <row r="95" spans="1:9" x14ac:dyDescent="0.25">
      <c r="A95" s="6" t="s">
        <v>99</v>
      </c>
      <c r="B95" s="7">
        <v>1083</v>
      </c>
      <c r="C95" s="7">
        <v>3841</v>
      </c>
      <c r="D95" s="7">
        <v>2880</v>
      </c>
      <c r="E95" s="7">
        <v>25678</v>
      </c>
      <c r="F95" s="7">
        <v>2880</v>
      </c>
      <c r="G95" s="7">
        <v>960</v>
      </c>
      <c r="H95" s="7">
        <v>960</v>
      </c>
      <c r="I95" s="7">
        <v>1474</v>
      </c>
    </row>
    <row r="96" spans="1:9" x14ac:dyDescent="0.25">
      <c r="A96" s="6" t="s">
        <v>100</v>
      </c>
      <c r="B96" s="7">
        <v>610</v>
      </c>
      <c r="C96" s="7">
        <v>2163</v>
      </c>
      <c r="D96" s="7">
        <v>1622</v>
      </c>
      <c r="E96" s="7">
        <v>14460</v>
      </c>
      <c r="F96" s="7">
        <v>1622</v>
      </c>
      <c r="G96" s="7">
        <v>541</v>
      </c>
      <c r="H96" s="7">
        <v>541</v>
      </c>
      <c r="I96" s="7">
        <v>830</v>
      </c>
    </row>
    <row r="97" spans="1:9" x14ac:dyDescent="0.25">
      <c r="A97" s="6" t="s">
        <v>101</v>
      </c>
      <c r="B97" s="7">
        <v>1701</v>
      </c>
      <c r="C97" s="7">
        <v>6034</v>
      </c>
      <c r="D97" s="7">
        <v>4525</v>
      </c>
      <c r="E97" s="7">
        <v>40342</v>
      </c>
      <c r="F97" s="7">
        <v>4525</v>
      </c>
      <c r="G97" s="7">
        <v>1508</v>
      </c>
      <c r="H97" s="7">
        <v>1508</v>
      </c>
      <c r="I97" s="7">
        <v>2315</v>
      </c>
    </row>
    <row r="98" spans="1:9" x14ac:dyDescent="0.25">
      <c r="A98" s="6" t="s">
        <v>102</v>
      </c>
      <c r="B98" s="7">
        <v>609</v>
      </c>
      <c r="C98" s="7">
        <v>2158</v>
      </c>
      <c r="D98" s="7">
        <v>1619</v>
      </c>
      <c r="E98" s="7">
        <v>14429</v>
      </c>
      <c r="F98" s="7">
        <v>1619</v>
      </c>
      <c r="G98" s="7">
        <v>540</v>
      </c>
      <c r="H98" s="7">
        <v>540</v>
      </c>
      <c r="I98" s="7">
        <v>828</v>
      </c>
    </row>
    <row r="99" spans="1:9" x14ac:dyDescent="0.25">
      <c r="A99" s="6" t="s">
        <v>103</v>
      </c>
      <c r="B99" s="7">
        <v>287</v>
      </c>
      <c r="C99" s="7">
        <v>1019</v>
      </c>
      <c r="D99" s="7">
        <v>764</v>
      </c>
      <c r="E99" s="7">
        <v>6812</v>
      </c>
      <c r="F99" s="7">
        <v>764</v>
      </c>
      <c r="G99" s="7">
        <v>255</v>
      </c>
      <c r="H99" s="7">
        <v>255</v>
      </c>
      <c r="I99" s="7">
        <v>391</v>
      </c>
    </row>
    <row r="100" spans="1:9" x14ac:dyDescent="0.25">
      <c r="A100" s="6" t="s">
        <v>104</v>
      </c>
      <c r="B100" s="7">
        <v>2075</v>
      </c>
      <c r="C100" s="7">
        <v>7357</v>
      </c>
      <c r="D100" s="7">
        <v>5518</v>
      </c>
      <c r="E100" s="7">
        <v>49192</v>
      </c>
      <c r="F100" s="7">
        <v>5518</v>
      </c>
      <c r="G100" s="7">
        <v>1839</v>
      </c>
      <c r="H100" s="7">
        <v>1839</v>
      </c>
      <c r="I100" s="7">
        <v>2823</v>
      </c>
    </row>
    <row r="101" spans="1:9" x14ac:dyDescent="0.25">
      <c r="A101" s="6" t="s">
        <v>105</v>
      </c>
      <c r="B101" s="7">
        <v>572</v>
      </c>
      <c r="C101" s="7">
        <v>2030</v>
      </c>
      <c r="D101" s="7">
        <v>1523</v>
      </c>
      <c r="E101" s="7">
        <v>13573</v>
      </c>
      <c r="F101" s="7">
        <v>1523</v>
      </c>
      <c r="G101" s="7">
        <v>508</v>
      </c>
      <c r="H101" s="7">
        <v>508</v>
      </c>
      <c r="I101" s="7">
        <v>779</v>
      </c>
    </row>
    <row r="102" spans="1:9" x14ac:dyDescent="0.25">
      <c r="A102" s="6" t="s">
        <v>106</v>
      </c>
      <c r="B102" s="7">
        <v>447</v>
      </c>
      <c r="C102" s="7">
        <v>1585</v>
      </c>
      <c r="D102" s="7">
        <v>1189</v>
      </c>
      <c r="E102" s="7">
        <v>10599</v>
      </c>
      <c r="F102" s="7">
        <v>1189</v>
      </c>
      <c r="G102" s="7">
        <v>396</v>
      </c>
      <c r="H102" s="7">
        <v>396</v>
      </c>
      <c r="I102" s="7">
        <v>608</v>
      </c>
    </row>
    <row r="103" spans="1:9" x14ac:dyDescent="0.25">
      <c r="A103" s="6" t="s">
        <v>107</v>
      </c>
      <c r="B103" s="7">
        <v>1645</v>
      </c>
      <c r="C103" s="7">
        <v>5834</v>
      </c>
      <c r="D103" s="7">
        <v>4375</v>
      </c>
      <c r="E103" s="7">
        <v>39005</v>
      </c>
      <c r="F103" s="7">
        <v>4375</v>
      </c>
      <c r="G103" s="7">
        <v>1458</v>
      </c>
      <c r="H103" s="7">
        <v>1458</v>
      </c>
      <c r="I103" s="7">
        <v>2239</v>
      </c>
    </row>
    <row r="104" spans="1:9" x14ac:dyDescent="0.25">
      <c r="A104" s="6" t="s">
        <v>108</v>
      </c>
      <c r="B104" s="7">
        <v>763</v>
      </c>
      <c r="C104" s="7">
        <v>2707</v>
      </c>
      <c r="D104" s="7">
        <v>2030</v>
      </c>
      <c r="E104" s="7">
        <v>18098</v>
      </c>
      <c r="F104" s="7">
        <v>2030</v>
      </c>
      <c r="G104" s="7">
        <v>677</v>
      </c>
      <c r="H104" s="7">
        <v>677</v>
      </c>
      <c r="I104" s="7">
        <v>1039</v>
      </c>
    </row>
    <row r="105" spans="1:9" x14ac:dyDescent="0.25">
      <c r="A105" s="6" t="s">
        <v>109</v>
      </c>
      <c r="B105" s="7">
        <v>1659</v>
      </c>
      <c r="C105" s="7">
        <v>5883</v>
      </c>
      <c r="D105" s="7">
        <v>4412</v>
      </c>
      <c r="E105" s="7">
        <v>39335</v>
      </c>
      <c r="F105" s="7">
        <v>4412</v>
      </c>
      <c r="G105" s="7">
        <v>1471</v>
      </c>
      <c r="H105" s="7">
        <v>1471</v>
      </c>
      <c r="I105" s="7">
        <v>2257</v>
      </c>
    </row>
    <row r="106" spans="1:9" x14ac:dyDescent="0.25">
      <c r="A106" s="6" t="s">
        <v>110</v>
      </c>
      <c r="B106" s="7">
        <v>2214</v>
      </c>
      <c r="C106" s="7">
        <v>7851</v>
      </c>
      <c r="D106" s="7">
        <v>5888</v>
      </c>
      <c r="E106" s="7">
        <v>52493</v>
      </c>
      <c r="F106" s="7">
        <v>5888</v>
      </c>
      <c r="G106" s="7">
        <v>1963</v>
      </c>
      <c r="H106" s="7">
        <v>1963</v>
      </c>
      <c r="I106" s="7">
        <v>3013</v>
      </c>
    </row>
    <row r="107" spans="1:9" x14ac:dyDescent="0.25">
      <c r="A107" s="6" t="s">
        <v>111</v>
      </c>
      <c r="B107" s="7">
        <v>554</v>
      </c>
      <c r="C107" s="7">
        <v>1964</v>
      </c>
      <c r="D107" s="7">
        <v>1473</v>
      </c>
      <c r="E107" s="7">
        <v>13131</v>
      </c>
      <c r="F107" s="7">
        <v>1473</v>
      </c>
      <c r="G107" s="7">
        <v>491</v>
      </c>
      <c r="H107" s="7">
        <v>491</v>
      </c>
      <c r="I107" s="7">
        <v>754</v>
      </c>
    </row>
    <row r="108" spans="1:9" x14ac:dyDescent="0.25">
      <c r="A108" s="6" t="s">
        <v>112</v>
      </c>
      <c r="B108" s="7">
        <v>1349</v>
      </c>
      <c r="C108" s="7">
        <v>4785</v>
      </c>
      <c r="D108" s="7">
        <v>3589</v>
      </c>
      <c r="E108" s="7">
        <v>31995</v>
      </c>
      <c r="F108" s="7">
        <v>3589</v>
      </c>
      <c r="G108" s="7">
        <v>1196</v>
      </c>
      <c r="H108" s="7">
        <v>1196</v>
      </c>
      <c r="I108" s="7">
        <v>1836</v>
      </c>
    </row>
    <row r="109" spans="1:9" x14ac:dyDescent="0.25">
      <c r="A109" s="6" t="s">
        <v>113</v>
      </c>
      <c r="B109" s="7">
        <v>1083</v>
      </c>
      <c r="C109" s="7">
        <v>3841</v>
      </c>
      <c r="D109" s="7">
        <v>2881</v>
      </c>
      <c r="E109" s="7">
        <v>25681</v>
      </c>
      <c r="F109" s="7">
        <v>2881</v>
      </c>
      <c r="G109" s="7">
        <v>960</v>
      </c>
      <c r="H109" s="7">
        <v>960</v>
      </c>
      <c r="I109" s="7">
        <v>1474</v>
      </c>
    </row>
    <row r="110" spans="1:9" x14ac:dyDescent="0.25">
      <c r="A110" s="6" t="s">
        <v>114</v>
      </c>
      <c r="B110" s="7">
        <v>1226</v>
      </c>
      <c r="C110" s="7">
        <v>4348</v>
      </c>
      <c r="D110" s="7">
        <v>3261</v>
      </c>
      <c r="E110" s="7">
        <v>29068</v>
      </c>
      <c r="F110" s="7">
        <v>3261</v>
      </c>
      <c r="G110" s="7">
        <v>1087</v>
      </c>
      <c r="H110" s="7">
        <v>1087</v>
      </c>
      <c r="I110" s="7">
        <v>1668</v>
      </c>
    </row>
    <row r="111" spans="1:9" x14ac:dyDescent="0.25">
      <c r="A111" s="6" t="s">
        <v>115</v>
      </c>
      <c r="B111" s="7">
        <v>889</v>
      </c>
      <c r="C111" s="7">
        <v>3153</v>
      </c>
      <c r="D111" s="7">
        <v>2365</v>
      </c>
      <c r="E111" s="7">
        <v>21080</v>
      </c>
      <c r="F111" s="7">
        <v>2365</v>
      </c>
      <c r="G111" s="7">
        <v>788</v>
      </c>
      <c r="H111" s="7">
        <v>788</v>
      </c>
      <c r="I111" s="7">
        <v>1210</v>
      </c>
    </row>
    <row r="112" spans="1:9" x14ac:dyDescent="0.25">
      <c r="A112" s="6" t="s">
        <v>116</v>
      </c>
      <c r="B112" s="7">
        <v>1039</v>
      </c>
      <c r="C112" s="7">
        <v>3686</v>
      </c>
      <c r="D112" s="7">
        <v>2765</v>
      </c>
      <c r="E112" s="7">
        <v>24647</v>
      </c>
      <c r="F112" s="7">
        <v>2765</v>
      </c>
      <c r="G112" s="7">
        <v>922</v>
      </c>
      <c r="H112" s="7">
        <v>922</v>
      </c>
      <c r="I112" s="7">
        <v>1415</v>
      </c>
    </row>
    <row r="113" spans="1:9" x14ac:dyDescent="0.25">
      <c r="A113" s="6" t="s">
        <v>117</v>
      </c>
      <c r="B113" s="7">
        <v>1273</v>
      </c>
      <c r="C113" s="7">
        <v>4514</v>
      </c>
      <c r="D113" s="7">
        <v>3385</v>
      </c>
      <c r="E113" s="7">
        <v>30179</v>
      </c>
      <c r="F113" s="7">
        <v>3385</v>
      </c>
      <c r="G113" s="7">
        <v>1128</v>
      </c>
      <c r="H113" s="7">
        <v>1128</v>
      </c>
      <c r="I113" s="7">
        <v>1732</v>
      </c>
    </row>
    <row r="114" spans="1:9" x14ac:dyDescent="0.25">
      <c r="A114" s="6" t="s">
        <v>118</v>
      </c>
      <c r="B114" s="7">
        <v>2217</v>
      </c>
      <c r="C114" s="7">
        <v>7863</v>
      </c>
      <c r="D114" s="7">
        <v>5897</v>
      </c>
      <c r="E114" s="7">
        <v>52572</v>
      </c>
      <c r="F114" s="7">
        <v>5897</v>
      </c>
      <c r="G114" s="7">
        <v>1966</v>
      </c>
      <c r="H114" s="7">
        <v>1966</v>
      </c>
      <c r="I114" s="7">
        <v>3017</v>
      </c>
    </row>
    <row r="115" spans="1:9" x14ac:dyDescent="0.25">
      <c r="A115" s="6" t="s">
        <v>119</v>
      </c>
      <c r="B115" s="7">
        <v>8565</v>
      </c>
      <c r="C115" s="7">
        <v>30373</v>
      </c>
      <c r="D115" s="7">
        <v>22780</v>
      </c>
      <c r="E115" s="7">
        <v>203077</v>
      </c>
      <c r="F115" s="7">
        <v>22780</v>
      </c>
      <c r="G115" s="7">
        <v>7593</v>
      </c>
      <c r="H115" s="7">
        <v>7593</v>
      </c>
      <c r="I115" s="7">
        <v>11655</v>
      </c>
    </row>
    <row r="116" spans="1:9" x14ac:dyDescent="0.25">
      <c r="A116" s="6" t="s">
        <v>120</v>
      </c>
      <c r="B116" s="7">
        <v>2079</v>
      </c>
      <c r="C116" s="7">
        <v>7372</v>
      </c>
      <c r="D116" s="7">
        <v>5529</v>
      </c>
      <c r="E116" s="7">
        <v>49292</v>
      </c>
      <c r="F116" s="7">
        <v>5529</v>
      </c>
      <c r="G116" s="7">
        <v>1843</v>
      </c>
      <c r="H116" s="7">
        <v>1843</v>
      </c>
      <c r="I116" s="7">
        <v>2829</v>
      </c>
    </row>
    <row r="117" spans="1:9" x14ac:dyDescent="0.25">
      <c r="A117" s="6" t="s">
        <v>121</v>
      </c>
      <c r="B117" s="7">
        <v>1029</v>
      </c>
      <c r="C117" s="7">
        <v>3651</v>
      </c>
      <c r="D117" s="7">
        <v>2738</v>
      </c>
      <c r="E117" s="7">
        <v>24409</v>
      </c>
      <c r="F117" s="7">
        <v>2738</v>
      </c>
      <c r="G117" s="7">
        <v>913</v>
      </c>
      <c r="H117" s="7">
        <v>913</v>
      </c>
      <c r="I117" s="7">
        <v>1401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"/>
  <sheetViews>
    <sheetView workbookViewId="0">
      <selection activeCell="A6" sqref="A6"/>
    </sheetView>
  </sheetViews>
  <sheetFormatPr defaultColWidth="13.77734375" defaultRowHeight="13.2" x14ac:dyDescent="0.25"/>
  <sheetData>
    <row r="1" spans="1:9" x14ac:dyDescent="0.25">
      <c r="B1" s="1"/>
      <c r="I1" s="1"/>
    </row>
    <row r="2" spans="1:9" ht="21" x14ac:dyDescent="0.4">
      <c r="A2" s="2" t="s">
        <v>122</v>
      </c>
      <c r="B2" s="1"/>
      <c r="I2" s="1"/>
    </row>
    <row r="3" spans="1:9" x14ac:dyDescent="0.25">
      <c r="B3" s="1"/>
      <c r="I3" s="1"/>
    </row>
    <row r="4" spans="1:9" x14ac:dyDescent="0.25">
      <c r="B4" s="1"/>
      <c r="I4" s="1"/>
    </row>
    <row r="5" spans="1:9" ht="15.6" x14ac:dyDescent="0.3">
      <c r="A5" s="3" t="s">
        <v>1</v>
      </c>
      <c r="B5" s="4" t="s">
        <v>2</v>
      </c>
      <c r="C5" s="5" t="s">
        <v>123</v>
      </c>
      <c r="D5" s="5" t="s">
        <v>124</v>
      </c>
      <c r="E5" s="5" t="s">
        <v>125</v>
      </c>
      <c r="F5" s="5" t="s">
        <v>126</v>
      </c>
      <c r="G5" s="5" t="s">
        <v>7</v>
      </c>
      <c r="H5" s="5" t="s">
        <v>8</v>
      </c>
      <c r="I5" s="4" t="s">
        <v>127</v>
      </c>
    </row>
    <row r="6" spans="1:9" x14ac:dyDescent="0.25">
      <c r="A6" s="6" t="s">
        <v>10</v>
      </c>
      <c r="B6" s="7">
        <v>463</v>
      </c>
      <c r="C6" s="7">
        <f>'Consumption+Uptake'!C6/4</f>
        <v>410.5</v>
      </c>
      <c r="D6" s="7">
        <f>'Consumption+Uptake'!D6/3</f>
        <v>410.33333333333331</v>
      </c>
      <c r="E6" s="7">
        <f>'Consumption+Uptake'!E6/5</f>
        <v>2195.4</v>
      </c>
      <c r="F6" s="7">
        <f>'Consumption+Uptake'!F6/3</f>
        <v>410.33333333333331</v>
      </c>
      <c r="G6" s="7">
        <v>410</v>
      </c>
      <c r="H6" s="7">
        <v>410</v>
      </c>
      <c r="I6" s="7">
        <f>'Consumption+Uptake'!I6/2</f>
        <v>315</v>
      </c>
    </row>
    <row r="7" spans="1:9" x14ac:dyDescent="0.25">
      <c r="A7" s="6" t="s">
        <v>11</v>
      </c>
      <c r="B7" s="7">
        <v>966</v>
      </c>
      <c r="C7" s="7">
        <f>'Consumption+Uptake'!C7/4</f>
        <v>856.25</v>
      </c>
      <c r="D7" s="7">
        <f>'Consumption+Uptake'!D7/3</f>
        <v>856.33333333333337</v>
      </c>
      <c r="E7" s="7">
        <f>'Consumption+Uptake'!E7/5</f>
        <v>4580.2</v>
      </c>
      <c r="F7" s="7">
        <f>'Consumption+Uptake'!F7/3</f>
        <v>856.33333333333337</v>
      </c>
      <c r="G7" s="7">
        <v>856</v>
      </c>
      <c r="H7" s="7">
        <v>856</v>
      </c>
      <c r="I7" s="7">
        <f>'Consumption+Uptake'!I7/2</f>
        <v>657</v>
      </c>
    </row>
    <row r="8" spans="1:9" x14ac:dyDescent="0.25">
      <c r="A8" s="6" t="s">
        <v>12</v>
      </c>
      <c r="B8" s="7">
        <v>977</v>
      </c>
      <c r="C8" s="7">
        <f>'Consumption+Uptake'!C8/4</f>
        <v>866</v>
      </c>
      <c r="D8" s="7">
        <f>'Consumption+Uptake'!D8/3</f>
        <v>866</v>
      </c>
      <c r="E8" s="7">
        <f>'Consumption+Uptake'!E8/5</f>
        <v>4632</v>
      </c>
      <c r="F8" s="7">
        <f>'Consumption+Uptake'!F8/3</f>
        <v>866</v>
      </c>
      <c r="G8" s="7">
        <v>866</v>
      </c>
      <c r="H8" s="7">
        <v>866</v>
      </c>
      <c r="I8" s="7">
        <f>'Consumption+Uptake'!I8/2</f>
        <v>664.5</v>
      </c>
    </row>
    <row r="9" spans="1:9" x14ac:dyDescent="0.25">
      <c r="A9" s="6" t="s">
        <v>13</v>
      </c>
      <c r="B9" s="7">
        <v>976</v>
      </c>
      <c r="C9" s="7">
        <f>'Consumption+Uptake'!C9/4</f>
        <v>865</v>
      </c>
      <c r="D9" s="7">
        <f>'Consumption+Uptake'!D9/3</f>
        <v>865</v>
      </c>
      <c r="E9" s="7">
        <f>'Consumption+Uptake'!E9/5</f>
        <v>4626.8</v>
      </c>
      <c r="F9" s="7">
        <f>'Consumption+Uptake'!F9/3</f>
        <v>865</v>
      </c>
      <c r="G9" s="7">
        <v>865</v>
      </c>
      <c r="H9" s="7">
        <v>865</v>
      </c>
      <c r="I9" s="7">
        <f>'Consumption+Uptake'!I9/2</f>
        <v>664</v>
      </c>
    </row>
    <row r="10" spans="1:9" x14ac:dyDescent="0.25">
      <c r="A10" s="6" t="s">
        <v>14</v>
      </c>
      <c r="B10" s="7">
        <v>631</v>
      </c>
      <c r="C10" s="7">
        <f>'Consumption+Uptake'!C10/4</f>
        <v>559.5</v>
      </c>
      <c r="D10" s="7">
        <f>'Consumption+Uptake'!D10/3</f>
        <v>559.33333333333337</v>
      </c>
      <c r="E10" s="7">
        <f>'Consumption+Uptake'!E10/5</f>
        <v>2992.4</v>
      </c>
      <c r="F10" s="7">
        <f>'Consumption+Uptake'!F10/3</f>
        <v>559.33333333333337</v>
      </c>
      <c r="G10" s="7">
        <v>559</v>
      </c>
      <c r="H10" s="7">
        <v>559</v>
      </c>
      <c r="I10" s="7">
        <f>'Consumption+Uptake'!I10/2</f>
        <v>429.5</v>
      </c>
    </row>
    <row r="11" spans="1:9" x14ac:dyDescent="0.25">
      <c r="A11" s="6" t="s">
        <v>15</v>
      </c>
      <c r="B11" s="7">
        <v>454</v>
      </c>
      <c r="C11" s="7">
        <f>'Consumption+Uptake'!C11/4</f>
        <v>402</v>
      </c>
      <c r="D11" s="7">
        <f>'Consumption+Uptake'!D11/3</f>
        <v>402</v>
      </c>
      <c r="E11" s="7">
        <f>'Consumption+Uptake'!E11/5</f>
        <v>2150.6</v>
      </c>
      <c r="F11" s="7">
        <f>'Consumption+Uptake'!F11/3</f>
        <v>402</v>
      </c>
      <c r="G11" s="7">
        <v>402</v>
      </c>
      <c r="H11" s="7">
        <v>402</v>
      </c>
      <c r="I11" s="7">
        <f>'Consumption+Uptake'!I11/2</f>
        <v>308.5</v>
      </c>
    </row>
    <row r="12" spans="1:9" x14ac:dyDescent="0.25">
      <c r="A12" s="6" t="s">
        <v>16</v>
      </c>
      <c r="B12" s="7">
        <v>1162</v>
      </c>
      <c r="C12" s="7">
        <f>'Consumption+Uptake'!C12/4</f>
        <v>1030</v>
      </c>
      <c r="D12" s="7">
        <f>'Consumption+Uptake'!D12/3</f>
        <v>1030</v>
      </c>
      <c r="E12" s="7">
        <f>'Consumption+Uptake'!E12/5</f>
        <v>5509</v>
      </c>
      <c r="F12" s="7">
        <f>'Consumption+Uptake'!F12/3</f>
        <v>1030</v>
      </c>
      <c r="G12" s="7">
        <v>1030</v>
      </c>
      <c r="H12" s="7">
        <v>1030</v>
      </c>
      <c r="I12" s="7">
        <f>'Consumption+Uptake'!I12/2</f>
        <v>790.5</v>
      </c>
    </row>
    <row r="13" spans="1:9" x14ac:dyDescent="0.25">
      <c r="A13" s="6" t="s">
        <v>17</v>
      </c>
      <c r="B13" s="7">
        <v>801</v>
      </c>
      <c r="C13" s="7">
        <f>'Consumption+Uptake'!C13/4</f>
        <v>709.75</v>
      </c>
      <c r="D13" s="7">
        <f>'Consumption+Uptake'!D13/3</f>
        <v>709.66666666666663</v>
      </c>
      <c r="E13" s="7">
        <f>'Consumption+Uptake'!E13/5</f>
        <v>3796.2</v>
      </c>
      <c r="F13" s="7">
        <f>'Consumption+Uptake'!F13/3</f>
        <v>709.66666666666663</v>
      </c>
      <c r="G13" s="7">
        <v>710</v>
      </c>
      <c r="H13" s="7">
        <v>710</v>
      </c>
      <c r="I13" s="7">
        <f>'Consumption+Uptake'!I13/2</f>
        <v>544.5</v>
      </c>
    </row>
    <row r="14" spans="1:9" x14ac:dyDescent="0.25">
      <c r="A14" s="6" t="s">
        <v>18</v>
      </c>
      <c r="B14" s="7">
        <v>1581</v>
      </c>
      <c r="C14" s="7">
        <f>'Consumption+Uptake'!C14/4</f>
        <v>1401.25</v>
      </c>
      <c r="D14" s="7">
        <f>'Consumption+Uptake'!D14/3</f>
        <v>1401.3333333333333</v>
      </c>
      <c r="E14" s="7">
        <f>'Consumption+Uptake'!E14/5</f>
        <v>7495.6</v>
      </c>
      <c r="F14" s="7">
        <f>'Consumption+Uptake'!F14/3</f>
        <v>1401.3333333333333</v>
      </c>
      <c r="G14" s="7">
        <v>1401</v>
      </c>
      <c r="H14" s="7">
        <v>1401</v>
      </c>
      <c r="I14" s="7">
        <f>'Consumption+Uptake'!I14/2</f>
        <v>1075.5</v>
      </c>
    </row>
    <row r="15" spans="1:9" x14ac:dyDescent="0.25">
      <c r="A15" s="6" t="s">
        <v>19</v>
      </c>
      <c r="B15" s="7">
        <v>3353</v>
      </c>
      <c r="C15" s="7">
        <f>'Consumption+Uptake'!C15/4</f>
        <v>2973</v>
      </c>
      <c r="D15" s="7">
        <f>'Consumption+Uptake'!D15/3</f>
        <v>2973</v>
      </c>
      <c r="E15" s="7">
        <f>'Consumption+Uptake'!E15/5</f>
        <v>15902.6</v>
      </c>
      <c r="F15" s="7">
        <f>'Consumption+Uptake'!F15/3</f>
        <v>2973</v>
      </c>
      <c r="G15" s="7">
        <v>2973</v>
      </c>
      <c r="H15" s="7">
        <v>2973</v>
      </c>
      <c r="I15" s="7">
        <f>'Consumption+Uptake'!I15/2</f>
        <v>2281.5</v>
      </c>
    </row>
    <row r="16" spans="1:9" x14ac:dyDescent="0.25">
      <c r="A16" s="6" t="s">
        <v>20</v>
      </c>
      <c r="B16" s="7">
        <v>890</v>
      </c>
      <c r="C16" s="7">
        <f>'Consumption+Uptake'!C16/4</f>
        <v>789.25</v>
      </c>
      <c r="D16" s="7">
        <f>'Consumption+Uptake'!D16/3</f>
        <v>789.33333333333337</v>
      </c>
      <c r="E16" s="7">
        <f>'Consumption+Uptake'!E16/5</f>
        <v>4221.2</v>
      </c>
      <c r="F16" s="7">
        <f>'Consumption+Uptake'!F16/3</f>
        <v>789.33333333333337</v>
      </c>
      <c r="G16" s="7">
        <v>789</v>
      </c>
      <c r="H16" s="7">
        <v>789</v>
      </c>
      <c r="I16" s="7">
        <f>'Consumption+Uptake'!I16/2</f>
        <v>605.5</v>
      </c>
    </row>
    <row r="17" spans="1:9" x14ac:dyDescent="0.25">
      <c r="A17" s="6" t="s">
        <v>21</v>
      </c>
      <c r="B17" s="7">
        <v>901</v>
      </c>
      <c r="C17" s="7">
        <f>'Consumption+Uptake'!C17/4</f>
        <v>799</v>
      </c>
      <c r="D17" s="7">
        <f>'Consumption+Uptake'!D17/3</f>
        <v>799</v>
      </c>
      <c r="E17" s="7">
        <f>'Consumption+Uptake'!E17/5</f>
        <v>4273.6000000000004</v>
      </c>
      <c r="F17" s="7">
        <f>'Consumption+Uptake'!F17/3</f>
        <v>799</v>
      </c>
      <c r="G17" s="7">
        <v>799</v>
      </c>
      <c r="H17" s="7">
        <v>799</v>
      </c>
      <c r="I17" s="7">
        <f>'Consumption+Uptake'!I17/2</f>
        <v>613</v>
      </c>
    </row>
    <row r="18" spans="1:9" x14ac:dyDescent="0.25">
      <c r="A18" s="6" t="s">
        <v>22</v>
      </c>
      <c r="B18" s="7">
        <v>1642</v>
      </c>
      <c r="C18" s="7">
        <f>'Consumption+Uptake'!C18/4</f>
        <v>1455.75</v>
      </c>
      <c r="D18" s="7">
        <f>'Consumption+Uptake'!D18/3</f>
        <v>1455.6666666666667</v>
      </c>
      <c r="E18" s="7">
        <f>'Consumption+Uptake'!E18/5</f>
        <v>7786.2</v>
      </c>
      <c r="F18" s="7">
        <f>'Consumption+Uptake'!F18/3</f>
        <v>1455.6666666666667</v>
      </c>
      <c r="G18" s="7">
        <v>1456</v>
      </c>
      <c r="H18" s="7">
        <v>1456</v>
      </c>
      <c r="I18" s="7">
        <f>'Consumption+Uptake'!I18/2</f>
        <v>1117</v>
      </c>
    </row>
    <row r="19" spans="1:9" x14ac:dyDescent="0.25">
      <c r="A19" s="6" t="s">
        <v>23</v>
      </c>
      <c r="B19" s="7">
        <v>518</v>
      </c>
      <c r="C19" s="7">
        <f>'Consumption+Uptake'!C19/4</f>
        <v>459</v>
      </c>
      <c r="D19" s="7">
        <f>'Consumption+Uptake'!D19/3</f>
        <v>459</v>
      </c>
      <c r="E19" s="7">
        <f>'Consumption+Uptake'!E19/5</f>
        <v>2454.8000000000002</v>
      </c>
      <c r="F19" s="7">
        <f>'Consumption+Uptake'!F19/3</f>
        <v>459</v>
      </c>
      <c r="G19" s="7">
        <v>459</v>
      </c>
      <c r="H19" s="7">
        <v>459</v>
      </c>
      <c r="I19" s="7">
        <f>'Consumption+Uptake'!I19/2</f>
        <v>352</v>
      </c>
    </row>
    <row r="20" spans="1:9" x14ac:dyDescent="0.25">
      <c r="A20" s="6" t="s">
        <v>24</v>
      </c>
      <c r="B20" s="7">
        <v>1813</v>
      </c>
      <c r="C20" s="7">
        <f>'Consumption+Uptake'!C20/4</f>
        <v>1607.25</v>
      </c>
      <c r="D20" s="7">
        <f>'Consumption+Uptake'!D20/3</f>
        <v>1607.3333333333333</v>
      </c>
      <c r="E20" s="7">
        <f>'Consumption+Uptake'!E20/5</f>
        <v>8596.6</v>
      </c>
      <c r="F20" s="7">
        <f>'Consumption+Uptake'!F20/3</f>
        <v>1607.3333333333333</v>
      </c>
      <c r="G20" s="7">
        <v>1607</v>
      </c>
      <c r="H20" s="7">
        <v>1607</v>
      </c>
      <c r="I20" s="7">
        <f>'Consumption+Uptake'!I20/2</f>
        <v>1233.5</v>
      </c>
    </row>
    <row r="21" spans="1:9" x14ac:dyDescent="0.25">
      <c r="A21" s="6" t="s">
        <v>25</v>
      </c>
      <c r="B21" s="7">
        <v>873</v>
      </c>
      <c r="C21" s="7">
        <f>'Consumption+Uptake'!C21/4</f>
        <v>774</v>
      </c>
      <c r="D21" s="7">
        <f>'Consumption+Uptake'!D21/3</f>
        <v>774</v>
      </c>
      <c r="E21" s="7">
        <f>'Consumption+Uptake'!E21/5</f>
        <v>4140</v>
      </c>
      <c r="F21" s="7">
        <f>'Consumption+Uptake'!F21/3</f>
        <v>774</v>
      </c>
      <c r="G21" s="7">
        <v>774</v>
      </c>
      <c r="H21" s="7">
        <v>774</v>
      </c>
      <c r="I21" s="7">
        <f>'Consumption+Uptake'!I21/2</f>
        <v>594</v>
      </c>
    </row>
    <row r="22" spans="1:9" x14ac:dyDescent="0.25">
      <c r="A22" s="6" t="s">
        <v>26</v>
      </c>
      <c r="B22" s="7">
        <v>649</v>
      </c>
      <c r="C22" s="7">
        <f>'Consumption+Uptake'!C22/4</f>
        <v>575.5</v>
      </c>
      <c r="D22" s="7">
        <f>'Consumption+Uptake'!D22/3</f>
        <v>575.66666666666663</v>
      </c>
      <c r="E22" s="7">
        <f>'Consumption+Uptake'!E22/5</f>
        <v>3078.8</v>
      </c>
      <c r="F22" s="7">
        <f>'Consumption+Uptake'!F22/3</f>
        <v>575.66666666666663</v>
      </c>
      <c r="G22" s="7">
        <v>576</v>
      </c>
      <c r="H22" s="7">
        <v>576</v>
      </c>
      <c r="I22" s="7">
        <f>'Consumption+Uptake'!I22/2</f>
        <v>441.5</v>
      </c>
    </row>
    <row r="23" spans="1:9" x14ac:dyDescent="0.25">
      <c r="A23" s="6" t="s">
        <v>27</v>
      </c>
      <c r="B23" s="7">
        <v>383</v>
      </c>
      <c r="C23" s="7">
        <f>'Consumption+Uptake'!C23/4</f>
        <v>339.75</v>
      </c>
      <c r="D23" s="7">
        <f>'Consumption+Uptake'!D23/3</f>
        <v>339.66666666666669</v>
      </c>
      <c r="E23" s="7">
        <f>'Consumption+Uptake'!E23/5</f>
        <v>1817</v>
      </c>
      <c r="F23" s="7">
        <f>'Consumption+Uptake'!F23/3</f>
        <v>339.66666666666669</v>
      </c>
      <c r="G23" s="7">
        <v>340</v>
      </c>
      <c r="H23" s="7">
        <v>340</v>
      </c>
      <c r="I23" s="7">
        <f>'Consumption+Uptake'!I23/2</f>
        <v>260.5</v>
      </c>
    </row>
    <row r="24" spans="1:9" x14ac:dyDescent="0.25">
      <c r="A24" s="6" t="s">
        <v>28</v>
      </c>
      <c r="B24" s="7">
        <v>748</v>
      </c>
      <c r="C24" s="7">
        <f>'Consumption+Uptake'!C24/4</f>
        <v>663.5</v>
      </c>
      <c r="D24" s="7">
        <f>'Consumption+Uptake'!D24/3</f>
        <v>663.33333333333337</v>
      </c>
      <c r="E24" s="7">
        <f>'Consumption+Uptake'!E24/5</f>
        <v>3548.4</v>
      </c>
      <c r="F24" s="7">
        <f>'Consumption+Uptake'!F24/3</f>
        <v>663.33333333333337</v>
      </c>
      <c r="G24" s="7">
        <v>663</v>
      </c>
      <c r="H24" s="7">
        <v>663</v>
      </c>
      <c r="I24" s="7">
        <f>'Consumption+Uptake'!I24/2</f>
        <v>509</v>
      </c>
    </row>
    <row r="25" spans="1:9" x14ac:dyDescent="0.25">
      <c r="A25" s="6" t="s">
        <v>29</v>
      </c>
      <c r="B25" s="7">
        <v>485</v>
      </c>
      <c r="C25" s="7">
        <f>'Consumption+Uptake'!C25/4</f>
        <v>430.25</v>
      </c>
      <c r="D25" s="7">
        <f>'Consumption+Uptake'!D25/3</f>
        <v>430.33333333333331</v>
      </c>
      <c r="E25" s="7">
        <f>'Consumption+Uptake'!E25/5</f>
        <v>2301</v>
      </c>
      <c r="F25" s="7">
        <f>'Consumption+Uptake'!F25/3</f>
        <v>430.33333333333331</v>
      </c>
      <c r="G25" s="7">
        <v>430</v>
      </c>
      <c r="H25" s="7">
        <v>430</v>
      </c>
      <c r="I25" s="7">
        <f>'Consumption+Uptake'!I25/2</f>
        <v>330</v>
      </c>
    </row>
    <row r="26" spans="1:9" x14ac:dyDescent="0.25">
      <c r="A26" s="6" t="s">
        <v>30</v>
      </c>
      <c r="B26" s="7">
        <v>962</v>
      </c>
      <c r="C26" s="7">
        <f>'Consumption+Uptake'!C26/4</f>
        <v>853</v>
      </c>
      <c r="D26" s="7">
        <f>'Consumption+Uptake'!D26/3</f>
        <v>853</v>
      </c>
      <c r="E26" s="7">
        <f>'Consumption+Uptake'!E26/5</f>
        <v>4562.6000000000004</v>
      </c>
      <c r="F26" s="7">
        <f>'Consumption+Uptake'!F26/3</f>
        <v>853</v>
      </c>
      <c r="G26" s="7">
        <v>853</v>
      </c>
      <c r="H26" s="7">
        <v>853</v>
      </c>
      <c r="I26" s="7">
        <f>'Consumption+Uptake'!I26/2</f>
        <v>654.5</v>
      </c>
    </row>
    <row r="27" spans="1:9" x14ac:dyDescent="0.25">
      <c r="A27" s="6" t="s">
        <v>31</v>
      </c>
      <c r="B27" s="7">
        <v>1005</v>
      </c>
      <c r="C27" s="7">
        <f>'Consumption+Uptake'!C27/4</f>
        <v>891.25</v>
      </c>
      <c r="D27" s="7">
        <f>'Consumption+Uptake'!D27/3</f>
        <v>891.33333333333337</v>
      </c>
      <c r="E27" s="7">
        <f>'Consumption+Uptake'!E27/5</f>
        <v>4767</v>
      </c>
      <c r="F27" s="7">
        <f>'Consumption+Uptake'!F27/3</f>
        <v>891.33333333333337</v>
      </c>
      <c r="G27" s="7">
        <v>891</v>
      </c>
      <c r="H27" s="7">
        <v>891</v>
      </c>
      <c r="I27" s="7">
        <f>'Consumption+Uptake'!I27/2</f>
        <v>684</v>
      </c>
    </row>
    <row r="28" spans="1:9" x14ac:dyDescent="0.25">
      <c r="A28" s="6" t="s">
        <v>32</v>
      </c>
      <c r="B28" s="7">
        <v>1388</v>
      </c>
      <c r="C28" s="7">
        <f>'Consumption+Uptake'!C28/4</f>
        <v>1230.5</v>
      </c>
      <c r="D28" s="7">
        <f>'Consumption+Uptake'!D28/3</f>
        <v>1230.3333333333333</v>
      </c>
      <c r="E28" s="7">
        <f>'Consumption+Uptake'!E28/5</f>
        <v>6581.4</v>
      </c>
      <c r="F28" s="7">
        <f>'Consumption+Uptake'!F28/3</f>
        <v>1230.3333333333333</v>
      </c>
      <c r="G28" s="7">
        <v>1230</v>
      </c>
      <c r="H28" s="7">
        <v>1230</v>
      </c>
      <c r="I28" s="7">
        <f>'Consumption+Uptake'!I28/2</f>
        <v>944.5</v>
      </c>
    </row>
    <row r="29" spans="1:9" x14ac:dyDescent="0.25">
      <c r="A29" s="6" t="s">
        <v>33</v>
      </c>
      <c r="B29" s="7">
        <v>1047</v>
      </c>
      <c r="C29" s="7">
        <f>'Consumption+Uptake'!C29/4</f>
        <v>928.25</v>
      </c>
      <c r="D29" s="7">
        <f>'Consumption+Uptake'!D29/3</f>
        <v>928</v>
      </c>
      <c r="E29" s="7">
        <f>'Consumption+Uptake'!E29/5</f>
        <v>4964.6000000000004</v>
      </c>
      <c r="F29" s="7">
        <f>'Consumption+Uptake'!F29/3</f>
        <v>928</v>
      </c>
      <c r="G29" s="7">
        <v>928</v>
      </c>
      <c r="H29" s="7">
        <v>928</v>
      </c>
      <c r="I29" s="7">
        <f>'Consumption+Uptake'!I29/2</f>
        <v>712.5</v>
      </c>
    </row>
    <row r="30" spans="1:9" x14ac:dyDescent="0.25">
      <c r="A30" s="6" t="s">
        <v>34</v>
      </c>
      <c r="B30" s="7">
        <v>432</v>
      </c>
      <c r="C30" s="7">
        <f>'Consumption+Uptake'!C30/4</f>
        <v>383.25</v>
      </c>
      <c r="D30" s="7">
        <f>'Consumption+Uptake'!D30/3</f>
        <v>383.33333333333331</v>
      </c>
      <c r="E30" s="7">
        <f>'Consumption+Uptake'!E30/5</f>
        <v>2050.4</v>
      </c>
      <c r="F30" s="7">
        <f>'Consumption+Uptake'!F30/3</f>
        <v>383.33333333333331</v>
      </c>
      <c r="G30" s="7">
        <v>383</v>
      </c>
      <c r="H30" s="7">
        <v>383</v>
      </c>
      <c r="I30" s="7">
        <f>'Consumption+Uptake'!I30/2</f>
        <v>294</v>
      </c>
    </row>
    <row r="31" spans="1:9" x14ac:dyDescent="0.25">
      <c r="A31" s="6" t="s">
        <v>35</v>
      </c>
      <c r="B31" s="7">
        <v>385</v>
      </c>
      <c r="C31" s="7">
        <f>'Consumption+Uptake'!C31/4</f>
        <v>341.75</v>
      </c>
      <c r="D31" s="7">
        <f>'Consumption+Uptake'!D31/3</f>
        <v>341.66666666666669</v>
      </c>
      <c r="E31" s="7">
        <f>'Consumption+Uptake'!E31/5</f>
        <v>1827.8</v>
      </c>
      <c r="F31" s="7">
        <f>'Consumption+Uptake'!F31/3</f>
        <v>341.66666666666669</v>
      </c>
      <c r="G31" s="7">
        <v>342</v>
      </c>
      <c r="H31" s="7">
        <v>342</v>
      </c>
      <c r="I31" s="7">
        <f>'Consumption+Uptake'!I31/2</f>
        <v>262.5</v>
      </c>
    </row>
    <row r="32" spans="1:9" x14ac:dyDescent="0.25">
      <c r="A32" s="6" t="s">
        <v>36</v>
      </c>
      <c r="B32" s="7">
        <v>1385</v>
      </c>
      <c r="C32" s="7">
        <f>'Consumption+Uptake'!C32/4</f>
        <v>1228.25</v>
      </c>
      <c r="D32" s="7">
        <f>'Consumption+Uptake'!D32/3</f>
        <v>1228</v>
      </c>
      <c r="E32" s="7">
        <f>'Consumption+Uptake'!E32/5</f>
        <v>6569.2</v>
      </c>
      <c r="F32" s="7">
        <f>'Consumption+Uptake'!F32/3</f>
        <v>1228</v>
      </c>
      <c r="G32" s="7">
        <v>1228</v>
      </c>
      <c r="H32" s="7">
        <v>1228</v>
      </c>
      <c r="I32" s="7">
        <f>'Consumption+Uptake'!I32/2</f>
        <v>942.5</v>
      </c>
    </row>
    <row r="33" spans="1:9" x14ac:dyDescent="0.25">
      <c r="A33" s="6" t="s">
        <v>37</v>
      </c>
      <c r="B33" s="7">
        <v>785</v>
      </c>
      <c r="C33" s="7">
        <f>'Consumption+Uptake'!C33/4</f>
        <v>696</v>
      </c>
      <c r="D33" s="7">
        <f>'Consumption+Uptake'!D33/3</f>
        <v>696</v>
      </c>
      <c r="E33" s="7">
        <f>'Consumption+Uptake'!E33/5</f>
        <v>3723</v>
      </c>
      <c r="F33" s="7">
        <f>'Consumption+Uptake'!F33/3</f>
        <v>696</v>
      </c>
      <c r="G33" s="7">
        <v>696</v>
      </c>
      <c r="H33" s="7">
        <v>696</v>
      </c>
      <c r="I33" s="7">
        <f>'Consumption+Uptake'!I33/2</f>
        <v>534</v>
      </c>
    </row>
    <row r="34" spans="1:9" x14ac:dyDescent="0.25">
      <c r="A34" s="6" t="s">
        <v>38</v>
      </c>
      <c r="B34" s="7">
        <v>686</v>
      </c>
      <c r="C34" s="7">
        <f>'Consumption+Uptake'!C34/4</f>
        <v>608</v>
      </c>
      <c r="D34" s="7">
        <f>'Consumption+Uptake'!D34/3</f>
        <v>608</v>
      </c>
      <c r="E34" s="7">
        <f>'Consumption+Uptake'!E34/5</f>
        <v>3251.8</v>
      </c>
      <c r="F34" s="7">
        <f>'Consumption+Uptake'!F34/3</f>
        <v>608</v>
      </c>
      <c r="G34" s="7">
        <v>608</v>
      </c>
      <c r="H34" s="7">
        <v>608</v>
      </c>
      <c r="I34" s="7">
        <f>'Consumption+Uptake'!I34/2</f>
        <v>466.5</v>
      </c>
    </row>
    <row r="35" spans="1:9" x14ac:dyDescent="0.25">
      <c r="A35" s="6" t="s">
        <v>39</v>
      </c>
      <c r="B35" s="7">
        <v>1871</v>
      </c>
      <c r="C35" s="7">
        <f>'Consumption+Uptake'!C35/4</f>
        <v>1658.75</v>
      </c>
      <c r="D35" s="7">
        <f>'Consumption+Uptake'!D35/3</f>
        <v>1658.6666666666667</v>
      </c>
      <c r="E35" s="7">
        <f>'Consumption+Uptake'!E35/5</f>
        <v>8872.6</v>
      </c>
      <c r="F35" s="7">
        <f>'Consumption+Uptake'!F35/3</f>
        <v>1658.6666666666667</v>
      </c>
      <c r="G35" s="7">
        <v>1659</v>
      </c>
      <c r="H35" s="7">
        <v>1659</v>
      </c>
      <c r="I35" s="7">
        <f>'Consumption+Uptake'!I35/2</f>
        <v>1273</v>
      </c>
    </row>
    <row r="36" spans="1:9" x14ac:dyDescent="0.25">
      <c r="A36" s="6" t="s">
        <v>40</v>
      </c>
      <c r="B36" s="7">
        <v>2457</v>
      </c>
      <c r="C36" s="7">
        <f>'Consumption+Uptake'!C36/4</f>
        <v>2178.25</v>
      </c>
      <c r="D36" s="7">
        <f>'Consumption+Uptake'!D36/3</f>
        <v>2178.3333333333335</v>
      </c>
      <c r="E36" s="7">
        <f>'Consumption+Uptake'!E36/5</f>
        <v>11651</v>
      </c>
      <c r="F36" s="7">
        <f>'Consumption+Uptake'!F36/3</f>
        <v>2178.3333333333335</v>
      </c>
      <c r="G36" s="7">
        <v>2178</v>
      </c>
      <c r="H36" s="7">
        <v>2178</v>
      </c>
      <c r="I36" s="7">
        <f>'Consumption+Uptake'!I36/2</f>
        <v>1671.5</v>
      </c>
    </row>
    <row r="37" spans="1:9" x14ac:dyDescent="0.25">
      <c r="A37" s="6" t="s">
        <v>41</v>
      </c>
      <c r="B37" s="7">
        <v>1070</v>
      </c>
      <c r="C37" s="7">
        <f>'Consumption+Uptake'!C37/4</f>
        <v>949</v>
      </c>
      <c r="D37" s="7">
        <f>'Consumption+Uptake'!D37/3</f>
        <v>949</v>
      </c>
      <c r="E37" s="7">
        <f>'Consumption+Uptake'!E37/5</f>
        <v>5075.8</v>
      </c>
      <c r="F37" s="7">
        <f>'Consumption+Uptake'!F37/3</f>
        <v>949</v>
      </c>
      <c r="G37" s="7">
        <v>949</v>
      </c>
      <c r="H37" s="7">
        <v>949</v>
      </c>
      <c r="I37" s="7">
        <f>'Consumption+Uptake'!I37/2</f>
        <v>728.5</v>
      </c>
    </row>
    <row r="38" spans="1:9" x14ac:dyDescent="0.25">
      <c r="A38" s="6" t="s">
        <v>42</v>
      </c>
      <c r="B38" s="7">
        <v>2162</v>
      </c>
      <c r="C38" s="7">
        <f>'Consumption+Uptake'!C38/4</f>
        <v>1916.75</v>
      </c>
      <c r="D38" s="7">
        <f>'Consumption+Uptake'!D38/3</f>
        <v>1916.6666666666667</v>
      </c>
      <c r="E38" s="7">
        <f>'Consumption+Uptake'!E38/5</f>
        <v>10252.200000000001</v>
      </c>
      <c r="F38" s="7">
        <f>'Consumption+Uptake'!F38/3</f>
        <v>1916.6666666666667</v>
      </c>
      <c r="G38" s="7">
        <v>1917</v>
      </c>
      <c r="H38" s="7">
        <v>1917</v>
      </c>
      <c r="I38" s="7">
        <f>'Consumption+Uptake'!I38/2</f>
        <v>1471</v>
      </c>
    </row>
    <row r="39" spans="1:9" x14ac:dyDescent="0.25">
      <c r="A39" s="6" t="s">
        <v>43</v>
      </c>
      <c r="B39" s="7">
        <v>2085</v>
      </c>
      <c r="C39" s="7">
        <f>'Consumption+Uptake'!C39/4</f>
        <v>1849</v>
      </c>
      <c r="D39" s="7">
        <f>'Consumption+Uptake'!D39/3</f>
        <v>1849</v>
      </c>
      <c r="E39" s="7">
        <f>'Consumption+Uptake'!E39/5</f>
        <v>9889.6</v>
      </c>
      <c r="F39" s="7">
        <f>'Consumption+Uptake'!F39/3</f>
        <v>1849</v>
      </c>
      <c r="G39" s="7">
        <v>1849</v>
      </c>
      <c r="H39" s="7">
        <v>1849</v>
      </c>
      <c r="I39" s="7">
        <f>'Consumption+Uptake'!I39/2</f>
        <v>1419</v>
      </c>
    </row>
    <row r="40" spans="1:9" x14ac:dyDescent="0.25">
      <c r="A40" s="6" t="s">
        <v>44</v>
      </c>
      <c r="B40" s="7">
        <v>2021</v>
      </c>
      <c r="C40" s="7">
        <f>'Consumption+Uptake'!C40/4</f>
        <v>1791.5</v>
      </c>
      <c r="D40" s="7">
        <f>'Consumption+Uptake'!D40/3</f>
        <v>1791.3333333333333</v>
      </c>
      <c r="E40" s="7">
        <f>'Consumption+Uptake'!E40/5</f>
        <v>9582.2000000000007</v>
      </c>
      <c r="F40" s="7">
        <f>'Consumption+Uptake'!F40/3</f>
        <v>1791.3333333333333</v>
      </c>
      <c r="G40" s="7">
        <v>1791</v>
      </c>
      <c r="H40" s="7">
        <v>1791</v>
      </c>
      <c r="I40" s="7">
        <f>'Consumption+Uptake'!I40/2</f>
        <v>1375</v>
      </c>
    </row>
    <row r="41" spans="1:9" x14ac:dyDescent="0.25">
      <c r="A41" s="6" t="s">
        <v>45</v>
      </c>
      <c r="B41" s="7">
        <v>720</v>
      </c>
      <c r="C41" s="7">
        <f>'Consumption+Uptake'!C41/4</f>
        <v>638.25</v>
      </c>
      <c r="D41" s="7">
        <f>'Consumption+Uptake'!D41/3</f>
        <v>638.33333333333337</v>
      </c>
      <c r="E41" s="7">
        <f>'Consumption+Uptake'!E41/5</f>
        <v>3413.6</v>
      </c>
      <c r="F41" s="7">
        <f>'Consumption+Uptake'!F41/3</f>
        <v>638.33333333333337</v>
      </c>
      <c r="G41" s="7">
        <v>638</v>
      </c>
      <c r="H41" s="7">
        <v>638</v>
      </c>
      <c r="I41" s="7">
        <f>'Consumption+Uptake'!I41/2</f>
        <v>490</v>
      </c>
    </row>
    <row r="42" spans="1:9" x14ac:dyDescent="0.25">
      <c r="A42" s="6" t="s">
        <v>46</v>
      </c>
      <c r="B42" s="7">
        <v>2265</v>
      </c>
      <c r="C42" s="7">
        <f>'Consumption+Uptake'!C42/4</f>
        <v>2008</v>
      </c>
      <c r="D42" s="7">
        <f>'Consumption+Uptake'!D42/3</f>
        <v>2008</v>
      </c>
      <c r="E42" s="7">
        <f>'Consumption+Uptake'!E42/5</f>
        <v>10741</v>
      </c>
      <c r="F42" s="7">
        <f>'Consumption+Uptake'!F42/3</f>
        <v>2008</v>
      </c>
      <c r="G42" s="7">
        <v>2008</v>
      </c>
      <c r="H42" s="7">
        <v>2008</v>
      </c>
      <c r="I42" s="7">
        <f>'Consumption+Uptake'!I42/2</f>
        <v>1541</v>
      </c>
    </row>
    <row r="43" spans="1:9" x14ac:dyDescent="0.25">
      <c r="A43" s="6" t="s">
        <v>47</v>
      </c>
      <c r="B43" s="7">
        <v>2012</v>
      </c>
      <c r="C43" s="7">
        <f>'Consumption+Uptake'!C43/4</f>
        <v>1783.75</v>
      </c>
      <c r="D43" s="7">
        <f>'Consumption+Uptake'!D43/3</f>
        <v>1783.6666666666667</v>
      </c>
      <c r="E43" s="7">
        <f>'Consumption+Uptake'!E43/5</f>
        <v>9541.4</v>
      </c>
      <c r="F43" s="7">
        <f>'Consumption+Uptake'!F43/3</f>
        <v>1783.6666666666667</v>
      </c>
      <c r="G43" s="7">
        <v>1784</v>
      </c>
      <c r="H43" s="7">
        <v>1784</v>
      </c>
      <c r="I43" s="7">
        <f>'Consumption+Uptake'!I43/2</f>
        <v>1369</v>
      </c>
    </row>
    <row r="44" spans="1:9" x14ac:dyDescent="0.25">
      <c r="A44" s="6" t="s">
        <v>48</v>
      </c>
      <c r="B44" s="7">
        <v>922</v>
      </c>
      <c r="C44" s="7">
        <f>'Consumption+Uptake'!C44/4</f>
        <v>817.5</v>
      </c>
      <c r="D44" s="7">
        <f>'Consumption+Uptake'!D44/3</f>
        <v>817.33333333333337</v>
      </c>
      <c r="E44" s="7">
        <f>'Consumption+Uptake'!E44/5</f>
        <v>4372.3999999999996</v>
      </c>
      <c r="F44" s="7">
        <f>'Consumption+Uptake'!F44/3</f>
        <v>817.33333333333337</v>
      </c>
      <c r="G44" s="7">
        <v>817</v>
      </c>
      <c r="H44" s="7">
        <v>817</v>
      </c>
      <c r="I44" s="7">
        <f>'Consumption+Uptake'!I44/2</f>
        <v>627.5</v>
      </c>
    </row>
    <row r="45" spans="1:9" x14ac:dyDescent="0.25">
      <c r="A45" s="6" t="s">
        <v>49</v>
      </c>
      <c r="B45" s="7">
        <v>233</v>
      </c>
      <c r="C45" s="7">
        <f>'Consumption+Uptake'!C45/4</f>
        <v>206.5</v>
      </c>
      <c r="D45" s="7">
        <f>'Consumption+Uptake'!D45/3</f>
        <v>206.33333333333334</v>
      </c>
      <c r="E45" s="7">
        <f>'Consumption+Uptake'!E45/5</f>
        <v>1104</v>
      </c>
      <c r="F45" s="7">
        <f>'Consumption+Uptake'!F45/3</f>
        <v>206.33333333333334</v>
      </c>
      <c r="G45" s="7">
        <v>206</v>
      </c>
      <c r="H45" s="7">
        <v>206</v>
      </c>
      <c r="I45" s="7">
        <f>'Consumption+Uptake'!I45/2</f>
        <v>158.5</v>
      </c>
    </row>
    <row r="46" spans="1:9" x14ac:dyDescent="0.25">
      <c r="A46" s="6" t="s">
        <v>50</v>
      </c>
      <c r="B46" s="7">
        <v>1013</v>
      </c>
      <c r="C46" s="7">
        <f>'Consumption+Uptake'!C46/4</f>
        <v>898</v>
      </c>
      <c r="D46" s="7">
        <f>'Consumption+Uptake'!D46/3</f>
        <v>898</v>
      </c>
      <c r="E46" s="7">
        <f>'Consumption+Uptake'!E46/5</f>
        <v>4802.8</v>
      </c>
      <c r="F46" s="7">
        <f>'Consumption+Uptake'!F46/3</f>
        <v>898</v>
      </c>
      <c r="G46" s="7">
        <v>898</v>
      </c>
      <c r="H46" s="7">
        <v>898</v>
      </c>
      <c r="I46" s="7">
        <f>'Consumption+Uptake'!I46/2</f>
        <v>689</v>
      </c>
    </row>
    <row r="47" spans="1:9" x14ac:dyDescent="0.25">
      <c r="A47" s="6" t="s">
        <v>51</v>
      </c>
      <c r="B47" s="7">
        <v>786</v>
      </c>
      <c r="C47" s="7">
        <f>'Consumption+Uptake'!C47/4</f>
        <v>696.5</v>
      </c>
      <c r="D47" s="7">
        <f>'Consumption+Uptake'!D47/3</f>
        <v>696.66666666666663</v>
      </c>
      <c r="E47" s="7">
        <f>'Consumption+Uptake'!E47/5</f>
        <v>3725.8</v>
      </c>
      <c r="F47" s="7">
        <f>'Consumption+Uptake'!F47/3</f>
        <v>696.66666666666663</v>
      </c>
      <c r="G47" s="7">
        <v>697</v>
      </c>
      <c r="H47" s="7">
        <v>697</v>
      </c>
      <c r="I47" s="7">
        <f>'Consumption+Uptake'!I47/2</f>
        <v>534.5</v>
      </c>
    </row>
    <row r="48" spans="1:9" x14ac:dyDescent="0.25">
      <c r="A48" s="6" t="s">
        <v>52</v>
      </c>
      <c r="B48" s="7">
        <v>6462</v>
      </c>
      <c r="C48" s="7">
        <f>'Consumption+Uptake'!C48/4</f>
        <v>5729.25</v>
      </c>
      <c r="D48" s="7">
        <f>'Consumption+Uptake'!D48/3</f>
        <v>5729.333333333333</v>
      </c>
      <c r="E48" s="7">
        <f>'Consumption+Uptake'!E48/5</f>
        <v>30644.799999999999</v>
      </c>
      <c r="F48" s="7">
        <f>'Consumption+Uptake'!F48/3</f>
        <v>5729.333333333333</v>
      </c>
      <c r="G48" s="7">
        <v>5729</v>
      </c>
      <c r="H48" s="7">
        <v>5729</v>
      </c>
      <c r="I48" s="7">
        <f>'Consumption+Uptake'!I48/2</f>
        <v>4397</v>
      </c>
    </row>
    <row r="49" spans="1:9" x14ac:dyDescent="0.25">
      <c r="A49" s="6" t="s">
        <v>53</v>
      </c>
      <c r="B49" s="7">
        <v>2085</v>
      </c>
      <c r="C49" s="7">
        <f>'Consumption+Uptake'!C49/4</f>
        <v>1848.75</v>
      </c>
      <c r="D49" s="7">
        <f>'Consumption+Uptake'!D49/3</f>
        <v>1848.6666666666667</v>
      </c>
      <c r="E49" s="7">
        <f>'Consumption+Uptake'!E49/5</f>
        <v>9888.7999999999993</v>
      </c>
      <c r="F49" s="7">
        <f>'Consumption+Uptake'!F49/3</f>
        <v>1848.6666666666667</v>
      </c>
      <c r="G49" s="7">
        <v>1849</v>
      </c>
      <c r="H49" s="7">
        <v>1849</v>
      </c>
      <c r="I49" s="7">
        <f>'Consumption+Uptake'!I49/2</f>
        <v>1419</v>
      </c>
    </row>
    <row r="50" spans="1:9" x14ac:dyDescent="0.25">
      <c r="A50" s="6" t="s">
        <v>54</v>
      </c>
      <c r="B50" s="7">
        <v>1777</v>
      </c>
      <c r="C50" s="7">
        <f>'Consumption+Uptake'!C50/4</f>
        <v>1575.5</v>
      </c>
      <c r="D50" s="7">
        <f>'Consumption+Uptake'!D50/3</f>
        <v>1575.6666666666667</v>
      </c>
      <c r="E50" s="7">
        <f>'Consumption+Uptake'!E50/5</f>
        <v>8427.4</v>
      </c>
      <c r="F50" s="7">
        <f>'Consumption+Uptake'!F50/3</f>
        <v>1575.6666666666667</v>
      </c>
      <c r="G50" s="7">
        <v>1576</v>
      </c>
      <c r="H50" s="7">
        <v>1576</v>
      </c>
      <c r="I50" s="7">
        <f>'Consumption+Uptake'!I50/2</f>
        <v>1209</v>
      </c>
    </row>
    <row r="51" spans="1:9" x14ac:dyDescent="0.25">
      <c r="A51" s="6" t="s">
        <v>55</v>
      </c>
      <c r="B51" s="7">
        <v>1081</v>
      </c>
      <c r="C51" s="7">
        <f>'Consumption+Uptake'!C51/4</f>
        <v>958.5</v>
      </c>
      <c r="D51" s="7">
        <f>'Consumption+Uptake'!D51/3</f>
        <v>958.66666666666663</v>
      </c>
      <c r="E51" s="7">
        <f>'Consumption+Uptake'!E51/5</f>
        <v>5127</v>
      </c>
      <c r="F51" s="7">
        <f>'Consumption+Uptake'!F51/3</f>
        <v>958.66666666666663</v>
      </c>
      <c r="G51" s="7">
        <v>959</v>
      </c>
      <c r="H51" s="7">
        <v>959</v>
      </c>
      <c r="I51" s="7">
        <f>'Consumption+Uptake'!I51/2</f>
        <v>735.5</v>
      </c>
    </row>
    <row r="52" spans="1:9" x14ac:dyDescent="0.25">
      <c r="A52" s="6" t="s">
        <v>56</v>
      </c>
      <c r="B52" s="7">
        <v>451</v>
      </c>
      <c r="C52" s="7">
        <f>'Consumption+Uptake'!C52/4</f>
        <v>399.75</v>
      </c>
      <c r="D52" s="7">
        <f>'Consumption+Uptake'!D52/3</f>
        <v>400</v>
      </c>
      <c r="E52" s="7">
        <f>'Consumption+Uptake'!E52/5</f>
        <v>2138.8000000000002</v>
      </c>
      <c r="F52" s="7">
        <f>'Consumption+Uptake'!F52/3</f>
        <v>400</v>
      </c>
      <c r="G52" s="7">
        <v>400</v>
      </c>
      <c r="H52" s="7">
        <v>400</v>
      </c>
      <c r="I52" s="7">
        <f>'Consumption+Uptake'!I52/2</f>
        <v>307</v>
      </c>
    </row>
    <row r="53" spans="1:9" x14ac:dyDescent="0.25">
      <c r="A53" s="6" t="s">
        <v>57</v>
      </c>
      <c r="B53" s="7">
        <v>2980</v>
      </c>
      <c r="C53" s="7">
        <f>'Consumption+Uptake'!C53/4</f>
        <v>2642</v>
      </c>
      <c r="D53" s="7">
        <f>'Consumption+Uptake'!D53/3</f>
        <v>2642</v>
      </c>
      <c r="E53" s="7">
        <f>'Consumption+Uptake'!E53/5</f>
        <v>14132</v>
      </c>
      <c r="F53" s="7">
        <f>'Consumption+Uptake'!F53/3</f>
        <v>2642</v>
      </c>
      <c r="G53" s="7">
        <v>2642</v>
      </c>
      <c r="H53" s="7">
        <v>2642</v>
      </c>
      <c r="I53" s="7">
        <f>'Consumption+Uptake'!I53/2</f>
        <v>2027.5</v>
      </c>
    </row>
    <row r="54" spans="1:9" x14ac:dyDescent="0.25">
      <c r="A54" s="6" t="s">
        <v>58</v>
      </c>
      <c r="B54" s="7">
        <v>713</v>
      </c>
      <c r="C54" s="7">
        <f>'Consumption+Uptake'!C54/4</f>
        <v>632</v>
      </c>
      <c r="D54" s="7">
        <f>'Consumption+Uptake'!D54/3</f>
        <v>632</v>
      </c>
      <c r="E54" s="7">
        <f>'Consumption+Uptake'!E54/5</f>
        <v>3380.2</v>
      </c>
      <c r="F54" s="7">
        <f>'Consumption+Uptake'!F54/3</f>
        <v>632</v>
      </c>
      <c r="G54" s="7">
        <v>632</v>
      </c>
      <c r="H54" s="7">
        <v>632</v>
      </c>
      <c r="I54" s="7">
        <f>'Consumption+Uptake'!I54/2</f>
        <v>485</v>
      </c>
    </row>
    <row r="55" spans="1:9" x14ac:dyDescent="0.25">
      <c r="A55" s="6" t="s">
        <v>59</v>
      </c>
      <c r="B55" s="7">
        <v>1578</v>
      </c>
      <c r="C55" s="7">
        <f>'Consumption+Uptake'!C55/4</f>
        <v>1399.25</v>
      </c>
      <c r="D55" s="7">
        <f>'Consumption+Uptake'!D55/3</f>
        <v>1399.3333333333333</v>
      </c>
      <c r="E55" s="7">
        <f>'Consumption+Uptake'!E55/5</f>
        <v>7484.2</v>
      </c>
      <c r="F55" s="7">
        <f>'Consumption+Uptake'!F55/3</f>
        <v>1399.3333333333333</v>
      </c>
      <c r="G55" s="7">
        <v>1399</v>
      </c>
      <c r="H55" s="7">
        <v>1399</v>
      </c>
      <c r="I55" s="7">
        <f>'Consumption+Uptake'!I55/2</f>
        <v>1074</v>
      </c>
    </row>
    <row r="56" spans="1:9" x14ac:dyDescent="0.25">
      <c r="A56" s="6" t="s">
        <v>60</v>
      </c>
      <c r="B56" s="7">
        <v>3366</v>
      </c>
      <c r="C56" s="7">
        <f>'Consumption+Uptake'!C56/4</f>
        <v>2984.5</v>
      </c>
      <c r="D56" s="7">
        <f>'Consumption+Uptake'!D56/3</f>
        <v>2984.6666666666665</v>
      </c>
      <c r="E56" s="7">
        <f>'Consumption+Uptake'!E56/5</f>
        <v>15964</v>
      </c>
      <c r="F56" s="7">
        <f>'Consumption+Uptake'!F56/3</f>
        <v>2984.6666666666665</v>
      </c>
      <c r="G56" s="7">
        <v>2985</v>
      </c>
      <c r="H56" s="7">
        <v>2985</v>
      </c>
      <c r="I56" s="7">
        <f>'Consumption+Uptake'!I56/2</f>
        <v>2290.5</v>
      </c>
    </row>
    <row r="57" spans="1:9" x14ac:dyDescent="0.25">
      <c r="A57" s="6" t="s">
        <v>61</v>
      </c>
      <c r="B57" s="7">
        <v>636</v>
      </c>
      <c r="C57" s="7">
        <f>'Consumption+Uptake'!C57/4</f>
        <v>563.5</v>
      </c>
      <c r="D57" s="7">
        <f>'Consumption+Uptake'!D57/3</f>
        <v>563.33333333333337</v>
      </c>
      <c r="E57" s="7">
        <f>'Consumption+Uptake'!E57/5</f>
        <v>3013.8</v>
      </c>
      <c r="F57" s="7">
        <f>'Consumption+Uptake'!F57/3</f>
        <v>563.33333333333337</v>
      </c>
      <c r="G57" s="7">
        <v>563</v>
      </c>
      <c r="H57" s="7">
        <v>563</v>
      </c>
      <c r="I57" s="7">
        <f>'Consumption+Uptake'!I57/2</f>
        <v>432.5</v>
      </c>
    </row>
    <row r="58" spans="1:9" x14ac:dyDescent="0.25">
      <c r="A58" s="6" t="s">
        <v>62</v>
      </c>
      <c r="B58" s="7">
        <v>866</v>
      </c>
      <c r="C58" s="7">
        <f>'Consumption+Uptake'!C58/4</f>
        <v>768</v>
      </c>
      <c r="D58" s="7">
        <f>'Consumption+Uptake'!D58/3</f>
        <v>768</v>
      </c>
      <c r="E58" s="7">
        <f>'Consumption+Uptake'!E58/5</f>
        <v>4108.2</v>
      </c>
      <c r="F58" s="7">
        <f>'Consumption+Uptake'!F58/3</f>
        <v>768</v>
      </c>
      <c r="G58" s="7">
        <v>768</v>
      </c>
      <c r="H58" s="7">
        <v>768</v>
      </c>
      <c r="I58" s="7">
        <f>'Consumption+Uptake'!I58/2</f>
        <v>589.5</v>
      </c>
    </row>
    <row r="59" spans="1:9" x14ac:dyDescent="0.25">
      <c r="A59" s="6" t="s">
        <v>63</v>
      </c>
      <c r="B59" s="7">
        <v>1407</v>
      </c>
      <c r="C59" s="7">
        <f>'Consumption+Uptake'!C59/4</f>
        <v>1247.25</v>
      </c>
      <c r="D59" s="7">
        <f>'Consumption+Uptake'!D59/3</f>
        <v>1247.3333333333333</v>
      </c>
      <c r="E59" s="7">
        <f>'Consumption+Uptake'!E59/5</f>
        <v>6671</v>
      </c>
      <c r="F59" s="7">
        <f>'Consumption+Uptake'!F59/3</f>
        <v>1247.3333333333333</v>
      </c>
      <c r="G59" s="7">
        <v>1247</v>
      </c>
      <c r="H59" s="7">
        <v>1247</v>
      </c>
      <c r="I59" s="7">
        <f>'Consumption+Uptake'!I59/2</f>
        <v>957</v>
      </c>
    </row>
    <row r="60" spans="1:9" x14ac:dyDescent="0.25">
      <c r="A60" s="6" t="s">
        <v>64</v>
      </c>
      <c r="B60" s="7">
        <v>1141</v>
      </c>
      <c r="C60" s="7">
        <f>'Consumption+Uptake'!C60/4</f>
        <v>1012</v>
      </c>
      <c r="D60" s="7">
        <f>'Consumption+Uptake'!D60/3</f>
        <v>1012</v>
      </c>
      <c r="E60" s="7">
        <f>'Consumption+Uptake'!E60/5</f>
        <v>5412.8</v>
      </c>
      <c r="F60" s="7">
        <f>'Consumption+Uptake'!F60/3</f>
        <v>1012</v>
      </c>
      <c r="G60" s="7">
        <v>1012</v>
      </c>
      <c r="H60" s="7">
        <v>1012</v>
      </c>
      <c r="I60" s="7">
        <f>'Consumption+Uptake'!I60/2</f>
        <v>776.5</v>
      </c>
    </row>
    <row r="61" spans="1:9" x14ac:dyDescent="0.25">
      <c r="A61" s="6" t="s">
        <v>65</v>
      </c>
      <c r="B61" s="7">
        <v>1208</v>
      </c>
      <c r="C61" s="7">
        <f>'Consumption+Uptake'!C61/4</f>
        <v>1071</v>
      </c>
      <c r="D61" s="7">
        <f>'Consumption+Uptake'!D61/3</f>
        <v>1071</v>
      </c>
      <c r="E61" s="7">
        <f>'Consumption+Uptake'!E61/5</f>
        <v>5728.2</v>
      </c>
      <c r="F61" s="7">
        <f>'Consumption+Uptake'!F61/3</f>
        <v>1071</v>
      </c>
      <c r="G61" s="7">
        <v>1071</v>
      </c>
      <c r="H61" s="7">
        <v>1071</v>
      </c>
      <c r="I61" s="7">
        <f>'Consumption+Uptake'!I61/2</f>
        <v>822</v>
      </c>
    </row>
    <row r="62" spans="1:9" x14ac:dyDescent="0.25">
      <c r="A62" s="6" t="s">
        <v>66</v>
      </c>
      <c r="B62" s="7">
        <v>875</v>
      </c>
      <c r="C62" s="7">
        <f>'Consumption+Uptake'!C62/4</f>
        <v>775.75</v>
      </c>
      <c r="D62" s="7">
        <f>'Consumption+Uptake'!D62/3</f>
        <v>775.66666666666663</v>
      </c>
      <c r="E62" s="7">
        <f>'Consumption+Uptake'!E62/5</f>
        <v>4149</v>
      </c>
      <c r="F62" s="7">
        <f>'Consumption+Uptake'!F62/3</f>
        <v>775.66666666666663</v>
      </c>
      <c r="G62" s="7">
        <v>776</v>
      </c>
      <c r="H62" s="7">
        <v>776</v>
      </c>
      <c r="I62" s="7">
        <f>'Consumption+Uptake'!I62/2</f>
        <v>595.5</v>
      </c>
    </row>
    <row r="63" spans="1:9" x14ac:dyDescent="0.25">
      <c r="A63" s="6" t="s">
        <v>67</v>
      </c>
      <c r="B63" s="7">
        <v>885</v>
      </c>
      <c r="C63" s="7">
        <f>'Consumption+Uptake'!C63/4</f>
        <v>785</v>
      </c>
      <c r="D63" s="7">
        <f>'Consumption+Uptake'!D63/3</f>
        <v>785</v>
      </c>
      <c r="E63" s="7">
        <f>'Consumption+Uptake'!E63/5</f>
        <v>4198.8</v>
      </c>
      <c r="F63" s="7">
        <f>'Consumption+Uptake'!F63/3</f>
        <v>785</v>
      </c>
      <c r="G63" s="7">
        <v>785</v>
      </c>
      <c r="H63" s="7">
        <v>785</v>
      </c>
      <c r="I63" s="7">
        <f>'Consumption+Uptake'!I63/2</f>
        <v>602.5</v>
      </c>
    </row>
    <row r="64" spans="1:9" x14ac:dyDescent="0.25">
      <c r="A64" s="6" t="s">
        <v>68</v>
      </c>
      <c r="B64" s="7">
        <v>1026</v>
      </c>
      <c r="C64" s="7">
        <f>'Consumption+Uptake'!C64/4</f>
        <v>909.75</v>
      </c>
      <c r="D64" s="7">
        <f>'Consumption+Uptake'!D64/3</f>
        <v>909.66666666666663</v>
      </c>
      <c r="E64" s="7">
        <f>'Consumption+Uptake'!E64/5</f>
        <v>4866.3999999999996</v>
      </c>
      <c r="F64" s="7">
        <f>'Consumption+Uptake'!F64/3</f>
        <v>909.66666666666663</v>
      </c>
      <c r="G64" s="7">
        <v>910</v>
      </c>
      <c r="H64" s="7">
        <v>910</v>
      </c>
      <c r="I64" s="7">
        <f>'Consumption+Uptake'!I64/2</f>
        <v>698</v>
      </c>
    </row>
    <row r="65" spans="1:9" x14ac:dyDescent="0.25">
      <c r="A65" s="6" t="s">
        <v>69</v>
      </c>
      <c r="B65" s="7">
        <v>776</v>
      </c>
      <c r="C65" s="7">
        <f>'Consumption+Uptake'!C65/4</f>
        <v>688.25</v>
      </c>
      <c r="D65" s="7">
        <f>'Consumption+Uptake'!D65/3</f>
        <v>688.33333333333337</v>
      </c>
      <c r="E65" s="7">
        <f>'Consumption+Uptake'!E65/5</f>
        <v>3681.4</v>
      </c>
      <c r="F65" s="7">
        <f>'Consumption+Uptake'!F65/3</f>
        <v>688.33333333333337</v>
      </c>
      <c r="G65" s="7">
        <v>688</v>
      </c>
      <c r="H65" s="7">
        <v>688</v>
      </c>
      <c r="I65" s="7">
        <f>'Consumption+Uptake'!I65/2</f>
        <v>528</v>
      </c>
    </row>
    <row r="66" spans="1:9" x14ac:dyDescent="0.25">
      <c r="A66" s="6" t="s">
        <v>70</v>
      </c>
      <c r="B66" s="7">
        <v>1026</v>
      </c>
      <c r="C66" s="7">
        <f>'Consumption+Uptake'!C66/4</f>
        <v>909.5</v>
      </c>
      <c r="D66" s="7">
        <f>'Consumption+Uptake'!D66/3</f>
        <v>909.66666666666663</v>
      </c>
      <c r="E66" s="7">
        <f>'Consumption+Uptake'!E66/5</f>
        <v>4865.2</v>
      </c>
      <c r="F66" s="7">
        <f>'Consumption+Uptake'!F66/3</f>
        <v>909.66666666666663</v>
      </c>
      <c r="G66" s="7">
        <v>910</v>
      </c>
      <c r="H66" s="7">
        <v>910</v>
      </c>
      <c r="I66" s="7">
        <f>'Consumption+Uptake'!I66/2</f>
        <v>698</v>
      </c>
    </row>
    <row r="67" spans="1:9" x14ac:dyDescent="0.25">
      <c r="A67" s="6" t="s">
        <v>71</v>
      </c>
      <c r="B67" s="7">
        <v>402</v>
      </c>
      <c r="C67" s="7">
        <f>'Consumption+Uptake'!C67/4</f>
        <v>356</v>
      </c>
      <c r="D67" s="7">
        <f>'Consumption+Uptake'!D67/3</f>
        <v>356</v>
      </c>
      <c r="E67" s="7">
        <f>'Consumption+Uptake'!E67/5</f>
        <v>1904.6</v>
      </c>
      <c r="F67" s="7">
        <f>'Consumption+Uptake'!F67/3</f>
        <v>356</v>
      </c>
      <c r="G67" s="7">
        <v>356</v>
      </c>
      <c r="H67" s="7">
        <v>356</v>
      </c>
      <c r="I67" s="7">
        <f>'Consumption+Uptake'!I67/2</f>
        <v>273.5</v>
      </c>
    </row>
    <row r="68" spans="1:9" x14ac:dyDescent="0.25">
      <c r="A68" s="6" t="s">
        <v>72</v>
      </c>
      <c r="B68" s="7">
        <v>921</v>
      </c>
      <c r="C68" s="7">
        <f>'Consumption+Uptake'!C68/4</f>
        <v>816.25</v>
      </c>
      <c r="D68" s="7">
        <f>'Consumption+Uptake'!D68/3</f>
        <v>816.33333333333337</v>
      </c>
      <c r="E68" s="7">
        <f>'Consumption+Uptake'!E68/5</f>
        <v>4365.6000000000004</v>
      </c>
      <c r="F68" s="7">
        <f>'Consumption+Uptake'!F68/3</f>
        <v>816.33333333333337</v>
      </c>
      <c r="G68" s="7">
        <v>816</v>
      </c>
      <c r="H68" s="7">
        <v>816</v>
      </c>
      <c r="I68" s="7">
        <f>'Consumption+Uptake'!I68/2</f>
        <v>626.5</v>
      </c>
    </row>
    <row r="69" spans="1:9" x14ac:dyDescent="0.25">
      <c r="A69" s="6" t="s">
        <v>73</v>
      </c>
      <c r="B69" s="7">
        <v>1208</v>
      </c>
      <c r="C69" s="7">
        <f>'Consumption+Uptake'!C69/4</f>
        <v>1070.75</v>
      </c>
      <c r="D69" s="7">
        <f>'Consumption+Uptake'!D69/3</f>
        <v>1070.6666666666667</v>
      </c>
      <c r="E69" s="7">
        <f>'Consumption+Uptake'!E69/5</f>
        <v>5726.8</v>
      </c>
      <c r="F69" s="7">
        <f>'Consumption+Uptake'!F69/3</f>
        <v>1070.6666666666667</v>
      </c>
      <c r="G69" s="7">
        <v>1071</v>
      </c>
      <c r="H69" s="7">
        <v>1071</v>
      </c>
      <c r="I69" s="7">
        <f>'Consumption+Uptake'!I69/2</f>
        <v>821.5</v>
      </c>
    </row>
    <row r="70" spans="1:9" x14ac:dyDescent="0.25">
      <c r="A70" s="6" t="s">
        <v>74</v>
      </c>
      <c r="B70" s="7">
        <v>1810</v>
      </c>
      <c r="C70" s="7">
        <f>'Consumption+Uptake'!C70/4</f>
        <v>1605</v>
      </c>
      <c r="D70" s="7">
        <f>'Consumption+Uptake'!D70/3</f>
        <v>1605</v>
      </c>
      <c r="E70" s="7">
        <f>'Consumption+Uptake'!E70/5</f>
        <v>8585</v>
      </c>
      <c r="F70" s="7">
        <f>'Consumption+Uptake'!F70/3</f>
        <v>1605</v>
      </c>
      <c r="G70" s="7">
        <v>1605</v>
      </c>
      <c r="H70" s="7">
        <v>1605</v>
      </c>
      <c r="I70" s="7">
        <f>'Consumption+Uptake'!I70/2</f>
        <v>1232</v>
      </c>
    </row>
    <row r="71" spans="1:9" x14ac:dyDescent="0.25">
      <c r="A71" s="6" t="s">
        <v>75</v>
      </c>
      <c r="B71" s="7">
        <v>576</v>
      </c>
      <c r="C71" s="7">
        <f>'Consumption+Uptake'!C71/4</f>
        <v>510.75</v>
      </c>
      <c r="D71" s="7">
        <f>'Consumption+Uptake'!D71/3</f>
        <v>511</v>
      </c>
      <c r="E71" s="7">
        <f>'Consumption+Uptake'!E71/5</f>
        <v>2732.4</v>
      </c>
      <c r="F71" s="7">
        <f>'Consumption+Uptake'!F71/3</f>
        <v>511</v>
      </c>
      <c r="G71" s="7">
        <v>511</v>
      </c>
      <c r="H71" s="7">
        <v>511</v>
      </c>
      <c r="I71" s="7">
        <f>'Consumption+Uptake'!I71/2</f>
        <v>392</v>
      </c>
    </row>
    <row r="72" spans="1:9" x14ac:dyDescent="0.25">
      <c r="A72" s="6" t="s">
        <v>76</v>
      </c>
      <c r="B72" s="7">
        <v>1750</v>
      </c>
      <c r="C72" s="7">
        <f>'Consumption+Uptake'!C72/4</f>
        <v>1551.25</v>
      </c>
      <c r="D72" s="7">
        <f>'Consumption+Uptake'!D72/3</f>
        <v>1551.3333333333333</v>
      </c>
      <c r="E72" s="7">
        <f>'Consumption+Uptake'!E72/5</f>
        <v>8297.2000000000007</v>
      </c>
      <c r="F72" s="7">
        <f>'Consumption+Uptake'!F72/3</f>
        <v>1551.3333333333333</v>
      </c>
      <c r="G72" s="7">
        <v>1551</v>
      </c>
      <c r="H72" s="7">
        <v>1551</v>
      </c>
      <c r="I72" s="7">
        <f>'Consumption+Uptake'!I72/2</f>
        <v>1190.5</v>
      </c>
    </row>
    <row r="73" spans="1:9" x14ac:dyDescent="0.25">
      <c r="A73" s="6" t="s">
        <v>77</v>
      </c>
      <c r="B73" s="7">
        <v>1021</v>
      </c>
      <c r="C73" s="7">
        <f>'Consumption+Uptake'!C73/4</f>
        <v>904.75</v>
      </c>
      <c r="D73" s="7">
        <f>'Consumption+Uptake'!D73/3</f>
        <v>905</v>
      </c>
      <c r="E73" s="7">
        <f>'Consumption+Uptake'!E73/5</f>
        <v>4839.8</v>
      </c>
      <c r="F73" s="7">
        <f>'Consumption+Uptake'!F73/3</f>
        <v>905</v>
      </c>
      <c r="G73" s="7">
        <v>905</v>
      </c>
      <c r="H73" s="7">
        <v>905</v>
      </c>
      <c r="I73" s="7">
        <f>'Consumption+Uptake'!I73/2</f>
        <v>694.5</v>
      </c>
    </row>
    <row r="74" spans="1:9" x14ac:dyDescent="0.25">
      <c r="A74" s="6" t="s">
        <v>78</v>
      </c>
      <c r="B74" s="7">
        <v>1959</v>
      </c>
      <c r="C74" s="7">
        <f>'Consumption+Uptake'!C74/4</f>
        <v>1737.25</v>
      </c>
      <c r="D74" s="7">
        <f>'Consumption+Uptake'!D74/3</f>
        <v>1737</v>
      </c>
      <c r="E74" s="7">
        <f>'Consumption+Uptake'!E74/5</f>
        <v>9291.7999999999993</v>
      </c>
      <c r="F74" s="7">
        <f>'Consumption+Uptake'!F74/3</f>
        <v>1737</v>
      </c>
      <c r="G74" s="7">
        <v>1737</v>
      </c>
      <c r="H74" s="7">
        <v>1737</v>
      </c>
      <c r="I74" s="7">
        <f>'Consumption+Uptake'!I74/2</f>
        <v>1333</v>
      </c>
    </row>
    <row r="75" spans="1:9" x14ac:dyDescent="0.25">
      <c r="A75" s="6" t="s">
        <v>79</v>
      </c>
      <c r="B75" s="7">
        <v>1179</v>
      </c>
      <c r="C75" s="7">
        <f>'Consumption+Uptake'!C75/4</f>
        <v>1045.25</v>
      </c>
      <c r="D75" s="7">
        <f>'Consumption+Uptake'!D75/3</f>
        <v>1045.3333333333333</v>
      </c>
      <c r="E75" s="7">
        <f>'Consumption+Uptake'!E75/5</f>
        <v>5590.8</v>
      </c>
      <c r="F75" s="7">
        <f>'Consumption+Uptake'!F75/3</f>
        <v>1045.3333333333333</v>
      </c>
      <c r="G75" s="7">
        <v>1045</v>
      </c>
      <c r="H75" s="7">
        <v>1045</v>
      </c>
      <c r="I75" s="7">
        <f>'Consumption+Uptake'!I75/2</f>
        <v>802</v>
      </c>
    </row>
    <row r="76" spans="1:9" x14ac:dyDescent="0.25">
      <c r="A76" s="6" t="s">
        <v>80</v>
      </c>
      <c r="B76" s="7">
        <v>402</v>
      </c>
      <c r="C76" s="7">
        <f>'Consumption+Uptake'!C76/4</f>
        <v>356.5</v>
      </c>
      <c r="D76" s="7">
        <f>'Consumption+Uptake'!D76/3</f>
        <v>356.33333333333331</v>
      </c>
      <c r="E76" s="7">
        <f>'Consumption+Uptake'!E76/5</f>
        <v>1906.4</v>
      </c>
      <c r="F76" s="7">
        <f>'Consumption+Uptake'!F76/3</f>
        <v>356.33333333333331</v>
      </c>
      <c r="G76" s="7">
        <v>356</v>
      </c>
      <c r="H76" s="7">
        <v>356</v>
      </c>
      <c r="I76" s="7">
        <f>'Consumption+Uptake'!I76/2</f>
        <v>273.5</v>
      </c>
    </row>
    <row r="77" spans="1:9" x14ac:dyDescent="0.25">
      <c r="A77" s="6" t="s">
        <v>81</v>
      </c>
      <c r="B77" s="7">
        <v>1517</v>
      </c>
      <c r="C77" s="7">
        <f>'Consumption+Uptake'!C77/4</f>
        <v>1345</v>
      </c>
      <c r="D77" s="7">
        <f>'Consumption+Uptake'!D77/3</f>
        <v>1345</v>
      </c>
      <c r="E77" s="7">
        <f>'Consumption+Uptake'!E77/5</f>
        <v>7194.6</v>
      </c>
      <c r="F77" s="7">
        <f>'Consumption+Uptake'!F77/3</f>
        <v>1345</v>
      </c>
      <c r="G77" s="7">
        <v>1345</v>
      </c>
      <c r="H77" s="7">
        <v>1345</v>
      </c>
      <c r="I77" s="7">
        <f>'Consumption+Uptake'!I77/2</f>
        <v>1032.5</v>
      </c>
    </row>
    <row r="78" spans="1:9" x14ac:dyDescent="0.25">
      <c r="A78" s="6" t="s">
        <v>82</v>
      </c>
      <c r="B78" s="7">
        <v>798</v>
      </c>
      <c r="C78" s="7">
        <f>'Consumption+Uptake'!C78/4</f>
        <v>707.5</v>
      </c>
      <c r="D78" s="7">
        <f>'Consumption+Uptake'!D78/3</f>
        <v>707.66666666666663</v>
      </c>
      <c r="E78" s="7">
        <f>'Consumption+Uptake'!E78/5</f>
        <v>3784.8</v>
      </c>
      <c r="F78" s="7">
        <f>'Consumption+Uptake'!F78/3</f>
        <v>707.66666666666663</v>
      </c>
      <c r="G78" s="7">
        <v>708</v>
      </c>
      <c r="H78" s="7">
        <v>708</v>
      </c>
      <c r="I78" s="7">
        <f>'Consumption+Uptake'!I78/2</f>
        <v>543</v>
      </c>
    </row>
    <row r="79" spans="1:9" x14ac:dyDescent="0.25">
      <c r="A79" s="6" t="s">
        <v>83</v>
      </c>
      <c r="B79" s="7">
        <v>1273</v>
      </c>
      <c r="C79" s="7">
        <f>'Consumption+Uptake'!C79/4</f>
        <v>1129</v>
      </c>
      <c r="D79" s="7">
        <f>'Consumption+Uptake'!D79/3</f>
        <v>1129</v>
      </c>
      <c r="E79" s="7">
        <f>'Consumption+Uptake'!E79/5</f>
        <v>6039.2</v>
      </c>
      <c r="F79" s="7">
        <f>'Consumption+Uptake'!F79/3</f>
        <v>1129</v>
      </c>
      <c r="G79" s="7">
        <v>1129</v>
      </c>
      <c r="H79" s="7">
        <v>1129</v>
      </c>
      <c r="I79" s="7">
        <f>'Consumption+Uptake'!I79/2</f>
        <v>866.5</v>
      </c>
    </row>
    <row r="80" spans="1:9" x14ac:dyDescent="0.25">
      <c r="A80" s="6" t="s">
        <v>84</v>
      </c>
      <c r="B80" s="7">
        <v>1248</v>
      </c>
      <c r="C80" s="7">
        <f>'Consumption+Uptake'!C80/4</f>
        <v>1106.75</v>
      </c>
      <c r="D80" s="7">
        <f>'Consumption+Uptake'!D80/3</f>
        <v>1106.6666666666667</v>
      </c>
      <c r="E80" s="7">
        <f>'Consumption+Uptake'!E80/5</f>
        <v>5919.4</v>
      </c>
      <c r="F80" s="7">
        <f>'Consumption+Uptake'!F80/3</f>
        <v>1106.6666666666667</v>
      </c>
      <c r="G80" s="7">
        <v>1107</v>
      </c>
      <c r="H80" s="7">
        <v>1107</v>
      </c>
      <c r="I80" s="7">
        <f>'Consumption+Uptake'!I80/2</f>
        <v>849.5</v>
      </c>
    </row>
    <row r="81" spans="1:9" x14ac:dyDescent="0.25">
      <c r="A81" s="6" t="s">
        <v>85</v>
      </c>
      <c r="B81" s="7">
        <v>2029</v>
      </c>
      <c r="C81" s="7">
        <f>'Consumption+Uptake'!C81/4</f>
        <v>1799</v>
      </c>
      <c r="D81" s="7">
        <f>'Consumption+Uptake'!D81/3</f>
        <v>1799</v>
      </c>
      <c r="E81" s="7">
        <f>'Consumption+Uptake'!E81/5</f>
        <v>9622.7999999999993</v>
      </c>
      <c r="F81" s="7">
        <f>'Consumption+Uptake'!F81/3</f>
        <v>1799</v>
      </c>
      <c r="G81" s="7">
        <v>1799</v>
      </c>
      <c r="H81" s="7">
        <v>1799</v>
      </c>
      <c r="I81" s="7">
        <f>'Consumption+Uptake'!I81/2</f>
        <v>1380.5</v>
      </c>
    </row>
    <row r="82" spans="1:9" x14ac:dyDescent="0.25">
      <c r="A82" s="6" t="s">
        <v>86</v>
      </c>
      <c r="B82" s="7">
        <v>2097</v>
      </c>
      <c r="C82" s="7">
        <f>'Consumption+Uptake'!C82/4</f>
        <v>1858.75</v>
      </c>
      <c r="D82" s="7">
        <f>'Consumption+Uptake'!D82/3</f>
        <v>1858.6666666666667</v>
      </c>
      <c r="E82" s="7">
        <f>'Consumption+Uptake'!E82/5</f>
        <v>9942.4</v>
      </c>
      <c r="F82" s="7">
        <f>'Consumption+Uptake'!F82/3</f>
        <v>1858.6666666666667</v>
      </c>
      <c r="G82" s="7">
        <v>1859</v>
      </c>
      <c r="H82" s="7">
        <v>1859</v>
      </c>
      <c r="I82" s="7">
        <f>'Consumption+Uptake'!I82/2</f>
        <v>1426.5</v>
      </c>
    </row>
    <row r="83" spans="1:9" x14ac:dyDescent="0.25">
      <c r="A83" s="6" t="s">
        <v>87</v>
      </c>
      <c r="B83" s="7">
        <v>2027</v>
      </c>
      <c r="C83" s="7">
        <f>'Consumption+Uptake'!C83/4</f>
        <v>1796.75</v>
      </c>
      <c r="D83" s="7">
        <f>'Consumption+Uptake'!D83/3</f>
        <v>1796.6666666666667</v>
      </c>
      <c r="E83" s="7">
        <f>'Consumption+Uptake'!E83/5</f>
        <v>9610.4</v>
      </c>
      <c r="F83" s="7">
        <f>'Consumption+Uptake'!F83/3</f>
        <v>1796.6666666666667</v>
      </c>
      <c r="G83" s="7">
        <v>1797</v>
      </c>
      <c r="H83" s="7">
        <v>1797</v>
      </c>
      <c r="I83" s="7">
        <f>'Consumption+Uptake'!I83/2</f>
        <v>1379</v>
      </c>
    </row>
    <row r="84" spans="1:9" x14ac:dyDescent="0.25">
      <c r="A84" s="6" t="s">
        <v>88</v>
      </c>
      <c r="B84" s="7">
        <v>787</v>
      </c>
      <c r="C84" s="7">
        <f>'Consumption+Uptake'!C84/4</f>
        <v>697.25</v>
      </c>
      <c r="D84" s="7">
        <f>'Consumption+Uptake'!D84/3</f>
        <v>697.33333333333337</v>
      </c>
      <c r="E84" s="7">
        <f>'Consumption+Uptake'!E84/5</f>
        <v>3730.2</v>
      </c>
      <c r="F84" s="7">
        <f>'Consumption+Uptake'!F84/3</f>
        <v>697.33333333333337</v>
      </c>
      <c r="G84" s="7">
        <v>697</v>
      </c>
      <c r="H84" s="7">
        <v>697</v>
      </c>
      <c r="I84" s="7">
        <f>'Consumption+Uptake'!I84/2</f>
        <v>535</v>
      </c>
    </row>
    <row r="85" spans="1:9" x14ac:dyDescent="0.25">
      <c r="A85" s="6" t="s">
        <v>89</v>
      </c>
      <c r="B85" s="7">
        <v>1411</v>
      </c>
      <c r="C85" s="7">
        <f>'Consumption+Uptake'!C85/4</f>
        <v>1250.5</v>
      </c>
      <c r="D85" s="7">
        <f>'Consumption+Uptake'!D85/3</f>
        <v>1250.6666666666667</v>
      </c>
      <c r="E85" s="7">
        <f>'Consumption+Uptake'!E85/5</f>
        <v>6689.2</v>
      </c>
      <c r="F85" s="7">
        <f>'Consumption+Uptake'!F85/3</f>
        <v>1250.6666666666667</v>
      </c>
      <c r="G85" s="7">
        <v>1251</v>
      </c>
      <c r="H85" s="7">
        <v>1251</v>
      </c>
      <c r="I85" s="7">
        <f>'Consumption+Uptake'!I85/2</f>
        <v>959.5</v>
      </c>
    </row>
    <row r="86" spans="1:9" x14ac:dyDescent="0.25">
      <c r="A86" s="6" t="s">
        <v>90</v>
      </c>
      <c r="B86" s="7">
        <v>443</v>
      </c>
      <c r="C86" s="7">
        <f>'Consumption+Uptake'!C86/4</f>
        <v>393.25</v>
      </c>
      <c r="D86" s="7">
        <f>'Consumption+Uptake'!D86/3</f>
        <v>393.33333333333331</v>
      </c>
      <c r="E86" s="7">
        <f>'Consumption+Uptake'!E86/5</f>
        <v>2103.1999999999998</v>
      </c>
      <c r="F86" s="7">
        <f>'Consumption+Uptake'!F86/3</f>
        <v>393.33333333333331</v>
      </c>
      <c r="G86" s="7">
        <v>393</v>
      </c>
      <c r="H86" s="7">
        <v>393</v>
      </c>
      <c r="I86" s="7">
        <f>'Consumption+Uptake'!I86/2</f>
        <v>302</v>
      </c>
    </row>
    <row r="87" spans="1:9" x14ac:dyDescent="0.25">
      <c r="A87" s="6" t="s">
        <v>91</v>
      </c>
      <c r="B87" s="7">
        <v>596</v>
      </c>
      <c r="C87" s="7">
        <f>'Consumption+Uptake'!C87/4</f>
        <v>528.5</v>
      </c>
      <c r="D87" s="7">
        <f>'Consumption+Uptake'!D87/3</f>
        <v>528.33333333333337</v>
      </c>
      <c r="E87" s="7">
        <f>'Consumption+Uptake'!E87/5</f>
        <v>2826.6</v>
      </c>
      <c r="F87" s="7">
        <f>'Consumption+Uptake'!F87/3</f>
        <v>528.33333333333337</v>
      </c>
      <c r="G87" s="7">
        <v>528</v>
      </c>
      <c r="H87" s="7">
        <v>528</v>
      </c>
      <c r="I87" s="7">
        <f>'Consumption+Uptake'!I87/2</f>
        <v>405.5</v>
      </c>
    </row>
    <row r="88" spans="1:9" x14ac:dyDescent="0.25">
      <c r="A88" s="6" t="s">
        <v>92</v>
      </c>
      <c r="B88" s="7">
        <v>1074</v>
      </c>
      <c r="C88" s="7">
        <f>'Consumption+Uptake'!C88/4</f>
        <v>952.5</v>
      </c>
      <c r="D88" s="7">
        <f>'Consumption+Uptake'!D88/3</f>
        <v>952.33333333333337</v>
      </c>
      <c r="E88" s="7">
        <f>'Consumption+Uptake'!E88/5</f>
        <v>5094.6000000000004</v>
      </c>
      <c r="F88" s="7">
        <f>'Consumption+Uptake'!F88/3</f>
        <v>952.33333333333337</v>
      </c>
      <c r="G88" s="7">
        <v>952</v>
      </c>
      <c r="H88" s="7">
        <v>952</v>
      </c>
      <c r="I88" s="7">
        <f>'Consumption+Uptake'!I88/2</f>
        <v>731</v>
      </c>
    </row>
    <row r="89" spans="1:9" x14ac:dyDescent="0.25">
      <c r="A89" s="6" t="s">
        <v>93</v>
      </c>
      <c r="B89" s="7">
        <v>2934</v>
      </c>
      <c r="C89" s="7">
        <f>'Consumption+Uptake'!C89/4</f>
        <v>2601.5</v>
      </c>
      <c r="D89" s="7">
        <f>'Consumption+Uptake'!D89/3</f>
        <v>2601.6666666666665</v>
      </c>
      <c r="E89" s="7">
        <f>'Consumption+Uptake'!E89/5</f>
        <v>13915.2</v>
      </c>
      <c r="F89" s="7">
        <f>'Consumption+Uptake'!F89/3</f>
        <v>2601.6666666666665</v>
      </c>
      <c r="G89" s="7">
        <v>2602</v>
      </c>
      <c r="H89" s="7">
        <v>2602</v>
      </c>
      <c r="I89" s="7">
        <f>'Consumption+Uptake'!I89/2</f>
        <v>1996.5</v>
      </c>
    </row>
    <row r="90" spans="1:9" x14ac:dyDescent="0.25">
      <c r="A90" s="6" t="s">
        <v>94</v>
      </c>
      <c r="B90" s="7">
        <v>2559</v>
      </c>
      <c r="C90" s="7">
        <f>'Consumption+Uptake'!C90/4</f>
        <v>2268.75</v>
      </c>
      <c r="D90" s="7">
        <f>'Consumption+Uptake'!D90/3</f>
        <v>2268.6666666666665</v>
      </c>
      <c r="E90" s="7">
        <f>'Consumption+Uptake'!E90/5</f>
        <v>12135.4</v>
      </c>
      <c r="F90" s="7">
        <f>'Consumption+Uptake'!F90/3</f>
        <v>2268.6666666666665</v>
      </c>
      <c r="G90" s="7">
        <v>2269</v>
      </c>
      <c r="H90" s="7">
        <v>2269</v>
      </c>
      <c r="I90" s="7">
        <f>'Consumption+Uptake'!I90/2</f>
        <v>1741</v>
      </c>
    </row>
    <row r="91" spans="1:9" x14ac:dyDescent="0.25">
      <c r="A91" s="6" t="s">
        <v>95</v>
      </c>
      <c r="B91" s="7">
        <v>672</v>
      </c>
      <c r="C91" s="7">
        <f>'Consumption+Uptake'!C91/4</f>
        <v>595.75</v>
      </c>
      <c r="D91" s="7">
        <f>'Consumption+Uptake'!D91/3</f>
        <v>595.66666666666663</v>
      </c>
      <c r="E91" s="7">
        <f>'Consumption+Uptake'!E91/5</f>
        <v>3186.2</v>
      </c>
      <c r="F91" s="7">
        <f>'Consumption+Uptake'!F91/3</f>
        <v>595.66666666666663</v>
      </c>
      <c r="G91" s="7">
        <v>596</v>
      </c>
      <c r="H91" s="7">
        <v>596</v>
      </c>
      <c r="I91" s="7">
        <f>'Consumption+Uptake'!I91/2</f>
        <v>457</v>
      </c>
    </row>
    <row r="92" spans="1:9" x14ac:dyDescent="0.25">
      <c r="A92" s="6" t="s">
        <v>96</v>
      </c>
      <c r="B92" s="7">
        <v>846</v>
      </c>
      <c r="C92" s="7">
        <f>'Consumption+Uptake'!C92/4</f>
        <v>750.25</v>
      </c>
      <c r="D92" s="7">
        <f>'Consumption+Uptake'!D92/3</f>
        <v>750.33333333333337</v>
      </c>
      <c r="E92" s="7">
        <f>'Consumption+Uptake'!E92/5</f>
        <v>4013.2</v>
      </c>
      <c r="F92" s="7">
        <f>'Consumption+Uptake'!F92/3</f>
        <v>750.33333333333337</v>
      </c>
      <c r="G92" s="7">
        <v>750</v>
      </c>
      <c r="H92" s="7">
        <v>750</v>
      </c>
      <c r="I92" s="7">
        <f>'Consumption+Uptake'!I92/2</f>
        <v>576</v>
      </c>
    </row>
    <row r="93" spans="1:9" x14ac:dyDescent="0.25">
      <c r="A93" s="6" t="s">
        <v>97</v>
      </c>
      <c r="B93" s="7">
        <v>780</v>
      </c>
      <c r="C93" s="7">
        <f>'Consumption+Uptake'!C93/4</f>
        <v>691</v>
      </c>
      <c r="D93" s="7">
        <f>'Consumption+Uptake'!D93/3</f>
        <v>691</v>
      </c>
      <c r="E93" s="7">
        <f>'Consumption+Uptake'!E93/5</f>
        <v>3696.6</v>
      </c>
      <c r="F93" s="7">
        <f>'Consumption+Uptake'!F93/3</f>
        <v>691</v>
      </c>
      <c r="G93" s="7">
        <v>691</v>
      </c>
      <c r="H93" s="7">
        <v>691</v>
      </c>
      <c r="I93" s="7">
        <f>'Consumption+Uptake'!I93/2</f>
        <v>530.5</v>
      </c>
    </row>
    <row r="94" spans="1:9" x14ac:dyDescent="0.25">
      <c r="A94" s="6" t="s">
        <v>98</v>
      </c>
      <c r="B94" s="7">
        <v>924</v>
      </c>
      <c r="C94" s="7">
        <f>'Consumption+Uptake'!C94/4</f>
        <v>819</v>
      </c>
      <c r="D94" s="7">
        <f>'Consumption+Uptake'!D94/3</f>
        <v>819</v>
      </c>
      <c r="E94" s="7">
        <f>'Consumption+Uptake'!E94/5</f>
        <v>4380.8</v>
      </c>
      <c r="F94" s="7">
        <f>'Consumption+Uptake'!F94/3</f>
        <v>819</v>
      </c>
      <c r="G94" s="7">
        <v>819</v>
      </c>
      <c r="H94" s="7">
        <v>819</v>
      </c>
      <c r="I94" s="7">
        <f>'Consumption+Uptake'!I94/2</f>
        <v>628.5</v>
      </c>
    </row>
    <row r="95" spans="1:9" x14ac:dyDescent="0.25">
      <c r="A95" s="6" t="s">
        <v>99</v>
      </c>
      <c r="B95" s="7">
        <v>1083</v>
      </c>
      <c r="C95" s="7">
        <f>'Consumption+Uptake'!C95/4</f>
        <v>960.25</v>
      </c>
      <c r="D95" s="7">
        <f>'Consumption+Uptake'!D95/3</f>
        <v>960</v>
      </c>
      <c r="E95" s="7">
        <f>'Consumption+Uptake'!E95/5</f>
        <v>5135.6000000000004</v>
      </c>
      <c r="F95" s="7">
        <f>'Consumption+Uptake'!F95/3</f>
        <v>960</v>
      </c>
      <c r="G95" s="7">
        <v>960</v>
      </c>
      <c r="H95" s="7">
        <v>960</v>
      </c>
      <c r="I95" s="7">
        <f>'Consumption+Uptake'!I95/2</f>
        <v>737</v>
      </c>
    </row>
    <row r="96" spans="1:9" x14ac:dyDescent="0.25">
      <c r="A96" s="6" t="s">
        <v>100</v>
      </c>
      <c r="B96" s="7">
        <v>610</v>
      </c>
      <c r="C96" s="7">
        <f>'Consumption+Uptake'!C96/4</f>
        <v>540.75</v>
      </c>
      <c r="D96" s="7">
        <f>'Consumption+Uptake'!D96/3</f>
        <v>540.66666666666663</v>
      </c>
      <c r="E96" s="7">
        <f>'Consumption+Uptake'!E96/5</f>
        <v>2892</v>
      </c>
      <c r="F96" s="7">
        <f>'Consumption+Uptake'!F96/3</f>
        <v>540.66666666666663</v>
      </c>
      <c r="G96" s="7">
        <v>541</v>
      </c>
      <c r="H96" s="7">
        <v>541</v>
      </c>
      <c r="I96" s="7">
        <f>'Consumption+Uptake'!I96/2</f>
        <v>415</v>
      </c>
    </row>
    <row r="97" spans="1:9" x14ac:dyDescent="0.25">
      <c r="A97" s="6" t="s">
        <v>101</v>
      </c>
      <c r="B97" s="7">
        <v>1701</v>
      </c>
      <c r="C97" s="7">
        <f>'Consumption+Uptake'!C97/4</f>
        <v>1508.5</v>
      </c>
      <c r="D97" s="7">
        <f>'Consumption+Uptake'!D97/3</f>
        <v>1508.3333333333333</v>
      </c>
      <c r="E97" s="7">
        <f>'Consumption+Uptake'!E97/5</f>
        <v>8068.4</v>
      </c>
      <c r="F97" s="7">
        <f>'Consumption+Uptake'!F97/3</f>
        <v>1508.3333333333333</v>
      </c>
      <c r="G97" s="7">
        <v>1508</v>
      </c>
      <c r="H97" s="7">
        <v>1508</v>
      </c>
      <c r="I97" s="7">
        <f>'Consumption+Uptake'!I97/2</f>
        <v>1157.5</v>
      </c>
    </row>
    <row r="98" spans="1:9" x14ac:dyDescent="0.25">
      <c r="A98" s="6" t="s">
        <v>102</v>
      </c>
      <c r="B98" s="7">
        <v>609</v>
      </c>
      <c r="C98" s="7">
        <f>'Consumption+Uptake'!C98/4</f>
        <v>539.5</v>
      </c>
      <c r="D98" s="7">
        <f>'Consumption+Uptake'!D98/3</f>
        <v>539.66666666666663</v>
      </c>
      <c r="E98" s="7">
        <f>'Consumption+Uptake'!E98/5</f>
        <v>2885.8</v>
      </c>
      <c r="F98" s="7">
        <f>'Consumption+Uptake'!F98/3</f>
        <v>539.66666666666663</v>
      </c>
      <c r="G98" s="7">
        <v>540</v>
      </c>
      <c r="H98" s="7">
        <v>540</v>
      </c>
      <c r="I98" s="7">
        <f>'Consumption+Uptake'!I98/2</f>
        <v>414</v>
      </c>
    </row>
    <row r="99" spans="1:9" x14ac:dyDescent="0.25">
      <c r="A99" s="6" t="s">
        <v>103</v>
      </c>
      <c r="B99" s="7">
        <v>287</v>
      </c>
      <c r="C99" s="7">
        <f>'Consumption+Uptake'!C99/4</f>
        <v>254.75</v>
      </c>
      <c r="D99" s="7">
        <f>'Consumption+Uptake'!D99/3</f>
        <v>254.66666666666666</v>
      </c>
      <c r="E99" s="7">
        <f>'Consumption+Uptake'!E99/5</f>
        <v>1362.4</v>
      </c>
      <c r="F99" s="7">
        <f>'Consumption+Uptake'!F99/3</f>
        <v>254.66666666666666</v>
      </c>
      <c r="G99" s="7">
        <v>255</v>
      </c>
      <c r="H99" s="7">
        <v>255</v>
      </c>
      <c r="I99" s="7">
        <f>'Consumption+Uptake'!I99/2</f>
        <v>195.5</v>
      </c>
    </row>
    <row r="100" spans="1:9" x14ac:dyDescent="0.25">
      <c r="A100" s="6" t="s">
        <v>104</v>
      </c>
      <c r="B100" s="7">
        <v>2075</v>
      </c>
      <c r="C100" s="7">
        <f>'Consumption+Uptake'!C100/4</f>
        <v>1839.25</v>
      </c>
      <c r="D100" s="7">
        <f>'Consumption+Uptake'!D100/3</f>
        <v>1839.3333333333333</v>
      </c>
      <c r="E100" s="7">
        <f>'Consumption+Uptake'!E100/5</f>
        <v>9838.4</v>
      </c>
      <c r="F100" s="7">
        <f>'Consumption+Uptake'!F100/3</f>
        <v>1839.3333333333333</v>
      </c>
      <c r="G100" s="7">
        <v>1839</v>
      </c>
      <c r="H100" s="7">
        <v>1839</v>
      </c>
      <c r="I100" s="7">
        <f>'Consumption+Uptake'!I100/2</f>
        <v>1411.5</v>
      </c>
    </row>
    <row r="101" spans="1:9" x14ac:dyDescent="0.25">
      <c r="A101" s="6" t="s">
        <v>105</v>
      </c>
      <c r="B101" s="7">
        <v>572</v>
      </c>
      <c r="C101" s="7">
        <f>'Consumption+Uptake'!C101/4</f>
        <v>507.5</v>
      </c>
      <c r="D101" s="7">
        <f>'Consumption+Uptake'!D101/3</f>
        <v>507.66666666666669</v>
      </c>
      <c r="E101" s="7">
        <f>'Consumption+Uptake'!E101/5</f>
        <v>2714.6</v>
      </c>
      <c r="F101" s="7">
        <f>'Consumption+Uptake'!F101/3</f>
        <v>507.66666666666669</v>
      </c>
      <c r="G101" s="7">
        <v>508</v>
      </c>
      <c r="H101" s="7">
        <v>508</v>
      </c>
      <c r="I101" s="7">
        <f>'Consumption+Uptake'!I101/2</f>
        <v>389.5</v>
      </c>
    </row>
    <row r="102" spans="1:9" x14ac:dyDescent="0.25">
      <c r="A102" s="6" t="s">
        <v>106</v>
      </c>
      <c r="B102" s="7">
        <v>447</v>
      </c>
      <c r="C102" s="7">
        <f>'Consumption+Uptake'!C102/4</f>
        <v>396.25</v>
      </c>
      <c r="D102" s="7">
        <f>'Consumption+Uptake'!D102/3</f>
        <v>396.33333333333331</v>
      </c>
      <c r="E102" s="7">
        <f>'Consumption+Uptake'!E102/5</f>
        <v>2119.8000000000002</v>
      </c>
      <c r="F102" s="7">
        <f>'Consumption+Uptake'!F102/3</f>
        <v>396.33333333333331</v>
      </c>
      <c r="G102" s="7">
        <v>396</v>
      </c>
      <c r="H102" s="7">
        <v>396</v>
      </c>
      <c r="I102" s="7">
        <f>'Consumption+Uptake'!I102/2</f>
        <v>304</v>
      </c>
    </row>
    <row r="103" spans="1:9" x14ac:dyDescent="0.25">
      <c r="A103" s="6" t="s">
        <v>107</v>
      </c>
      <c r="B103" s="7">
        <v>1645</v>
      </c>
      <c r="C103" s="7">
        <f>'Consumption+Uptake'!C103/4</f>
        <v>1458.5</v>
      </c>
      <c r="D103" s="7">
        <f>'Consumption+Uptake'!D103/3</f>
        <v>1458.3333333333333</v>
      </c>
      <c r="E103" s="7">
        <f>'Consumption+Uptake'!E103/5</f>
        <v>7801</v>
      </c>
      <c r="F103" s="7">
        <f>'Consumption+Uptake'!F103/3</f>
        <v>1458.3333333333333</v>
      </c>
      <c r="G103" s="7">
        <v>1458</v>
      </c>
      <c r="H103" s="7">
        <v>1458</v>
      </c>
      <c r="I103" s="7">
        <f>'Consumption+Uptake'!I103/2</f>
        <v>1119.5</v>
      </c>
    </row>
    <row r="104" spans="1:9" x14ac:dyDescent="0.25">
      <c r="A104" s="6" t="s">
        <v>108</v>
      </c>
      <c r="B104" s="7">
        <v>763</v>
      </c>
      <c r="C104" s="7">
        <f>'Consumption+Uptake'!C104/4</f>
        <v>676.75</v>
      </c>
      <c r="D104" s="7">
        <f>'Consumption+Uptake'!D104/3</f>
        <v>676.66666666666663</v>
      </c>
      <c r="E104" s="7">
        <f>'Consumption+Uptake'!E104/5</f>
        <v>3619.6</v>
      </c>
      <c r="F104" s="7">
        <f>'Consumption+Uptake'!F104/3</f>
        <v>676.66666666666663</v>
      </c>
      <c r="G104" s="7">
        <v>677</v>
      </c>
      <c r="H104" s="7">
        <v>677</v>
      </c>
      <c r="I104" s="7">
        <f>'Consumption+Uptake'!I104/2</f>
        <v>519.5</v>
      </c>
    </row>
    <row r="105" spans="1:9" x14ac:dyDescent="0.25">
      <c r="A105" s="6" t="s">
        <v>109</v>
      </c>
      <c r="B105" s="7">
        <v>1659</v>
      </c>
      <c r="C105" s="7">
        <f>'Consumption+Uptake'!C105/4</f>
        <v>1470.75</v>
      </c>
      <c r="D105" s="7">
        <f>'Consumption+Uptake'!D105/3</f>
        <v>1470.6666666666667</v>
      </c>
      <c r="E105" s="7">
        <f>'Consumption+Uptake'!E105/5</f>
        <v>7867</v>
      </c>
      <c r="F105" s="7">
        <f>'Consumption+Uptake'!F105/3</f>
        <v>1470.6666666666667</v>
      </c>
      <c r="G105" s="7">
        <v>1471</v>
      </c>
      <c r="H105" s="7">
        <v>1471</v>
      </c>
      <c r="I105" s="7">
        <f>'Consumption+Uptake'!I105/2</f>
        <v>1128.5</v>
      </c>
    </row>
    <row r="106" spans="1:9" x14ac:dyDescent="0.25">
      <c r="A106" s="6" t="s">
        <v>110</v>
      </c>
      <c r="B106" s="7">
        <v>2214</v>
      </c>
      <c r="C106" s="7">
        <f>'Consumption+Uptake'!C106/4</f>
        <v>1962.75</v>
      </c>
      <c r="D106" s="7">
        <f>'Consumption+Uptake'!D106/3</f>
        <v>1962.6666666666667</v>
      </c>
      <c r="E106" s="7">
        <f>'Consumption+Uptake'!E106/5</f>
        <v>10498.6</v>
      </c>
      <c r="F106" s="7">
        <f>'Consumption+Uptake'!F106/3</f>
        <v>1962.6666666666667</v>
      </c>
      <c r="G106" s="7">
        <v>1963</v>
      </c>
      <c r="H106" s="7">
        <v>1963</v>
      </c>
      <c r="I106" s="7">
        <f>'Consumption+Uptake'!I106/2</f>
        <v>1506.5</v>
      </c>
    </row>
    <row r="107" spans="1:9" x14ac:dyDescent="0.25">
      <c r="A107" s="6" t="s">
        <v>111</v>
      </c>
      <c r="B107" s="7">
        <v>554</v>
      </c>
      <c r="C107" s="7">
        <f>'Consumption+Uptake'!C107/4</f>
        <v>491</v>
      </c>
      <c r="D107" s="7">
        <f>'Consumption+Uptake'!D107/3</f>
        <v>491</v>
      </c>
      <c r="E107" s="7">
        <f>'Consumption+Uptake'!E107/5</f>
        <v>2626.2</v>
      </c>
      <c r="F107" s="7">
        <f>'Consumption+Uptake'!F107/3</f>
        <v>491</v>
      </c>
      <c r="G107" s="7">
        <v>491</v>
      </c>
      <c r="H107" s="7">
        <v>491</v>
      </c>
      <c r="I107" s="7">
        <f>'Consumption+Uptake'!I107/2</f>
        <v>377</v>
      </c>
    </row>
    <row r="108" spans="1:9" x14ac:dyDescent="0.25">
      <c r="A108" s="6" t="s">
        <v>112</v>
      </c>
      <c r="B108" s="7">
        <v>1349</v>
      </c>
      <c r="C108" s="7">
        <f>'Consumption+Uptake'!C108/4</f>
        <v>1196.25</v>
      </c>
      <c r="D108" s="7">
        <f>'Consumption+Uptake'!D108/3</f>
        <v>1196.3333333333333</v>
      </c>
      <c r="E108" s="7">
        <f>'Consumption+Uptake'!E108/5</f>
        <v>6399</v>
      </c>
      <c r="F108" s="7">
        <f>'Consumption+Uptake'!F108/3</f>
        <v>1196.3333333333333</v>
      </c>
      <c r="G108" s="7">
        <v>1196</v>
      </c>
      <c r="H108" s="7">
        <v>1196</v>
      </c>
      <c r="I108" s="7">
        <f>'Consumption+Uptake'!I108/2</f>
        <v>918</v>
      </c>
    </row>
    <row r="109" spans="1:9" x14ac:dyDescent="0.25">
      <c r="A109" s="6" t="s">
        <v>113</v>
      </c>
      <c r="B109" s="7">
        <v>1083</v>
      </c>
      <c r="C109" s="7">
        <f>'Consumption+Uptake'!C109/4</f>
        <v>960.25</v>
      </c>
      <c r="D109" s="7">
        <f>'Consumption+Uptake'!D109/3</f>
        <v>960.33333333333337</v>
      </c>
      <c r="E109" s="7">
        <f>'Consumption+Uptake'!E109/5</f>
        <v>5136.2</v>
      </c>
      <c r="F109" s="7">
        <f>'Consumption+Uptake'!F109/3</f>
        <v>960.33333333333337</v>
      </c>
      <c r="G109" s="7">
        <v>960</v>
      </c>
      <c r="H109" s="7">
        <v>960</v>
      </c>
      <c r="I109" s="7">
        <f>'Consumption+Uptake'!I109/2</f>
        <v>737</v>
      </c>
    </row>
    <row r="110" spans="1:9" x14ac:dyDescent="0.25">
      <c r="A110" s="6" t="s">
        <v>114</v>
      </c>
      <c r="B110" s="7">
        <v>1226</v>
      </c>
      <c r="C110" s="7">
        <f>'Consumption+Uptake'!C110/4</f>
        <v>1087</v>
      </c>
      <c r="D110" s="7">
        <f>'Consumption+Uptake'!D110/3</f>
        <v>1087</v>
      </c>
      <c r="E110" s="7">
        <f>'Consumption+Uptake'!E110/5</f>
        <v>5813.6</v>
      </c>
      <c r="F110" s="7">
        <f>'Consumption+Uptake'!F110/3</f>
        <v>1087</v>
      </c>
      <c r="G110" s="7">
        <v>1087</v>
      </c>
      <c r="H110" s="7">
        <v>1087</v>
      </c>
      <c r="I110" s="7">
        <f>'Consumption+Uptake'!I110/2</f>
        <v>834</v>
      </c>
    </row>
    <row r="111" spans="1:9" x14ac:dyDescent="0.25">
      <c r="A111" s="6" t="s">
        <v>115</v>
      </c>
      <c r="B111" s="7">
        <v>889</v>
      </c>
      <c r="C111" s="7">
        <f>'Consumption+Uptake'!C111/4</f>
        <v>788.25</v>
      </c>
      <c r="D111" s="7">
        <f>'Consumption+Uptake'!D111/3</f>
        <v>788.33333333333337</v>
      </c>
      <c r="E111" s="7">
        <f>'Consumption+Uptake'!E111/5</f>
        <v>4216</v>
      </c>
      <c r="F111" s="7">
        <f>'Consumption+Uptake'!F111/3</f>
        <v>788.33333333333337</v>
      </c>
      <c r="G111" s="7">
        <v>788</v>
      </c>
      <c r="H111" s="7">
        <v>788</v>
      </c>
      <c r="I111" s="7">
        <f>'Consumption+Uptake'!I111/2</f>
        <v>605</v>
      </c>
    </row>
    <row r="112" spans="1:9" x14ac:dyDescent="0.25">
      <c r="A112" s="6" t="s">
        <v>116</v>
      </c>
      <c r="B112" s="7">
        <v>1039</v>
      </c>
      <c r="C112" s="7">
        <f>'Consumption+Uptake'!C112/4</f>
        <v>921.5</v>
      </c>
      <c r="D112" s="7">
        <f>'Consumption+Uptake'!D112/3</f>
        <v>921.66666666666663</v>
      </c>
      <c r="E112" s="7">
        <f>'Consumption+Uptake'!E112/5</f>
        <v>4929.3999999999996</v>
      </c>
      <c r="F112" s="7">
        <f>'Consumption+Uptake'!F112/3</f>
        <v>921.66666666666663</v>
      </c>
      <c r="G112" s="7">
        <v>922</v>
      </c>
      <c r="H112" s="7">
        <v>922</v>
      </c>
      <c r="I112" s="7">
        <f>'Consumption+Uptake'!I112/2</f>
        <v>707.5</v>
      </c>
    </row>
    <row r="113" spans="1:9" x14ac:dyDescent="0.25">
      <c r="A113" s="6" t="s">
        <v>117</v>
      </c>
      <c r="B113" s="7">
        <v>1273</v>
      </c>
      <c r="C113" s="7">
        <f>'Consumption+Uptake'!C113/4</f>
        <v>1128.5</v>
      </c>
      <c r="D113" s="7">
        <f>'Consumption+Uptake'!D113/3</f>
        <v>1128.3333333333333</v>
      </c>
      <c r="E113" s="7">
        <f>'Consumption+Uptake'!E113/5</f>
        <v>6035.8</v>
      </c>
      <c r="F113" s="7">
        <f>'Consumption+Uptake'!F113/3</f>
        <v>1128.3333333333333</v>
      </c>
      <c r="G113" s="7">
        <v>1128</v>
      </c>
      <c r="H113" s="7">
        <v>1128</v>
      </c>
      <c r="I113" s="7">
        <f>'Consumption+Uptake'!I113/2</f>
        <v>866</v>
      </c>
    </row>
    <row r="114" spans="1:9" x14ac:dyDescent="0.25">
      <c r="A114" s="6" t="s">
        <v>118</v>
      </c>
      <c r="B114" s="7">
        <v>2217</v>
      </c>
      <c r="C114" s="7">
        <f>'Consumption+Uptake'!C114/4</f>
        <v>1965.75</v>
      </c>
      <c r="D114" s="7">
        <f>'Consumption+Uptake'!D114/3</f>
        <v>1965.6666666666667</v>
      </c>
      <c r="E114" s="7">
        <f>'Consumption+Uptake'!E114/5</f>
        <v>10514.4</v>
      </c>
      <c r="F114" s="7">
        <f>'Consumption+Uptake'!F114/3</f>
        <v>1965.6666666666667</v>
      </c>
      <c r="G114" s="7">
        <v>1966</v>
      </c>
      <c r="H114" s="7">
        <v>1966</v>
      </c>
      <c r="I114" s="7">
        <f>'Consumption+Uptake'!I114/2</f>
        <v>1508.5</v>
      </c>
    </row>
    <row r="115" spans="1:9" x14ac:dyDescent="0.25">
      <c r="A115" s="6" t="s">
        <v>119</v>
      </c>
      <c r="B115" s="7">
        <v>8565</v>
      </c>
      <c r="C115" s="7">
        <f>'Consumption+Uptake'!C115/4</f>
        <v>7593.25</v>
      </c>
      <c r="D115" s="7">
        <f>'Consumption+Uptake'!D115/3</f>
        <v>7593.333333333333</v>
      </c>
      <c r="E115" s="7">
        <f>'Consumption+Uptake'!E115/5</f>
        <v>40615.4</v>
      </c>
      <c r="F115" s="7">
        <f>'Consumption+Uptake'!F115/3</f>
        <v>7593.333333333333</v>
      </c>
      <c r="G115" s="7">
        <v>7593</v>
      </c>
      <c r="H115" s="7">
        <v>7593</v>
      </c>
      <c r="I115" s="7">
        <f>'Consumption+Uptake'!I115/2</f>
        <v>5827.5</v>
      </c>
    </row>
    <row r="116" spans="1:9" x14ac:dyDescent="0.25">
      <c r="A116" s="6" t="s">
        <v>120</v>
      </c>
      <c r="B116" s="7">
        <v>2079</v>
      </c>
      <c r="C116" s="7">
        <f>'Consumption+Uptake'!C116/4</f>
        <v>1843</v>
      </c>
      <c r="D116" s="7">
        <f>'Consumption+Uptake'!D116/3</f>
        <v>1843</v>
      </c>
      <c r="E116" s="7">
        <f>'Consumption+Uptake'!E116/5</f>
        <v>9858.4</v>
      </c>
      <c r="F116" s="7">
        <f>'Consumption+Uptake'!F116/3</f>
        <v>1843</v>
      </c>
      <c r="G116" s="7">
        <v>1843</v>
      </c>
      <c r="H116" s="7">
        <v>1843</v>
      </c>
      <c r="I116" s="7">
        <f>'Consumption+Uptake'!I116/2</f>
        <v>1414.5</v>
      </c>
    </row>
    <row r="117" spans="1:9" x14ac:dyDescent="0.25">
      <c r="A117" s="6" t="s">
        <v>121</v>
      </c>
      <c r="B117" s="7">
        <v>1029</v>
      </c>
      <c r="C117" s="7">
        <f>'Consumption+Uptake'!C117/4</f>
        <v>912.75</v>
      </c>
      <c r="D117" s="7">
        <f>'Consumption+Uptake'!D117/3</f>
        <v>912.66666666666663</v>
      </c>
      <c r="E117" s="7">
        <f>'Consumption+Uptake'!E117/5</f>
        <v>4881.8</v>
      </c>
      <c r="F117" s="7">
        <f>'Consumption+Uptake'!F117/3</f>
        <v>912.66666666666663</v>
      </c>
      <c r="G117" s="7">
        <v>913</v>
      </c>
      <c r="H117" s="7">
        <v>913</v>
      </c>
      <c r="I117" s="7">
        <f>'Consumption+Uptake'!I117/2</f>
        <v>700.5</v>
      </c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Consumption+Uptake</vt:lpstr>
      <vt:lpstr>mcoverage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Imuhirwe</cp:lastModifiedBy>
  <cp:revision>0</cp:revision>
  <dcterms:created xsi:type="dcterms:W3CDTF">2016-08-29T10:59:03Z</dcterms:created>
  <dcterms:modified xsi:type="dcterms:W3CDTF">2017-01-20T05:47:58Z</dcterms:modified>
  <dc:language>en-GB</dc:language>
</cp:coreProperties>
</file>