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sus\OneDrive\Desktop\CHARAN DATA ANALYST\Charan Excel\Excel Project\"/>
    </mc:Choice>
  </mc:AlternateContent>
  <xr:revisionPtr revIDLastSave="0" documentId="13_ncr:1_{4D8FC72A-3C19-43A6-A86E-D713E8C41243}" xr6:coauthVersionLast="47" xr6:coauthVersionMax="47" xr10:uidLastSave="{00000000-0000-0000-0000-000000000000}"/>
  <bookViews>
    <workbookView xWindow="-98" yWindow="-98" windowWidth="21795" windowHeight="12975" activeTab="2" xr2:uid="{0E99AB87-4852-497D-BAC9-0E9B2E6D756B}"/>
  </bookViews>
  <sheets>
    <sheet name="SalesData" sheetId="1" r:id="rId1"/>
    <sheet name="PivotTables" sheetId="3" r:id="rId2"/>
    <sheet name="Dashboard" sheetId="4" r:id="rId3"/>
  </sheets>
  <definedNames>
    <definedName name="Slicer_Category">#N/A</definedName>
    <definedName name="Slicer_Region">#N/A</definedName>
    <definedName name="Slicer_Year">#N/A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45" i="4"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K2" i="1"/>
  <c r="J2" i="1"/>
  <c r="I2" i="1"/>
  <c r="O41" i="4" l="1"/>
</calcChain>
</file>

<file path=xl/sharedStrings.xml><?xml version="1.0" encoding="utf-8"?>
<sst xmlns="http://schemas.openxmlformats.org/spreadsheetml/2006/main" count="271" uniqueCount="89">
  <si>
    <t>Product ID</t>
  </si>
  <si>
    <t>Product Name</t>
  </si>
  <si>
    <t>Category</t>
  </si>
  <si>
    <t>Price</t>
  </si>
  <si>
    <t>Quantity Sold</t>
  </si>
  <si>
    <t>Sales Date</t>
  </si>
  <si>
    <t>Region</t>
  </si>
  <si>
    <t>Customer Name</t>
  </si>
  <si>
    <t>P001</t>
  </si>
  <si>
    <t>Wireless Mouse</t>
  </si>
  <si>
    <t>Electronics</t>
  </si>
  <si>
    <t>North</t>
  </si>
  <si>
    <t>Alice</t>
  </si>
  <si>
    <t>P002</t>
  </si>
  <si>
    <t>USB Cable</t>
  </si>
  <si>
    <t>Accessories</t>
  </si>
  <si>
    <t>South</t>
  </si>
  <si>
    <t>Bob</t>
  </si>
  <si>
    <t>P003</t>
  </si>
  <si>
    <t>Bluetooth Speaker</t>
  </si>
  <si>
    <t>East</t>
  </si>
  <si>
    <t>Charlie</t>
  </si>
  <si>
    <t>P004</t>
  </si>
  <si>
    <t>Desk Lamp</t>
  </si>
  <si>
    <t>Home Appliances</t>
  </si>
  <si>
    <t>West</t>
  </si>
  <si>
    <t>David</t>
  </si>
  <si>
    <t>P005</t>
  </si>
  <si>
    <t>Keyboard</t>
  </si>
  <si>
    <t>Eva</t>
  </si>
  <si>
    <t>P006</t>
  </si>
  <si>
    <t>HDMI Cable</t>
  </si>
  <si>
    <t>Central</t>
  </si>
  <si>
    <t>Frank</t>
  </si>
  <si>
    <t>P007</t>
  </si>
  <si>
    <t>Laptop Stand</t>
  </si>
  <si>
    <t>Grace</t>
  </si>
  <si>
    <t>P008</t>
  </si>
  <si>
    <t>Wireless Charger</t>
  </si>
  <si>
    <t>Helen</t>
  </si>
  <si>
    <t>P009</t>
  </si>
  <si>
    <t>Coffee Maker</t>
  </si>
  <si>
    <t>Ian</t>
  </si>
  <si>
    <t>P010</t>
  </si>
  <si>
    <t>External Hard Drive</t>
  </si>
  <si>
    <t>Jane</t>
  </si>
  <si>
    <t>P011</t>
  </si>
  <si>
    <t>Monitor</t>
  </si>
  <si>
    <t>P012</t>
  </si>
  <si>
    <t>Mouse Pad</t>
  </si>
  <si>
    <t>P013</t>
  </si>
  <si>
    <t>Smart Speaker</t>
  </si>
  <si>
    <t>P014</t>
  </si>
  <si>
    <t>Air Purifier</t>
  </si>
  <si>
    <t>P015</t>
  </si>
  <si>
    <t>USB Hub</t>
  </si>
  <si>
    <t>P016</t>
  </si>
  <si>
    <t>Gaming Keyboard</t>
  </si>
  <si>
    <t>P017</t>
  </si>
  <si>
    <t>Webcam</t>
  </si>
  <si>
    <t>P018</t>
  </si>
  <si>
    <t>Electric Kettle</t>
  </si>
  <si>
    <t>P019</t>
  </si>
  <si>
    <t>Portable Charger</t>
  </si>
  <si>
    <t>P020</t>
  </si>
  <si>
    <t>Bluetooth Headset</t>
  </si>
  <si>
    <t>Total Sales</t>
  </si>
  <si>
    <t>Month</t>
  </si>
  <si>
    <t>Year</t>
  </si>
  <si>
    <t>Row Labels</t>
  </si>
  <si>
    <t>January</t>
  </si>
  <si>
    <t>February</t>
  </si>
  <si>
    <t>March</t>
  </si>
  <si>
    <t>April</t>
  </si>
  <si>
    <t>May</t>
  </si>
  <si>
    <t>June</t>
  </si>
  <si>
    <t>July</t>
  </si>
  <si>
    <t>August</t>
  </si>
  <si>
    <t>September</t>
  </si>
  <si>
    <t>October</t>
  </si>
  <si>
    <t>November</t>
  </si>
  <si>
    <t>December</t>
  </si>
  <si>
    <t>Grand Total</t>
  </si>
  <si>
    <t>Sum of Total Sales</t>
  </si>
  <si>
    <t>Total Revenue</t>
  </si>
  <si>
    <t>Average Monthly Sales</t>
  </si>
  <si>
    <t>Best-Selling Product</t>
  </si>
  <si>
    <t>SalesData Table</t>
  </si>
  <si>
    <t>Top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</si>
</sst>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6" fillId="33" borderId="10" xfId="0" applyFont="1" applyFill="1" applyBorder="1"/>
    <xf numFmtId="14" fontId="16" fillId="33" borderId="10" xfId="0" applyNumberFormat="1" applyFont="1" applyFill="1" applyBorder="1"/>
    <xf numFmtId="0" fontId="16" fillId="33" borderId="11" xfId="0" applyFont="1" applyFill="1" applyBorder="1"/>
    <xf numFmtId="0" fontId="0" fillId="0" borderId="0" xfId="0" pivotButton="1"/>
    <xf numFmtId="0" fontId="0" fillId="0" borderId="0" xfId="0" applyAlignment="1">
      <alignment horizontal="left"/>
    </xf>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m/yy"/>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project.xlsx]PivotTables!Monthly Sales</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c:f>
              <c:strCache>
                <c:ptCount val="1"/>
                <c:pt idx="0">
                  <c:v>Total</c:v>
                </c:pt>
              </c:strCache>
            </c:strRef>
          </c:tx>
          <c:spPr>
            <a:ln w="28575" cap="rnd">
              <a:solidFill>
                <a:schemeClr val="accent1"/>
              </a:solidFill>
              <a:round/>
            </a:ln>
            <a:effectLst/>
          </c:spPr>
          <c:marker>
            <c:symbol val="none"/>
          </c:marker>
          <c:cat>
            <c:strRef>
              <c:f>PivotTables!$A$4:$A$16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PivotTables!$B$4:$B$16</c:f>
              <c:numCache>
                <c:formatCode>General</c:formatCode>
                <c:ptCount val="12"/>
                <c:pt idx="0">
                  <c:v>850</c:v>
                </c:pt>
                <c:pt idx="1">
                  <c:v>470</c:v>
                </c:pt>
                <c:pt idx="2">
                  <c:v>615</c:v>
                </c:pt>
                <c:pt idx="3">
                  <c:v>405</c:v>
                </c:pt>
                <c:pt idx="4">
                  <c:v>915</c:v>
                </c:pt>
                <c:pt idx="5">
                  <c:v>555</c:v>
                </c:pt>
                <c:pt idx="6">
                  <c:v>1250</c:v>
                </c:pt>
                <c:pt idx="7">
                  <c:v>231</c:v>
                </c:pt>
                <c:pt idx="8">
                  <c:v>805</c:v>
                </c:pt>
                <c:pt idx="9">
                  <c:v>610</c:v>
                </c:pt>
                <c:pt idx="10">
                  <c:v>515</c:v>
                </c:pt>
                <c:pt idx="11">
                  <c:v>396</c:v>
                </c:pt>
              </c:numCache>
            </c:numRef>
          </c:val>
          <c:smooth val="0"/>
          <c:extLst>
            <c:ext xmlns:c16="http://schemas.microsoft.com/office/drawing/2014/chart" uri="{C3380CC4-5D6E-409C-BE32-E72D297353CC}">
              <c16:uniqueId val="{00000000-9537-49DE-89D1-9E81C4A165B5}"/>
            </c:ext>
          </c:extLst>
        </c:ser>
        <c:dLbls>
          <c:showLegendKey val="0"/>
          <c:showVal val="0"/>
          <c:showCatName val="0"/>
          <c:showSerName val="0"/>
          <c:showPercent val="0"/>
          <c:showBubbleSize val="0"/>
        </c:dLbls>
        <c:smooth val="0"/>
        <c:axId val="792029792"/>
        <c:axId val="792029312"/>
      </c:lineChart>
      <c:catAx>
        <c:axId val="79202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29312"/>
        <c:crosses val="autoZero"/>
        <c:auto val="1"/>
        <c:lblAlgn val="ctr"/>
        <c:lblOffset val="100"/>
        <c:noMultiLvlLbl val="0"/>
      </c:catAx>
      <c:valAx>
        <c:axId val="7920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2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project.xlsx]PivotTables!Sales by Categor</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PivotTables!$B$21</c:f>
              <c:strCache>
                <c:ptCount val="1"/>
                <c:pt idx="0">
                  <c:v>Total</c:v>
                </c:pt>
              </c:strCache>
            </c:strRef>
          </c:tx>
          <c:spPr>
            <a:solidFill>
              <a:schemeClr val="accent1"/>
            </a:solidFill>
            <a:ln>
              <a:noFill/>
            </a:ln>
            <a:effectLst/>
          </c:spPr>
          <c:invertIfNegative val="0"/>
          <c:cat>
            <c:strRef>
              <c:f>PivotTables!$A$22:$A$25</c:f>
              <c:strCache>
                <c:ptCount val="3"/>
                <c:pt idx="0">
                  <c:v>Accessories</c:v>
                </c:pt>
                <c:pt idx="1">
                  <c:v>Electronics</c:v>
                </c:pt>
                <c:pt idx="2">
                  <c:v>Home Appliances</c:v>
                </c:pt>
              </c:strCache>
            </c:strRef>
          </c:cat>
          <c:val>
            <c:numRef>
              <c:f>PivotTables!$B$22:$B$25</c:f>
              <c:numCache>
                <c:formatCode>General</c:formatCode>
                <c:ptCount val="3"/>
                <c:pt idx="0">
                  <c:v>777</c:v>
                </c:pt>
                <c:pt idx="1">
                  <c:v>5450</c:v>
                </c:pt>
                <c:pt idx="2">
                  <c:v>1390</c:v>
                </c:pt>
              </c:numCache>
            </c:numRef>
          </c:val>
          <c:extLst>
            <c:ext xmlns:c16="http://schemas.microsoft.com/office/drawing/2014/chart" uri="{C3380CC4-5D6E-409C-BE32-E72D297353CC}">
              <c16:uniqueId val="{00000000-D600-4A6E-8541-63A2E7B188C3}"/>
            </c:ext>
          </c:extLst>
        </c:ser>
        <c:dLbls>
          <c:showLegendKey val="0"/>
          <c:showVal val="0"/>
          <c:showCatName val="0"/>
          <c:showSerName val="0"/>
          <c:showPercent val="0"/>
          <c:showBubbleSize val="0"/>
        </c:dLbls>
        <c:gapWidth val="219"/>
        <c:overlap val="-27"/>
        <c:axId val="106523472"/>
        <c:axId val="106523952"/>
      </c:barChart>
      <c:catAx>
        <c:axId val="1065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3952"/>
        <c:crosses val="autoZero"/>
        <c:auto val="1"/>
        <c:lblAlgn val="ctr"/>
        <c:lblOffset val="100"/>
        <c:noMultiLvlLbl val="0"/>
      </c:catAx>
      <c:valAx>
        <c:axId val="10652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project.xlsx]PivotTables!Top Regions</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PivotTables!$B$30</c:f>
              <c:strCache>
                <c:ptCount val="1"/>
                <c:pt idx="0">
                  <c:v>Total</c:v>
                </c:pt>
              </c:strCache>
            </c:strRef>
          </c:tx>
          <c:spPr>
            <a:solidFill>
              <a:schemeClr val="accent1"/>
            </a:solidFill>
            <a:ln>
              <a:noFill/>
            </a:ln>
            <a:effectLst/>
          </c:spPr>
          <c:invertIfNegative val="0"/>
          <c:cat>
            <c:strRef>
              <c:f>PivotTables!$A$31:$A$36</c:f>
              <c:strCache>
                <c:ptCount val="5"/>
                <c:pt idx="0">
                  <c:v>North</c:v>
                </c:pt>
                <c:pt idx="1">
                  <c:v>West</c:v>
                </c:pt>
                <c:pt idx="2">
                  <c:v>South</c:v>
                </c:pt>
                <c:pt idx="3">
                  <c:v>Central</c:v>
                </c:pt>
                <c:pt idx="4">
                  <c:v>East</c:v>
                </c:pt>
              </c:strCache>
            </c:strRef>
          </c:cat>
          <c:val>
            <c:numRef>
              <c:f>PivotTables!$B$31:$B$36</c:f>
              <c:numCache>
                <c:formatCode>General</c:formatCode>
                <c:ptCount val="5"/>
                <c:pt idx="0">
                  <c:v>1985</c:v>
                </c:pt>
                <c:pt idx="1">
                  <c:v>1860</c:v>
                </c:pt>
                <c:pt idx="2">
                  <c:v>1421</c:v>
                </c:pt>
                <c:pt idx="3">
                  <c:v>1205</c:v>
                </c:pt>
                <c:pt idx="4">
                  <c:v>1146</c:v>
                </c:pt>
              </c:numCache>
            </c:numRef>
          </c:val>
          <c:extLst>
            <c:ext xmlns:c16="http://schemas.microsoft.com/office/drawing/2014/chart" uri="{C3380CC4-5D6E-409C-BE32-E72D297353CC}">
              <c16:uniqueId val="{00000000-D5FE-456A-AA6F-E2BE0C9702E7}"/>
            </c:ext>
          </c:extLst>
        </c:ser>
        <c:dLbls>
          <c:showLegendKey val="0"/>
          <c:showVal val="0"/>
          <c:showCatName val="0"/>
          <c:showSerName val="0"/>
          <c:showPercent val="0"/>
          <c:showBubbleSize val="0"/>
        </c:dLbls>
        <c:gapWidth val="182"/>
        <c:axId val="1849064688"/>
        <c:axId val="1849065168"/>
      </c:barChart>
      <c:catAx>
        <c:axId val="18490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65168"/>
        <c:crosses val="autoZero"/>
        <c:auto val="1"/>
        <c:lblAlgn val="ctr"/>
        <c:lblOffset val="100"/>
        <c:noMultiLvlLbl val="0"/>
      </c:catAx>
      <c:valAx>
        <c:axId val="1849065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6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project.xlsx]PivotTables!Top 5 Best-Selling Products</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PivotTables!$B$41</c:f>
              <c:strCache>
                <c:ptCount val="1"/>
                <c:pt idx="0">
                  <c:v>Total</c:v>
                </c:pt>
              </c:strCache>
            </c:strRef>
          </c:tx>
          <c:spPr>
            <a:solidFill>
              <a:schemeClr val="accent1"/>
            </a:solidFill>
            <a:ln>
              <a:noFill/>
            </a:ln>
            <a:effectLst/>
          </c:spPr>
          <c:invertIfNegative val="0"/>
          <c:cat>
            <c:strRef>
              <c:f>PivotTables!$A$42:$A$49</c:f>
              <c:strCache>
                <c:ptCount val="7"/>
                <c:pt idx="0">
                  <c:v>Smart Speaker</c:v>
                </c:pt>
                <c:pt idx="1">
                  <c:v>Monitor</c:v>
                </c:pt>
                <c:pt idx="2">
                  <c:v>External Hard Drive</c:v>
                </c:pt>
                <c:pt idx="3">
                  <c:v>Bluetooth Speaker</c:v>
                </c:pt>
                <c:pt idx="4">
                  <c:v>Coffee Maker</c:v>
                </c:pt>
                <c:pt idx="5">
                  <c:v>Webcam</c:v>
                </c:pt>
                <c:pt idx="6">
                  <c:v>Portable Charger</c:v>
                </c:pt>
              </c:strCache>
            </c:strRef>
          </c:cat>
          <c:val>
            <c:numRef>
              <c:f>PivotTables!$B$42:$B$49</c:f>
              <c:numCache>
                <c:formatCode>General</c:formatCode>
                <c:ptCount val="7"/>
                <c:pt idx="0">
                  <c:v>960</c:v>
                </c:pt>
                <c:pt idx="1">
                  <c:v>900</c:v>
                </c:pt>
                <c:pt idx="2">
                  <c:v>700</c:v>
                </c:pt>
                <c:pt idx="3">
                  <c:v>560</c:v>
                </c:pt>
                <c:pt idx="4">
                  <c:v>480</c:v>
                </c:pt>
                <c:pt idx="5">
                  <c:v>480</c:v>
                </c:pt>
                <c:pt idx="6">
                  <c:v>480</c:v>
                </c:pt>
              </c:numCache>
            </c:numRef>
          </c:val>
          <c:extLst>
            <c:ext xmlns:c16="http://schemas.microsoft.com/office/drawing/2014/chart" uri="{C3380CC4-5D6E-409C-BE32-E72D297353CC}">
              <c16:uniqueId val="{00000000-DE55-4272-B904-88BD3405C449}"/>
            </c:ext>
          </c:extLst>
        </c:ser>
        <c:dLbls>
          <c:showLegendKey val="0"/>
          <c:showVal val="0"/>
          <c:showCatName val="0"/>
          <c:showSerName val="0"/>
          <c:showPercent val="0"/>
          <c:showBubbleSize val="0"/>
        </c:dLbls>
        <c:gapWidth val="150"/>
        <c:overlap val="100"/>
        <c:axId val="792743504"/>
        <c:axId val="792745424"/>
      </c:barChart>
      <c:catAx>
        <c:axId val="79274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45424"/>
        <c:crosses val="autoZero"/>
        <c:auto val="1"/>
        <c:lblAlgn val="ctr"/>
        <c:lblOffset val="100"/>
        <c:noMultiLvlLbl val="0"/>
      </c:catAx>
      <c:valAx>
        <c:axId val="79274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4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project.xlsx]PivotTables!Monthly Sales</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c:f>
              <c:strCache>
                <c:ptCount val="1"/>
                <c:pt idx="0">
                  <c:v>Total</c:v>
                </c:pt>
              </c:strCache>
            </c:strRef>
          </c:tx>
          <c:spPr>
            <a:ln w="28575" cap="rnd">
              <a:solidFill>
                <a:schemeClr val="accent1"/>
              </a:solidFill>
              <a:round/>
            </a:ln>
            <a:effectLst/>
          </c:spPr>
          <c:marker>
            <c:symbol val="none"/>
          </c:marker>
          <c:cat>
            <c:strRef>
              <c:f>PivotTables!$A$4:$A$16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PivotTables!$B$4:$B$16</c:f>
              <c:numCache>
                <c:formatCode>General</c:formatCode>
                <c:ptCount val="12"/>
                <c:pt idx="0">
                  <c:v>850</c:v>
                </c:pt>
                <c:pt idx="1">
                  <c:v>470</c:v>
                </c:pt>
                <c:pt idx="2">
                  <c:v>615</c:v>
                </c:pt>
                <c:pt idx="3">
                  <c:v>405</c:v>
                </c:pt>
                <c:pt idx="4">
                  <c:v>915</c:v>
                </c:pt>
                <c:pt idx="5">
                  <c:v>555</c:v>
                </c:pt>
                <c:pt idx="6">
                  <c:v>1250</c:v>
                </c:pt>
                <c:pt idx="7">
                  <c:v>231</c:v>
                </c:pt>
                <c:pt idx="8">
                  <c:v>805</c:v>
                </c:pt>
                <c:pt idx="9">
                  <c:v>610</c:v>
                </c:pt>
                <c:pt idx="10">
                  <c:v>515</c:v>
                </c:pt>
                <c:pt idx="11">
                  <c:v>396</c:v>
                </c:pt>
              </c:numCache>
            </c:numRef>
          </c:val>
          <c:smooth val="0"/>
          <c:extLst>
            <c:ext xmlns:c16="http://schemas.microsoft.com/office/drawing/2014/chart" uri="{C3380CC4-5D6E-409C-BE32-E72D297353CC}">
              <c16:uniqueId val="{00000000-6E38-485D-9873-906F30B2AED1}"/>
            </c:ext>
          </c:extLst>
        </c:ser>
        <c:dLbls>
          <c:showLegendKey val="0"/>
          <c:showVal val="0"/>
          <c:showCatName val="0"/>
          <c:showSerName val="0"/>
          <c:showPercent val="0"/>
          <c:showBubbleSize val="0"/>
        </c:dLbls>
        <c:smooth val="0"/>
        <c:axId val="792029792"/>
        <c:axId val="792029312"/>
      </c:lineChart>
      <c:catAx>
        <c:axId val="79202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29312"/>
        <c:crosses val="autoZero"/>
        <c:auto val="1"/>
        <c:lblAlgn val="ctr"/>
        <c:lblOffset val="100"/>
        <c:noMultiLvlLbl val="0"/>
      </c:catAx>
      <c:valAx>
        <c:axId val="7920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2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project.xlsx]PivotTables!Sales by Categor</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PivotTables!$B$21</c:f>
              <c:strCache>
                <c:ptCount val="1"/>
                <c:pt idx="0">
                  <c:v>Total</c:v>
                </c:pt>
              </c:strCache>
            </c:strRef>
          </c:tx>
          <c:spPr>
            <a:solidFill>
              <a:schemeClr val="accent1"/>
            </a:solidFill>
            <a:ln>
              <a:noFill/>
            </a:ln>
            <a:effectLst/>
          </c:spPr>
          <c:invertIfNegative val="0"/>
          <c:cat>
            <c:strRef>
              <c:f>PivotTables!$A$22:$A$25</c:f>
              <c:strCache>
                <c:ptCount val="3"/>
                <c:pt idx="0">
                  <c:v>Accessories</c:v>
                </c:pt>
                <c:pt idx="1">
                  <c:v>Electronics</c:v>
                </c:pt>
                <c:pt idx="2">
                  <c:v>Home Appliances</c:v>
                </c:pt>
              </c:strCache>
            </c:strRef>
          </c:cat>
          <c:val>
            <c:numRef>
              <c:f>PivotTables!$B$22:$B$25</c:f>
              <c:numCache>
                <c:formatCode>General</c:formatCode>
                <c:ptCount val="3"/>
                <c:pt idx="0">
                  <c:v>777</c:v>
                </c:pt>
                <c:pt idx="1">
                  <c:v>5450</c:v>
                </c:pt>
                <c:pt idx="2">
                  <c:v>1390</c:v>
                </c:pt>
              </c:numCache>
            </c:numRef>
          </c:val>
          <c:extLst>
            <c:ext xmlns:c16="http://schemas.microsoft.com/office/drawing/2014/chart" uri="{C3380CC4-5D6E-409C-BE32-E72D297353CC}">
              <c16:uniqueId val="{00000000-026D-47F6-8EEF-3A9F6BE44B6F}"/>
            </c:ext>
          </c:extLst>
        </c:ser>
        <c:dLbls>
          <c:showLegendKey val="0"/>
          <c:showVal val="0"/>
          <c:showCatName val="0"/>
          <c:showSerName val="0"/>
          <c:showPercent val="0"/>
          <c:showBubbleSize val="0"/>
        </c:dLbls>
        <c:gapWidth val="219"/>
        <c:overlap val="-27"/>
        <c:axId val="106523472"/>
        <c:axId val="106523952"/>
      </c:barChart>
      <c:catAx>
        <c:axId val="1065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3952"/>
        <c:crosses val="autoZero"/>
        <c:auto val="1"/>
        <c:lblAlgn val="ctr"/>
        <c:lblOffset val="100"/>
        <c:noMultiLvlLbl val="0"/>
      </c:catAx>
      <c:valAx>
        <c:axId val="10652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project.xlsx]PivotTables!Top Regions</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PivotTables!$B$30</c:f>
              <c:strCache>
                <c:ptCount val="1"/>
                <c:pt idx="0">
                  <c:v>Total</c:v>
                </c:pt>
              </c:strCache>
            </c:strRef>
          </c:tx>
          <c:spPr>
            <a:solidFill>
              <a:schemeClr val="accent1"/>
            </a:solidFill>
            <a:ln>
              <a:noFill/>
            </a:ln>
            <a:effectLst/>
          </c:spPr>
          <c:invertIfNegative val="0"/>
          <c:cat>
            <c:strRef>
              <c:f>PivotTables!$A$31:$A$36</c:f>
              <c:strCache>
                <c:ptCount val="5"/>
                <c:pt idx="0">
                  <c:v>North</c:v>
                </c:pt>
                <c:pt idx="1">
                  <c:v>West</c:v>
                </c:pt>
                <c:pt idx="2">
                  <c:v>South</c:v>
                </c:pt>
                <c:pt idx="3">
                  <c:v>Central</c:v>
                </c:pt>
                <c:pt idx="4">
                  <c:v>East</c:v>
                </c:pt>
              </c:strCache>
            </c:strRef>
          </c:cat>
          <c:val>
            <c:numRef>
              <c:f>PivotTables!$B$31:$B$36</c:f>
              <c:numCache>
                <c:formatCode>General</c:formatCode>
                <c:ptCount val="5"/>
                <c:pt idx="0">
                  <c:v>1985</c:v>
                </c:pt>
                <c:pt idx="1">
                  <c:v>1860</c:v>
                </c:pt>
                <c:pt idx="2">
                  <c:v>1421</c:v>
                </c:pt>
                <c:pt idx="3">
                  <c:v>1205</c:v>
                </c:pt>
                <c:pt idx="4">
                  <c:v>1146</c:v>
                </c:pt>
              </c:numCache>
            </c:numRef>
          </c:val>
          <c:extLst>
            <c:ext xmlns:c16="http://schemas.microsoft.com/office/drawing/2014/chart" uri="{C3380CC4-5D6E-409C-BE32-E72D297353CC}">
              <c16:uniqueId val="{00000000-8715-4453-9439-51C35F586A0C}"/>
            </c:ext>
          </c:extLst>
        </c:ser>
        <c:dLbls>
          <c:showLegendKey val="0"/>
          <c:showVal val="0"/>
          <c:showCatName val="0"/>
          <c:showSerName val="0"/>
          <c:showPercent val="0"/>
          <c:showBubbleSize val="0"/>
        </c:dLbls>
        <c:gapWidth val="182"/>
        <c:axId val="1849064688"/>
        <c:axId val="1849065168"/>
      </c:barChart>
      <c:catAx>
        <c:axId val="18490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65168"/>
        <c:crosses val="autoZero"/>
        <c:auto val="1"/>
        <c:lblAlgn val="ctr"/>
        <c:lblOffset val="100"/>
        <c:noMultiLvlLbl val="0"/>
      </c:catAx>
      <c:valAx>
        <c:axId val="1849065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6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project.xlsx]PivotTables!Top 5 Best-Selling Products</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PivotTables!$B$41</c:f>
              <c:strCache>
                <c:ptCount val="1"/>
                <c:pt idx="0">
                  <c:v>Total</c:v>
                </c:pt>
              </c:strCache>
            </c:strRef>
          </c:tx>
          <c:spPr>
            <a:solidFill>
              <a:schemeClr val="accent1"/>
            </a:solidFill>
            <a:ln>
              <a:noFill/>
            </a:ln>
            <a:effectLst/>
          </c:spPr>
          <c:invertIfNegative val="0"/>
          <c:cat>
            <c:strRef>
              <c:f>PivotTables!$A$42:$A$49</c:f>
              <c:strCache>
                <c:ptCount val="7"/>
                <c:pt idx="0">
                  <c:v>Smart Speaker</c:v>
                </c:pt>
                <c:pt idx="1">
                  <c:v>Monitor</c:v>
                </c:pt>
                <c:pt idx="2">
                  <c:v>External Hard Drive</c:v>
                </c:pt>
                <c:pt idx="3">
                  <c:v>Bluetooth Speaker</c:v>
                </c:pt>
                <c:pt idx="4">
                  <c:v>Coffee Maker</c:v>
                </c:pt>
                <c:pt idx="5">
                  <c:v>Webcam</c:v>
                </c:pt>
                <c:pt idx="6">
                  <c:v>Portable Charger</c:v>
                </c:pt>
              </c:strCache>
            </c:strRef>
          </c:cat>
          <c:val>
            <c:numRef>
              <c:f>PivotTables!$B$42:$B$49</c:f>
              <c:numCache>
                <c:formatCode>General</c:formatCode>
                <c:ptCount val="7"/>
                <c:pt idx="0">
                  <c:v>960</c:v>
                </c:pt>
                <c:pt idx="1">
                  <c:v>900</c:v>
                </c:pt>
                <c:pt idx="2">
                  <c:v>700</c:v>
                </c:pt>
                <c:pt idx="3">
                  <c:v>560</c:v>
                </c:pt>
                <c:pt idx="4">
                  <c:v>480</c:v>
                </c:pt>
                <c:pt idx="5">
                  <c:v>480</c:v>
                </c:pt>
                <c:pt idx="6">
                  <c:v>480</c:v>
                </c:pt>
              </c:numCache>
            </c:numRef>
          </c:val>
          <c:extLst>
            <c:ext xmlns:c16="http://schemas.microsoft.com/office/drawing/2014/chart" uri="{C3380CC4-5D6E-409C-BE32-E72D297353CC}">
              <c16:uniqueId val="{00000000-E3E4-46F9-BF66-DF53A92A64B9}"/>
            </c:ext>
          </c:extLst>
        </c:ser>
        <c:dLbls>
          <c:showLegendKey val="0"/>
          <c:showVal val="0"/>
          <c:showCatName val="0"/>
          <c:showSerName val="0"/>
          <c:showPercent val="0"/>
          <c:showBubbleSize val="0"/>
        </c:dLbls>
        <c:gapWidth val="150"/>
        <c:overlap val="100"/>
        <c:axId val="792743504"/>
        <c:axId val="792745424"/>
      </c:barChart>
      <c:catAx>
        <c:axId val="79274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45424"/>
        <c:crosses val="autoZero"/>
        <c:auto val="1"/>
        <c:lblAlgn val="ctr"/>
        <c:lblOffset val="100"/>
        <c:noMultiLvlLbl val="0"/>
      </c:catAx>
      <c:valAx>
        <c:axId val="79274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4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4762</xdr:colOff>
      <xdr:row>2</xdr:row>
      <xdr:rowOff>0</xdr:rowOff>
    </xdr:from>
    <xdr:to>
      <xdr:col>10</xdr:col>
      <xdr:colOff>42862</xdr:colOff>
      <xdr:row>15</xdr:row>
      <xdr:rowOff>171450</xdr:rowOff>
    </xdr:to>
    <xdr:graphicFrame macro="">
      <xdr:nvGraphicFramePr>
        <xdr:cNvPr id="2" name="Chart 1">
          <a:extLst>
            <a:ext uri="{FF2B5EF4-FFF2-40B4-BE49-F238E27FC236}">
              <a16:creationId xmlns:a16="http://schemas.microsoft.com/office/drawing/2014/main" id="{8C8F1733-FB0E-6B54-B8BB-2A477869F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19</xdr:row>
      <xdr:rowOff>171450</xdr:rowOff>
    </xdr:from>
    <xdr:to>
      <xdr:col>10</xdr:col>
      <xdr:colOff>42862</xdr:colOff>
      <xdr:row>35</xdr:row>
      <xdr:rowOff>19050</xdr:rowOff>
    </xdr:to>
    <xdr:graphicFrame macro="">
      <xdr:nvGraphicFramePr>
        <xdr:cNvPr id="3" name="Chart 2">
          <a:extLst>
            <a:ext uri="{FF2B5EF4-FFF2-40B4-BE49-F238E27FC236}">
              <a16:creationId xmlns:a16="http://schemas.microsoft.com/office/drawing/2014/main" id="{974B0442-92E8-85E3-0F6F-386C161D4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629331</xdr:colOff>
      <xdr:row>38</xdr:row>
      <xdr:rowOff>153081</xdr:rowOff>
    </xdr:from>
    <xdr:to>
      <xdr:col>10</xdr:col>
      <xdr:colOff>25515</xdr:colOff>
      <xdr:row>54</xdr:row>
      <xdr:rowOff>8505</xdr:rowOff>
    </xdr:to>
    <xdr:graphicFrame macro="">
      <xdr:nvGraphicFramePr>
        <xdr:cNvPr id="4" name="Chart 3">
          <a:extLst>
            <a:ext uri="{FF2B5EF4-FFF2-40B4-BE49-F238E27FC236}">
              <a16:creationId xmlns:a16="http://schemas.microsoft.com/office/drawing/2014/main" id="{758C2461-1B7B-2705-DC67-C7C5D1AC7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643788</xdr:colOff>
      <xdr:row>57</xdr:row>
      <xdr:rowOff>171957</xdr:rowOff>
    </xdr:from>
    <xdr:to>
      <xdr:col>10</xdr:col>
      <xdr:colOff>45073</xdr:colOff>
      <xdr:row>73</xdr:row>
      <xdr:rowOff>57657</xdr:rowOff>
    </xdr:to>
    <xdr:graphicFrame macro="">
      <xdr:nvGraphicFramePr>
        <xdr:cNvPr id="5" name="Chart 4">
          <a:extLst>
            <a:ext uri="{FF2B5EF4-FFF2-40B4-BE49-F238E27FC236}">
              <a16:creationId xmlns:a16="http://schemas.microsoft.com/office/drawing/2014/main" id="{61349281-7D83-5825-4178-8A41F0EA3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629331</xdr:colOff>
      <xdr:row>39</xdr:row>
      <xdr:rowOff>7823</xdr:rowOff>
    </xdr:from>
    <xdr:to>
      <xdr:col>14</xdr:col>
      <xdr:colOff>8503</xdr:colOff>
      <xdr:row>54</xdr:row>
      <xdr:rowOff>25513</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B147DF55-570F-12B7-46C1-0297CE9D2B9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943850" y="697298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629331</xdr:colOff>
      <xdr:row>1</xdr:row>
      <xdr:rowOff>170089</xdr:rowOff>
    </xdr:from>
    <xdr:to>
      <xdr:col>14</xdr:col>
      <xdr:colOff>17008</xdr:colOff>
      <xdr:row>15</xdr:row>
      <xdr:rowOff>161585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8E0FE24-6E85-2076-B9B5-BD159FF7F1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69363" y="39902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630010</xdr:colOff>
      <xdr:row>19</xdr:row>
      <xdr:rowOff>144576</xdr:rowOff>
    </xdr:from>
    <xdr:to>
      <xdr:col>14</xdr:col>
      <xdr:colOff>-1</xdr:colOff>
      <xdr:row>34</xdr:row>
      <xdr:rowOff>170090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7B8B65DD-9482-192E-24F4-B221ABFB3C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909832" y="359670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28575</xdr:colOff>
      <xdr:row>15</xdr:row>
      <xdr:rowOff>140494</xdr:rowOff>
    </xdr:to>
    <xdr:graphicFrame macro="">
      <xdr:nvGraphicFramePr>
        <xdr:cNvPr id="2" name="Chart 1">
          <a:extLst>
            <a:ext uri="{FF2B5EF4-FFF2-40B4-BE49-F238E27FC236}">
              <a16:creationId xmlns:a16="http://schemas.microsoft.com/office/drawing/2014/main" id="{1F2BDEC2-F7B1-4978-87FB-D0CA40B94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17</xdr:col>
      <xdr:colOff>26388</xdr:colOff>
      <xdr:row>17</xdr:row>
      <xdr:rowOff>11554</xdr:rowOff>
    </xdr:to>
    <xdr:graphicFrame macro="">
      <xdr:nvGraphicFramePr>
        <xdr:cNvPr id="3" name="Chart 2">
          <a:extLst>
            <a:ext uri="{FF2B5EF4-FFF2-40B4-BE49-F238E27FC236}">
              <a16:creationId xmlns:a16="http://schemas.microsoft.com/office/drawing/2014/main" id="{BFA3D572-6287-4D6B-8B52-B0F039D1B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22679</xdr:rowOff>
    </xdr:from>
    <xdr:to>
      <xdr:col>7</xdr:col>
      <xdr:colOff>13606</xdr:colOff>
      <xdr:row>35</xdr:row>
      <xdr:rowOff>180522</xdr:rowOff>
    </xdr:to>
    <xdr:graphicFrame macro="">
      <xdr:nvGraphicFramePr>
        <xdr:cNvPr id="4" name="Chart 3">
          <a:extLst>
            <a:ext uri="{FF2B5EF4-FFF2-40B4-BE49-F238E27FC236}">
              <a16:creationId xmlns:a16="http://schemas.microsoft.com/office/drawing/2014/main" id="{7386D9C4-3AF7-4C59-BEF2-5E3D1198C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623660</xdr:colOff>
      <xdr:row>21</xdr:row>
      <xdr:rowOff>11340</xdr:rowOff>
    </xdr:from>
    <xdr:to>
      <xdr:col>16</xdr:col>
      <xdr:colOff>637267</xdr:colOff>
      <xdr:row>35</xdr:row>
      <xdr:rowOff>169183</xdr:rowOff>
    </xdr:to>
    <xdr:graphicFrame macro="">
      <xdr:nvGraphicFramePr>
        <xdr:cNvPr id="5" name="Chart 4">
          <a:extLst>
            <a:ext uri="{FF2B5EF4-FFF2-40B4-BE49-F238E27FC236}">
              <a16:creationId xmlns:a16="http://schemas.microsoft.com/office/drawing/2014/main" id="{0C47632D-720D-43CE-8ACC-01FEDEF7A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xdr:colOff>
      <xdr:row>38</xdr:row>
      <xdr:rowOff>170090</xdr:rowOff>
    </xdr:from>
    <xdr:to>
      <xdr:col>3</xdr:col>
      <xdr:colOff>625660</xdr:colOff>
      <xdr:row>52</xdr:row>
      <xdr:rowOff>168089</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11C65FFE-960F-4CCB-8990-11A7222D383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46340" y="6956653"/>
              <a:ext cx="1819080" cy="2442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635000</xdr:colOff>
      <xdr:row>38</xdr:row>
      <xdr:rowOff>170089</xdr:rowOff>
    </xdr:from>
    <xdr:to>
      <xdr:col>8</xdr:col>
      <xdr:colOff>9339</xdr:colOff>
      <xdr:row>53</xdr:row>
      <xdr:rowOff>18675</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8562E966-C5F8-4F55-8B11-F53165B0C4E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265713" y="6956652"/>
              <a:ext cx="1819081" cy="2442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644338</xdr:colOff>
      <xdr:row>38</xdr:row>
      <xdr:rowOff>177426</xdr:rowOff>
    </xdr:from>
    <xdr:to>
      <xdr:col>12</xdr:col>
      <xdr:colOff>0</xdr:colOff>
      <xdr:row>53</xdr:row>
      <xdr:rowOff>9337</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388C4837-33B1-4832-8FD3-B245C087692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896429" y="6999176"/>
              <a:ext cx="1819080" cy="2445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645724</xdr:colOff>
      <xdr:row>48</xdr:row>
      <xdr:rowOff>1</xdr:rowOff>
    </xdr:from>
    <xdr:to>
      <xdr:col>15</xdr:col>
      <xdr:colOff>17423</xdr:colOff>
      <xdr:row>49</xdr:row>
      <xdr:rowOff>139390</xdr:rowOff>
    </xdr:to>
    <xdr:sp macro="" textlink="">
      <xdr:nvSpPr>
        <xdr:cNvPr id="1025" name="Text Box 1">
          <a:extLst>
            <a:ext uri="{FF2B5EF4-FFF2-40B4-BE49-F238E27FC236}">
              <a16:creationId xmlns:a16="http://schemas.microsoft.com/office/drawing/2014/main" id="{E809C73C-B7D9-8586-E0E4-4AF322838601}"/>
            </a:ext>
          </a:extLst>
        </xdr:cNvPr>
        <xdr:cNvSpPr txBox="1">
          <a:spLocks noChangeArrowheads="1"/>
        </xdr:cNvSpPr>
      </xdr:nvSpPr>
      <xdr:spPr bwMode="auto">
        <a:xfrm>
          <a:off x="9102065" y="8642196"/>
          <a:ext cx="1363819" cy="31943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ea typeface="Calibri"/>
              <a:cs typeface="Calibri"/>
            </a:rPr>
            <a:t>=TopProducts!A5</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ZEUS" refreshedDate="45818.844502777778" createdVersion="8" refreshedVersion="8" minRefreshableVersion="3" recordCount="43" xr:uid="{7F5804C7-0D9F-4738-A543-5F83C75948EE}">
  <cacheSource type="worksheet">
    <worksheetSource ref="A1:K44" sheet="SalesData"/>
  </cacheSource>
  <cacheFields count="11">
    <cacheField name="Product ID" numFmtId="0">
      <sharedItems/>
    </cacheField>
    <cacheField name="Product Name" numFmtId="0">
      <sharedItems count="20">
        <s v="Wireless Mouse"/>
        <s v="USB Cable"/>
        <s v="Bluetooth Speaker"/>
        <s v="Desk Lamp"/>
        <s v="Keyboard"/>
        <s v="HDMI Cable"/>
        <s v="Laptop Stand"/>
        <s v="Wireless Charger"/>
        <s v="Coffee Maker"/>
        <s v="External Hard Drive"/>
        <s v="Monitor"/>
        <s v="Mouse Pad"/>
        <s v="Smart Speaker"/>
        <s v="Air Purifier"/>
        <s v="USB Hub"/>
        <s v="Gaming Keyboard"/>
        <s v="Webcam"/>
        <s v="Electric Kettle"/>
        <s v="Portable Charger"/>
        <s v="Bluetooth Headset"/>
      </sharedItems>
    </cacheField>
    <cacheField name="Category" numFmtId="0">
      <sharedItems count="3">
        <s v="Electronics"/>
        <s v="Accessories"/>
        <s v="Home Appliances"/>
      </sharedItems>
    </cacheField>
    <cacheField name="Price" numFmtId="0">
      <sharedItems containsSemiMixedTypes="0" containsString="0" containsNumber="1" containsInteger="1" minValue="8" maxValue="200"/>
    </cacheField>
    <cacheField name="Quantity Sold" numFmtId="0">
      <sharedItems containsSemiMixedTypes="0" containsString="0" containsNumber="1" containsInteger="1" minValue="1" maxValue="7"/>
    </cacheField>
    <cacheField name="Sales Date" numFmtId="14">
      <sharedItems containsSemiMixedTypes="0" containsNonDate="0" containsDate="1" containsString="0" minDate="2023-01-15T00:00:00" maxDate="2026-07-16T00:00:00"/>
    </cacheField>
    <cacheField name="Region" numFmtId="0">
      <sharedItems count="5">
        <s v="North"/>
        <s v="South"/>
        <s v="East"/>
        <s v="West"/>
        <s v="Central"/>
      </sharedItems>
    </cacheField>
    <cacheField name="Customer Name" numFmtId="0">
      <sharedItems/>
    </cacheField>
    <cacheField name="Total Sales" numFmtId="0">
      <sharedItems containsSemiMixedTypes="0" containsString="0" containsNumber="1" containsInteger="1" minValue="10" maxValue="600"/>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3" maxValue="2026" count="4">
        <n v="2023"/>
        <n v="2024"/>
        <n v="2025"/>
        <n v="2026"/>
      </sharedItems>
    </cacheField>
  </cacheFields>
  <extLst>
    <ext xmlns:x14="http://schemas.microsoft.com/office/spreadsheetml/2009/9/main" uri="{725AE2AE-9491-48be-B2B4-4EB974FC3084}">
      <x14:pivotCacheDefinition pivotCacheId="1412148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s v="P001"/>
    <x v="0"/>
    <x v="0"/>
    <n v="25"/>
    <n v="4"/>
    <d v="2023-01-15T00:00:00"/>
    <x v="0"/>
    <s v="Alice"/>
    <n v="100"/>
    <x v="0"/>
    <x v="0"/>
  </r>
  <r>
    <s v="P002"/>
    <x v="1"/>
    <x v="1"/>
    <n v="10"/>
    <n v="3"/>
    <d v="2023-02-10T00:00:00"/>
    <x v="1"/>
    <s v="Bob"/>
    <n v="30"/>
    <x v="1"/>
    <x v="0"/>
  </r>
  <r>
    <s v="P003"/>
    <x v="2"/>
    <x v="0"/>
    <n v="70"/>
    <n v="1"/>
    <d v="2023-03-05T00:00:00"/>
    <x v="2"/>
    <s v="Charlie"/>
    <n v="70"/>
    <x v="2"/>
    <x v="0"/>
  </r>
  <r>
    <s v="P004"/>
    <x v="3"/>
    <x v="2"/>
    <n v="40"/>
    <n v="2"/>
    <d v="2023-04-20T00:00:00"/>
    <x v="3"/>
    <s v="David"/>
    <n v="80"/>
    <x v="3"/>
    <x v="0"/>
  </r>
  <r>
    <s v="P005"/>
    <x v="4"/>
    <x v="0"/>
    <n v="50"/>
    <n v="5"/>
    <d v="2023-05-12T00:00:00"/>
    <x v="0"/>
    <s v="Eva"/>
    <n v="250"/>
    <x v="4"/>
    <x v="0"/>
  </r>
  <r>
    <s v="P006"/>
    <x v="5"/>
    <x v="1"/>
    <n v="15"/>
    <n v="6"/>
    <d v="2023-06-18T00:00:00"/>
    <x v="4"/>
    <s v="Frank"/>
    <n v="90"/>
    <x v="5"/>
    <x v="0"/>
  </r>
  <r>
    <s v="P007"/>
    <x v="6"/>
    <x v="1"/>
    <n v="30"/>
    <n v="2"/>
    <d v="2023-07-25T00:00:00"/>
    <x v="1"/>
    <s v="Grace"/>
    <n v="60"/>
    <x v="6"/>
    <x v="0"/>
  </r>
  <r>
    <s v="P008"/>
    <x v="7"/>
    <x v="0"/>
    <n v="35"/>
    <n v="3"/>
    <d v="2023-08-14T00:00:00"/>
    <x v="2"/>
    <s v="Helen"/>
    <n v="105"/>
    <x v="7"/>
    <x v="0"/>
  </r>
  <r>
    <s v="P009"/>
    <x v="8"/>
    <x v="2"/>
    <n v="80"/>
    <n v="1"/>
    <d v="2023-09-05T00:00:00"/>
    <x v="3"/>
    <s v="Ian"/>
    <n v="80"/>
    <x v="8"/>
    <x v="0"/>
  </r>
  <r>
    <s v="P010"/>
    <x v="9"/>
    <x v="0"/>
    <n v="100"/>
    <n v="4"/>
    <d v="2023-10-30T00:00:00"/>
    <x v="0"/>
    <s v="Jane"/>
    <n v="400"/>
    <x v="9"/>
    <x v="0"/>
  </r>
  <r>
    <s v="P011"/>
    <x v="10"/>
    <x v="0"/>
    <n v="150"/>
    <n v="2"/>
    <d v="2023-11-15T00:00:00"/>
    <x v="4"/>
    <s v="Alice"/>
    <n v="300"/>
    <x v="10"/>
    <x v="0"/>
  </r>
  <r>
    <s v="P012"/>
    <x v="11"/>
    <x v="1"/>
    <n v="8"/>
    <n v="7"/>
    <d v="2023-12-01T00:00:00"/>
    <x v="1"/>
    <s v="Bob"/>
    <n v="56"/>
    <x v="11"/>
    <x v="0"/>
  </r>
  <r>
    <s v="P013"/>
    <x v="12"/>
    <x v="0"/>
    <n v="120"/>
    <n v="3"/>
    <d v="2024-01-22T00:00:00"/>
    <x v="2"/>
    <s v="Charlie"/>
    <n v="360"/>
    <x v="0"/>
    <x v="1"/>
  </r>
  <r>
    <s v="P014"/>
    <x v="13"/>
    <x v="2"/>
    <n v="200"/>
    <n v="1"/>
    <d v="2024-02-10T00:00:00"/>
    <x v="3"/>
    <s v="David"/>
    <n v="200"/>
    <x v="1"/>
    <x v="1"/>
  </r>
  <r>
    <s v="P015"/>
    <x v="14"/>
    <x v="1"/>
    <n v="25"/>
    <n v="5"/>
    <d v="2024-03-18T00:00:00"/>
    <x v="0"/>
    <s v="Eva"/>
    <n v="125"/>
    <x v="2"/>
    <x v="1"/>
  </r>
  <r>
    <s v="P016"/>
    <x v="15"/>
    <x v="0"/>
    <n v="90"/>
    <n v="2"/>
    <d v="2024-04-23T00:00:00"/>
    <x v="4"/>
    <s v="Frank"/>
    <n v="180"/>
    <x v="3"/>
    <x v="1"/>
  </r>
  <r>
    <s v="P017"/>
    <x v="16"/>
    <x v="0"/>
    <n v="60"/>
    <n v="4"/>
    <d v="2024-05-29T00:00:00"/>
    <x v="1"/>
    <s v="Grace"/>
    <n v="240"/>
    <x v="4"/>
    <x v="1"/>
  </r>
  <r>
    <s v="P018"/>
    <x v="17"/>
    <x v="2"/>
    <n v="45"/>
    <n v="3"/>
    <d v="2024-06-15T00:00:00"/>
    <x v="2"/>
    <s v="Helen"/>
    <n v="135"/>
    <x v="5"/>
    <x v="1"/>
  </r>
  <r>
    <s v="P019"/>
    <x v="18"/>
    <x v="0"/>
    <n v="40"/>
    <n v="6"/>
    <d v="2024-07-05T00:00:00"/>
    <x v="3"/>
    <s v="Ian"/>
    <n v="240"/>
    <x v="6"/>
    <x v="1"/>
  </r>
  <r>
    <s v="P020"/>
    <x v="19"/>
    <x v="0"/>
    <n v="55"/>
    <n v="2"/>
    <d v="2024-08-12T00:00:00"/>
    <x v="0"/>
    <s v="Jane"/>
    <n v="110"/>
    <x v="7"/>
    <x v="1"/>
  </r>
  <r>
    <s v="P001"/>
    <x v="0"/>
    <x v="0"/>
    <n v="25"/>
    <n v="5"/>
    <d v="2024-09-18T00:00:00"/>
    <x v="1"/>
    <s v="Alice"/>
    <n v="125"/>
    <x v="8"/>
    <x v="1"/>
  </r>
  <r>
    <s v="P002"/>
    <x v="1"/>
    <x v="1"/>
    <n v="10"/>
    <n v="1"/>
    <d v="2024-10-05T00:00:00"/>
    <x v="2"/>
    <s v="Bob"/>
    <n v="10"/>
    <x v="9"/>
    <x v="1"/>
  </r>
  <r>
    <s v="P003"/>
    <x v="2"/>
    <x v="0"/>
    <n v="70"/>
    <n v="2"/>
    <d v="2024-11-20T00:00:00"/>
    <x v="3"/>
    <s v="Charlie"/>
    <n v="140"/>
    <x v="10"/>
    <x v="1"/>
  </r>
  <r>
    <s v="P004"/>
    <x v="3"/>
    <x v="2"/>
    <n v="40"/>
    <n v="4"/>
    <d v="2024-12-12T00:00:00"/>
    <x v="0"/>
    <s v="David"/>
    <n v="160"/>
    <x v="11"/>
    <x v="1"/>
  </r>
  <r>
    <s v="P005"/>
    <x v="4"/>
    <x v="0"/>
    <n v="50"/>
    <n v="3"/>
    <d v="2025-01-25T00:00:00"/>
    <x v="4"/>
    <s v="Eva"/>
    <n v="150"/>
    <x v="0"/>
    <x v="2"/>
  </r>
  <r>
    <s v="P006"/>
    <x v="5"/>
    <x v="1"/>
    <n v="15"/>
    <n v="7"/>
    <d v="2025-02-15T00:00:00"/>
    <x v="1"/>
    <s v="Frank"/>
    <n v="105"/>
    <x v="1"/>
    <x v="2"/>
  </r>
  <r>
    <s v="P007"/>
    <x v="6"/>
    <x v="1"/>
    <n v="30"/>
    <n v="6"/>
    <d v="2025-03-30T00:00:00"/>
    <x v="2"/>
    <s v="Grace"/>
    <n v="180"/>
    <x v="2"/>
    <x v="2"/>
  </r>
  <r>
    <s v="P008"/>
    <x v="7"/>
    <x v="0"/>
    <n v="35"/>
    <n v="1"/>
    <d v="2025-04-10T00:00:00"/>
    <x v="3"/>
    <s v="Helen"/>
    <n v="35"/>
    <x v="3"/>
    <x v="2"/>
  </r>
  <r>
    <s v="P009"/>
    <x v="8"/>
    <x v="2"/>
    <n v="80"/>
    <n v="5"/>
    <d v="2025-05-01T00:00:00"/>
    <x v="0"/>
    <s v="Ian"/>
    <n v="400"/>
    <x v="4"/>
    <x v="2"/>
  </r>
  <r>
    <s v="P010"/>
    <x v="9"/>
    <x v="0"/>
    <n v="100"/>
    <n v="3"/>
    <d v="2025-06-15T00:00:00"/>
    <x v="4"/>
    <s v="Jane"/>
    <n v="300"/>
    <x v="5"/>
    <x v="2"/>
  </r>
  <r>
    <s v="P011"/>
    <x v="10"/>
    <x v="0"/>
    <n v="150"/>
    <n v="4"/>
    <d v="2025-07-20T00:00:00"/>
    <x v="1"/>
    <s v="Alice"/>
    <n v="600"/>
    <x v="6"/>
    <x v="2"/>
  </r>
  <r>
    <s v="P012"/>
    <x v="11"/>
    <x v="1"/>
    <n v="8"/>
    <n v="2"/>
    <d v="2025-08-25T00:00:00"/>
    <x v="2"/>
    <s v="Bob"/>
    <n v="16"/>
    <x v="7"/>
    <x v="2"/>
  </r>
  <r>
    <s v="P013"/>
    <x v="12"/>
    <x v="0"/>
    <n v="120"/>
    <n v="5"/>
    <d v="2025-09-10T00:00:00"/>
    <x v="3"/>
    <s v="Charlie"/>
    <n v="600"/>
    <x v="8"/>
    <x v="2"/>
  </r>
  <r>
    <s v="P014"/>
    <x v="13"/>
    <x v="2"/>
    <n v="200"/>
    <n v="1"/>
    <d v="2025-10-05T00:00:00"/>
    <x v="0"/>
    <s v="David"/>
    <n v="200"/>
    <x v="9"/>
    <x v="2"/>
  </r>
  <r>
    <s v="P015"/>
    <x v="14"/>
    <x v="1"/>
    <n v="25"/>
    <n v="3"/>
    <d v="2025-11-18T00:00:00"/>
    <x v="4"/>
    <s v="Eva"/>
    <n v="75"/>
    <x v="10"/>
    <x v="2"/>
  </r>
  <r>
    <s v="P016"/>
    <x v="15"/>
    <x v="0"/>
    <n v="90"/>
    <n v="2"/>
    <d v="2025-12-30T00:00:00"/>
    <x v="1"/>
    <s v="Frank"/>
    <n v="180"/>
    <x v="11"/>
    <x v="2"/>
  </r>
  <r>
    <s v="P017"/>
    <x v="16"/>
    <x v="0"/>
    <n v="60"/>
    <n v="4"/>
    <d v="2026-01-12T00:00:00"/>
    <x v="2"/>
    <s v="Grace"/>
    <n v="240"/>
    <x v="0"/>
    <x v="3"/>
  </r>
  <r>
    <s v="P018"/>
    <x v="17"/>
    <x v="2"/>
    <n v="45"/>
    <n v="3"/>
    <d v="2026-02-22T00:00:00"/>
    <x v="3"/>
    <s v="Helen"/>
    <n v="135"/>
    <x v="1"/>
    <x v="3"/>
  </r>
  <r>
    <s v="P019"/>
    <x v="18"/>
    <x v="0"/>
    <n v="40"/>
    <n v="6"/>
    <d v="2026-03-05T00:00:00"/>
    <x v="0"/>
    <s v="Ian"/>
    <n v="240"/>
    <x v="2"/>
    <x v="3"/>
  </r>
  <r>
    <s v="P020"/>
    <x v="19"/>
    <x v="0"/>
    <n v="55"/>
    <n v="2"/>
    <d v="2026-04-18T00:00:00"/>
    <x v="4"/>
    <s v="Jane"/>
    <n v="110"/>
    <x v="3"/>
    <x v="3"/>
  </r>
  <r>
    <s v="P001"/>
    <x v="0"/>
    <x v="0"/>
    <n v="25"/>
    <n v="1"/>
    <d v="2026-05-25T00:00:00"/>
    <x v="1"/>
    <s v="Alice"/>
    <n v="25"/>
    <x v="4"/>
    <x v="3"/>
  </r>
  <r>
    <s v="P002"/>
    <x v="1"/>
    <x v="1"/>
    <n v="10"/>
    <n v="3"/>
    <d v="2026-06-30T00:00:00"/>
    <x v="2"/>
    <s v="Bob"/>
    <n v="30"/>
    <x v="5"/>
    <x v="3"/>
  </r>
  <r>
    <s v="P003"/>
    <x v="2"/>
    <x v="0"/>
    <n v="70"/>
    <n v="5"/>
    <d v="2026-07-15T00:00:00"/>
    <x v="3"/>
    <s v="Charlie"/>
    <n v="350"/>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6C3E5-2257-486B-B0C5-04D7B30B08AF}" name="Monthly Sale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11">
    <pivotField showAll="0"/>
    <pivotField showAll="0"/>
    <pivotField showAll="0">
      <items count="4">
        <item x="1"/>
        <item x="0"/>
        <item x="2"/>
        <item t="default"/>
      </items>
    </pivotField>
    <pivotField showAll="0"/>
    <pivotField showAll="0"/>
    <pivotField numFmtId="14" showAll="0"/>
    <pivotField showAll="0">
      <items count="6">
        <item x="4"/>
        <item x="2"/>
        <item x="0"/>
        <item x="1"/>
        <item x="3"/>
        <item t="default"/>
      </items>
    </pivotField>
    <pivotField showAll="0"/>
    <pivotField dataField="1"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 Sales" fld="8"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9ED08B-B4ED-4863-A0F8-FB254A982EAB}" name="Top 5 Best-Selling Product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1:B49" firstHeaderRow="1" firstDataRow="1" firstDataCol="1"/>
  <pivotFields count="11">
    <pivotField showAll="0"/>
    <pivotField axis="axisRow" showAll="0" measureFilter="1" sortType="descending">
      <items count="21">
        <item x="13"/>
        <item x="19"/>
        <item x="2"/>
        <item x="8"/>
        <item x="3"/>
        <item x="17"/>
        <item x="9"/>
        <item x="15"/>
        <item x="5"/>
        <item x="4"/>
        <item x="6"/>
        <item x="10"/>
        <item x="11"/>
        <item x="18"/>
        <item x="12"/>
        <item x="1"/>
        <item x="14"/>
        <item x="16"/>
        <item x="7"/>
        <item x="0"/>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pivotField numFmtId="14" showAll="0"/>
    <pivotField showAll="0">
      <items count="6">
        <item x="4"/>
        <item x="2"/>
        <item x="0"/>
        <item x="1"/>
        <item x="3"/>
        <item t="default"/>
      </items>
    </pivotField>
    <pivotField showAll="0"/>
    <pivotField dataField="1" showAll="0"/>
    <pivotField showAll="0"/>
    <pivotField showAll="0">
      <items count="5">
        <item x="0"/>
        <item x="1"/>
        <item x="2"/>
        <item x="3"/>
        <item t="default"/>
      </items>
    </pivotField>
  </pivotFields>
  <rowFields count="1">
    <field x="1"/>
  </rowFields>
  <rowItems count="8">
    <i>
      <x v="14"/>
    </i>
    <i>
      <x v="11"/>
    </i>
    <i>
      <x v="6"/>
    </i>
    <i>
      <x v="2"/>
    </i>
    <i>
      <x v="3"/>
    </i>
    <i>
      <x v="17"/>
    </i>
    <i>
      <x v="13"/>
    </i>
    <i t="grand">
      <x/>
    </i>
  </rowItems>
  <colItems count="1">
    <i/>
  </colItems>
  <dataFields count="1">
    <dataField name="Sum of Total Sales" fld="8"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914159-9930-4D71-9C41-15ACE536084B}" name="Top Region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B36" firstHeaderRow="1" firstDataRow="1" firstDataCol="1"/>
  <pivotFields count="11">
    <pivotField showAll="0"/>
    <pivotField showAll="0"/>
    <pivotField showAll="0">
      <items count="4">
        <item x="1"/>
        <item x="0"/>
        <item x="2"/>
        <item t="default"/>
      </items>
    </pivotField>
    <pivotField showAll="0"/>
    <pivotField showAll="0"/>
    <pivotField numFmtId="14" showAll="0"/>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5">
        <item x="0"/>
        <item x="1"/>
        <item x="2"/>
        <item x="3"/>
        <item t="default"/>
      </items>
    </pivotField>
  </pivotFields>
  <rowFields count="1">
    <field x="6"/>
  </rowFields>
  <rowItems count="6">
    <i>
      <x v="2"/>
    </i>
    <i>
      <x v="4"/>
    </i>
    <i>
      <x v="3"/>
    </i>
    <i>
      <x/>
    </i>
    <i>
      <x v="1"/>
    </i>
    <i t="grand">
      <x/>
    </i>
  </rowItems>
  <colItems count="1">
    <i/>
  </colItems>
  <dataFields count="1">
    <dataField name="Sum of Total Sales" fld="8"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7FC8F4-0D04-4C05-9E44-EA2960B42DA6}" name="Sales by Categor"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25" firstHeaderRow="1" firstDataRow="1" firstDataCol="1"/>
  <pivotFields count="11">
    <pivotField showAll="0"/>
    <pivotField showAll="0"/>
    <pivotField axis="axisRow" showAll="0">
      <items count="4">
        <item x="1"/>
        <item x="0"/>
        <item x="2"/>
        <item t="default"/>
      </items>
    </pivotField>
    <pivotField showAll="0"/>
    <pivotField showAll="0"/>
    <pivotField numFmtId="14" showAll="0"/>
    <pivotField showAll="0">
      <items count="6">
        <item x="4"/>
        <item x="2"/>
        <item x="0"/>
        <item x="1"/>
        <item x="3"/>
        <item t="default"/>
      </items>
    </pivotField>
    <pivotField showAll="0"/>
    <pivotField dataField="1" showAll="0"/>
    <pivotField showAll="0"/>
    <pivotField showAll="0">
      <items count="5">
        <item x="0"/>
        <item x="1"/>
        <item x="2"/>
        <item x="3"/>
        <item t="default"/>
      </items>
    </pivotField>
  </pivotFields>
  <rowFields count="1">
    <field x="2"/>
  </rowFields>
  <rowItems count="4">
    <i>
      <x/>
    </i>
    <i>
      <x v="1"/>
    </i>
    <i>
      <x v="2"/>
    </i>
    <i t="grand">
      <x/>
    </i>
  </rowItems>
  <colItems count="1">
    <i/>
  </colItems>
  <dataFields count="1">
    <dataField name="Sum of Total Sales" fld="8"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4034FA7-3E5E-40AA-B93A-708D218A5A70}" sourceName="Category">
  <pivotTables>
    <pivotTable tabId="3" name="Monthly Sales"/>
    <pivotTable tabId="3" name="Sales by Categor"/>
    <pivotTable tabId="3" name="Top 5 Best-Selling Products"/>
    <pivotTable tabId="3" name="Top Regions"/>
  </pivotTables>
  <data>
    <tabular pivotCacheId="141214855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682D12-B041-412C-AA24-D37EC70E6F60}" sourceName="Region">
  <pivotTables>
    <pivotTable tabId="3" name="Monthly Sales"/>
    <pivotTable tabId="3" name="Sales by Categor"/>
    <pivotTable tabId="3" name="Top 5 Best-Selling Products"/>
    <pivotTable tabId="3" name="Top Regions"/>
  </pivotTables>
  <data>
    <tabular pivotCacheId="1412148557">
      <items count="5">
        <i x="4" s="1"/>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8B6198-579A-4475-B696-8FD903F33882}" sourceName="Year">
  <pivotTables>
    <pivotTable tabId="3" name="Monthly Sales"/>
    <pivotTable tabId="3" name="Sales by Categor"/>
    <pivotTable tabId="3" name="Top 5 Best-Selling Products"/>
    <pivotTable tabId="3" name="Top Regions"/>
  </pivotTables>
  <data>
    <tabular pivotCacheId="141214855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E845E2C-1B08-4BB9-9359-93037EB098B6}" cache="Slicer_Category" caption="Category" rowHeight="241300"/>
  <slicer name="Region" xr10:uid="{876FA125-7280-4940-80EF-E01D136C5BF4}" cache="Slicer_Region" caption="Region" rowHeight="241300"/>
  <slicer name="Year" xr10:uid="{0AB9617D-02D7-4455-AC27-8B665AC22BFE}"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795FCB3-E7F0-449E-BC00-CEEBEDE2DCAD}" cache="Slicer_Category" caption="Category" rowHeight="241300"/>
  <slicer name="Region 1" xr10:uid="{9FF92518-017B-448B-8185-744B5C2C3399}" cache="Slicer_Region" caption="Region" rowHeight="241300"/>
  <slicer name="Year 1" xr10:uid="{243195BA-FE3F-4293-A4E0-9519B25F3B5F}"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8D15BF-6963-4BA3-8A3A-6FE03F4204B5}" name="Table1" displayName="Table1" ref="A1:L44" totalsRowShown="0" headerRowDxfId="1">
  <autoFilter ref="A1:L44" xr:uid="{FC8D15BF-6963-4BA3-8A3A-6FE03F4204B5}"/>
  <tableColumns count="12">
    <tableColumn id="1" xr3:uid="{B3C55518-AD1C-4FC6-9E96-D1B7E779626F}" name="Product ID"/>
    <tableColumn id="2" xr3:uid="{C1A4BE97-6F00-416D-B09C-D2DF8F281C09}" name="Product Name"/>
    <tableColumn id="3" xr3:uid="{BB609986-34AD-418A-91FD-6EF1DB333035}" name="Category"/>
    <tableColumn id="4" xr3:uid="{EEF36A67-351A-4A32-9D90-5E5315C4EC90}" name="Price"/>
    <tableColumn id="5" xr3:uid="{8C03A1E4-B5C9-4F65-8DC4-E11EC4122652}" name="Quantity Sold"/>
    <tableColumn id="6" xr3:uid="{BFE298A0-B988-46EF-BEFC-6010DE299938}" name="Sales Date" dataDxfId="0"/>
    <tableColumn id="7" xr3:uid="{4EC3BB0E-CC96-456C-9ABB-AAEE451EF14B}" name="Region"/>
    <tableColumn id="8" xr3:uid="{A4C82C35-F2CB-4200-9895-BBCCF2313224}" name="Customer Name"/>
    <tableColumn id="9" xr3:uid="{62F5101A-0E19-48F9-B718-C2C30BA4C770}" name="Total Sales">
      <calculatedColumnFormula>D2*E2</calculatedColumnFormula>
    </tableColumn>
    <tableColumn id="10" xr3:uid="{1182DC44-9BE4-4B8C-8636-B857AE62E98E}" name="Month">
      <calculatedColumnFormula>TEXT(F2, "mmmm")</calculatedColumnFormula>
    </tableColumn>
    <tableColumn id="11" xr3:uid="{0A16A1AA-CC6E-475A-ADE7-AB41B45955E4}" name="Year">
      <calculatedColumnFormula>YEAR(F2)</calculatedColumnFormula>
    </tableColumn>
    <tableColumn id="12" xr3:uid="{718524BD-859F-4F72-B494-CB3F143BAFA8}" name="SalesData T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67BF-DBAC-4B34-B83B-3122A3CA52CD}">
  <dimension ref="A1:L44"/>
  <sheetViews>
    <sheetView topLeftCell="A12" workbookViewId="0">
      <selection activeCell="P11" sqref="P11"/>
    </sheetView>
  </sheetViews>
  <sheetFormatPr defaultRowHeight="14.25" x14ac:dyDescent="0.45"/>
  <cols>
    <col min="1" max="1" width="11.1328125" customWidth="1"/>
    <col min="2" max="2" width="16.1328125" bestFit="1" customWidth="1"/>
    <col min="3" max="3" width="14.3984375" bestFit="1" customWidth="1"/>
    <col min="4" max="4" width="6.53125" customWidth="1"/>
    <col min="5" max="5" width="13.73046875" customWidth="1"/>
    <col min="6" max="6" width="11" style="1" customWidth="1"/>
    <col min="7" max="7" width="8.19921875" customWidth="1"/>
    <col min="8" max="8" width="15.73046875" customWidth="1"/>
    <col min="9" max="9" width="11.265625" customWidth="1"/>
    <col min="12" max="12" width="15.73046875" bestFit="1" customWidth="1"/>
  </cols>
  <sheetData>
    <row r="1" spans="1:12" x14ac:dyDescent="0.45">
      <c r="A1" s="2" t="s">
        <v>0</v>
      </c>
      <c r="B1" s="2" t="s">
        <v>1</v>
      </c>
      <c r="C1" s="2" t="s">
        <v>2</v>
      </c>
      <c r="D1" s="2" t="s">
        <v>3</v>
      </c>
      <c r="E1" s="2" t="s">
        <v>4</v>
      </c>
      <c r="F1" s="3" t="s">
        <v>5</v>
      </c>
      <c r="G1" s="2" t="s">
        <v>6</v>
      </c>
      <c r="H1" s="2" t="s">
        <v>7</v>
      </c>
      <c r="I1" s="4" t="s">
        <v>66</v>
      </c>
      <c r="J1" s="4" t="s">
        <v>67</v>
      </c>
      <c r="K1" s="4" t="s">
        <v>68</v>
      </c>
      <c r="L1" s="4" t="s">
        <v>87</v>
      </c>
    </row>
    <row r="2" spans="1:12" x14ac:dyDescent="0.45">
      <c r="A2" t="s">
        <v>8</v>
      </c>
      <c r="B2" t="s">
        <v>9</v>
      </c>
      <c r="C2" t="s">
        <v>10</v>
      </c>
      <c r="D2">
        <v>25</v>
      </c>
      <c r="E2">
        <v>4</v>
      </c>
      <c r="F2" s="1">
        <v>44941</v>
      </c>
      <c r="G2" t="s">
        <v>11</v>
      </c>
      <c r="H2" t="s">
        <v>12</v>
      </c>
      <c r="I2">
        <f>D2*E2</f>
        <v>100</v>
      </c>
      <c r="J2" t="str">
        <f>TEXT(F2, "mmmm")</f>
        <v>January</v>
      </c>
      <c r="K2">
        <f>YEAR(F2)</f>
        <v>2023</v>
      </c>
    </row>
    <row r="3" spans="1:12" x14ac:dyDescent="0.45">
      <c r="A3" t="s">
        <v>13</v>
      </c>
      <c r="B3" t="s">
        <v>14</v>
      </c>
      <c r="C3" t="s">
        <v>15</v>
      </c>
      <c r="D3">
        <v>10</v>
      </c>
      <c r="E3">
        <v>3</v>
      </c>
      <c r="F3" s="1">
        <v>44967</v>
      </c>
      <c r="G3" t="s">
        <v>16</v>
      </c>
      <c r="H3" t="s">
        <v>17</v>
      </c>
      <c r="I3">
        <f t="shared" ref="I3:I44" si="0">D3*E3</f>
        <v>30</v>
      </c>
      <c r="J3" t="str">
        <f t="shared" ref="J3:J44" si="1">TEXT(F3, "mmmm")</f>
        <v>February</v>
      </c>
      <c r="K3">
        <f t="shared" ref="K3:K44" si="2">YEAR(F3)</f>
        <v>2023</v>
      </c>
    </row>
    <row r="4" spans="1:12" x14ac:dyDescent="0.45">
      <c r="A4" t="s">
        <v>18</v>
      </c>
      <c r="B4" t="s">
        <v>19</v>
      </c>
      <c r="C4" t="s">
        <v>10</v>
      </c>
      <c r="D4">
        <v>70</v>
      </c>
      <c r="E4">
        <v>1</v>
      </c>
      <c r="F4" s="1">
        <v>44990</v>
      </c>
      <c r="G4" t="s">
        <v>20</v>
      </c>
      <c r="H4" t="s">
        <v>21</v>
      </c>
      <c r="I4">
        <f t="shared" si="0"/>
        <v>70</v>
      </c>
      <c r="J4" t="str">
        <f t="shared" si="1"/>
        <v>March</v>
      </c>
      <c r="K4">
        <f t="shared" si="2"/>
        <v>2023</v>
      </c>
    </row>
    <row r="5" spans="1:12" x14ac:dyDescent="0.45">
      <c r="A5" t="s">
        <v>22</v>
      </c>
      <c r="B5" t="s">
        <v>23</v>
      </c>
      <c r="C5" t="s">
        <v>24</v>
      </c>
      <c r="D5">
        <v>40</v>
      </c>
      <c r="E5">
        <v>2</v>
      </c>
      <c r="F5" s="1">
        <v>45036</v>
      </c>
      <c r="G5" t="s">
        <v>25</v>
      </c>
      <c r="H5" t="s">
        <v>26</v>
      </c>
      <c r="I5">
        <f t="shared" si="0"/>
        <v>80</v>
      </c>
      <c r="J5" t="str">
        <f t="shared" si="1"/>
        <v>April</v>
      </c>
      <c r="K5">
        <f t="shared" si="2"/>
        <v>2023</v>
      </c>
    </row>
    <row r="6" spans="1:12" x14ac:dyDescent="0.45">
      <c r="A6" t="s">
        <v>27</v>
      </c>
      <c r="B6" t="s">
        <v>28</v>
      </c>
      <c r="C6" t="s">
        <v>10</v>
      </c>
      <c r="D6">
        <v>50</v>
      </c>
      <c r="E6">
        <v>5</v>
      </c>
      <c r="F6" s="1">
        <v>45058</v>
      </c>
      <c r="G6" t="s">
        <v>11</v>
      </c>
      <c r="H6" t="s">
        <v>29</v>
      </c>
      <c r="I6">
        <f t="shared" si="0"/>
        <v>250</v>
      </c>
      <c r="J6" t="str">
        <f t="shared" si="1"/>
        <v>May</v>
      </c>
      <c r="K6">
        <f t="shared" si="2"/>
        <v>2023</v>
      </c>
    </row>
    <row r="7" spans="1:12" x14ac:dyDescent="0.45">
      <c r="A7" t="s">
        <v>30</v>
      </c>
      <c r="B7" t="s">
        <v>31</v>
      </c>
      <c r="C7" t="s">
        <v>15</v>
      </c>
      <c r="D7">
        <v>15</v>
      </c>
      <c r="E7">
        <v>6</v>
      </c>
      <c r="F7" s="1">
        <v>45095</v>
      </c>
      <c r="G7" t="s">
        <v>32</v>
      </c>
      <c r="H7" t="s">
        <v>33</v>
      </c>
      <c r="I7">
        <f t="shared" si="0"/>
        <v>90</v>
      </c>
      <c r="J7" t="str">
        <f t="shared" si="1"/>
        <v>June</v>
      </c>
      <c r="K7">
        <f t="shared" si="2"/>
        <v>2023</v>
      </c>
    </row>
    <row r="8" spans="1:12" x14ac:dyDescent="0.45">
      <c r="A8" t="s">
        <v>34</v>
      </c>
      <c r="B8" t="s">
        <v>35</v>
      </c>
      <c r="C8" t="s">
        <v>15</v>
      </c>
      <c r="D8">
        <v>30</v>
      </c>
      <c r="E8">
        <v>2</v>
      </c>
      <c r="F8" s="1">
        <v>45132</v>
      </c>
      <c r="G8" t="s">
        <v>16</v>
      </c>
      <c r="H8" t="s">
        <v>36</v>
      </c>
      <c r="I8">
        <f t="shared" si="0"/>
        <v>60</v>
      </c>
      <c r="J8" t="str">
        <f t="shared" si="1"/>
        <v>July</v>
      </c>
      <c r="K8">
        <f t="shared" si="2"/>
        <v>2023</v>
      </c>
    </row>
    <row r="9" spans="1:12" x14ac:dyDescent="0.45">
      <c r="A9" t="s">
        <v>37</v>
      </c>
      <c r="B9" t="s">
        <v>38</v>
      </c>
      <c r="C9" t="s">
        <v>10</v>
      </c>
      <c r="D9">
        <v>35</v>
      </c>
      <c r="E9">
        <v>3</v>
      </c>
      <c r="F9" s="1">
        <v>45152</v>
      </c>
      <c r="G9" t="s">
        <v>20</v>
      </c>
      <c r="H9" t="s">
        <v>39</v>
      </c>
      <c r="I9">
        <f t="shared" si="0"/>
        <v>105</v>
      </c>
      <c r="J9" t="str">
        <f t="shared" si="1"/>
        <v>August</v>
      </c>
      <c r="K9">
        <f t="shared" si="2"/>
        <v>2023</v>
      </c>
    </row>
    <row r="10" spans="1:12" x14ac:dyDescent="0.45">
      <c r="A10" t="s">
        <v>40</v>
      </c>
      <c r="B10" t="s">
        <v>41</v>
      </c>
      <c r="C10" t="s">
        <v>24</v>
      </c>
      <c r="D10">
        <v>80</v>
      </c>
      <c r="E10">
        <v>1</v>
      </c>
      <c r="F10" s="1">
        <v>45174</v>
      </c>
      <c r="G10" t="s">
        <v>25</v>
      </c>
      <c r="H10" t="s">
        <v>42</v>
      </c>
      <c r="I10">
        <f t="shared" si="0"/>
        <v>80</v>
      </c>
      <c r="J10" t="str">
        <f t="shared" si="1"/>
        <v>September</v>
      </c>
      <c r="K10">
        <f t="shared" si="2"/>
        <v>2023</v>
      </c>
    </row>
    <row r="11" spans="1:12" x14ac:dyDescent="0.45">
      <c r="A11" t="s">
        <v>43</v>
      </c>
      <c r="B11" t="s">
        <v>44</v>
      </c>
      <c r="C11" t="s">
        <v>10</v>
      </c>
      <c r="D11">
        <v>100</v>
      </c>
      <c r="E11">
        <v>4</v>
      </c>
      <c r="F11" s="1">
        <v>45229</v>
      </c>
      <c r="G11" t="s">
        <v>11</v>
      </c>
      <c r="H11" t="s">
        <v>45</v>
      </c>
      <c r="I11">
        <f t="shared" si="0"/>
        <v>400</v>
      </c>
      <c r="J11" t="str">
        <f t="shared" si="1"/>
        <v>October</v>
      </c>
      <c r="K11">
        <f t="shared" si="2"/>
        <v>2023</v>
      </c>
    </row>
    <row r="12" spans="1:12" x14ac:dyDescent="0.45">
      <c r="A12" t="s">
        <v>46</v>
      </c>
      <c r="B12" t="s">
        <v>47</v>
      </c>
      <c r="C12" t="s">
        <v>10</v>
      </c>
      <c r="D12">
        <v>150</v>
      </c>
      <c r="E12">
        <v>2</v>
      </c>
      <c r="F12" s="1">
        <v>45245</v>
      </c>
      <c r="G12" t="s">
        <v>32</v>
      </c>
      <c r="H12" t="s">
        <v>12</v>
      </c>
      <c r="I12">
        <f t="shared" si="0"/>
        <v>300</v>
      </c>
      <c r="J12" t="str">
        <f t="shared" si="1"/>
        <v>November</v>
      </c>
      <c r="K12">
        <f t="shared" si="2"/>
        <v>2023</v>
      </c>
    </row>
    <row r="13" spans="1:12" x14ac:dyDescent="0.45">
      <c r="A13" t="s">
        <v>48</v>
      </c>
      <c r="B13" t="s">
        <v>49</v>
      </c>
      <c r="C13" t="s">
        <v>15</v>
      </c>
      <c r="D13">
        <v>8</v>
      </c>
      <c r="E13">
        <v>7</v>
      </c>
      <c r="F13" s="1">
        <v>45261</v>
      </c>
      <c r="G13" t="s">
        <v>16</v>
      </c>
      <c r="H13" t="s">
        <v>17</v>
      </c>
      <c r="I13">
        <f t="shared" si="0"/>
        <v>56</v>
      </c>
      <c r="J13" t="str">
        <f t="shared" si="1"/>
        <v>December</v>
      </c>
      <c r="K13">
        <f t="shared" si="2"/>
        <v>2023</v>
      </c>
    </row>
    <row r="14" spans="1:12" x14ac:dyDescent="0.45">
      <c r="A14" t="s">
        <v>50</v>
      </c>
      <c r="B14" t="s">
        <v>51</v>
      </c>
      <c r="C14" t="s">
        <v>10</v>
      </c>
      <c r="D14">
        <v>120</v>
      </c>
      <c r="E14">
        <v>3</v>
      </c>
      <c r="F14" s="1">
        <v>45313</v>
      </c>
      <c r="G14" t="s">
        <v>20</v>
      </c>
      <c r="H14" t="s">
        <v>21</v>
      </c>
      <c r="I14">
        <f t="shared" si="0"/>
        <v>360</v>
      </c>
      <c r="J14" t="str">
        <f t="shared" si="1"/>
        <v>January</v>
      </c>
      <c r="K14">
        <f t="shared" si="2"/>
        <v>2024</v>
      </c>
    </row>
    <row r="15" spans="1:12" x14ac:dyDescent="0.45">
      <c r="A15" t="s">
        <v>52</v>
      </c>
      <c r="B15" t="s">
        <v>53</v>
      </c>
      <c r="C15" t="s">
        <v>24</v>
      </c>
      <c r="D15">
        <v>200</v>
      </c>
      <c r="E15">
        <v>1</v>
      </c>
      <c r="F15" s="1">
        <v>45332</v>
      </c>
      <c r="G15" t="s">
        <v>25</v>
      </c>
      <c r="H15" t="s">
        <v>26</v>
      </c>
      <c r="I15">
        <f t="shared" si="0"/>
        <v>200</v>
      </c>
      <c r="J15" t="str">
        <f t="shared" si="1"/>
        <v>February</v>
      </c>
      <c r="K15">
        <f t="shared" si="2"/>
        <v>2024</v>
      </c>
    </row>
    <row r="16" spans="1:12" x14ac:dyDescent="0.45">
      <c r="A16" t="s">
        <v>54</v>
      </c>
      <c r="B16" t="s">
        <v>55</v>
      </c>
      <c r="C16" t="s">
        <v>15</v>
      </c>
      <c r="D16">
        <v>25</v>
      </c>
      <c r="E16">
        <v>5</v>
      </c>
      <c r="F16" s="1">
        <v>45369</v>
      </c>
      <c r="G16" t="s">
        <v>11</v>
      </c>
      <c r="H16" t="s">
        <v>29</v>
      </c>
      <c r="I16">
        <f t="shared" si="0"/>
        <v>125</v>
      </c>
      <c r="J16" t="str">
        <f t="shared" si="1"/>
        <v>March</v>
      </c>
      <c r="K16">
        <f t="shared" si="2"/>
        <v>2024</v>
      </c>
    </row>
    <row r="17" spans="1:11" x14ac:dyDescent="0.45">
      <c r="A17" t="s">
        <v>56</v>
      </c>
      <c r="B17" t="s">
        <v>57</v>
      </c>
      <c r="C17" t="s">
        <v>10</v>
      </c>
      <c r="D17">
        <v>90</v>
      </c>
      <c r="E17">
        <v>2</v>
      </c>
      <c r="F17" s="1">
        <v>45405</v>
      </c>
      <c r="G17" t="s">
        <v>32</v>
      </c>
      <c r="H17" t="s">
        <v>33</v>
      </c>
      <c r="I17">
        <f t="shared" si="0"/>
        <v>180</v>
      </c>
      <c r="J17" t="str">
        <f t="shared" si="1"/>
        <v>April</v>
      </c>
      <c r="K17">
        <f t="shared" si="2"/>
        <v>2024</v>
      </c>
    </row>
    <row r="18" spans="1:11" x14ac:dyDescent="0.45">
      <c r="A18" t="s">
        <v>58</v>
      </c>
      <c r="B18" t="s">
        <v>59</v>
      </c>
      <c r="C18" t="s">
        <v>10</v>
      </c>
      <c r="D18">
        <v>60</v>
      </c>
      <c r="E18">
        <v>4</v>
      </c>
      <c r="F18" s="1">
        <v>45441</v>
      </c>
      <c r="G18" t="s">
        <v>16</v>
      </c>
      <c r="H18" t="s">
        <v>36</v>
      </c>
      <c r="I18">
        <f t="shared" si="0"/>
        <v>240</v>
      </c>
      <c r="J18" t="str">
        <f t="shared" si="1"/>
        <v>May</v>
      </c>
      <c r="K18">
        <f t="shared" si="2"/>
        <v>2024</v>
      </c>
    </row>
    <row r="19" spans="1:11" x14ac:dyDescent="0.45">
      <c r="A19" t="s">
        <v>60</v>
      </c>
      <c r="B19" t="s">
        <v>61</v>
      </c>
      <c r="C19" t="s">
        <v>24</v>
      </c>
      <c r="D19">
        <v>45</v>
      </c>
      <c r="E19">
        <v>3</v>
      </c>
      <c r="F19" s="1">
        <v>45458</v>
      </c>
      <c r="G19" t="s">
        <v>20</v>
      </c>
      <c r="H19" t="s">
        <v>39</v>
      </c>
      <c r="I19">
        <f t="shared" si="0"/>
        <v>135</v>
      </c>
      <c r="J19" t="str">
        <f t="shared" si="1"/>
        <v>June</v>
      </c>
      <c r="K19">
        <f t="shared" si="2"/>
        <v>2024</v>
      </c>
    </row>
    <row r="20" spans="1:11" x14ac:dyDescent="0.45">
      <c r="A20" t="s">
        <v>62</v>
      </c>
      <c r="B20" t="s">
        <v>63</v>
      </c>
      <c r="C20" t="s">
        <v>10</v>
      </c>
      <c r="D20">
        <v>40</v>
      </c>
      <c r="E20">
        <v>6</v>
      </c>
      <c r="F20" s="1">
        <v>45478</v>
      </c>
      <c r="G20" t="s">
        <v>25</v>
      </c>
      <c r="H20" t="s">
        <v>42</v>
      </c>
      <c r="I20">
        <f t="shared" si="0"/>
        <v>240</v>
      </c>
      <c r="J20" t="str">
        <f t="shared" si="1"/>
        <v>July</v>
      </c>
      <c r="K20">
        <f t="shared" si="2"/>
        <v>2024</v>
      </c>
    </row>
    <row r="21" spans="1:11" x14ac:dyDescent="0.45">
      <c r="A21" t="s">
        <v>64</v>
      </c>
      <c r="B21" t="s">
        <v>65</v>
      </c>
      <c r="C21" t="s">
        <v>10</v>
      </c>
      <c r="D21">
        <v>55</v>
      </c>
      <c r="E21">
        <v>2</v>
      </c>
      <c r="F21" s="1">
        <v>45516</v>
      </c>
      <c r="G21" t="s">
        <v>11</v>
      </c>
      <c r="H21" t="s">
        <v>45</v>
      </c>
      <c r="I21">
        <f t="shared" si="0"/>
        <v>110</v>
      </c>
      <c r="J21" t="str">
        <f t="shared" si="1"/>
        <v>August</v>
      </c>
      <c r="K21">
        <f t="shared" si="2"/>
        <v>2024</v>
      </c>
    </row>
    <row r="22" spans="1:11" x14ac:dyDescent="0.45">
      <c r="A22" t="s">
        <v>8</v>
      </c>
      <c r="B22" t="s">
        <v>9</v>
      </c>
      <c r="C22" t="s">
        <v>10</v>
      </c>
      <c r="D22">
        <v>25</v>
      </c>
      <c r="E22">
        <v>5</v>
      </c>
      <c r="F22" s="1">
        <v>45553</v>
      </c>
      <c r="G22" t="s">
        <v>16</v>
      </c>
      <c r="H22" t="s">
        <v>12</v>
      </c>
      <c r="I22">
        <f t="shared" si="0"/>
        <v>125</v>
      </c>
      <c r="J22" t="str">
        <f t="shared" si="1"/>
        <v>September</v>
      </c>
      <c r="K22">
        <f t="shared" si="2"/>
        <v>2024</v>
      </c>
    </row>
    <row r="23" spans="1:11" x14ac:dyDescent="0.45">
      <c r="A23" t="s">
        <v>13</v>
      </c>
      <c r="B23" t="s">
        <v>14</v>
      </c>
      <c r="C23" t="s">
        <v>15</v>
      </c>
      <c r="D23">
        <v>10</v>
      </c>
      <c r="E23">
        <v>1</v>
      </c>
      <c r="F23" s="1">
        <v>45570</v>
      </c>
      <c r="G23" t="s">
        <v>20</v>
      </c>
      <c r="H23" t="s">
        <v>17</v>
      </c>
      <c r="I23">
        <f t="shared" si="0"/>
        <v>10</v>
      </c>
      <c r="J23" t="str">
        <f t="shared" si="1"/>
        <v>October</v>
      </c>
      <c r="K23">
        <f t="shared" si="2"/>
        <v>2024</v>
      </c>
    </row>
    <row r="24" spans="1:11" x14ac:dyDescent="0.45">
      <c r="A24" t="s">
        <v>18</v>
      </c>
      <c r="B24" t="s">
        <v>19</v>
      </c>
      <c r="C24" t="s">
        <v>10</v>
      </c>
      <c r="D24">
        <v>70</v>
      </c>
      <c r="E24">
        <v>2</v>
      </c>
      <c r="F24" s="1">
        <v>45616</v>
      </c>
      <c r="G24" t="s">
        <v>25</v>
      </c>
      <c r="H24" t="s">
        <v>21</v>
      </c>
      <c r="I24">
        <f t="shared" si="0"/>
        <v>140</v>
      </c>
      <c r="J24" t="str">
        <f t="shared" si="1"/>
        <v>November</v>
      </c>
      <c r="K24">
        <f t="shared" si="2"/>
        <v>2024</v>
      </c>
    </row>
    <row r="25" spans="1:11" x14ac:dyDescent="0.45">
      <c r="A25" t="s">
        <v>22</v>
      </c>
      <c r="B25" t="s">
        <v>23</v>
      </c>
      <c r="C25" t="s">
        <v>24</v>
      </c>
      <c r="D25">
        <v>40</v>
      </c>
      <c r="E25">
        <v>4</v>
      </c>
      <c r="F25" s="1">
        <v>45638</v>
      </c>
      <c r="G25" t="s">
        <v>11</v>
      </c>
      <c r="H25" t="s">
        <v>26</v>
      </c>
      <c r="I25">
        <f t="shared" si="0"/>
        <v>160</v>
      </c>
      <c r="J25" t="str">
        <f t="shared" si="1"/>
        <v>December</v>
      </c>
      <c r="K25">
        <f t="shared" si="2"/>
        <v>2024</v>
      </c>
    </row>
    <row r="26" spans="1:11" x14ac:dyDescent="0.45">
      <c r="A26" t="s">
        <v>27</v>
      </c>
      <c r="B26" t="s">
        <v>28</v>
      </c>
      <c r="C26" t="s">
        <v>10</v>
      </c>
      <c r="D26">
        <v>50</v>
      </c>
      <c r="E26">
        <v>3</v>
      </c>
      <c r="F26" s="1">
        <v>45682</v>
      </c>
      <c r="G26" t="s">
        <v>32</v>
      </c>
      <c r="H26" t="s">
        <v>29</v>
      </c>
      <c r="I26">
        <f t="shared" si="0"/>
        <v>150</v>
      </c>
      <c r="J26" t="str">
        <f t="shared" si="1"/>
        <v>January</v>
      </c>
      <c r="K26">
        <f t="shared" si="2"/>
        <v>2025</v>
      </c>
    </row>
    <row r="27" spans="1:11" x14ac:dyDescent="0.45">
      <c r="A27" t="s">
        <v>30</v>
      </c>
      <c r="B27" t="s">
        <v>31</v>
      </c>
      <c r="C27" t="s">
        <v>15</v>
      </c>
      <c r="D27">
        <v>15</v>
      </c>
      <c r="E27">
        <v>7</v>
      </c>
      <c r="F27" s="1">
        <v>45703</v>
      </c>
      <c r="G27" t="s">
        <v>16</v>
      </c>
      <c r="H27" t="s">
        <v>33</v>
      </c>
      <c r="I27">
        <f t="shared" si="0"/>
        <v>105</v>
      </c>
      <c r="J27" t="str">
        <f t="shared" si="1"/>
        <v>February</v>
      </c>
      <c r="K27">
        <f t="shared" si="2"/>
        <v>2025</v>
      </c>
    </row>
    <row r="28" spans="1:11" x14ac:dyDescent="0.45">
      <c r="A28" t="s">
        <v>34</v>
      </c>
      <c r="B28" t="s">
        <v>35</v>
      </c>
      <c r="C28" t="s">
        <v>15</v>
      </c>
      <c r="D28">
        <v>30</v>
      </c>
      <c r="E28">
        <v>6</v>
      </c>
      <c r="F28" s="1">
        <v>45746</v>
      </c>
      <c r="G28" t="s">
        <v>20</v>
      </c>
      <c r="H28" t="s">
        <v>36</v>
      </c>
      <c r="I28">
        <f t="shared" si="0"/>
        <v>180</v>
      </c>
      <c r="J28" t="str">
        <f t="shared" si="1"/>
        <v>March</v>
      </c>
      <c r="K28">
        <f t="shared" si="2"/>
        <v>2025</v>
      </c>
    </row>
    <row r="29" spans="1:11" x14ac:dyDescent="0.45">
      <c r="A29" t="s">
        <v>37</v>
      </c>
      <c r="B29" t="s">
        <v>38</v>
      </c>
      <c r="C29" t="s">
        <v>10</v>
      </c>
      <c r="D29">
        <v>35</v>
      </c>
      <c r="E29">
        <v>1</v>
      </c>
      <c r="F29" s="1">
        <v>45757</v>
      </c>
      <c r="G29" t="s">
        <v>25</v>
      </c>
      <c r="H29" t="s">
        <v>39</v>
      </c>
      <c r="I29">
        <f t="shared" si="0"/>
        <v>35</v>
      </c>
      <c r="J29" t="str">
        <f t="shared" si="1"/>
        <v>April</v>
      </c>
      <c r="K29">
        <f t="shared" si="2"/>
        <v>2025</v>
      </c>
    </row>
    <row r="30" spans="1:11" x14ac:dyDescent="0.45">
      <c r="A30" t="s">
        <v>40</v>
      </c>
      <c r="B30" t="s">
        <v>41</v>
      </c>
      <c r="C30" t="s">
        <v>24</v>
      </c>
      <c r="D30">
        <v>80</v>
      </c>
      <c r="E30">
        <v>5</v>
      </c>
      <c r="F30" s="1">
        <v>45778</v>
      </c>
      <c r="G30" t="s">
        <v>11</v>
      </c>
      <c r="H30" t="s">
        <v>42</v>
      </c>
      <c r="I30">
        <f t="shared" si="0"/>
        <v>400</v>
      </c>
      <c r="J30" t="str">
        <f t="shared" si="1"/>
        <v>May</v>
      </c>
      <c r="K30">
        <f t="shared" si="2"/>
        <v>2025</v>
      </c>
    </row>
    <row r="31" spans="1:11" x14ac:dyDescent="0.45">
      <c r="A31" t="s">
        <v>43</v>
      </c>
      <c r="B31" t="s">
        <v>44</v>
      </c>
      <c r="C31" t="s">
        <v>10</v>
      </c>
      <c r="D31">
        <v>100</v>
      </c>
      <c r="E31">
        <v>3</v>
      </c>
      <c r="F31" s="1">
        <v>45823</v>
      </c>
      <c r="G31" t="s">
        <v>32</v>
      </c>
      <c r="H31" t="s">
        <v>45</v>
      </c>
      <c r="I31">
        <f t="shared" si="0"/>
        <v>300</v>
      </c>
      <c r="J31" t="str">
        <f t="shared" si="1"/>
        <v>June</v>
      </c>
      <c r="K31">
        <f t="shared" si="2"/>
        <v>2025</v>
      </c>
    </row>
    <row r="32" spans="1:11" x14ac:dyDescent="0.45">
      <c r="A32" t="s">
        <v>46</v>
      </c>
      <c r="B32" t="s">
        <v>47</v>
      </c>
      <c r="C32" t="s">
        <v>10</v>
      </c>
      <c r="D32">
        <v>150</v>
      </c>
      <c r="E32">
        <v>4</v>
      </c>
      <c r="F32" s="1">
        <v>45858</v>
      </c>
      <c r="G32" t="s">
        <v>16</v>
      </c>
      <c r="H32" t="s">
        <v>12</v>
      </c>
      <c r="I32">
        <f t="shared" si="0"/>
        <v>600</v>
      </c>
      <c r="J32" t="str">
        <f t="shared" si="1"/>
        <v>July</v>
      </c>
      <c r="K32">
        <f t="shared" si="2"/>
        <v>2025</v>
      </c>
    </row>
    <row r="33" spans="1:11" x14ac:dyDescent="0.45">
      <c r="A33" t="s">
        <v>48</v>
      </c>
      <c r="B33" t="s">
        <v>49</v>
      </c>
      <c r="C33" t="s">
        <v>15</v>
      </c>
      <c r="D33">
        <v>8</v>
      </c>
      <c r="E33">
        <v>2</v>
      </c>
      <c r="F33" s="1">
        <v>45894</v>
      </c>
      <c r="G33" t="s">
        <v>20</v>
      </c>
      <c r="H33" t="s">
        <v>17</v>
      </c>
      <c r="I33">
        <f t="shared" si="0"/>
        <v>16</v>
      </c>
      <c r="J33" t="str">
        <f t="shared" si="1"/>
        <v>August</v>
      </c>
      <c r="K33">
        <f t="shared" si="2"/>
        <v>2025</v>
      </c>
    </row>
    <row r="34" spans="1:11" x14ac:dyDescent="0.45">
      <c r="A34" t="s">
        <v>50</v>
      </c>
      <c r="B34" t="s">
        <v>51</v>
      </c>
      <c r="C34" t="s">
        <v>10</v>
      </c>
      <c r="D34">
        <v>120</v>
      </c>
      <c r="E34">
        <v>5</v>
      </c>
      <c r="F34" s="1">
        <v>45910</v>
      </c>
      <c r="G34" t="s">
        <v>25</v>
      </c>
      <c r="H34" t="s">
        <v>21</v>
      </c>
      <c r="I34">
        <f t="shared" si="0"/>
        <v>600</v>
      </c>
      <c r="J34" t="str">
        <f t="shared" si="1"/>
        <v>September</v>
      </c>
      <c r="K34">
        <f t="shared" si="2"/>
        <v>2025</v>
      </c>
    </row>
    <row r="35" spans="1:11" x14ac:dyDescent="0.45">
      <c r="A35" t="s">
        <v>52</v>
      </c>
      <c r="B35" t="s">
        <v>53</v>
      </c>
      <c r="C35" t="s">
        <v>24</v>
      </c>
      <c r="D35">
        <v>200</v>
      </c>
      <c r="E35">
        <v>1</v>
      </c>
      <c r="F35" s="1">
        <v>45935</v>
      </c>
      <c r="G35" t="s">
        <v>11</v>
      </c>
      <c r="H35" t="s">
        <v>26</v>
      </c>
      <c r="I35">
        <f t="shared" si="0"/>
        <v>200</v>
      </c>
      <c r="J35" t="str">
        <f t="shared" si="1"/>
        <v>October</v>
      </c>
      <c r="K35">
        <f t="shared" si="2"/>
        <v>2025</v>
      </c>
    </row>
    <row r="36" spans="1:11" x14ac:dyDescent="0.45">
      <c r="A36" t="s">
        <v>54</v>
      </c>
      <c r="B36" t="s">
        <v>55</v>
      </c>
      <c r="C36" t="s">
        <v>15</v>
      </c>
      <c r="D36">
        <v>25</v>
      </c>
      <c r="E36">
        <v>3</v>
      </c>
      <c r="F36" s="1">
        <v>45979</v>
      </c>
      <c r="G36" t="s">
        <v>32</v>
      </c>
      <c r="H36" t="s">
        <v>29</v>
      </c>
      <c r="I36">
        <f t="shared" si="0"/>
        <v>75</v>
      </c>
      <c r="J36" t="str">
        <f t="shared" si="1"/>
        <v>November</v>
      </c>
      <c r="K36">
        <f t="shared" si="2"/>
        <v>2025</v>
      </c>
    </row>
    <row r="37" spans="1:11" x14ac:dyDescent="0.45">
      <c r="A37" t="s">
        <v>56</v>
      </c>
      <c r="B37" t="s">
        <v>57</v>
      </c>
      <c r="C37" t="s">
        <v>10</v>
      </c>
      <c r="D37">
        <v>90</v>
      </c>
      <c r="E37">
        <v>2</v>
      </c>
      <c r="F37" s="1">
        <v>46021</v>
      </c>
      <c r="G37" t="s">
        <v>16</v>
      </c>
      <c r="H37" t="s">
        <v>33</v>
      </c>
      <c r="I37">
        <f t="shared" si="0"/>
        <v>180</v>
      </c>
      <c r="J37" t="str">
        <f t="shared" si="1"/>
        <v>December</v>
      </c>
      <c r="K37">
        <f t="shared" si="2"/>
        <v>2025</v>
      </c>
    </row>
    <row r="38" spans="1:11" x14ac:dyDescent="0.45">
      <c r="A38" t="s">
        <v>58</v>
      </c>
      <c r="B38" t="s">
        <v>59</v>
      </c>
      <c r="C38" t="s">
        <v>10</v>
      </c>
      <c r="D38">
        <v>60</v>
      </c>
      <c r="E38">
        <v>4</v>
      </c>
      <c r="F38" s="1">
        <v>46034</v>
      </c>
      <c r="G38" t="s">
        <v>20</v>
      </c>
      <c r="H38" t="s">
        <v>36</v>
      </c>
      <c r="I38">
        <f t="shared" si="0"/>
        <v>240</v>
      </c>
      <c r="J38" t="str">
        <f t="shared" si="1"/>
        <v>January</v>
      </c>
      <c r="K38">
        <f t="shared" si="2"/>
        <v>2026</v>
      </c>
    </row>
    <row r="39" spans="1:11" x14ac:dyDescent="0.45">
      <c r="A39" t="s">
        <v>60</v>
      </c>
      <c r="B39" t="s">
        <v>61</v>
      </c>
      <c r="C39" t="s">
        <v>24</v>
      </c>
      <c r="D39">
        <v>45</v>
      </c>
      <c r="E39">
        <v>3</v>
      </c>
      <c r="F39" s="1">
        <v>46075</v>
      </c>
      <c r="G39" t="s">
        <v>25</v>
      </c>
      <c r="H39" t="s">
        <v>39</v>
      </c>
      <c r="I39">
        <f t="shared" si="0"/>
        <v>135</v>
      </c>
      <c r="J39" t="str">
        <f t="shared" si="1"/>
        <v>February</v>
      </c>
      <c r="K39">
        <f t="shared" si="2"/>
        <v>2026</v>
      </c>
    </row>
    <row r="40" spans="1:11" x14ac:dyDescent="0.45">
      <c r="A40" t="s">
        <v>62</v>
      </c>
      <c r="B40" t="s">
        <v>63</v>
      </c>
      <c r="C40" t="s">
        <v>10</v>
      </c>
      <c r="D40">
        <v>40</v>
      </c>
      <c r="E40">
        <v>6</v>
      </c>
      <c r="F40" s="1">
        <v>46086</v>
      </c>
      <c r="G40" t="s">
        <v>11</v>
      </c>
      <c r="H40" t="s">
        <v>42</v>
      </c>
      <c r="I40">
        <f t="shared" si="0"/>
        <v>240</v>
      </c>
      <c r="J40" t="str">
        <f t="shared" si="1"/>
        <v>March</v>
      </c>
      <c r="K40">
        <f t="shared" si="2"/>
        <v>2026</v>
      </c>
    </row>
    <row r="41" spans="1:11" x14ac:dyDescent="0.45">
      <c r="A41" t="s">
        <v>64</v>
      </c>
      <c r="B41" t="s">
        <v>65</v>
      </c>
      <c r="C41" t="s">
        <v>10</v>
      </c>
      <c r="D41">
        <v>55</v>
      </c>
      <c r="E41">
        <v>2</v>
      </c>
      <c r="F41" s="1">
        <v>46130</v>
      </c>
      <c r="G41" t="s">
        <v>32</v>
      </c>
      <c r="H41" t="s">
        <v>45</v>
      </c>
      <c r="I41">
        <f t="shared" si="0"/>
        <v>110</v>
      </c>
      <c r="J41" t="str">
        <f t="shared" si="1"/>
        <v>April</v>
      </c>
      <c r="K41">
        <f t="shared" si="2"/>
        <v>2026</v>
      </c>
    </row>
    <row r="42" spans="1:11" x14ac:dyDescent="0.45">
      <c r="A42" t="s">
        <v>8</v>
      </c>
      <c r="B42" t="s">
        <v>9</v>
      </c>
      <c r="C42" t="s">
        <v>10</v>
      </c>
      <c r="D42">
        <v>25</v>
      </c>
      <c r="E42">
        <v>1</v>
      </c>
      <c r="F42" s="1">
        <v>46167</v>
      </c>
      <c r="G42" t="s">
        <v>16</v>
      </c>
      <c r="H42" t="s">
        <v>12</v>
      </c>
      <c r="I42">
        <f t="shared" si="0"/>
        <v>25</v>
      </c>
      <c r="J42" t="str">
        <f t="shared" si="1"/>
        <v>May</v>
      </c>
      <c r="K42">
        <f t="shared" si="2"/>
        <v>2026</v>
      </c>
    </row>
    <row r="43" spans="1:11" x14ac:dyDescent="0.45">
      <c r="A43" t="s">
        <v>13</v>
      </c>
      <c r="B43" t="s">
        <v>14</v>
      </c>
      <c r="C43" t="s">
        <v>15</v>
      </c>
      <c r="D43">
        <v>10</v>
      </c>
      <c r="E43">
        <v>3</v>
      </c>
      <c r="F43" s="1">
        <v>46203</v>
      </c>
      <c r="G43" t="s">
        <v>20</v>
      </c>
      <c r="H43" t="s">
        <v>17</v>
      </c>
      <c r="I43">
        <f t="shared" si="0"/>
        <v>30</v>
      </c>
      <c r="J43" t="str">
        <f t="shared" si="1"/>
        <v>June</v>
      </c>
      <c r="K43">
        <f t="shared" si="2"/>
        <v>2026</v>
      </c>
    </row>
    <row r="44" spans="1:11" x14ac:dyDescent="0.45">
      <c r="A44" t="s">
        <v>18</v>
      </c>
      <c r="B44" t="s">
        <v>19</v>
      </c>
      <c r="C44" t="s">
        <v>10</v>
      </c>
      <c r="D44">
        <v>70</v>
      </c>
      <c r="E44">
        <v>5</v>
      </c>
      <c r="F44" s="1">
        <v>46218</v>
      </c>
      <c r="G44" t="s">
        <v>25</v>
      </c>
      <c r="H44" t="s">
        <v>21</v>
      </c>
      <c r="I44">
        <f t="shared" si="0"/>
        <v>350</v>
      </c>
      <c r="J44" t="str">
        <f t="shared" si="1"/>
        <v>July</v>
      </c>
      <c r="K44">
        <f t="shared" si="2"/>
        <v>2026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E1B9-F50E-41A6-BF9A-C95A4E79782D}">
  <dimension ref="A3:B49"/>
  <sheetViews>
    <sheetView topLeftCell="A49" zoomScale="56" workbookViewId="0">
      <selection activeCell="V21" sqref="V21"/>
    </sheetView>
  </sheetViews>
  <sheetFormatPr defaultRowHeight="14.25" x14ac:dyDescent="0.45"/>
  <cols>
    <col min="1" max="1" width="13.73046875" bestFit="1" customWidth="1"/>
    <col min="2" max="2" width="15.796875" bestFit="1" customWidth="1"/>
  </cols>
  <sheetData>
    <row r="3" spans="1:2" x14ac:dyDescent="0.45">
      <c r="A3" s="5" t="s">
        <v>69</v>
      </c>
      <c r="B3" t="s">
        <v>83</v>
      </c>
    </row>
    <row r="4" spans="1:2" x14ac:dyDescent="0.45">
      <c r="A4" s="6" t="s">
        <v>70</v>
      </c>
      <c r="B4" s="8">
        <v>850</v>
      </c>
    </row>
    <row r="5" spans="1:2" x14ac:dyDescent="0.45">
      <c r="A5" s="6" t="s">
        <v>71</v>
      </c>
      <c r="B5" s="8">
        <v>470</v>
      </c>
    </row>
    <row r="6" spans="1:2" x14ac:dyDescent="0.45">
      <c r="A6" s="6" t="s">
        <v>72</v>
      </c>
      <c r="B6" s="8">
        <v>615</v>
      </c>
    </row>
    <row r="7" spans="1:2" x14ac:dyDescent="0.45">
      <c r="A7" s="6" t="s">
        <v>73</v>
      </c>
      <c r="B7" s="8">
        <v>405</v>
      </c>
    </row>
    <row r="8" spans="1:2" x14ac:dyDescent="0.45">
      <c r="A8" s="6" t="s">
        <v>74</v>
      </c>
      <c r="B8" s="8">
        <v>915</v>
      </c>
    </row>
    <row r="9" spans="1:2" x14ac:dyDescent="0.45">
      <c r="A9" s="6" t="s">
        <v>75</v>
      </c>
      <c r="B9" s="8">
        <v>555</v>
      </c>
    </row>
    <row r="10" spans="1:2" x14ac:dyDescent="0.45">
      <c r="A10" s="6" t="s">
        <v>76</v>
      </c>
      <c r="B10" s="8">
        <v>1250</v>
      </c>
    </row>
    <row r="11" spans="1:2" x14ac:dyDescent="0.45">
      <c r="A11" s="6" t="s">
        <v>77</v>
      </c>
      <c r="B11" s="8">
        <v>231</v>
      </c>
    </row>
    <row r="12" spans="1:2" x14ac:dyDescent="0.45">
      <c r="A12" s="6" t="s">
        <v>78</v>
      </c>
      <c r="B12" s="8">
        <v>805</v>
      </c>
    </row>
    <row r="13" spans="1:2" x14ac:dyDescent="0.45">
      <c r="A13" s="6" t="s">
        <v>79</v>
      </c>
      <c r="B13" s="8">
        <v>610</v>
      </c>
    </row>
    <row r="14" spans="1:2" x14ac:dyDescent="0.45">
      <c r="A14" s="6" t="s">
        <v>80</v>
      </c>
      <c r="B14" s="8">
        <v>515</v>
      </c>
    </row>
    <row r="15" spans="1:2" x14ac:dyDescent="0.45">
      <c r="A15" s="6" t="s">
        <v>81</v>
      </c>
      <c r="B15" s="8">
        <v>396</v>
      </c>
    </row>
    <row r="16" spans="1:2" x14ac:dyDescent="0.45">
      <c r="A16" s="6" t="s">
        <v>82</v>
      </c>
      <c r="B16" s="8">
        <v>7617</v>
      </c>
    </row>
    <row r="21" spans="1:2" x14ac:dyDescent="0.45">
      <c r="A21" s="5" t="s">
        <v>69</v>
      </c>
      <c r="B21" t="s">
        <v>83</v>
      </c>
    </row>
    <row r="22" spans="1:2" x14ac:dyDescent="0.45">
      <c r="A22" s="6" t="s">
        <v>15</v>
      </c>
      <c r="B22" s="8">
        <v>777</v>
      </c>
    </row>
    <row r="23" spans="1:2" x14ac:dyDescent="0.45">
      <c r="A23" s="6" t="s">
        <v>10</v>
      </c>
      <c r="B23" s="8">
        <v>5450</v>
      </c>
    </row>
    <row r="24" spans="1:2" x14ac:dyDescent="0.45">
      <c r="A24" s="6" t="s">
        <v>24</v>
      </c>
      <c r="B24" s="8">
        <v>1390</v>
      </c>
    </row>
    <row r="25" spans="1:2" x14ac:dyDescent="0.45">
      <c r="A25" s="6" t="s">
        <v>82</v>
      </c>
      <c r="B25" s="8">
        <v>7617</v>
      </c>
    </row>
    <row r="30" spans="1:2" x14ac:dyDescent="0.45">
      <c r="A30" s="5" t="s">
        <v>69</v>
      </c>
      <c r="B30" t="s">
        <v>83</v>
      </c>
    </row>
    <row r="31" spans="1:2" x14ac:dyDescent="0.45">
      <c r="A31" s="6" t="s">
        <v>11</v>
      </c>
      <c r="B31" s="8">
        <v>1985</v>
      </c>
    </row>
    <row r="32" spans="1:2" x14ac:dyDescent="0.45">
      <c r="A32" s="6" t="s">
        <v>25</v>
      </c>
      <c r="B32" s="8">
        <v>1860</v>
      </c>
    </row>
    <row r="33" spans="1:2" x14ac:dyDescent="0.45">
      <c r="A33" s="6" t="s">
        <v>16</v>
      </c>
      <c r="B33" s="8">
        <v>1421</v>
      </c>
    </row>
    <row r="34" spans="1:2" x14ac:dyDescent="0.45">
      <c r="A34" s="6" t="s">
        <v>32</v>
      </c>
      <c r="B34" s="8">
        <v>1205</v>
      </c>
    </row>
    <row r="35" spans="1:2" x14ac:dyDescent="0.45">
      <c r="A35" s="6" t="s">
        <v>20</v>
      </c>
      <c r="B35" s="8">
        <v>1146</v>
      </c>
    </row>
    <row r="36" spans="1:2" x14ac:dyDescent="0.45">
      <c r="A36" s="6" t="s">
        <v>82</v>
      </c>
      <c r="B36" s="8">
        <v>7617</v>
      </c>
    </row>
    <row r="41" spans="1:2" x14ac:dyDescent="0.45">
      <c r="A41" s="5" t="s">
        <v>69</v>
      </c>
      <c r="B41" t="s">
        <v>83</v>
      </c>
    </row>
    <row r="42" spans="1:2" x14ac:dyDescent="0.45">
      <c r="A42" s="6" t="s">
        <v>51</v>
      </c>
      <c r="B42" s="8">
        <v>960</v>
      </c>
    </row>
    <row r="43" spans="1:2" x14ac:dyDescent="0.45">
      <c r="A43" s="6" t="s">
        <v>47</v>
      </c>
      <c r="B43" s="8">
        <v>900</v>
      </c>
    </row>
    <row r="44" spans="1:2" x14ac:dyDescent="0.45">
      <c r="A44" s="6" t="s">
        <v>44</v>
      </c>
      <c r="B44" s="8">
        <v>700</v>
      </c>
    </row>
    <row r="45" spans="1:2" x14ac:dyDescent="0.45">
      <c r="A45" s="6" t="s">
        <v>19</v>
      </c>
      <c r="B45" s="8">
        <v>560</v>
      </c>
    </row>
    <row r="46" spans="1:2" x14ac:dyDescent="0.45">
      <c r="A46" s="6" t="s">
        <v>41</v>
      </c>
      <c r="B46" s="8">
        <v>480</v>
      </c>
    </row>
    <row r="47" spans="1:2" x14ac:dyDescent="0.45">
      <c r="A47" s="6" t="s">
        <v>59</v>
      </c>
      <c r="B47" s="8">
        <v>480</v>
      </c>
    </row>
    <row r="48" spans="1:2" x14ac:dyDescent="0.45">
      <c r="A48" s="6" t="s">
        <v>63</v>
      </c>
      <c r="B48" s="8">
        <v>480</v>
      </c>
    </row>
    <row r="49" spans="1:2" x14ac:dyDescent="0.45">
      <c r="A49" s="6" t="s">
        <v>82</v>
      </c>
      <c r="B49" s="8">
        <v>4560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2AD5-3DFD-452C-ABDF-9024EB2B8ED3}">
  <dimension ref="O40:O53"/>
  <sheetViews>
    <sheetView tabSelected="1" zoomScale="51" workbookViewId="0">
      <selection activeCell="S47" sqref="S47"/>
    </sheetView>
  </sheetViews>
  <sheetFormatPr defaultRowHeight="14.25" x14ac:dyDescent="0.45"/>
  <cols>
    <col min="15" max="15" width="18.796875" bestFit="1" customWidth="1"/>
  </cols>
  <sheetData>
    <row r="40" spans="15:15" x14ac:dyDescent="0.45">
      <c r="O40" s="7" t="s">
        <v>84</v>
      </c>
    </row>
    <row r="41" spans="15:15" x14ac:dyDescent="0.45">
      <c r="O41">
        <f>SUM(SalesData!I:I)</f>
        <v>7617</v>
      </c>
    </row>
    <row r="44" spans="15:15" x14ac:dyDescent="0.45">
      <c r="O44" s="7" t="s">
        <v>85</v>
      </c>
    </row>
    <row r="45" spans="15:15" x14ac:dyDescent="0.45">
      <c r="O45">
        <f>AVERAGE(PivotTables!B:B)</f>
        <v>1768.4516129032259</v>
      </c>
    </row>
    <row r="48" spans="15:15" x14ac:dyDescent="0.45">
      <c r="O48" s="7" t="s">
        <v>86</v>
      </c>
    </row>
    <row r="52" spans="15:15" x14ac:dyDescent="0.45">
      <c r="O52" s="7" t="s">
        <v>88</v>
      </c>
    </row>
    <row r="53" spans="15:15" x14ac:dyDescent="0.45">
      <c r="O53" t="s">
        <v>22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ZEUS</dc:creator>
  <cp:lastModifiedBy>MJ charan</cp:lastModifiedBy>
  <dcterms:created xsi:type="dcterms:W3CDTF">2025-05-21T13:07:50Z</dcterms:created>
  <dcterms:modified xsi:type="dcterms:W3CDTF">2025-06-10T14:59:35Z</dcterms:modified>
</cp:coreProperties>
</file>