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Totale" sheetId="2" r:id="rId1"/>
    <sheet name="Memoire" sheetId="1" r:id="rId2"/>
    <sheet name="Experimentation" sheetId="3" r:id="rId3"/>
  </sheets>
  <calcPr calcId="145621"/>
</workbook>
</file>

<file path=xl/calcChain.xml><?xml version="1.0" encoding="utf-8"?>
<calcChain xmlns="http://schemas.openxmlformats.org/spreadsheetml/2006/main">
  <c r="I2" i="2" l="1"/>
  <c r="I5" i="2"/>
  <c r="I6" i="2"/>
  <c r="I7" i="2"/>
  <c r="I8" i="2"/>
  <c r="I4" i="2"/>
  <c r="D12" i="1" l="1"/>
  <c r="C12" i="1"/>
  <c r="F12" i="1" s="1"/>
  <c r="B12" i="1"/>
  <c r="G12" i="1" s="1"/>
  <c r="G10" i="1"/>
  <c r="F10" i="1"/>
  <c r="G9" i="1"/>
  <c r="F9" i="1"/>
  <c r="G8" i="1"/>
  <c r="F8" i="1"/>
  <c r="G7" i="1"/>
  <c r="F7" i="1"/>
  <c r="G6" i="1"/>
  <c r="F6" i="1"/>
  <c r="G5" i="1"/>
  <c r="H5" i="1" s="1"/>
  <c r="F5" i="1"/>
  <c r="G4" i="1"/>
  <c r="F4" i="1"/>
  <c r="G3" i="1"/>
  <c r="F3" i="1"/>
  <c r="G2" i="1"/>
  <c r="F2" i="1"/>
  <c r="H2" i="1" s="1"/>
  <c r="H6" i="1" l="1"/>
  <c r="H4" i="1"/>
  <c r="H10" i="1"/>
  <c r="H7" i="1"/>
  <c r="H9" i="1"/>
  <c r="H12" i="1"/>
  <c r="H3" i="1"/>
  <c r="H8" i="1"/>
  <c r="D6" i="3"/>
  <c r="D3" i="3" l="1"/>
  <c r="D7" i="3"/>
  <c r="D4" i="3"/>
  <c r="D5" i="3"/>
  <c r="D8" i="3"/>
  <c r="D9" i="3"/>
  <c r="D2" i="3"/>
  <c r="B11" i="3"/>
  <c r="D11" i="3" l="1"/>
</calcChain>
</file>

<file path=xl/sharedStrings.xml><?xml version="1.0" encoding="utf-8"?>
<sst xmlns="http://schemas.openxmlformats.org/spreadsheetml/2006/main" count="28" uniqueCount="26">
  <si>
    <t>Chapter</t>
  </si>
  <si>
    <t>Done</t>
  </si>
  <si>
    <t>min Todo</t>
  </si>
  <si>
    <t>max Todo</t>
  </si>
  <si>
    <t>Somme</t>
  </si>
  <si>
    <t>Min pourcentage</t>
  </si>
  <si>
    <t>Max pourcentage</t>
  </si>
  <si>
    <t>Pourcentage erreur</t>
  </si>
  <si>
    <t>Jour</t>
  </si>
  <si>
    <t>Mémoire totale</t>
  </si>
  <si>
    <t>Mémoire vérifié</t>
  </si>
  <si>
    <t>Version</t>
  </si>
  <si>
    <t>Simulation avancement totale</t>
  </si>
  <si>
    <t>Simulation avancement vérifié</t>
  </si>
  <si>
    <t>Etape</t>
  </si>
  <si>
    <t>Choisir le simulateur: WorkflowSim</t>
  </si>
  <si>
    <t>Avancement</t>
  </si>
  <si>
    <t>Coefficient</t>
  </si>
  <si>
    <t>Apprendre le simulateur et lire les readme...</t>
  </si>
  <si>
    <t>Concevoir l'interface</t>
  </si>
  <si>
    <t>Implémanter l'algorithme EViMA</t>
  </si>
  <si>
    <t>Implémanter notre solution</t>
  </si>
  <si>
    <t>Faire des tests</t>
  </si>
  <si>
    <t>Comparer les résultats</t>
  </si>
  <si>
    <t>Résultat</t>
  </si>
  <si>
    <t>Implémanter l'interface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</si>
</sst>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FE8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0" fillId="5" borderId="1" xfId="0" applyFill="1" applyBorder="1"/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>
      <alignment wrapText="1"/>
    </xf>
    <xf numFmtId="0" fontId="0" fillId="8" borderId="2" xfId="0" applyFill="1" applyBorder="1"/>
    <xf numFmtId="0" fontId="0" fillId="10" borderId="1" xfId="0" applyFill="1" applyBorder="1"/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0FE8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Avancement de mémoire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Totale!$D$1</c:f>
              <c:strCache>
                <c:ptCount val="1"/>
                <c:pt idx="0">
                  <c:v>Mémoire totale</c:v>
                </c:pt>
              </c:strCache>
            </c:strRef>
          </c:tx>
          <c:cat>
            <c:numRef>
              <c:f>Totale!$B$2:$B$8</c:f>
              <c:numCache>
                <c:formatCode>m/d/yyyy</c:formatCode>
                <c:ptCount val="7"/>
                <c:pt idx="0">
                  <c:v>44978</c:v>
                </c:pt>
                <c:pt idx="1">
                  <c:v>45007</c:v>
                </c:pt>
                <c:pt idx="2">
                  <c:v>45018</c:v>
                </c:pt>
                <c:pt idx="3">
                  <c:v>45024</c:v>
                </c:pt>
                <c:pt idx="4">
                  <c:v>45026</c:v>
                </c:pt>
                <c:pt idx="5">
                  <c:v>45035</c:v>
                </c:pt>
                <c:pt idx="6">
                  <c:v>45039</c:v>
                </c:pt>
              </c:numCache>
            </c:numRef>
          </c:cat>
          <c:val>
            <c:numRef>
              <c:f>Totale!$D$2:$D$8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28</c:v>
                </c:pt>
                <c:pt idx="3">
                  <c:v>29</c:v>
                </c:pt>
                <c:pt idx="4">
                  <c:v>32.5</c:v>
                </c:pt>
                <c:pt idx="5">
                  <c:v>35</c:v>
                </c:pt>
                <c:pt idx="6">
                  <c:v>50</c:v>
                </c:pt>
              </c:numCache>
            </c:numRef>
          </c:val>
        </c:ser>
        <c:ser>
          <c:idx val="0"/>
          <c:order val="1"/>
          <c:tx>
            <c:strRef>
              <c:f>Totale!$C$1</c:f>
              <c:strCache>
                <c:ptCount val="1"/>
                <c:pt idx="0">
                  <c:v>Mémoire vérifié</c:v>
                </c:pt>
              </c:strCache>
            </c:strRef>
          </c:tx>
          <c:cat>
            <c:numRef>
              <c:f>Totale!$B$2:$B$8</c:f>
              <c:numCache>
                <c:formatCode>m/d/yyyy</c:formatCode>
                <c:ptCount val="7"/>
                <c:pt idx="0">
                  <c:v>44978</c:v>
                </c:pt>
                <c:pt idx="1">
                  <c:v>45007</c:v>
                </c:pt>
                <c:pt idx="2">
                  <c:v>45018</c:v>
                </c:pt>
                <c:pt idx="3">
                  <c:v>45024</c:v>
                </c:pt>
                <c:pt idx="4">
                  <c:v>45026</c:v>
                </c:pt>
                <c:pt idx="5">
                  <c:v>45035</c:v>
                </c:pt>
                <c:pt idx="6">
                  <c:v>45039</c:v>
                </c:pt>
              </c:numCache>
            </c:numRef>
          </c:cat>
          <c:val>
            <c:numRef>
              <c:f>Totale!$C$2:$C$8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20</c:v>
                </c:pt>
                <c:pt idx="4">
                  <c:v>25.5</c:v>
                </c:pt>
                <c:pt idx="5">
                  <c:v>27</c:v>
                </c:pt>
                <c:pt idx="6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74272"/>
        <c:axId val="100775808"/>
      </c:areaChart>
      <c:dateAx>
        <c:axId val="1007742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00775808"/>
        <c:crosses val="autoZero"/>
        <c:auto val="1"/>
        <c:lblOffset val="100"/>
        <c:baseTimeUnit val="days"/>
      </c:dateAx>
      <c:valAx>
        <c:axId val="100775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7742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Totale!$K$1</c:f>
              <c:strCache>
                <c:ptCount val="1"/>
                <c:pt idx="0">
                  <c:v>Simulation avancement totale</c:v>
                </c:pt>
              </c:strCache>
            </c:strRef>
          </c:tx>
          <c:cat>
            <c:numRef>
              <c:f>Totale!$I$2:$I$8</c:f>
              <c:numCache>
                <c:formatCode>m/d/yyyy</c:formatCode>
                <c:ptCount val="7"/>
                <c:pt idx="0">
                  <c:v>44978</c:v>
                </c:pt>
                <c:pt idx="1">
                  <c:v>45007</c:v>
                </c:pt>
                <c:pt idx="2">
                  <c:v>45018</c:v>
                </c:pt>
                <c:pt idx="3">
                  <c:v>45024</c:v>
                </c:pt>
                <c:pt idx="4">
                  <c:v>45026</c:v>
                </c:pt>
                <c:pt idx="5">
                  <c:v>45035</c:v>
                </c:pt>
                <c:pt idx="6">
                  <c:v>45039</c:v>
                </c:pt>
              </c:numCache>
            </c:numRef>
          </c:cat>
          <c:val>
            <c:numRef>
              <c:f>Totale!$K$2:$K$8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7.5</c:v>
                </c:pt>
                <c:pt idx="3">
                  <c:v>7.5</c:v>
                </c:pt>
                <c:pt idx="4">
                  <c:v>12</c:v>
                </c:pt>
                <c:pt idx="5">
                  <c:v>12</c:v>
                </c:pt>
                <c:pt idx="6">
                  <c:v>100</c:v>
                </c:pt>
              </c:numCache>
            </c:numRef>
          </c:val>
        </c:ser>
        <c:ser>
          <c:idx val="0"/>
          <c:order val="1"/>
          <c:tx>
            <c:strRef>
              <c:f>Totale!$J$1</c:f>
              <c:strCache>
                <c:ptCount val="1"/>
                <c:pt idx="0">
                  <c:v>Simulation avancement vérifié</c:v>
                </c:pt>
              </c:strCache>
            </c:strRef>
          </c:tx>
          <c:cat>
            <c:numRef>
              <c:f>Totale!$I$2:$I$8</c:f>
              <c:numCache>
                <c:formatCode>m/d/yyyy</c:formatCode>
                <c:ptCount val="7"/>
                <c:pt idx="0">
                  <c:v>44978</c:v>
                </c:pt>
                <c:pt idx="1">
                  <c:v>45007</c:v>
                </c:pt>
                <c:pt idx="2">
                  <c:v>45018</c:v>
                </c:pt>
                <c:pt idx="3">
                  <c:v>45024</c:v>
                </c:pt>
                <c:pt idx="4">
                  <c:v>45026</c:v>
                </c:pt>
                <c:pt idx="5">
                  <c:v>45035</c:v>
                </c:pt>
                <c:pt idx="6">
                  <c:v>45039</c:v>
                </c:pt>
              </c:numCache>
            </c:numRef>
          </c:cat>
          <c:val>
            <c:numRef>
              <c:f>Totale!$J$2:$J$8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1312"/>
        <c:axId val="101675392"/>
      </c:areaChart>
      <c:dateAx>
        <c:axId val="1016613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01675392"/>
        <c:crosses val="autoZero"/>
        <c:auto val="1"/>
        <c:lblOffset val="100"/>
        <c:baseTimeUnit val="days"/>
      </c:dateAx>
      <c:valAx>
        <c:axId val="1016753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16613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Memoire!$D$1</c:f>
              <c:strCache>
                <c:ptCount val="1"/>
                <c:pt idx="0">
                  <c:v>Done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Memoire!$A$2:$A$12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4,1</c:v>
                </c:pt>
                <c:pt idx="4">
                  <c:v>4,3</c:v>
                </c:pt>
                <c:pt idx="5">
                  <c:v>4,4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10">
                  <c:v>Somme</c:v>
                </c:pt>
              </c:strCache>
            </c:strRef>
          </c:cat>
          <c:val>
            <c:numRef>
              <c:f>Memoire!$D$2:$D$10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Done</a:t>
            </a:r>
            <a:r>
              <a:rPr lang="en-US" baseline="0"/>
              <a:t> / ToDo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Memoire!$A$12</c:f>
              <c:strCache>
                <c:ptCount val="1"/>
                <c:pt idx="0">
                  <c:v>Somme</c:v>
                </c:pt>
              </c:strCache>
            </c:strRef>
          </c:tx>
          <c:invertIfNegative val="0"/>
          <c:cat>
            <c:strLit>
              <c:ptCount val="2"/>
              <c:pt idx="0">
                <c:v>Done</c:v>
              </c:pt>
              <c:pt idx="1">
                <c:v>To Do</c:v>
              </c:pt>
            </c:strLit>
          </c:cat>
          <c:val>
            <c:numRef>
              <c:f>(Memoire!$D$12,Memoire!$D$13)</c:f>
              <c:numCache>
                <c:formatCode>General</c:formatCode>
                <c:ptCount val="2"/>
                <c:pt idx="0">
                  <c:v>35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374400"/>
        <c:axId val="102396672"/>
      </c:barChart>
      <c:catAx>
        <c:axId val="10237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2396672"/>
        <c:crosses val="autoZero"/>
        <c:auto val="1"/>
        <c:lblAlgn val="ctr"/>
        <c:lblOffset val="100"/>
        <c:noMultiLvlLbl val="0"/>
      </c:catAx>
      <c:valAx>
        <c:axId val="10239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374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avancement estimé/chapitre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Memoire!$G$1</c:f>
              <c:strCache>
                <c:ptCount val="1"/>
                <c:pt idx="0">
                  <c:v>Max pourcentage</c:v>
                </c:pt>
              </c:strCache>
            </c:strRef>
          </c:tx>
          <c:invertIfNegative val="0"/>
          <c:cat>
            <c:numRef>
              <c:f>Memoire!$A$2:$A$10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4.0999999999999996</c:v>
                </c:pt>
                <c:pt idx="4">
                  <c:v>4.3</c:v>
                </c:pt>
                <c:pt idx="5">
                  <c:v>4.4000000000000004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cat>
          <c:val>
            <c:numRef>
              <c:f>Memoire!$G$2:$G$10</c:f>
              <c:numCache>
                <c:formatCode>0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66.666666666666657</c:v>
                </c:pt>
                <c:pt idx="4">
                  <c:v>70</c:v>
                </c:pt>
                <c:pt idx="5">
                  <c:v>100</c:v>
                </c:pt>
                <c:pt idx="6">
                  <c:v>88.888888888888886</c:v>
                </c:pt>
                <c:pt idx="7">
                  <c:v>66.666666666666657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Memoire!$F$1</c:f>
              <c:strCache>
                <c:ptCount val="1"/>
                <c:pt idx="0">
                  <c:v>Min pourcentage</c:v>
                </c:pt>
              </c:strCache>
            </c:strRef>
          </c:tx>
          <c:invertIfNegative val="0"/>
          <c:val>
            <c:numRef>
              <c:f>Memoire!$F$2:$F$10</c:f>
              <c:numCache>
                <c:formatCode>0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40</c:v>
                </c:pt>
                <c:pt idx="4">
                  <c:v>46.666666666666664</c:v>
                </c:pt>
                <c:pt idx="5">
                  <c:v>100</c:v>
                </c:pt>
                <c:pt idx="6">
                  <c:v>80</c:v>
                </c:pt>
                <c:pt idx="7">
                  <c:v>40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11264"/>
        <c:axId val="102703872"/>
      </c:barChart>
      <c:catAx>
        <c:axId val="1024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2703872"/>
        <c:crosses val="autoZero"/>
        <c:auto val="1"/>
        <c:lblAlgn val="ctr"/>
        <c:lblOffset val="100"/>
        <c:noMultiLvlLbl val="0"/>
      </c:catAx>
      <c:valAx>
        <c:axId val="102703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Pourcentage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24112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avancement brut/chapitre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'[1]Feuil1 (2)'!$G$1</c:f>
              <c:strCache>
                <c:ptCount val="1"/>
                <c:pt idx="0">
                  <c:v>Max pourcentage</c:v>
                </c:pt>
              </c:strCache>
            </c:strRef>
          </c:tx>
          <c:invertIfNegative val="0"/>
          <c:cat>
            <c:numRef>
              <c:f>'[1]Feuil1 (2)'!$A$2:$A$10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4.0999999999999996</c:v>
                </c:pt>
                <c:pt idx="4">
                  <c:v>4.3</c:v>
                </c:pt>
                <c:pt idx="5">
                  <c:v>4.4000000000000004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cat>
          <c:val>
            <c:numLit>
              <c:formatCode>General</c:formatCode>
              <c:ptCount val="9"/>
              <c:pt idx="0">
                <c:v>0</c:v>
              </c:pt>
              <c:pt idx="1">
                <c:v>100</c:v>
              </c:pt>
              <c:pt idx="2">
                <c:v>100</c:v>
              </c:pt>
              <c:pt idx="3">
                <c:v>67</c:v>
              </c:pt>
              <c:pt idx="4">
                <c:v>0</c:v>
              </c:pt>
              <c:pt idx="5">
                <c:v>100</c:v>
              </c:pt>
              <c:pt idx="6">
                <c:v>79</c:v>
              </c:pt>
              <c:pt idx="7">
                <c:v>67</c:v>
              </c:pt>
              <c:pt idx="8">
                <c:v>0</c:v>
              </c:pt>
            </c:numLit>
          </c:val>
        </c:ser>
        <c:ser>
          <c:idx val="1"/>
          <c:order val="1"/>
          <c:tx>
            <c:strRef>
              <c:f>'[1]Feuil1 (2)'!$F$1</c:f>
              <c:strCache>
                <c:ptCount val="1"/>
                <c:pt idx="0">
                  <c:v>Min pourcentage</c:v>
                </c:pt>
              </c:strCache>
            </c:strRef>
          </c:tx>
          <c:invertIfNegative val="0"/>
          <c:val>
            <c:numLit>
              <c:formatCode>General</c:formatCode>
              <c:ptCount val="9"/>
              <c:pt idx="0">
                <c:v>0</c:v>
              </c:pt>
              <c:pt idx="1">
                <c:v>100</c:v>
              </c:pt>
              <c:pt idx="2">
                <c:v>100</c:v>
              </c:pt>
              <c:pt idx="3">
                <c:v>40</c:v>
              </c:pt>
              <c:pt idx="4">
                <c:v>0</c:v>
              </c:pt>
              <c:pt idx="5">
                <c:v>100</c:v>
              </c:pt>
              <c:pt idx="6">
                <c:v>55</c:v>
              </c:pt>
              <c:pt idx="7">
                <c:v>36</c:v>
              </c:pt>
              <c:pt idx="8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725504"/>
        <c:axId val="102727040"/>
      </c:barChart>
      <c:catAx>
        <c:axId val="1027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2727040"/>
        <c:crosses val="autoZero"/>
        <c:auto val="1"/>
        <c:lblAlgn val="ctr"/>
        <c:lblOffset val="100"/>
        <c:noMultiLvlLbl val="0"/>
      </c:catAx>
      <c:valAx>
        <c:axId val="102727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Pourcentage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7255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152400</xdr:rowOff>
    </xdr:from>
    <xdr:to>
      <xdr:col>4</xdr:col>
      <xdr:colOff>19050</xdr:colOff>
      <xdr:row>26</xdr:row>
      <xdr:rowOff>133349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8</xdr:row>
      <xdr:rowOff>161924</xdr:rowOff>
    </xdr:from>
    <xdr:to>
      <xdr:col>11</xdr:col>
      <xdr:colOff>9524</xdr:colOff>
      <xdr:row>26</xdr:row>
      <xdr:rowOff>114299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13</xdr:row>
      <xdr:rowOff>38101</xdr:rowOff>
    </xdr:from>
    <xdr:to>
      <xdr:col>8</xdr:col>
      <xdr:colOff>85725</xdr:colOff>
      <xdr:row>24</xdr:row>
      <xdr:rowOff>19050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28575</xdr:rowOff>
    </xdr:from>
    <xdr:to>
      <xdr:col>5</xdr:col>
      <xdr:colOff>190500</xdr:colOff>
      <xdr:row>24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200025</xdr:colOff>
      <xdr:row>13</xdr:row>
      <xdr:rowOff>38100</xdr:rowOff>
    </xdr:from>
    <xdr:to>
      <xdr:col>18</xdr:col>
      <xdr:colOff>9525</xdr:colOff>
      <xdr:row>24</xdr:row>
      <xdr:rowOff>28576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200025</xdr:colOff>
      <xdr:row>0</xdr:row>
      <xdr:rowOff>57150</xdr:rowOff>
    </xdr:from>
    <xdr:to>
      <xdr:col>18</xdr:col>
      <xdr:colOff>9525</xdr:colOff>
      <xdr:row>11</xdr:row>
      <xdr:rowOff>180976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L9" sqref="L9"/>
    </sheetView>
  </sheetViews>
  <sheetFormatPr baseColWidth="10" defaultColWidth="9.140625" defaultRowHeight="15" x14ac:dyDescent="0.25"/>
  <cols>
    <col min="2" max="2" width="10.7109375" bestFit="1" customWidth="1"/>
    <col min="3" max="3" width="16" customWidth="1"/>
    <col min="4" max="4" width="15.140625" customWidth="1"/>
    <col min="9" max="9" width="10.5703125" customWidth="1"/>
    <col min="10" max="10" width="28.85546875" customWidth="1"/>
    <col min="11" max="11" width="29.5703125" customWidth="1"/>
  </cols>
  <sheetData>
    <row r="1" spans="1:11" x14ac:dyDescent="0.25">
      <c r="A1" s="4" t="s">
        <v>11</v>
      </c>
      <c r="B1" s="4" t="s">
        <v>8</v>
      </c>
      <c r="C1" s="4" t="s">
        <v>10</v>
      </c>
      <c r="D1" s="4" t="s">
        <v>9</v>
      </c>
      <c r="I1" s="4" t="s">
        <v>8</v>
      </c>
      <c r="J1" s="4" t="s">
        <v>13</v>
      </c>
      <c r="K1" s="4" t="s">
        <v>12</v>
      </c>
    </row>
    <row r="2" spans="1:11" x14ac:dyDescent="0.25">
      <c r="A2" s="4">
        <v>1</v>
      </c>
      <c r="B2" s="8">
        <v>44978</v>
      </c>
      <c r="C2" s="4">
        <v>0</v>
      </c>
      <c r="D2" s="4">
        <v>0</v>
      </c>
      <c r="I2" s="8">
        <f>B2</f>
        <v>44978</v>
      </c>
      <c r="J2" s="4">
        <v>0</v>
      </c>
      <c r="K2" s="4">
        <v>0</v>
      </c>
    </row>
    <row r="3" spans="1:11" x14ac:dyDescent="0.25">
      <c r="A3" s="4">
        <v>9</v>
      </c>
      <c r="B3" s="8">
        <v>45007</v>
      </c>
      <c r="C3" s="4">
        <v>16</v>
      </c>
      <c r="D3" s="4">
        <v>16</v>
      </c>
      <c r="I3" s="8">
        <v>45007</v>
      </c>
      <c r="J3" s="4">
        <v>0</v>
      </c>
      <c r="K3" s="4">
        <v>5</v>
      </c>
    </row>
    <row r="4" spans="1:11" x14ac:dyDescent="0.25">
      <c r="A4" s="4">
        <v>11</v>
      </c>
      <c r="B4" s="8">
        <v>45018</v>
      </c>
      <c r="C4" s="4">
        <v>16</v>
      </c>
      <c r="D4" s="4">
        <v>28</v>
      </c>
      <c r="I4" s="8">
        <f>B4</f>
        <v>45018</v>
      </c>
      <c r="J4" s="4">
        <v>0</v>
      </c>
      <c r="K4" s="4">
        <v>7.5</v>
      </c>
    </row>
    <row r="5" spans="1:11" x14ac:dyDescent="0.25">
      <c r="A5" s="4">
        <v>12</v>
      </c>
      <c r="B5" s="8">
        <v>45024</v>
      </c>
      <c r="C5" s="4">
        <v>20</v>
      </c>
      <c r="D5" s="4">
        <v>29</v>
      </c>
      <c r="I5" s="8">
        <f t="shared" ref="I5:I8" si="0">B5</f>
        <v>45024</v>
      </c>
      <c r="J5" s="4">
        <v>7.5</v>
      </c>
      <c r="K5" s="4">
        <v>7.5</v>
      </c>
    </row>
    <row r="6" spans="1:11" x14ac:dyDescent="0.25">
      <c r="A6" s="4">
        <v>13</v>
      </c>
      <c r="B6" s="8">
        <v>45026</v>
      </c>
      <c r="C6" s="4">
        <v>25.5</v>
      </c>
      <c r="D6" s="4">
        <v>32.5</v>
      </c>
      <c r="I6" s="8">
        <f t="shared" si="0"/>
        <v>45026</v>
      </c>
      <c r="J6" s="4">
        <v>7.5</v>
      </c>
      <c r="K6" s="4">
        <v>12</v>
      </c>
    </row>
    <row r="7" spans="1:11" x14ac:dyDescent="0.25">
      <c r="A7" s="4">
        <v>14</v>
      </c>
      <c r="B7" s="8">
        <v>45035</v>
      </c>
      <c r="C7" s="4">
        <v>27</v>
      </c>
      <c r="D7" s="4">
        <v>35</v>
      </c>
      <c r="I7" s="8">
        <f t="shared" si="0"/>
        <v>45035</v>
      </c>
      <c r="J7" s="4">
        <v>7.5</v>
      </c>
      <c r="K7" s="4">
        <v>12</v>
      </c>
    </row>
    <row r="8" spans="1:11" x14ac:dyDescent="0.25">
      <c r="A8" s="4"/>
      <c r="B8" s="8">
        <v>45039</v>
      </c>
      <c r="C8" s="4">
        <v>50</v>
      </c>
      <c r="D8" s="4">
        <v>50</v>
      </c>
      <c r="I8" s="8">
        <f t="shared" si="0"/>
        <v>45039</v>
      </c>
      <c r="J8" s="4">
        <v>100</v>
      </c>
      <c r="K8" s="4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D10" sqref="D10"/>
    </sheetView>
  </sheetViews>
  <sheetFormatPr baseColWidth="10" defaultColWidth="9.140625" defaultRowHeight="15" x14ac:dyDescent="0.25"/>
  <cols>
    <col min="5" max="5" width="0.85546875" style="1" customWidth="1"/>
    <col min="6" max="7" width="18.28515625" customWidth="1"/>
    <col min="8" max="8" width="18.42578125" customWidth="1"/>
    <col min="9" max="19" width="9.140625" style="1"/>
  </cols>
  <sheetData>
    <row r="1" spans="1:8" s="1" customFormat="1" x14ac:dyDescent="0.25">
      <c r="A1" s="3" t="s">
        <v>0</v>
      </c>
      <c r="B1" s="3" t="s">
        <v>2</v>
      </c>
      <c r="C1" s="3" t="s">
        <v>3</v>
      </c>
      <c r="D1" s="3" t="s">
        <v>1</v>
      </c>
      <c r="F1" s="3" t="s">
        <v>5</v>
      </c>
      <c r="G1" s="3" t="s">
        <v>6</v>
      </c>
      <c r="H1" s="3" t="s">
        <v>7</v>
      </c>
    </row>
    <row r="2" spans="1:8" s="1" customFormat="1" x14ac:dyDescent="0.25">
      <c r="A2" s="2">
        <v>1</v>
      </c>
      <c r="B2" s="4">
        <v>1</v>
      </c>
      <c r="C2" s="4">
        <v>2</v>
      </c>
      <c r="D2" s="4">
        <v>0</v>
      </c>
      <c r="F2" s="5">
        <f>D2/C2*100</f>
        <v>0</v>
      </c>
      <c r="G2" s="5">
        <f t="shared" ref="G2:G10" si="0">D2/B2*100</f>
        <v>0</v>
      </c>
      <c r="H2" s="5">
        <f>G2-F2</f>
        <v>0</v>
      </c>
    </row>
    <row r="3" spans="1:8" s="1" customFormat="1" x14ac:dyDescent="0.25">
      <c r="A3" s="7">
        <v>2</v>
      </c>
      <c r="B3" s="4">
        <v>5</v>
      </c>
      <c r="C3" s="4">
        <v>5</v>
      </c>
      <c r="D3" s="4">
        <v>5</v>
      </c>
      <c r="F3" s="5">
        <f t="shared" ref="F3:F10" si="1">D3/C3*100</f>
        <v>100</v>
      </c>
      <c r="G3" s="5">
        <f t="shared" si="0"/>
        <v>100</v>
      </c>
      <c r="H3" s="5">
        <f t="shared" ref="H3:H12" si="2">G3-F3</f>
        <v>0</v>
      </c>
    </row>
    <row r="4" spans="1:8" s="1" customFormat="1" x14ac:dyDescent="0.25">
      <c r="A4" s="7">
        <v>3</v>
      </c>
      <c r="B4" s="4">
        <v>5</v>
      </c>
      <c r="C4" s="4">
        <v>5</v>
      </c>
      <c r="D4" s="4">
        <v>5</v>
      </c>
      <c r="F4" s="5">
        <f t="shared" si="1"/>
        <v>100</v>
      </c>
      <c r="G4" s="5">
        <f t="shared" si="0"/>
        <v>100</v>
      </c>
      <c r="H4" s="5">
        <f t="shared" si="2"/>
        <v>0</v>
      </c>
    </row>
    <row r="5" spans="1:8" s="1" customFormat="1" x14ac:dyDescent="0.25">
      <c r="A5" s="12">
        <v>4.0999999999999996</v>
      </c>
      <c r="B5" s="4">
        <v>3</v>
      </c>
      <c r="C5" s="4">
        <v>5</v>
      </c>
      <c r="D5" s="4">
        <v>2</v>
      </c>
      <c r="F5" s="5">
        <f t="shared" si="1"/>
        <v>40</v>
      </c>
      <c r="G5" s="5">
        <f t="shared" si="0"/>
        <v>66.666666666666657</v>
      </c>
      <c r="H5" s="5">
        <f t="shared" si="2"/>
        <v>26.666666666666657</v>
      </c>
    </row>
    <row r="6" spans="1:8" s="1" customFormat="1" x14ac:dyDescent="0.25">
      <c r="A6" s="12">
        <v>4.3</v>
      </c>
      <c r="B6" s="4">
        <v>10</v>
      </c>
      <c r="C6" s="4">
        <v>15</v>
      </c>
      <c r="D6" s="4">
        <v>7</v>
      </c>
      <c r="F6" s="5">
        <f>D6/C6*100</f>
        <v>46.666666666666664</v>
      </c>
      <c r="G6" s="5">
        <f>D6/B6*100</f>
        <v>70</v>
      </c>
      <c r="H6" s="5">
        <f t="shared" si="2"/>
        <v>23.333333333333336</v>
      </c>
    </row>
    <row r="7" spans="1:8" s="1" customFormat="1" x14ac:dyDescent="0.25">
      <c r="A7" s="7">
        <v>4.4000000000000004</v>
      </c>
      <c r="B7" s="4">
        <v>4</v>
      </c>
      <c r="C7" s="4">
        <v>4</v>
      </c>
      <c r="D7" s="4">
        <v>4</v>
      </c>
      <c r="F7" s="5">
        <f t="shared" si="1"/>
        <v>100</v>
      </c>
      <c r="G7" s="5">
        <f t="shared" si="0"/>
        <v>100</v>
      </c>
      <c r="H7" s="5">
        <f t="shared" si="2"/>
        <v>0</v>
      </c>
    </row>
    <row r="8" spans="1:8" s="1" customFormat="1" x14ac:dyDescent="0.25">
      <c r="A8" s="15">
        <v>5</v>
      </c>
      <c r="B8" s="4">
        <v>9</v>
      </c>
      <c r="C8" s="4">
        <v>10</v>
      </c>
      <c r="D8" s="13">
        <v>8</v>
      </c>
      <c r="F8" s="5">
        <f t="shared" si="1"/>
        <v>80</v>
      </c>
      <c r="G8" s="5">
        <f t="shared" si="0"/>
        <v>88.888888888888886</v>
      </c>
      <c r="H8" s="5">
        <f t="shared" si="2"/>
        <v>8.8888888888888857</v>
      </c>
    </row>
    <row r="9" spans="1:8" s="1" customFormat="1" x14ac:dyDescent="0.25">
      <c r="A9" s="12">
        <v>6</v>
      </c>
      <c r="B9" s="4">
        <v>6</v>
      </c>
      <c r="C9" s="4">
        <v>10</v>
      </c>
      <c r="D9" s="4">
        <v>4</v>
      </c>
      <c r="F9" s="5">
        <f t="shared" si="1"/>
        <v>40</v>
      </c>
      <c r="G9" s="5">
        <f t="shared" si="0"/>
        <v>66.666666666666657</v>
      </c>
      <c r="H9" s="5">
        <f t="shared" si="2"/>
        <v>26.666666666666657</v>
      </c>
    </row>
    <row r="10" spans="1:8" s="1" customFormat="1" x14ac:dyDescent="0.25">
      <c r="A10" s="2">
        <v>7</v>
      </c>
      <c r="B10" s="4">
        <v>1</v>
      </c>
      <c r="C10" s="4">
        <v>1</v>
      </c>
      <c r="D10" s="4">
        <v>0</v>
      </c>
      <c r="F10" s="5">
        <f t="shared" si="1"/>
        <v>0</v>
      </c>
      <c r="G10" s="5">
        <f t="shared" si="0"/>
        <v>0</v>
      </c>
      <c r="H10" s="5">
        <f t="shared" si="2"/>
        <v>0</v>
      </c>
    </row>
    <row r="11" spans="1:8" s="1" customFormat="1" ht="4.5" customHeight="1" x14ac:dyDescent="0.25">
      <c r="A11" s="6"/>
      <c r="B11" s="6"/>
      <c r="C11" s="6"/>
      <c r="D11" s="6"/>
      <c r="F11" s="6"/>
      <c r="G11" s="6"/>
    </row>
    <row r="12" spans="1:8" s="1" customFormat="1" x14ac:dyDescent="0.25">
      <c r="A12" s="4" t="s">
        <v>4</v>
      </c>
      <c r="B12" s="4">
        <f>SUM(B2:B10)</f>
        <v>44</v>
      </c>
      <c r="C12" s="4">
        <f>SUM(C2:C10)</f>
        <v>57</v>
      </c>
      <c r="D12" s="4">
        <f>SUM(D2:D10)</f>
        <v>35</v>
      </c>
      <c r="F12" s="5">
        <f>D12/C12*100</f>
        <v>61.403508771929829</v>
      </c>
      <c r="G12" s="5">
        <f>D12/B12*100</f>
        <v>79.545454545454547</v>
      </c>
      <c r="H12" s="5">
        <f t="shared" si="2"/>
        <v>18.141945773524718</v>
      </c>
    </row>
    <row r="13" spans="1:8" s="1" customFormat="1" x14ac:dyDescent="0.25">
      <c r="D13" s="14">
        <v>50</v>
      </c>
    </row>
    <row r="14" spans="1:8" s="1" customFormat="1" x14ac:dyDescent="0.25"/>
    <row r="15" spans="1:8" s="1" customFormat="1" x14ac:dyDescent="0.25"/>
    <row r="16" spans="1:8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</sheetData>
  <conditionalFormatting sqref="G2:G10">
    <cfRule type="cellIs" dxfId="57" priority="42" operator="lessThan">
      <formula>30</formula>
    </cfRule>
    <cfRule type="cellIs" dxfId="56" priority="43" operator="lessThan">
      <formula>50</formula>
    </cfRule>
    <cfRule type="cellIs" dxfId="55" priority="44" operator="lessThan">
      <formula>80</formula>
    </cfRule>
    <cfRule type="cellIs" dxfId="54" priority="45" operator="greaterThan">
      <formula>0</formula>
    </cfRule>
    <cfRule type="cellIs" dxfId="53" priority="46" operator="lessThan">
      <formula>39</formula>
    </cfRule>
    <cfRule type="cellIs" dxfId="52" priority="47" operator="lessThan">
      <formula>40</formula>
    </cfRule>
    <cfRule type="cellIs" dxfId="51" priority="48" operator="lessThan">
      <formula>50</formula>
    </cfRule>
    <cfRule type="cellIs" dxfId="50" priority="49" operator="lessThan">
      <formula>40</formula>
    </cfRule>
    <cfRule type="cellIs" dxfId="49" priority="50" operator="greaterThan">
      <formula>80</formula>
    </cfRule>
  </conditionalFormatting>
  <conditionalFormatting sqref="F2:F10">
    <cfRule type="cellIs" dxfId="48" priority="24" operator="lessThan">
      <formula>30</formula>
    </cfRule>
    <cfRule type="cellIs" dxfId="47" priority="25" operator="lessThan">
      <formula>50</formula>
    </cfRule>
    <cfRule type="cellIs" dxfId="46" priority="26" operator="lessThan">
      <formula>80</formula>
    </cfRule>
    <cfRule type="cellIs" dxfId="45" priority="27" operator="greaterThan">
      <formula>0</formula>
    </cfRule>
    <cfRule type="cellIs" dxfId="44" priority="28" operator="lessThan">
      <formula>39</formula>
    </cfRule>
    <cfRule type="cellIs" dxfId="43" priority="29" operator="lessThan">
      <formula>40</formula>
    </cfRule>
    <cfRule type="cellIs" dxfId="42" priority="30" operator="lessThan">
      <formula>50</formula>
    </cfRule>
    <cfRule type="cellIs" dxfId="41" priority="31" operator="lessThan">
      <formula>40</formula>
    </cfRule>
    <cfRule type="cellIs" dxfId="40" priority="32" operator="greaterThan">
      <formula>80</formula>
    </cfRule>
  </conditionalFormatting>
  <conditionalFormatting sqref="F12">
    <cfRule type="cellIs" dxfId="39" priority="15" operator="lessThan">
      <formula>30</formula>
    </cfRule>
    <cfRule type="cellIs" dxfId="38" priority="16" operator="lessThan">
      <formula>50</formula>
    </cfRule>
    <cfRule type="cellIs" dxfId="37" priority="17" operator="lessThan">
      <formula>80</formula>
    </cfRule>
    <cfRule type="cellIs" dxfId="36" priority="18" operator="greaterThan">
      <formula>0</formula>
    </cfRule>
    <cfRule type="cellIs" dxfId="35" priority="19" operator="lessThan">
      <formula>39</formula>
    </cfRule>
    <cfRule type="cellIs" dxfId="34" priority="20" operator="lessThan">
      <formula>40</formula>
    </cfRule>
    <cfRule type="cellIs" dxfId="33" priority="21" operator="lessThan">
      <formula>50</formula>
    </cfRule>
    <cfRule type="cellIs" dxfId="32" priority="22" operator="lessThan">
      <formula>40</formula>
    </cfRule>
    <cfRule type="cellIs" dxfId="31" priority="23" operator="greaterThan">
      <formula>80</formula>
    </cfRule>
  </conditionalFormatting>
  <conditionalFormatting sqref="G12">
    <cfRule type="cellIs" dxfId="30" priority="33" operator="lessThan">
      <formula>30</formula>
    </cfRule>
    <cfRule type="cellIs" dxfId="29" priority="34" operator="lessThan">
      <formula>50</formula>
    </cfRule>
    <cfRule type="cellIs" dxfId="28" priority="35" operator="lessThan">
      <formula>80</formula>
    </cfRule>
    <cfRule type="cellIs" dxfId="27" priority="36" operator="greaterThan">
      <formula>0</formula>
    </cfRule>
    <cfRule type="cellIs" dxfId="26" priority="37" operator="lessThan">
      <formula>39</formula>
    </cfRule>
    <cfRule type="cellIs" dxfId="25" priority="38" operator="lessThan">
      <formula>40</formula>
    </cfRule>
    <cfRule type="cellIs" dxfId="24" priority="39" operator="lessThan">
      <formula>50</formula>
    </cfRule>
    <cfRule type="cellIs" dxfId="23" priority="40" operator="lessThan">
      <formula>40</formula>
    </cfRule>
    <cfRule type="cellIs" dxfId="22" priority="41" operator="greaterThan">
      <formula>80</formula>
    </cfRule>
  </conditionalFormatting>
  <conditionalFormatting sqref="H2:H10 H12">
    <cfRule type="cellIs" dxfId="21" priority="6" operator="lessThan">
      <formula>30</formula>
    </cfRule>
    <cfRule type="cellIs" dxfId="20" priority="7" operator="lessThan">
      <formula>50</formula>
    </cfRule>
    <cfRule type="cellIs" dxfId="19" priority="8" operator="lessThan">
      <formula>80</formula>
    </cfRule>
    <cfRule type="cellIs" dxfId="18" priority="9" operator="greaterThan">
      <formula>0</formula>
    </cfRule>
    <cfRule type="cellIs" dxfId="17" priority="10" operator="lessThan">
      <formula>39</formula>
    </cfRule>
    <cfRule type="cellIs" dxfId="16" priority="11" operator="lessThan">
      <formula>40</formula>
    </cfRule>
    <cfRule type="cellIs" dxfId="15" priority="12" operator="lessThan">
      <formula>50</formula>
    </cfRule>
    <cfRule type="cellIs" dxfId="14" priority="13" operator="lessThan">
      <formula>40</formula>
    </cfRule>
    <cfRule type="cellIs" dxfId="13" priority="14" operator="greaterThan">
      <formula>80</formula>
    </cfRule>
  </conditionalFormatting>
  <conditionalFormatting sqref="H2:H10 H12">
    <cfRule type="cellIs" dxfId="12" priority="1" operator="greaterThan">
      <formula>20</formula>
    </cfRule>
    <cfRule type="cellIs" dxfId="11" priority="2" operator="greaterThan">
      <formula>10</formula>
    </cfRule>
    <cfRule type="cellIs" dxfId="10" priority="3" operator="greaterThan">
      <formula>0</formula>
    </cfRule>
    <cfRule type="cellIs" dxfId="9" priority="4" operator="greaterThan">
      <formula>-1</formula>
    </cfRule>
    <cfRule type="cellIs" dxfId="8" priority="5" operator="greaterThan">
      <formula>20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3" sqref="D3"/>
    </sheetView>
  </sheetViews>
  <sheetFormatPr baseColWidth="10" defaultColWidth="9.140625" defaultRowHeight="15" x14ac:dyDescent="0.25"/>
  <cols>
    <col min="1" max="1" width="41.140625" customWidth="1"/>
    <col min="2" max="4" width="20" customWidth="1"/>
  </cols>
  <sheetData>
    <row r="1" spans="1:4" x14ac:dyDescent="0.25">
      <c r="A1" s="9" t="s">
        <v>14</v>
      </c>
      <c r="B1" s="9" t="s">
        <v>17</v>
      </c>
      <c r="C1" s="9" t="s">
        <v>16</v>
      </c>
      <c r="D1" s="9" t="s">
        <v>24</v>
      </c>
    </row>
    <row r="2" spans="1:4" x14ac:dyDescent="0.25">
      <c r="A2" s="7" t="s">
        <v>15</v>
      </c>
      <c r="B2" s="4">
        <v>5</v>
      </c>
      <c r="C2" s="4">
        <v>100</v>
      </c>
      <c r="D2" s="4">
        <f>C2*B2/100</f>
        <v>5</v>
      </c>
    </row>
    <row r="3" spans="1:4" x14ac:dyDescent="0.25">
      <c r="A3" s="10" t="s">
        <v>18</v>
      </c>
      <c r="B3" s="4">
        <v>5</v>
      </c>
      <c r="C3" s="4">
        <v>50</v>
      </c>
      <c r="D3" s="4">
        <f t="shared" ref="D3:D9" si="0">C3*B3/100</f>
        <v>2.5</v>
      </c>
    </row>
    <row r="4" spans="1:4" x14ac:dyDescent="0.25">
      <c r="A4" s="10" t="s">
        <v>20</v>
      </c>
      <c r="B4" s="4">
        <v>30</v>
      </c>
      <c r="C4" s="4">
        <v>0</v>
      </c>
      <c r="D4" s="4">
        <f>C4*B4/100</f>
        <v>0</v>
      </c>
    </row>
    <row r="5" spans="1:4" x14ac:dyDescent="0.25">
      <c r="A5" s="10" t="s">
        <v>21</v>
      </c>
      <c r="B5" s="4">
        <v>20</v>
      </c>
      <c r="C5" s="4">
        <v>0</v>
      </c>
      <c r="D5" s="4">
        <f>C5*B5/100</f>
        <v>0</v>
      </c>
    </row>
    <row r="6" spans="1:4" x14ac:dyDescent="0.25">
      <c r="A6" s="7" t="s">
        <v>19</v>
      </c>
      <c r="B6" s="4">
        <v>5</v>
      </c>
      <c r="C6" s="4">
        <v>90</v>
      </c>
      <c r="D6" s="4">
        <f t="shared" ref="D6" si="1">C6*B6/100</f>
        <v>4.5</v>
      </c>
    </row>
    <row r="7" spans="1:4" x14ac:dyDescent="0.25">
      <c r="A7" s="10" t="s">
        <v>25</v>
      </c>
      <c r="B7" s="4">
        <v>15</v>
      </c>
      <c r="C7" s="4">
        <v>0</v>
      </c>
      <c r="D7" s="4">
        <f t="shared" si="0"/>
        <v>0</v>
      </c>
    </row>
    <row r="8" spans="1:4" x14ac:dyDescent="0.25">
      <c r="A8" s="10" t="s">
        <v>22</v>
      </c>
      <c r="B8" s="4">
        <v>10</v>
      </c>
      <c r="C8" s="4">
        <v>0</v>
      </c>
      <c r="D8" s="4">
        <f t="shared" si="0"/>
        <v>0</v>
      </c>
    </row>
    <row r="9" spans="1:4" x14ac:dyDescent="0.25">
      <c r="A9" s="10" t="s">
        <v>23</v>
      </c>
      <c r="B9" s="4">
        <v>10</v>
      </c>
      <c r="C9" s="4">
        <v>0</v>
      </c>
      <c r="D9" s="4">
        <f t="shared" si="0"/>
        <v>0</v>
      </c>
    </row>
    <row r="10" spans="1:4" s="1" customFormat="1" ht="5.25" customHeight="1" x14ac:dyDescent="0.25"/>
    <row r="11" spans="1:4" x14ac:dyDescent="0.25">
      <c r="A11" s="11" t="s">
        <v>4</v>
      </c>
      <c r="B11" s="4">
        <f>SUM(B2:B9)</f>
        <v>100</v>
      </c>
      <c r="C11" s="4"/>
      <c r="D11" s="4">
        <f t="shared" ref="D11" si="2">SUM(D2:D9)</f>
        <v>12</v>
      </c>
    </row>
  </sheetData>
  <conditionalFormatting sqref="C7:C9 C2:C5">
    <cfRule type="cellIs" dxfId="7" priority="5" operator="greaterThan">
      <formula>80</formula>
    </cfRule>
    <cfRule type="cellIs" dxfId="6" priority="6" operator="greaterThan">
      <formula>60</formula>
    </cfRule>
    <cfRule type="cellIs" dxfId="5" priority="7" operator="greaterThan">
      <formula>30</formula>
    </cfRule>
    <cfRule type="cellIs" dxfId="4" priority="8" operator="greaterThan">
      <formula>-1</formula>
    </cfRule>
  </conditionalFormatting>
  <conditionalFormatting sqref="C6">
    <cfRule type="cellIs" dxfId="3" priority="1" operator="greaterThan">
      <formula>80</formula>
    </cfRule>
    <cfRule type="cellIs" dxfId="2" priority="2" operator="greaterThan">
      <formula>60</formula>
    </cfRule>
    <cfRule type="cellIs" dxfId="1" priority="3" operator="greaterThan">
      <formula>30</formula>
    </cfRule>
    <cfRule type="cellIs" dxfId="0" priority="4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Totale</vt:lpstr>
      <vt:lpstr>Memoire</vt:lpstr>
      <vt:lpstr>Experimentation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2023-04-19T15:25:54Z</dcterms:modified>
</cp:coreProperties>
</file>