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SALAKSHI.P.S\Downloads\"/>
    </mc:Choice>
  </mc:AlternateContent>
  <xr:revisionPtr revIDLastSave="0" documentId="13_ncr:1_{C96D6949-AAB4-48BE-93C5-1FEA806EF67B}" xr6:coauthVersionLast="47" xr6:coauthVersionMax="47" xr10:uidLastSave="{00000000-0000-0000-0000-000000000000}"/>
  <bookViews>
    <workbookView xWindow="-108" yWindow="-108" windowWidth="23256" windowHeight="12456" firstSheet="1" activeTab="6" xr2:uid="{F27DD524-D7B8-4B52-8978-72CD7DDD9752}"/>
  </bookViews>
  <sheets>
    <sheet name="oii" sheetId="2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Weather Data" sheetId="1" r:id="rId7"/>
    <sheet name="Weather data visualization" sheetId="8" r:id="rId8"/>
  </sheets>
  <definedNames>
    <definedName name="ExternalData_1" localSheetId="0" hidden="1">oii!$A$1:$R$92</definedName>
    <definedName name="ExternalData_1" localSheetId="6" hidden="1">'Weather Data'!$A$1:$P$92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Z2" i="1"/>
  <c r="Y2" i="1"/>
  <c r="X2" i="1"/>
  <c r="W2" i="1"/>
  <c r="V2" i="1"/>
  <c r="U2" i="1" a="1"/>
  <c r="U2" i="1" s="1"/>
  <c r="T2" i="1" a="1"/>
  <c r="T2" i="1" s="1"/>
  <c r="S2" i="1" a="1"/>
  <c r="S2" i="1" s="1"/>
  <c r="R2" i="1" a="1"/>
  <c r="R2" i="1" s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30ED4E-882A-445C-B833-DFF083839486}" keepAlive="1" name="Query - 3730345-1" description="Connection to the '3730345-1' query in the workbook." type="5" refreshedVersion="8" background="1" saveData="1">
    <dbPr connection="Provider=Microsoft.Mashup.OleDb.1;Data Source=$Workbook$;Location=3730345-1;Extended Properties=&quot;&quot;" command="SELECT * FROM [3730345-1]"/>
  </connection>
  <connection id="2" xr16:uid="{5A9CD20B-2F0D-4180-B331-2F63085BB9B4}" keepAlive="1" name="Query - 3730345-1 (2)" description="Connection to the '3730345-1 (2)' query in the workbook." type="5" refreshedVersion="8" background="1" saveData="1">
    <dbPr connection="Provider=Microsoft.Mashup.OleDb.1;Data Source=$Workbook$;Location=&quot;3730345-1 (2)&quot;;Extended Properties=&quot;&quot;" command="SELECT * FROM [3730345-1 (2)]"/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<sst xmlns="http://schemas.openxmlformats.org/spreadsheetml/2006/main" count="2966" uniqueCount="454">
  <si>
    <t>STATION</t>
  </si>
  <si>
    <t>NAME</t>
  </si>
  <si>
    <t>DATE</t>
  </si>
  <si>
    <t>AWND</t>
  </si>
  <si>
    <t>FMTM</t>
  </si>
  <si>
    <t>PGTM</t>
  </si>
  <si>
    <t>PRCP</t>
  </si>
  <si>
    <t>SNOW</t>
  </si>
  <si>
    <t>SNWD</t>
  </si>
  <si>
    <t>TAVG</t>
  </si>
  <si>
    <t>TMAX</t>
  </si>
  <si>
    <t>TMIN</t>
  </si>
  <si>
    <t>TSUN</t>
  </si>
  <si>
    <t>WDF2</t>
  </si>
  <si>
    <t>WDF5</t>
  </si>
  <si>
    <t>WESD</t>
  </si>
  <si>
    <t>WSF2</t>
  </si>
  <si>
    <t>WSF5</t>
  </si>
  <si>
    <t>USW00014918</t>
  </si>
  <si>
    <t>INTERNATIONAL FALLS INTERNATIONAL AIRPORT, MN US</t>
  </si>
  <si>
    <t>5.59</t>
  </si>
  <si>
    <t xml:space="preserve"> 1632</t>
  </si>
  <si>
    <t xml:space="preserve"> 1631</t>
  </si>
  <si>
    <t>0.0</t>
  </si>
  <si>
    <t>34</t>
  </si>
  <si>
    <t xml:space="preserve">    0</t>
  </si>
  <si>
    <t xml:space="preserve">  340</t>
  </si>
  <si>
    <t xml:space="preserve">   40</t>
  </si>
  <si>
    <t>21.0</t>
  </si>
  <si>
    <t>25.9</t>
  </si>
  <si>
    <t>5.37</t>
  </si>
  <si>
    <t xml:space="preserve"> 0923</t>
  </si>
  <si>
    <t>41</t>
  </si>
  <si>
    <t xml:space="preserve">  190</t>
  </si>
  <si>
    <t xml:space="preserve">  180</t>
  </si>
  <si>
    <t>13.0</t>
  </si>
  <si>
    <t>15.0</t>
  </si>
  <si>
    <t>4.03</t>
  </si>
  <si>
    <t xml:space="preserve"> 2000</t>
  </si>
  <si>
    <t xml:space="preserve"> 0138</t>
  </si>
  <si>
    <t>26</t>
  </si>
  <si>
    <t>8.1</t>
  </si>
  <si>
    <t>10.1</t>
  </si>
  <si>
    <t>3.80</t>
  </si>
  <si>
    <t xml:space="preserve"> 1842</t>
  </si>
  <si>
    <t>11.0</t>
  </si>
  <si>
    <t>15</t>
  </si>
  <si>
    <t xml:space="preserve">  160</t>
  </si>
  <si>
    <t xml:space="preserve">  170</t>
  </si>
  <si>
    <t>6.71</t>
  </si>
  <si>
    <t xml:space="preserve"> 1626</t>
  </si>
  <si>
    <t xml:space="preserve"> 1529</t>
  </si>
  <si>
    <t>14.0</t>
  </si>
  <si>
    <t>31</t>
  </si>
  <si>
    <t xml:space="preserve">  320</t>
  </si>
  <si>
    <t xml:space="preserve">  330</t>
  </si>
  <si>
    <t>17.0</t>
  </si>
  <si>
    <t>5.82</t>
  </si>
  <si>
    <t xml:space="preserve"> 1553</t>
  </si>
  <si>
    <t xml:space="preserve"> 0948</t>
  </si>
  <si>
    <t>44</t>
  </si>
  <si>
    <t>16.1</t>
  </si>
  <si>
    <t>11.63</t>
  </si>
  <si>
    <t xml:space="preserve"> 1713</t>
  </si>
  <si>
    <t xml:space="preserve"> 1615</t>
  </si>
  <si>
    <t>27</t>
  </si>
  <si>
    <t xml:space="preserve">  300</t>
  </si>
  <si>
    <t>21.9</t>
  </si>
  <si>
    <t>28.0</t>
  </si>
  <si>
    <t>6.49</t>
  </si>
  <si>
    <t xml:space="preserve"> 1104</t>
  </si>
  <si>
    <t>48</t>
  </si>
  <si>
    <t xml:space="preserve">  130</t>
  </si>
  <si>
    <t xml:space="preserve">  140</t>
  </si>
  <si>
    <t>17.9</t>
  </si>
  <si>
    <t>11.41</t>
  </si>
  <si>
    <t xml:space="preserve"> 0438</t>
  </si>
  <si>
    <t>39</t>
  </si>
  <si>
    <t xml:space="preserve">  350</t>
  </si>
  <si>
    <t>25.1</t>
  </si>
  <si>
    <t xml:space="preserve"> 1354</t>
  </si>
  <si>
    <t xml:space="preserve"> 1353</t>
  </si>
  <si>
    <t>2.0</t>
  </si>
  <si>
    <t>4.92</t>
  </si>
  <si>
    <t xml:space="preserve"> 1804</t>
  </si>
  <si>
    <t>60</t>
  </si>
  <si>
    <t xml:space="preserve">  260</t>
  </si>
  <si>
    <t xml:space="preserve">  280</t>
  </si>
  <si>
    <t>4.25</t>
  </si>
  <si>
    <t xml:space="preserve"> 1603</t>
  </si>
  <si>
    <t xml:space="preserve"> 1722</t>
  </si>
  <si>
    <t>63</t>
  </si>
  <si>
    <t xml:space="preserve">  310</t>
  </si>
  <si>
    <t>7.38</t>
  </si>
  <si>
    <t xml:space="preserve"> 1650</t>
  </si>
  <si>
    <t xml:space="preserve"> 1649</t>
  </si>
  <si>
    <t>65</t>
  </si>
  <si>
    <t>2.68</t>
  </si>
  <si>
    <t xml:space="preserve"> 1014</t>
  </si>
  <si>
    <t>73</t>
  </si>
  <si>
    <t xml:space="preserve">   70</t>
  </si>
  <si>
    <t>3.58</t>
  </si>
  <si>
    <t xml:space="preserve"> 1150</t>
  </si>
  <si>
    <t xml:space="preserve">  270</t>
  </si>
  <si>
    <t>12.1</t>
  </si>
  <si>
    <t>7.16</t>
  </si>
  <si>
    <t xml:space="preserve"> 1620</t>
  </si>
  <si>
    <t xml:space="preserve"> 1456</t>
  </si>
  <si>
    <t>79</t>
  </si>
  <si>
    <t xml:space="preserve">  200</t>
  </si>
  <si>
    <t>23.0</t>
  </si>
  <si>
    <t xml:space="preserve"> 1534</t>
  </si>
  <si>
    <t xml:space="preserve"> 1212</t>
  </si>
  <si>
    <t>76</t>
  </si>
  <si>
    <t>19.9</t>
  </si>
  <si>
    <t>4.47</t>
  </si>
  <si>
    <t xml:space="preserve"> 1401</t>
  </si>
  <si>
    <t>55</t>
  </si>
  <si>
    <t xml:space="preserve">  290</t>
  </si>
  <si>
    <t>6.04</t>
  </si>
  <si>
    <t xml:space="preserve"> 1928</t>
  </si>
  <si>
    <t>23.9</t>
  </si>
  <si>
    <t xml:space="preserve"> 1409</t>
  </si>
  <si>
    <t xml:space="preserve"> 1408</t>
  </si>
  <si>
    <t>32</t>
  </si>
  <si>
    <t>4.70</t>
  </si>
  <si>
    <t xml:space="preserve"> 0052</t>
  </si>
  <si>
    <t xml:space="preserve"> 0050</t>
  </si>
  <si>
    <t>40</t>
  </si>
  <si>
    <t xml:space="preserve">  150</t>
  </si>
  <si>
    <t xml:space="preserve"> 1517</t>
  </si>
  <si>
    <t xml:space="preserve"> 1516</t>
  </si>
  <si>
    <t>32.0</t>
  </si>
  <si>
    <t xml:space="preserve"> 0838</t>
  </si>
  <si>
    <t xml:space="preserve"> 0842</t>
  </si>
  <si>
    <t xml:space="preserve"> 1454</t>
  </si>
  <si>
    <t xml:space="preserve"> 1300</t>
  </si>
  <si>
    <t>46</t>
  </si>
  <si>
    <t xml:space="preserve">  240</t>
  </si>
  <si>
    <t>14.1</t>
  </si>
  <si>
    <t xml:space="preserve"> 1510</t>
  </si>
  <si>
    <t xml:space="preserve"> 1503</t>
  </si>
  <si>
    <t xml:space="preserve">  210</t>
  </si>
  <si>
    <t>18.79</t>
  </si>
  <si>
    <t xml:space="preserve"> 1419</t>
  </si>
  <si>
    <t xml:space="preserve"> 1422</t>
  </si>
  <si>
    <t/>
  </si>
  <si>
    <t>10</t>
  </si>
  <si>
    <t>31.1</t>
  </si>
  <si>
    <t>40.9</t>
  </si>
  <si>
    <t>8.28</t>
  </si>
  <si>
    <t xml:space="preserve"> 1459</t>
  </si>
  <si>
    <t xml:space="preserve"> 1123</t>
  </si>
  <si>
    <t>54</t>
  </si>
  <si>
    <t xml:space="preserve">   30</t>
  </si>
  <si>
    <t>11.18</t>
  </si>
  <si>
    <t xml:space="preserve"> 1648</t>
  </si>
  <si>
    <t>8.50</t>
  </si>
  <si>
    <t xml:space="preserve"> 1446</t>
  </si>
  <si>
    <t xml:space="preserve"> 1819</t>
  </si>
  <si>
    <t xml:space="preserve"> 2123</t>
  </si>
  <si>
    <t>66</t>
  </si>
  <si>
    <t>30.0</t>
  </si>
  <si>
    <t>9.17</t>
  </si>
  <si>
    <t xml:space="preserve"> 1246</t>
  </si>
  <si>
    <t xml:space="preserve"> 1749</t>
  </si>
  <si>
    <t>69</t>
  </si>
  <si>
    <t xml:space="preserve">  110</t>
  </si>
  <si>
    <t xml:space="preserve">  100</t>
  </si>
  <si>
    <t>7.83</t>
  </si>
  <si>
    <t xml:space="preserve"> 0454</t>
  </si>
  <si>
    <t xml:space="preserve"> 0453</t>
  </si>
  <si>
    <t>71</t>
  </si>
  <si>
    <t xml:space="preserve"> 1528</t>
  </si>
  <si>
    <t>7.61</t>
  </si>
  <si>
    <t xml:space="preserve"> 1047</t>
  </si>
  <si>
    <t xml:space="preserve"> 1046</t>
  </si>
  <si>
    <t xml:space="preserve">  120</t>
  </si>
  <si>
    <t xml:space="preserve"> 1200</t>
  </si>
  <si>
    <t xml:space="preserve"> 1322</t>
  </si>
  <si>
    <t xml:space="preserve"> 1619</t>
  </si>
  <si>
    <t xml:space="preserve"> 1213</t>
  </si>
  <si>
    <t xml:space="preserve"> 1209</t>
  </si>
  <si>
    <t xml:space="preserve"> 2344</t>
  </si>
  <si>
    <t xml:space="preserve"> 1133</t>
  </si>
  <si>
    <t xml:space="preserve"> 1239</t>
  </si>
  <si>
    <t>67</t>
  </si>
  <si>
    <t xml:space="preserve"> 1614</t>
  </si>
  <si>
    <t xml:space="preserve"> 1519</t>
  </si>
  <si>
    <t>59</t>
  </si>
  <si>
    <t xml:space="preserve"> 1500</t>
  </si>
  <si>
    <t xml:space="preserve"> 1506</t>
  </si>
  <si>
    <t xml:space="preserve"> 1504</t>
  </si>
  <si>
    <t xml:space="preserve"> 1346</t>
  </si>
  <si>
    <t>45</t>
  </si>
  <si>
    <t xml:space="preserve"> 0928</t>
  </si>
  <si>
    <t xml:space="preserve"> 0927</t>
  </si>
  <si>
    <t>58</t>
  </si>
  <si>
    <t xml:space="preserve"> 1348</t>
  </si>
  <si>
    <t>49</t>
  </si>
  <si>
    <t>19.24</t>
  </si>
  <si>
    <t xml:space="preserve"> 1156</t>
  </si>
  <si>
    <t>29</t>
  </si>
  <si>
    <t>44.1</t>
  </si>
  <si>
    <t>3.36</t>
  </si>
  <si>
    <t xml:space="preserve"> 1025</t>
  </si>
  <si>
    <t xml:space="preserve"> 0448</t>
  </si>
  <si>
    <t xml:space="preserve">  230</t>
  </si>
  <si>
    <t xml:space="preserve"> 2044</t>
  </si>
  <si>
    <t xml:space="preserve"> 2043</t>
  </si>
  <si>
    <t xml:space="preserve"> 0826</t>
  </si>
  <si>
    <t xml:space="preserve"> 0717</t>
  </si>
  <si>
    <t>1.0</t>
  </si>
  <si>
    <t>0</t>
  </si>
  <si>
    <t xml:space="preserve"> 1119</t>
  </si>
  <si>
    <t xml:space="preserve"> 1211</t>
  </si>
  <si>
    <t>7.0</t>
  </si>
  <si>
    <t>14</t>
  </si>
  <si>
    <t xml:space="preserve"> 1511</t>
  </si>
  <si>
    <t xml:space="preserve"> 1715</t>
  </si>
  <si>
    <t>10.29</t>
  </si>
  <si>
    <t xml:space="preserve"> 0913</t>
  </si>
  <si>
    <t xml:space="preserve"> 0909</t>
  </si>
  <si>
    <t>15.66</t>
  </si>
  <si>
    <t xml:space="preserve"> 1340</t>
  </si>
  <si>
    <t xml:space="preserve"> 1044</t>
  </si>
  <si>
    <t>21</t>
  </si>
  <si>
    <t>34.9</t>
  </si>
  <si>
    <t xml:space="preserve"> 0005</t>
  </si>
  <si>
    <t xml:space="preserve"> 1233</t>
  </si>
  <si>
    <t xml:space="preserve"> 1232</t>
  </si>
  <si>
    <t>51</t>
  </si>
  <si>
    <t xml:space="preserve"> 1507</t>
  </si>
  <si>
    <t>9.40</t>
  </si>
  <si>
    <t xml:space="preserve"> 1608</t>
  </si>
  <si>
    <t xml:space="preserve">  250</t>
  </si>
  <si>
    <t>47.0</t>
  </si>
  <si>
    <t>55.0</t>
  </si>
  <si>
    <t xml:space="preserve"> 1752</t>
  </si>
  <si>
    <t xml:space="preserve"> 1607</t>
  </si>
  <si>
    <t xml:space="preserve"> 1606</t>
  </si>
  <si>
    <t>70</t>
  </si>
  <si>
    <t>29.1</t>
  </si>
  <si>
    <t>36.9</t>
  </si>
  <si>
    <t xml:space="preserve"> 1407</t>
  </si>
  <si>
    <t xml:space="preserve"> 1750</t>
  </si>
  <si>
    <t xml:space="preserve"> 1305</t>
  </si>
  <si>
    <t xml:space="preserve"> 1301</t>
  </si>
  <si>
    <t>64</t>
  </si>
  <si>
    <t xml:space="preserve"> 1557</t>
  </si>
  <si>
    <t xml:space="preserve"> 1130</t>
  </si>
  <si>
    <t xml:space="preserve"> 1559</t>
  </si>
  <si>
    <t xml:space="preserve">   20</t>
  </si>
  <si>
    <t xml:space="preserve"> 1521</t>
  </si>
  <si>
    <t xml:space="preserve"> 1520</t>
  </si>
  <si>
    <t xml:space="preserve">   10</t>
  </si>
  <si>
    <t>2.46</t>
  </si>
  <si>
    <t xml:space="preserve"> 1020</t>
  </si>
  <si>
    <t xml:space="preserve"> 1056</t>
  </si>
  <si>
    <t xml:space="preserve">   50</t>
  </si>
  <si>
    <t>2.24</t>
  </si>
  <si>
    <t xml:space="preserve"> 1427</t>
  </si>
  <si>
    <t xml:space="preserve"> 1319</t>
  </si>
  <si>
    <t xml:space="preserve"> 1318</t>
  </si>
  <si>
    <t>62</t>
  </si>
  <si>
    <t>10.74</t>
  </si>
  <si>
    <t xml:space="preserve"> 1447</t>
  </si>
  <si>
    <t xml:space="preserve"> 1430</t>
  </si>
  <si>
    <t>24</t>
  </si>
  <si>
    <t>17.45</t>
  </si>
  <si>
    <t xml:space="preserve"> 1902</t>
  </si>
  <si>
    <t xml:space="preserve"> 1759</t>
  </si>
  <si>
    <t>33.1</t>
  </si>
  <si>
    <t xml:space="preserve"> 0852</t>
  </si>
  <si>
    <t>7</t>
  </si>
  <si>
    <t>0.89</t>
  </si>
  <si>
    <t xml:space="preserve"> 1702</t>
  </si>
  <si>
    <t xml:space="preserve"> 1700</t>
  </si>
  <si>
    <t>8.0</t>
  </si>
  <si>
    <t>3</t>
  </si>
  <si>
    <t xml:space="preserve">   60</t>
  </si>
  <si>
    <t>6.0</t>
  </si>
  <si>
    <t>6.9</t>
  </si>
  <si>
    <t>6.93</t>
  </si>
  <si>
    <t xml:space="preserve"> 2306</t>
  </si>
  <si>
    <t xml:space="preserve"> 2307</t>
  </si>
  <si>
    <t>16</t>
  </si>
  <si>
    <t xml:space="preserve">  220</t>
  </si>
  <si>
    <t xml:space="preserve"> 1806</t>
  </si>
  <si>
    <t xml:space="preserve"> 1801</t>
  </si>
  <si>
    <t>19</t>
  </si>
  <si>
    <t>10.96</t>
  </si>
  <si>
    <t xml:space="preserve"> 1059</t>
  </si>
  <si>
    <t>18.0</t>
  </si>
  <si>
    <t>13.20</t>
  </si>
  <si>
    <t xml:space="preserve"> 1149</t>
  </si>
  <si>
    <t xml:space="preserve"> 0934</t>
  </si>
  <si>
    <t>-2</t>
  </si>
  <si>
    <t>6.26</t>
  </si>
  <si>
    <t xml:space="preserve"> 1032</t>
  </si>
  <si>
    <t>10.0</t>
  </si>
  <si>
    <t>20</t>
  </si>
  <si>
    <t>12.30</t>
  </si>
  <si>
    <t xml:space="preserve"> 0133</t>
  </si>
  <si>
    <t xml:space="preserve"> 0014</t>
  </si>
  <si>
    <t>5.0</t>
  </si>
  <si>
    <t>42</t>
  </si>
  <si>
    <t xml:space="preserve"> 1438</t>
  </si>
  <si>
    <t xml:space="preserve"> 1425</t>
  </si>
  <si>
    <t>53</t>
  </si>
  <si>
    <t xml:space="preserve"> 0954</t>
  </si>
  <si>
    <t xml:space="preserve"> 0953</t>
  </si>
  <si>
    <t>8.72</t>
  </si>
  <si>
    <t xml:space="preserve"> 1437</t>
  </si>
  <si>
    <t xml:space="preserve">  360</t>
  </si>
  <si>
    <t xml:space="preserve"> 1617</t>
  </si>
  <si>
    <t xml:space="preserve"> 1616</t>
  </si>
  <si>
    <t xml:space="preserve"> 2352</t>
  </si>
  <si>
    <t xml:space="preserve"> 2351</t>
  </si>
  <si>
    <t xml:space="preserve"> 0143</t>
  </si>
  <si>
    <t xml:space="preserve"> 0029</t>
  </si>
  <si>
    <t xml:space="preserve"> 2328</t>
  </si>
  <si>
    <t>37</t>
  </si>
  <si>
    <t>8.9</t>
  </si>
  <si>
    <t xml:space="preserve"> 1735</t>
  </si>
  <si>
    <t xml:space="preserve"> 1739</t>
  </si>
  <si>
    <t>4.0</t>
  </si>
  <si>
    <t>25</t>
  </si>
  <si>
    <t xml:space="preserve"> 2312</t>
  </si>
  <si>
    <t xml:space="preserve"> 2146</t>
  </si>
  <si>
    <t>9</t>
  </si>
  <si>
    <t>38.0</t>
  </si>
  <si>
    <t xml:space="preserve"> 2020</t>
  </si>
  <si>
    <t xml:space="preserve"> 2019</t>
  </si>
  <si>
    <t>12.0</t>
  </si>
  <si>
    <t>6</t>
  </si>
  <si>
    <t xml:space="preserve"> 2330</t>
  </si>
  <si>
    <t xml:space="preserve"> 2329</t>
  </si>
  <si>
    <t>9.0</t>
  </si>
  <si>
    <t xml:space="preserve"> 2356</t>
  </si>
  <si>
    <t xml:space="preserve"> 2204</t>
  </si>
  <si>
    <t>13</t>
  </si>
  <si>
    <t>12.97</t>
  </si>
  <si>
    <t xml:space="preserve"> 2042</t>
  </si>
  <si>
    <t xml:space="preserve"> 2331</t>
  </si>
  <si>
    <t xml:space="preserve"> 0915</t>
  </si>
  <si>
    <t xml:space="preserve"> 0844</t>
  </si>
  <si>
    <t>29.0</t>
  </si>
  <si>
    <t>TEXT FUNCTION</t>
  </si>
  <si>
    <t>IF FUNCTION</t>
  </si>
  <si>
    <t>EXTRACT HRS</t>
  </si>
  <si>
    <t>EXTRACT MIN</t>
  </si>
  <si>
    <t>COUNTIF</t>
  </si>
  <si>
    <t>SUM FUNC</t>
  </si>
  <si>
    <t>HANDLE ERRORS</t>
  </si>
  <si>
    <t>MAX FUNC</t>
  </si>
  <si>
    <t>MIN FUNC</t>
  </si>
  <si>
    <t>WEEKDAY</t>
  </si>
  <si>
    <t>Row Labels</t>
  </si>
  <si>
    <t>Grand Total</t>
  </si>
  <si>
    <t>2000</t>
  </si>
  <si>
    <t>2001</t>
  </si>
  <si>
    <t>2002</t>
  </si>
  <si>
    <t>2003</t>
  </si>
  <si>
    <t>2004</t>
  </si>
  <si>
    <t>2005</t>
  </si>
  <si>
    <t>Sum of PRCP</t>
  </si>
  <si>
    <t>Column Labels</t>
  </si>
  <si>
    <t>Count of AWND</t>
  </si>
  <si>
    <t>(All)</t>
  </si>
  <si>
    <t>Sum of TMAX</t>
  </si>
  <si>
    <t>Sum of TMIN</t>
  </si>
  <si>
    <t>Count of WSF2</t>
  </si>
  <si>
    <t xml:space="preserve">   10 Count of WSF2</t>
  </si>
  <si>
    <t xml:space="preserve">   10 Count of WSF5</t>
  </si>
  <si>
    <t xml:space="preserve">   20 Count of WSF2</t>
  </si>
  <si>
    <t xml:space="preserve">   20 Count of WSF5</t>
  </si>
  <si>
    <t xml:space="preserve">   30 Count of WSF2</t>
  </si>
  <si>
    <t xml:space="preserve">   30 Count of WSF5</t>
  </si>
  <si>
    <t xml:space="preserve">   40 Count of WSF2</t>
  </si>
  <si>
    <t xml:space="preserve">   40 Count of WSF5</t>
  </si>
  <si>
    <t xml:space="preserve">   50 Count of WSF2</t>
  </si>
  <si>
    <t xml:space="preserve">   50 Count of WSF5</t>
  </si>
  <si>
    <t xml:space="preserve">   60 Count of WSF2</t>
  </si>
  <si>
    <t xml:space="preserve">   60 Count of WSF5</t>
  </si>
  <si>
    <t xml:space="preserve">   70 Count of WSF2</t>
  </si>
  <si>
    <t xml:space="preserve">   70 Count of WSF5</t>
  </si>
  <si>
    <t xml:space="preserve">  100 Count of WSF2</t>
  </si>
  <si>
    <t xml:space="preserve">  100 Count of WSF5</t>
  </si>
  <si>
    <t xml:space="preserve">  110 Count of WSF2</t>
  </si>
  <si>
    <t xml:space="preserve">  110 Count of WSF5</t>
  </si>
  <si>
    <t xml:space="preserve">  120 Count of WSF2</t>
  </si>
  <si>
    <t xml:space="preserve">  120 Count of WSF5</t>
  </si>
  <si>
    <t xml:space="preserve">  130 Count of WSF2</t>
  </si>
  <si>
    <t xml:space="preserve">  130 Count of WSF5</t>
  </si>
  <si>
    <t xml:space="preserve">  140 Count of WSF2</t>
  </si>
  <si>
    <t xml:space="preserve">  140 Count of WSF5</t>
  </si>
  <si>
    <t xml:space="preserve">  150 Count of WSF2</t>
  </si>
  <si>
    <t xml:space="preserve">  150 Count of WSF5</t>
  </si>
  <si>
    <t xml:space="preserve">  160 Count of WSF2</t>
  </si>
  <si>
    <t xml:space="preserve">  160 Count of WSF5</t>
  </si>
  <si>
    <t xml:space="preserve">  170 Count of WSF2</t>
  </si>
  <si>
    <t xml:space="preserve">  170 Count of WSF5</t>
  </si>
  <si>
    <t xml:space="preserve">  180 Count of WSF2</t>
  </si>
  <si>
    <t xml:space="preserve">  180 Count of WSF5</t>
  </si>
  <si>
    <t xml:space="preserve">  190 Count of WSF2</t>
  </si>
  <si>
    <t xml:space="preserve">  190 Count of WSF5</t>
  </si>
  <si>
    <t xml:space="preserve">  200 Count of WSF2</t>
  </si>
  <si>
    <t xml:space="preserve">  200 Count of WSF5</t>
  </si>
  <si>
    <t xml:space="preserve">  230 Count of WSF2</t>
  </si>
  <si>
    <t xml:space="preserve">  230 Count of WSF5</t>
  </si>
  <si>
    <t xml:space="preserve">  260 Count of WSF2</t>
  </si>
  <si>
    <t xml:space="preserve">  260 Count of WSF5</t>
  </si>
  <si>
    <t xml:space="preserve">  270 Count of WSF2</t>
  </si>
  <si>
    <t xml:space="preserve">  270 Count of WSF5</t>
  </si>
  <si>
    <t xml:space="preserve">  280 Count of WSF2</t>
  </si>
  <si>
    <t xml:space="preserve">  280 Count of WSF5</t>
  </si>
  <si>
    <t xml:space="preserve">  290 Count of WSF2</t>
  </si>
  <si>
    <t xml:space="preserve">  290 Count of WSF5</t>
  </si>
  <si>
    <t xml:space="preserve">  300 Count of WSF2</t>
  </si>
  <si>
    <t xml:space="preserve">  300 Count of WSF5</t>
  </si>
  <si>
    <t xml:space="preserve">  310 Count of WSF2</t>
  </si>
  <si>
    <t xml:space="preserve">  310 Count of WSF5</t>
  </si>
  <si>
    <t xml:space="preserve">  320 Count of WSF2</t>
  </si>
  <si>
    <t xml:space="preserve">  320 Count of WSF5</t>
  </si>
  <si>
    <t xml:space="preserve">  330 Count of WSF2</t>
  </si>
  <si>
    <t xml:space="preserve">  330 Count of WSF5</t>
  </si>
  <si>
    <t xml:space="preserve">  340 Count of WSF2</t>
  </si>
  <si>
    <t xml:space="preserve">  340 Count of WSF5</t>
  </si>
  <si>
    <t xml:space="preserve">  350 Count of WSF2</t>
  </si>
  <si>
    <t xml:space="preserve">  350 Count of WSF5</t>
  </si>
  <si>
    <t xml:space="preserve">  360 Count of WSF2</t>
  </si>
  <si>
    <t xml:space="preserve">  360 Count of WSF5</t>
  </si>
  <si>
    <t>Total Count of WSF2</t>
  </si>
  <si>
    <t>Total Count of WSF5</t>
  </si>
  <si>
    <t>Count of WSF5</t>
  </si>
  <si>
    <t>S</t>
  </si>
  <si>
    <t>WEATHER DATA INSIGHTS</t>
  </si>
  <si>
    <t>Qtr4</t>
  </si>
  <si>
    <t>Qtr1</t>
  </si>
  <si>
    <t>Qtr2</t>
  </si>
  <si>
    <t>Qtr3</t>
  </si>
  <si>
    <t>Oct</t>
  </si>
  <si>
    <t>Nov</t>
  </si>
  <si>
    <t>Jan</t>
  </si>
  <si>
    <t>Mar</t>
  </si>
  <si>
    <t>Apr</t>
  </si>
  <si>
    <t>Jun</t>
  </si>
  <si>
    <t>Jul</t>
  </si>
  <si>
    <t>Aug</t>
  </si>
  <si>
    <t>May</t>
  </si>
  <si>
    <t>Sep</t>
  </si>
  <si>
    <t>Dec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</si>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</sst>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7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Project.xlsx]Sheet1!PivotTable1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SNOW</a:t>
            </a:r>
            <a:r>
              <a:rPr lang="en-IN" baseline="0"/>
              <a:t> AND PRECIPITATION TRENDS OVER TIME</a:t>
            </a:r>
            <a:endParaRPr lang="en-IN"/>
          </a:p>
        </c:rich>
      </c:tx>
      <c:layout>
        <c:manualLayout>
          <c:xMode val="edge"/>
          <c:yMode val="edge"/>
          <c:x val="0.12444444444444444"/>
          <c:y val="0.110090405365995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Sheet1!$B$5:$B$69</c:f>
              <c:numCache>
                <c:formatCode>General</c:formatCode>
                <c:ptCount val="40"/>
                <c:pt idx="0">
                  <c:v>0.13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0.34</c:v>
                </c:pt>
                <c:pt idx="5">
                  <c:v>0.67</c:v>
                </c:pt>
                <c:pt idx="6">
                  <c:v>6.0000000000000005E-2</c:v>
                </c:pt>
                <c:pt idx="7">
                  <c:v>0</c:v>
                </c:pt>
                <c:pt idx="8">
                  <c:v>0.41000000000000003</c:v>
                </c:pt>
                <c:pt idx="9">
                  <c:v>0</c:v>
                </c:pt>
                <c:pt idx="10">
                  <c:v>0.08</c:v>
                </c:pt>
                <c:pt idx="11">
                  <c:v>0</c:v>
                </c:pt>
                <c:pt idx="12">
                  <c:v>0.5</c:v>
                </c:pt>
                <c:pt idx="13">
                  <c:v>0</c:v>
                </c:pt>
                <c:pt idx="14">
                  <c:v>0.56000000000000005</c:v>
                </c:pt>
                <c:pt idx="15">
                  <c:v>0.25</c:v>
                </c:pt>
                <c:pt idx="16">
                  <c:v>0.22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3">
                  <c:v>0</c:v>
                </c:pt>
                <c:pt idx="24">
                  <c:v>0.08</c:v>
                </c:pt>
                <c:pt idx="25">
                  <c:v>2.33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0.1</c:v>
                </c:pt>
                <c:pt idx="33">
                  <c:v>0.04</c:v>
                </c:pt>
                <c:pt idx="34">
                  <c:v>0.45</c:v>
                </c:pt>
                <c:pt idx="35">
                  <c:v>0</c:v>
                </c:pt>
                <c:pt idx="36">
                  <c:v>0.13</c:v>
                </c:pt>
                <c:pt idx="37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F-4DBF-B636-5FED5863ED9C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Sheet1!$C$5:$C$69</c:f>
              <c:numCache>
                <c:formatCode>General</c:formatCode>
                <c:ptCount val="40"/>
                <c:pt idx="38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FF-4DBF-B636-5FED5863ED9C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Sheet1!$D$5:$D$69</c:f>
              <c:numCache>
                <c:formatCode>General</c:formatCode>
                <c:ptCount val="40"/>
                <c:pt idx="21">
                  <c:v>0.02</c:v>
                </c:pt>
                <c:pt idx="3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FF-4DBF-B636-5FED5863ED9C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Sheet1!$E$5:$E$69</c:f>
              <c:numCache>
                <c:formatCode>General</c:formatCode>
                <c:ptCount val="40"/>
                <c:pt idx="2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FF-4DBF-B636-5FED5863ED9C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1.4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Sheet1!$F$5:$F$69</c:f>
              <c:numCache>
                <c:formatCode>General</c:formatCode>
                <c:ptCount val="40"/>
                <c:pt idx="38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FF-4DBF-B636-5FED5863ED9C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Sheet1!$G$5:$G$69</c:f>
              <c:numCache>
                <c:formatCode>General</c:formatCode>
                <c:ptCount val="40"/>
                <c:pt idx="3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EFF-4DBF-B636-5FED5863ED9C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Sheet1!$H$5:$H$69</c:f>
              <c:numCache>
                <c:formatCode>General</c:formatCode>
                <c:ptCount val="40"/>
                <c:pt idx="22">
                  <c:v>0.04</c:v>
                </c:pt>
                <c:pt idx="30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EFF-4DBF-B636-5FED5863ED9C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2.5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Sheet1!$I$5:$I$69</c:f>
              <c:numCache>
                <c:formatCode>General</c:formatCode>
                <c:ptCount val="40"/>
                <c:pt idx="39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EFF-4DBF-B636-5FED5863ED9C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Sheet1!$J$5:$J$69</c:f>
              <c:numCache>
                <c:formatCode>General</c:formatCode>
                <c:ptCount val="40"/>
                <c:pt idx="30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EFF-4DBF-B636-5FED5863ED9C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3.3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Sheet1!$K$5:$K$69</c:f>
              <c:numCache>
                <c:formatCode>General</c:formatCode>
                <c:ptCount val="40"/>
                <c:pt idx="39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EFF-4DBF-B636-5FED5863ED9C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3.5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Sheet1!$L$5:$L$69</c:f>
              <c:numCache>
                <c:formatCode>General</c:formatCode>
                <c:ptCount val="40"/>
                <c:pt idx="39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FF-4DBF-B636-5FED5863ED9C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Sheet1!$M$5:$M$69</c:f>
              <c:numCache>
                <c:formatCode>General</c:formatCode>
                <c:ptCount val="40"/>
                <c:pt idx="20">
                  <c:v>0.4</c:v>
                </c:pt>
                <c:pt idx="22">
                  <c:v>0.33</c:v>
                </c:pt>
                <c:pt idx="28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EFF-4DBF-B636-5FED5863ED9C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4.5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Sheet1!$N$5:$N$69</c:f>
              <c:numCache>
                <c:formatCode>General</c:formatCode>
                <c:ptCount val="40"/>
                <c:pt idx="3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EFF-4DBF-B636-5FED5863ED9C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Sheet1!$O$5:$O$69</c:f>
              <c:numCache>
                <c:formatCode>General</c:formatCode>
                <c:ptCount val="40"/>
                <c:pt idx="2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0EFF-4DBF-B636-5FED5863ED9C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5.5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Sheet1!$P$5:$P$69</c:f>
              <c:numCache>
                <c:formatCode>General</c:formatCode>
                <c:ptCount val="40"/>
                <c:pt idx="21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0EFF-4DBF-B636-5FED5863ED9C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Sheet1!$Q$5:$Q$69</c:f>
              <c:numCache>
                <c:formatCode>General</c:formatCode>
                <c:ptCount val="40"/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EFF-4DBF-B636-5FED5863ED9C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Sheet1!$R$5:$R$69</c:f>
              <c:numCache>
                <c:formatCode>General</c:formatCode>
                <c:ptCount val="40"/>
                <c:pt idx="28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0EFF-4DBF-B636-5FED5863ED9C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Sheet1!$S$5:$S$69</c:f>
              <c:numCache>
                <c:formatCode>General</c:formatCode>
                <c:ptCount val="40"/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EFF-4DBF-B636-5FED5863E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2851472"/>
        <c:axId val="1762848112"/>
      </c:barChart>
      <c:catAx>
        <c:axId val="17628514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48112"/>
        <c:crosses val="autoZero"/>
        <c:auto val="1"/>
        <c:lblAlgn val="ctr"/>
        <c:lblOffset val="100"/>
        <c:noMultiLvlLbl val="0"/>
      </c:catAx>
      <c:valAx>
        <c:axId val="17628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5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</a:t>
            </a:r>
            <a:r>
              <a:rPr lang="en-IN" baseline="0"/>
              <a:t> OF WIND SPEED BY STATION AND DATE</a:t>
            </a:r>
            <a:endParaRPr lang="en-IN"/>
          </a:p>
        </c:rich>
      </c:tx>
      <c:layout>
        <c:manualLayout>
          <c:xMode val="edge"/>
          <c:yMode val="edge"/>
          <c:x val="0.13372222222222221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Sheet2!$A$4:$A$69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Sheet2!$B$4:$B$69</c:f>
              <c:numCache>
                <c:formatCode>General</c:formatCode>
                <c:ptCount val="4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18-40E7-8C4B-7D60BFECE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4335488"/>
        <c:axId val="1834338848"/>
        <c:axId val="0"/>
      </c:bar3DChart>
      <c:catAx>
        <c:axId val="1834335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38848"/>
        <c:crosses val="autoZero"/>
        <c:auto val="1"/>
        <c:lblAlgn val="ctr"/>
        <c:lblOffset val="100"/>
        <c:noMultiLvlLbl val="0"/>
      </c:catAx>
      <c:valAx>
        <c:axId val="18343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3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Project.xlsx]Sheet3!PivotTable3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MONTHLY</a:t>
            </a:r>
            <a:r>
              <a:rPr lang="en-IN" baseline="0"/>
              <a:t> PRECIPITATION </a:t>
            </a:r>
            <a:r>
              <a:rPr lang="en-IN" u="none" baseline="0"/>
              <a:t>AND</a:t>
            </a:r>
            <a:r>
              <a:rPr lang="en-IN" baseline="0"/>
              <a:t> TEMPERATURE TRENDS</a:t>
            </a:r>
            <a:endParaRPr lang="en-IN"/>
          </a:p>
        </c:rich>
      </c:tx>
      <c:layout>
        <c:manualLayout>
          <c:xMode val="edge"/>
          <c:yMode val="edge"/>
          <c:x val="0.13085411198600175"/>
          <c:y val="0.1970326625838436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Sheet3!$A$4:$A$90</c:f>
              <c:strCache>
                <c:ptCount val="86"/>
                <c:pt idx="0">
                  <c:v> 0005</c:v>
                </c:pt>
                <c:pt idx="1">
                  <c:v> 0052</c:v>
                </c:pt>
                <c:pt idx="2">
                  <c:v> 0133</c:v>
                </c:pt>
                <c:pt idx="3">
                  <c:v> 0143</c:v>
                </c:pt>
                <c:pt idx="4">
                  <c:v> 0438</c:v>
                </c:pt>
                <c:pt idx="5">
                  <c:v> 0454</c:v>
                </c:pt>
                <c:pt idx="6">
                  <c:v> 0826</c:v>
                </c:pt>
                <c:pt idx="7">
                  <c:v> 0838</c:v>
                </c:pt>
                <c:pt idx="8">
                  <c:v> 0852</c:v>
                </c:pt>
                <c:pt idx="9">
                  <c:v> 0913</c:v>
                </c:pt>
                <c:pt idx="10">
                  <c:v> 0915</c:v>
                </c:pt>
                <c:pt idx="11">
                  <c:v> 0923</c:v>
                </c:pt>
                <c:pt idx="12">
                  <c:v> 0928</c:v>
                </c:pt>
                <c:pt idx="13">
                  <c:v> 0954</c:v>
                </c:pt>
                <c:pt idx="14">
                  <c:v> 1014</c:v>
                </c:pt>
                <c:pt idx="15">
                  <c:v> 1020</c:v>
                </c:pt>
                <c:pt idx="16">
                  <c:v> 1025</c:v>
                </c:pt>
                <c:pt idx="17">
                  <c:v> 1032</c:v>
                </c:pt>
                <c:pt idx="18">
                  <c:v> 1047</c:v>
                </c:pt>
                <c:pt idx="19">
                  <c:v> 1104</c:v>
                </c:pt>
                <c:pt idx="20">
                  <c:v> 1119</c:v>
                </c:pt>
                <c:pt idx="21">
                  <c:v> 1149</c:v>
                </c:pt>
                <c:pt idx="22">
                  <c:v> 1200</c:v>
                </c:pt>
                <c:pt idx="23">
                  <c:v> 1213</c:v>
                </c:pt>
                <c:pt idx="24">
                  <c:v> 1233</c:v>
                </c:pt>
                <c:pt idx="25">
                  <c:v> 1239</c:v>
                </c:pt>
                <c:pt idx="26">
                  <c:v> 1246</c:v>
                </c:pt>
                <c:pt idx="27">
                  <c:v> 1305</c:v>
                </c:pt>
                <c:pt idx="28">
                  <c:v> 1319</c:v>
                </c:pt>
                <c:pt idx="29">
                  <c:v> 1322</c:v>
                </c:pt>
                <c:pt idx="30">
                  <c:v> 1340</c:v>
                </c:pt>
                <c:pt idx="31">
                  <c:v> 1348</c:v>
                </c:pt>
                <c:pt idx="32">
                  <c:v> 1354</c:v>
                </c:pt>
                <c:pt idx="33">
                  <c:v> 1401</c:v>
                </c:pt>
                <c:pt idx="34">
                  <c:v> 1407</c:v>
                </c:pt>
                <c:pt idx="35">
                  <c:v> 1409</c:v>
                </c:pt>
                <c:pt idx="36">
                  <c:v> 1419</c:v>
                </c:pt>
                <c:pt idx="37">
                  <c:v> 1427</c:v>
                </c:pt>
                <c:pt idx="38">
                  <c:v> 1437</c:v>
                </c:pt>
                <c:pt idx="39">
                  <c:v> 1438</c:v>
                </c:pt>
                <c:pt idx="40">
                  <c:v> 1446</c:v>
                </c:pt>
                <c:pt idx="41">
                  <c:v> 1447</c:v>
                </c:pt>
                <c:pt idx="42">
                  <c:v> 1454</c:v>
                </c:pt>
                <c:pt idx="43">
                  <c:v> 1459</c:v>
                </c:pt>
                <c:pt idx="44">
                  <c:v> 1500</c:v>
                </c:pt>
                <c:pt idx="45">
                  <c:v> 1504</c:v>
                </c:pt>
                <c:pt idx="46">
                  <c:v> 1507</c:v>
                </c:pt>
                <c:pt idx="47">
                  <c:v> 1510</c:v>
                </c:pt>
                <c:pt idx="48">
                  <c:v> 1511</c:v>
                </c:pt>
                <c:pt idx="49">
                  <c:v> 1517</c:v>
                </c:pt>
                <c:pt idx="50">
                  <c:v> 1519</c:v>
                </c:pt>
                <c:pt idx="51">
                  <c:v> 1521</c:v>
                </c:pt>
                <c:pt idx="52">
                  <c:v> 1529</c:v>
                </c:pt>
                <c:pt idx="53">
                  <c:v> 1534</c:v>
                </c:pt>
                <c:pt idx="54">
                  <c:v> 1553</c:v>
                </c:pt>
                <c:pt idx="55">
                  <c:v> 1557</c:v>
                </c:pt>
                <c:pt idx="56">
                  <c:v> 1603</c:v>
                </c:pt>
                <c:pt idx="57">
                  <c:v> 1606</c:v>
                </c:pt>
                <c:pt idx="58">
                  <c:v> 1608</c:v>
                </c:pt>
                <c:pt idx="59">
                  <c:v> 1617</c:v>
                </c:pt>
                <c:pt idx="60">
                  <c:v> 1620</c:v>
                </c:pt>
                <c:pt idx="61">
                  <c:v> 1626</c:v>
                </c:pt>
                <c:pt idx="62">
                  <c:v> 1632</c:v>
                </c:pt>
                <c:pt idx="63">
                  <c:v> 1648</c:v>
                </c:pt>
                <c:pt idx="64">
                  <c:v> 1650</c:v>
                </c:pt>
                <c:pt idx="65">
                  <c:v> 1702</c:v>
                </c:pt>
                <c:pt idx="66">
                  <c:v> 1713</c:v>
                </c:pt>
                <c:pt idx="67">
                  <c:v> 1735</c:v>
                </c:pt>
                <c:pt idx="68">
                  <c:v> 1752</c:v>
                </c:pt>
                <c:pt idx="69">
                  <c:v> 1804</c:v>
                </c:pt>
                <c:pt idx="70">
                  <c:v> 1806</c:v>
                </c:pt>
                <c:pt idx="71">
                  <c:v> 1819</c:v>
                </c:pt>
                <c:pt idx="72">
                  <c:v> 1842</c:v>
                </c:pt>
                <c:pt idx="73">
                  <c:v> 1902</c:v>
                </c:pt>
                <c:pt idx="74">
                  <c:v> 1928</c:v>
                </c:pt>
                <c:pt idx="75">
                  <c:v> 2000</c:v>
                </c:pt>
                <c:pt idx="76">
                  <c:v> 2020</c:v>
                </c:pt>
                <c:pt idx="77">
                  <c:v> 2042</c:v>
                </c:pt>
                <c:pt idx="78">
                  <c:v> 2044</c:v>
                </c:pt>
                <c:pt idx="79">
                  <c:v> 2306</c:v>
                </c:pt>
                <c:pt idx="80">
                  <c:v> 2312</c:v>
                </c:pt>
                <c:pt idx="81">
                  <c:v> 2328</c:v>
                </c:pt>
                <c:pt idx="82">
                  <c:v> 2330</c:v>
                </c:pt>
                <c:pt idx="83">
                  <c:v> 2344</c:v>
                </c:pt>
                <c:pt idx="84">
                  <c:v> 2352</c:v>
                </c:pt>
                <c:pt idx="85">
                  <c:v> 2356</c:v>
                </c:pt>
              </c:strCache>
            </c:strRef>
          </c:cat>
          <c:val>
            <c:numRef>
              <c:f>Sheet3!$B$4:$B$90</c:f>
              <c:numCache>
                <c:formatCode>General</c:formatCode>
                <c:ptCount val="86"/>
                <c:pt idx="0">
                  <c:v>36</c:v>
                </c:pt>
                <c:pt idx="1">
                  <c:v>49</c:v>
                </c:pt>
                <c:pt idx="2">
                  <c:v>51</c:v>
                </c:pt>
                <c:pt idx="3">
                  <c:v>42</c:v>
                </c:pt>
                <c:pt idx="4">
                  <c:v>46</c:v>
                </c:pt>
                <c:pt idx="5">
                  <c:v>82</c:v>
                </c:pt>
                <c:pt idx="6">
                  <c:v>17</c:v>
                </c:pt>
                <c:pt idx="7">
                  <c:v>44</c:v>
                </c:pt>
                <c:pt idx="8">
                  <c:v>19</c:v>
                </c:pt>
                <c:pt idx="9">
                  <c:v>35</c:v>
                </c:pt>
                <c:pt idx="10">
                  <c:v>28</c:v>
                </c:pt>
                <c:pt idx="11">
                  <c:v>51</c:v>
                </c:pt>
                <c:pt idx="12">
                  <c:v>69</c:v>
                </c:pt>
                <c:pt idx="13">
                  <c:v>67</c:v>
                </c:pt>
                <c:pt idx="14">
                  <c:v>84</c:v>
                </c:pt>
                <c:pt idx="15">
                  <c:v>80</c:v>
                </c:pt>
                <c:pt idx="16">
                  <c:v>34</c:v>
                </c:pt>
                <c:pt idx="17">
                  <c:v>36</c:v>
                </c:pt>
                <c:pt idx="18">
                  <c:v>77</c:v>
                </c:pt>
                <c:pt idx="19">
                  <c:v>75</c:v>
                </c:pt>
                <c:pt idx="20">
                  <c:v>25</c:v>
                </c:pt>
                <c:pt idx="21">
                  <c:v>17</c:v>
                </c:pt>
                <c:pt idx="22">
                  <c:v>124</c:v>
                </c:pt>
                <c:pt idx="23">
                  <c:v>82</c:v>
                </c:pt>
                <c:pt idx="24">
                  <c:v>67</c:v>
                </c:pt>
                <c:pt idx="25">
                  <c:v>79</c:v>
                </c:pt>
                <c:pt idx="26">
                  <c:v>76</c:v>
                </c:pt>
                <c:pt idx="27">
                  <c:v>73</c:v>
                </c:pt>
                <c:pt idx="28">
                  <c:v>79</c:v>
                </c:pt>
                <c:pt idx="29">
                  <c:v>86</c:v>
                </c:pt>
                <c:pt idx="30">
                  <c:v>26</c:v>
                </c:pt>
                <c:pt idx="31">
                  <c:v>60</c:v>
                </c:pt>
                <c:pt idx="32">
                  <c:v>129</c:v>
                </c:pt>
                <c:pt idx="33">
                  <c:v>76</c:v>
                </c:pt>
                <c:pt idx="34">
                  <c:v>85</c:v>
                </c:pt>
                <c:pt idx="35">
                  <c:v>43</c:v>
                </c:pt>
                <c:pt idx="36">
                  <c:v>17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82</c:v>
                </c:pt>
                <c:pt idx="41">
                  <c:v>25</c:v>
                </c:pt>
                <c:pt idx="42">
                  <c:v>60</c:v>
                </c:pt>
                <c:pt idx="43">
                  <c:v>68</c:v>
                </c:pt>
                <c:pt idx="44">
                  <c:v>128</c:v>
                </c:pt>
                <c:pt idx="45">
                  <c:v>59</c:v>
                </c:pt>
                <c:pt idx="46">
                  <c:v>74</c:v>
                </c:pt>
                <c:pt idx="47">
                  <c:v>55</c:v>
                </c:pt>
                <c:pt idx="48">
                  <c:v>19</c:v>
                </c:pt>
                <c:pt idx="49">
                  <c:v>55</c:v>
                </c:pt>
                <c:pt idx="50">
                  <c:v>74</c:v>
                </c:pt>
                <c:pt idx="51">
                  <c:v>77</c:v>
                </c:pt>
                <c:pt idx="52">
                  <c:v>82</c:v>
                </c:pt>
                <c:pt idx="53">
                  <c:v>90</c:v>
                </c:pt>
                <c:pt idx="54">
                  <c:v>54</c:v>
                </c:pt>
                <c:pt idx="55">
                  <c:v>73</c:v>
                </c:pt>
                <c:pt idx="56">
                  <c:v>82</c:v>
                </c:pt>
                <c:pt idx="57">
                  <c:v>80</c:v>
                </c:pt>
                <c:pt idx="58">
                  <c:v>88</c:v>
                </c:pt>
                <c:pt idx="59">
                  <c:v>72</c:v>
                </c:pt>
                <c:pt idx="60">
                  <c:v>92</c:v>
                </c:pt>
                <c:pt idx="61">
                  <c:v>42</c:v>
                </c:pt>
                <c:pt idx="62">
                  <c:v>124</c:v>
                </c:pt>
                <c:pt idx="63">
                  <c:v>60</c:v>
                </c:pt>
                <c:pt idx="64">
                  <c:v>79</c:v>
                </c:pt>
                <c:pt idx="65">
                  <c:v>13</c:v>
                </c:pt>
                <c:pt idx="66">
                  <c:v>34</c:v>
                </c:pt>
                <c:pt idx="67">
                  <c:v>31</c:v>
                </c:pt>
                <c:pt idx="68">
                  <c:v>84</c:v>
                </c:pt>
                <c:pt idx="69">
                  <c:v>76</c:v>
                </c:pt>
                <c:pt idx="70">
                  <c:v>22</c:v>
                </c:pt>
                <c:pt idx="71">
                  <c:v>84</c:v>
                </c:pt>
                <c:pt idx="72">
                  <c:v>28</c:v>
                </c:pt>
                <c:pt idx="73">
                  <c:v>17</c:v>
                </c:pt>
                <c:pt idx="74">
                  <c:v>59</c:v>
                </c:pt>
                <c:pt idx="75">
                  <c:v>29</c:v>
                </c:pt>
                <c:pt idx="76">
                  <c:v>11</c:v>
                </c:pt>
                <c:pt idx="77">
                  <c:v>19</c:v>
                </c:pt>
                <c:pt idx="78">
                  <c:v>39</c:v>
                </c:pt>
                <c:pt idx="79">
                  <c:v>30</c:v>
                </c:pt>
                <c:pt idx="80">
                  <c:v>32</c:v>
                </c:pt>
                <c:pt idx="81">
                  <c:v>42</c:v>
                </c:pt>
                <c:pt idx="82">
                  <c:v>13</c:v>
                </c:pt>
                <c:pt idx="83">
                  <c:v>72</c:v>
                </c:pt>
                <c:pt idx="84">
                  <c:v>70</c:v>
                </c:pt>
                <c:pt idx="8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5-4786-BA9A-7B14813948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626800"/>
        <c:axId val="1758636400"/>
      </c:lineChart>
      <c:catAx>
        <c:axId val="17586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36400"/>
        <c:crosses val="autoZero"/>
        <c:auto val="1"/>
        <c:lblAlgn val="ctr"/>
        <c:lblOffset val="100"/>
        <c:noMultiLvlLbl val="0"/>
      </c:catAx>
      <c:valAx>
        <c:axId val="17586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Project.xlsx]Sheet4!PivotTable4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RELATIONSHIP BETWEEN PEAK</a:t>
            </a:r>
            <a:r>
              <a:rPr lang="en-IN" baseline="0"/>
              <a:t> GUST TIME, AVERAGE TEMPERATURE AND MINIMUM TEMPERATURE</a:t>
            </a:r>
            <a:endParaRPr lang="en-IN"/>
          </a:p>
        </c:rich>
      </c:tx>
      <c:layout>
        <c:manualLayout>
          <c:xMode val="edge"/>
          <c:yMode val="edge"/>
          <c:x val="0.15828530259365994"/>
          <c:y val="5.4534849810440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212926509186352"/>
          <c:y val="0.19063562425174829"/>
          <c:w val="0.7672801837270341"/>
          <c:h val="0.671496060668109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Sheet4!$B$5:$B$92</c:f>
              <c:numCache>
                <c:formatCode>General</c:formatCode>
                <c:ptCount val="87"/>
                <c:pt idx="8">
                  <c:v>-15</c:v>
                </c:pt>
                <c:pt idx="6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08-4130-BBAA-A52D2A6F9710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Sheet4!$C$5:$C$92</c:f>
              <c:numCache>
                <c:formatCode>General</c:formatCode>
                <c:ptCount val="87"/>
                <c:pt idx="4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08-4130-BBAA-A52D2A6F9710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Sheet4!$D$5:$D$92</c:f>
              <c:numCache>
                <c:formatCode>General</c:formatCode>
                <c:ptCount val="87"/>
                <c:pt idx="8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08-4130-BBAA-A52D2A6F9710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Sheet4!$E$5:$E$92</c:f>
              <c:numCache>
                <c:formatCode>General</c:formatCode>
                <c:ptCount val="87"/>
                <c:pt idx="32">
                  <c:v>2</c:v>
                </c:pt>
                <c:pt idx="7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C08-4130-BBAA-A52D2A6F9710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Sheet4!$F$5:$F$92</c:f>
              <c:numCache>
                <c:formatCode>General</c:formatCode>
                <c:ptCount val="87"/>
                <c:pt idx="23">
                  <c:v>8</c:v>
                </c:pt>
                <c:pt idx="7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C08-4130-BBAA-A52D2A6F9710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Sheet4!$G$5:$G$92</c:f>
              <c:numCache>
                <c:formatCode>General</c:formatCode>
                <c:ptCount val="87"/>
                <c:pt idx="8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C08-4130-BBAA-A52D2A6F9710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Sheet4!$H$5:$H$92</c:f>
              <c:numCache>
                <c:formatCode>General</c:formatCode>
                <c:ptCount val="87"/>
                <c:pt idx="7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C08-4130-BBAA-A52D2A6F9710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Sheet4!$I$5:$I$92</c:f>
              <c:numCache>
                <c:formatCode>General</c:formatCode>
                <c:ptCount val="87"/>
                <c:pt idx="15">
                  <c:v>-22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C08-4130-BBAA-A52D2A6F9710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Sheet4!$J$5:$J$92</c:f>
              <c:numCache>
                <c:formatCode>General</c:formatCode>
                <c:ptCount val="87"/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C08-4130-BBAA-A52D2A6F9710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Sheet4!$K$5:$K$92</c:f>
              <c:numCache>
                <c:formatCode>General</c:formatCode>
                <c:ptCount val="87"/>
                <c:pt idx="2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C08-4130-BBAA-A52D2A6F9710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Sheet4!$L$5:$L$92</c:f>
              <c:numCache>
                <c:formatCode>General</c:formatCode>
                <c:ptCount val="87"/>
                <c:pt idx="4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C08-4130-BBAA-A52D2A6F9710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Sheet4!$M$5:$M$92</c:f>
              <c:numCache>
                <c:formatCode>General</c:formatCode>
                <c:ptCount val="87"/>
                <c:pt idx="11">
                  <c:v>22</c:v>
                </c:pt>
                <c:pt idx="6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C08-4130-BBAA-A52D2A6F9710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Sheet4!$N$5:$N$92</c:f>
              <c:numCache>
                <c:formatCode>General</c:formatCode>
                <c:ptCount val="87"/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C08-4130-BBAA-A52D2A6F9710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Sheet4!$O$5:$O$92</c:f>
              <c:numCache>
                <c:formatCode>General</c:formatCode>
                <c:ptCount val="87"/>
                <c:pt idx="0">
                  <c:v>18</c:v>
                </c:pt>
                <c:pt idx="6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C08-4130-BBAA-A52D2A6F9710}"/>
            </c:ext>
          </c:extLst>
        </c:ser>
        <c:ser>
          <c:idx val="14"/>
          <c:order val="14"/>
          <c:tx>
            <c:strRef>
              <c:f>Sheet4!$P$3:$P$4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Sheet4!$P$5:$P$92</c:f>
              <c:numCache>
                <c:formatCode>General</c:formatCode>
                <c:ptCount val="87"/>
                <c:pt idx="6">
                  <c:v>24</c:v>
                </c:pt>
                <c:pt idx="2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C08-4130-BBAA-A52D2A6F9710}"/>
            </c:ext>
          </c:extLst>
        </c:ser>
        <c:ser>
          <c:idx val="15"/>
          <c:order val="15"/>
          <c:tx>
            <c:strRef>
              <c:f>Sheet4!$Q$3:$Q$4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Sheet4!$Q$5:$Q$92</c:f>
              <c:numCache>
                <c:formatCode>General</c:formatCode>
                <c:ptCount val="87"/>
                <c:pt idx="66">
                  <c:v>-8</c:v>
                </c:pt>
                <c:pt idx="85">
                  <c:v>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C08-4130-BBAA-A52D2A6F9710}"/>
            </c:ext>
          </c:extLst>
        </c:ser>
        <c:ser>
          <c:idx val="16"/>
          <c:order val="16"/>
          <c:tx>
            <c:strRef>
              <c:f>Sheet4!$R$3:$R$4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Sheet4!$R$5:$R$92</c:f>
              <c:numCache>
                <c:formatCode>General</c:formatCode>
                <c:ptCount val="87"/>
                <c:pt idx="5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C08-4130-BBAA-A52D2A6F9710}"/>
            </c:ext>
          </c:extLst>
        </c:ser>
        <c:ser>
          <c:idx val="17"/>
          <c:order val="17"/>
          <c:tx>
            <c:strRef>
              <c:f>Sheet4!$S$3:$S$4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Sheet4!$S$5:$S$92</c:f>
              <c:numCache>
                <c:formatCode>General</c:formatCode>
                <c:ptCount val="87"/>
                <c:pt idx="12">
                  <c:v>29</c:v>
                </c:pt>
                <c:pt idx="4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C08-4130-BBAA-A52D2A6F9710}"/>
            </c:ext>
          </c:extLst>
        </c:ser>
        <c:ser>
          <c:idx val="18"/>
          <c:order val="18"/>
          <c:tx>
            <c:strRef>
              <c:f>Sheet4!$T$3:$T$4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Sheet4!$T$5:$T$92</c:f>
              <c:numCache>
                <c:formatCode>General</c:formatCode>
                <c:ptCount val="87"/>
                <c:pt idx="64">
                  <c:v>28</c:v>
                </c:pt>
                <c:pt idx="7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C08-4130-BBAA-A52D2A6F9710}"/>
            </c:ext>
          </c:extLst>
        </c:ser>
        <c:ser>
          <c:idx val="19"/>
          <c:order val="19"/>
          <c:tx>
            <c:strRef>
              <c:f>Sheet4!$U$3:$U$4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Sheet4!$U$5:$U$92</c:f>
              <c:numCache>
                <c:formatCode>General</c:formatCode>
                <c:ptCount val="87"/>
                <c:pt idx="8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C08-4130-BBAA-A52D2A6F9710}"/>
            </c:ext>
          </c:extLst>
        </c:ser>
        <c:ser>
          <c:idx val="20"/>
          <c:order val="20"/>
          <c:tx>
            <c:strRef>
              <c:f>Sheet4!$V$3:$V$4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Sheet4!$V$5:$V$92</c:f>
              <c:numCache>
                <c:formatCode>General</c:formatCode>
                <c:ptCount val="87"/>
                <c:pt idx="2">
                  <c:v>36</c:v>
                </c:pt>
                <c:pt idx="5">
                  <c:v>31</c:v>
                </c:pt>
                <c:pt idx="41">
                  <c:v>31</c:v>
                </c:pt>
                <c:pt idx="6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C08-4130-BBAA-A52D2A6F9710}"/>
            </c:ext>
          </c:extLst>
        </c:ser>
        <c:ser>
          <c:idx val="21"/>
          <c:order val="21"/>
          <c:tx>
            <c:strRef>
              <c:f>Sheet4!$W$3:$W$4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Sheet4!$W$5:$W$92</c:f>
              <c:numCache>
                <c:formatCode>General</c:formatCode>
                <c:ptCount val="87"/>
                <c:pt idx="3">
                  <c:v>30</c:v>
                </c:pt>
                <c:pt idx="10">
                  <c:v>36</c:v>
                </c:pt>
                <c:pt idx="5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C08-4130-BBAA-A52D2A6F9710}"/>
            </c:ext>
          </c:extLst>
        </c:ser>
        <c:ser>
          <c:idx val="22"/>
          <c:order val="22"/>
          <c:tx>
            <c:strRef>
              <c:f>Sheet4!$X$3:$X$4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Sheet4!$X$5:$X$92</c:f>
              <c:numCache>
                <c:formatCode>General</c:formatCode>
                <c:ptCount val="87"/>
                <c:pt idx="1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C08-4130-BBAA-A52D2A6F9710}"/>
            </c:ext>
          </c:extLst>
        </c:ser>
        <c:ser>
          <c:idx val="23"/>
          <c:order val="23"/>
          <c:tx>
            <c:strRef>
              <c:f>Sheet4!$Y$3:$Y$4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Sheet4!$Y$5:$Y$92</c:f>
              <c:numCache>
                <c:formatCode>General</c:formatCode>
                <c:ptCount val="87"/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C08-4130-BBAA-A52D2A6F9710}"/>
            </c:ext>
          </c:extLst>
        </c:ser>
        <c:ser>
          <c:idx val="24"/>
          <c:order val="24"/>
          <c:tx>
            <c:strRef>
              <c:f>Sheet4!$Z$3:$Z$4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Sheet4!$Z$5:$Z$92</c:f>
              <c:numCache>
                <c:formatCode>General</c:formatCode>
                <c:ptCount val="87"/>
                <c:pt idx="16">
                  <c:v>34</c:v>
                </c:pt>
                <c:pt idx="49">
                  <c:v>32</c:v>
                </c:pt>
                <c:pt idx="5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C08-4130-BBAA-A52D2A6F9710}"/>
            </c:ext>
          </c:extLst>
        </c:ser>
        <c:ser>
          <c:idx val="25"/>
          <c:order val="25"/>
          <c:tx>
            <c:strRef>
              <c:f>Sheet4!$AA$3:$AA$4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Sheet4!$AA$5:$AA$92</c:f>
              <c:numCache>
                <c:formatCode>General</c:formatCode>
                <c:ptCount val="87"/>
                <c:pt idx="3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C08-4130-BBAA-A52D2A6F9710}"/>
            </c:ext>
          </c:extLst>
        </c:ser>
        <c:ser>
          <c:idx val="26"/>
          <c:order val="26"/>
          <c:tx>
            <c:strRef>
              <c:f>Sheet4!$AB$3:$AB$4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Sheet4!$AB$5:$AB$92</c:f>
              <c:numCache>
                <c:formatCode>General</c:formatCode>
                <c:ptCount val="87"/>
                <c:pt idx="3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C08-4130-BBAA-A52D2A6F9710}"/>
            </c:ext>
          </c:extLst>
        </c:ser>
        <c:ser>
          <c:idx val="27"/>
          <c:order val="27"/>
          <c:tx>
            <c:strRef>
              <c:f>Sheet4!$AC$3:$AC$4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Sheet4!$AC$5:$AC$92</c:f>
              <c:numCache>
                <c:formatCode>General</c:formatCode>
                <c:ptCount val="87"/>
                <c:pt idx="24">
                  <c:v>43</c:v>
                </c:pt>
                <c:pt idx="7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C08-4130-BBAA-A52D2A6F9710}"/>
            </c:ext>
          </c:extLst>
        </c:ser>
        <c:ser>
          <c:idx val="28"/>
          <c:order val="28"/>
          <c:tx>
            <c:strRef>
              <c:f>Sheet4!$AD$3:$AD$4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Sheet4!$AD$5:$AD$92</c:f>
              <c:numCache>
                <c:formatCode>General</c:formatCode>
                <c:ptCount val="87"/>
                <c:pt idx="4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8C08-4130-BBAA-A52D2A6F9710}"/>
            </c:ext>
          </c:extLst>
        </c:ser>
        <c:ser>
          <c:idx val="29"/>
          <c:order val="29"/>
          <c:tx>
            <c:strRef>
              <c:f>Sheet4!$AE$3:$AE$4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Sheet4!$AE$5:$AE$92</c:f>
              <c:numCache>
                <c:formatCode>General</c:formatCode>
                <c:ptCount val="87"/>
                <c:pt idx="34">
                  <c:v>35</c:v>
                </c:pt>
                <c:pt idx="4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8C08-4130-BBAA-A52D2A6F9710}"/>
            </c:ext>
          </c:extLst>
        </c:ser>
        <c:ser>
          <c:idx val="30"/>
          <c:order val="30"/>
          <c:tx>
            <c:strRef>
              <c:f>Sheet4!$AF$3:$AF$4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Sheet4!$AF$5:$AF$92</c:f>
              <c:numCache>
                <c:formatCode>General</c:formatCode>
                <c:ptCount val="87"/>
                <c:pt idx="4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8C08-4130-BBAA-A52D2A6F9710}"/>
            </c:ext>
          </c:extLst>
        </c:ser>
        <c:ser>
          <c:idx val="31"/>
          <c:order val="31"/>
          <c:tx>
            <c:strRef>
              <c:f>Sheet4!$AG$3:$AG$4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Sheet4!$AG$5:$AG$92</c:f>
              <c:numCache>
                <c:formatCode>General</c:formatCode>
                <c:ptCount val="87"/>
                <c:pt idx="2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8C08-4130-BBAA-A52D2A6F9710}"/>
            </c:ext>
          </c:extLst>
        </c:ser>
        <c:ser>
          <c:idx val="32"/>
          <c:order val="32"/>
          <c:tx>
            <c:strRef>
              <c:f>Sheet4!$AH$3:$AH$4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Sheet4!$AH$5:$AH$92</c:f>
              <c:numCache>
                <c:formatCode>General</c:formatCode>
                <c:ptCount val="87"/>
                <c:pt idx="17">
                  <c:v>43</c:v>
                </c:pt>
                <c:pt idx="42">
                  <c:v>33</c:v>
                </c:pt>
                <c:pt idx="6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8C08-4130-BBAA-A52D2A6F9710}"/>
            </c:ext>
          </c:extLst>
        </c:ser>
        <c:ser>
          <c:idx val="33"/>
          <c:order val="33"/>
          <c:tx>
            <c:strRef>
              <c:f>Sheet4!$AI$3:$AI$4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Sheet4!$AI$5:$AI$92</c:f>
              <c:numCache>
                <c:formatCode>General</c:formatCode>
                <c:ptCount val="87"/>
                <c:pt idx="14">
                  <c:v>46</c:v>
                </c:pt>
                <c:pt idx="8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8C08-4130-BBAA-A52D2A6F9710}"/>
            </c:ext>
          </c:extLst>
        </c:ser>
        <c:ser>
          <c:idx val="34"/>
          <c:order val="34"/>
          <c:tx>
            <c:strRef>
              <c:f>Sheet4!$AJ$3:$AJ$4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Sheet4!$AJ$5:$AJ$92</c:f>
              <c:numCache>
                <c:formatCode>General</c:formatCode>
                <c:ptCount val="87"/>
                <c:pt idx="45">
                  <c:v>49</c:v>
                </c:pt>
                <c:pt idx="5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8C08-4130-BBAA-A52D2A6F9710}"/>
            </c:ext>
          </c:extLst>
        </c:ser>
        <c:ser>
          <c:idx val="35"/>
          <c:order val="35"/>
          <c:tx>
            <c:strRef>
              <c:f>Sheet4!$AK$3:$AK$4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Sheet4!$AK$5:$AK$92</c:f>
              <c:numCache>
                <c:formatCode>General</c:formatCode>
                <c:ptCount val="87"/>
                <c:pt idx="7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8C08-4130-BBAA-A52D2A6F9710}"/>
            </c:ext>
          </c:extLst>
        </c:ser>
        <c:ser>
          <c:idx val="36"/>
          <c:order val="36"/>
          <c:tx>
            <c:strRef>
              <c:f>Sheet4!$AL$3:$AL$4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Sheet4!$AL$5:$AL$92</c:f>
              <c:numCache>
                <c:formatCode>General</c:formatCode>
                <c:ptCount val="87"/>
                <c:pt idx="7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8C08-4130-BBAA-A52D2A6F9710}"/>
            </c:ext>
          </c:extLst>
        </c:ser>
        <c:ser>
          <c:idx val="37"/>
          <c:order val="37"/>
          <c:tx>
            <c:strRef>
              <c:f>Sheet4!$AM$3:$AM$4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Sheet4!$AM$5:$AM$92</c:f>
              <c:numCache>
                <c:formatCode>General</c:formatCode>
                <c:ptCount val="87"/>
                <c:pt idx="38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8C08-4130-BBAA-A52D2A6F9710}"/>
            </c:ext>
          </c:extLst>
        </c:ser>
        <c:ser>
          <c:idx val="38"/>
          <c:order val="38"/>
          <c:tx>
            <c:strRef>
              <c:f>Sheet4!$AN$3:$AN$4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Sheet4!$AN$5:$AN$92</c:f>
              <c:numCache>
                <c:formatCode>General</c:formatCode>
                <c:ptCount val="87"/>
                <c:pt idx="26">
                  <c:v>52</c:v>
                </c:pt>
                <c:pt idx="27">
                  <c:v>54</c:v>
                </c:pt>
                <c:pt idx="52">
                  <c:v>52</c:v>
                </c:pt>
                <c:pt idx="6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8C08-4130-BBAA-A52D2A6F9710}"/>
            </c:ext>
          </c:extLst>
        </c:ser>
        <c:ser>
          <c:idx val="39"/>
          <c:order val="39"/>
          <c:tx>
            <c:strRef>
              <c:f>Sheet4!$AO$3:$AO$4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Sheet4!$AO$5:$AO$92</c:f>
              <c:numCache>
                <c:formatCode>General</c:formatCode>
                <c:ptCount val="87"/>
                <c:pt idx="3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8C08-4130-BBAA-A52D2A6F9710}"/>
            </c:ext>
          </c:extLst>
        </c:ser>
        <c:ser>
          <c:idx val="40"/>
          <c:order val="40"/>
          <c:tx>
            <c:strRef>
              <c:f>Sheet4!$AP$3:$AP$4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Sheet4!$AP$5:$AP$92</c:f>
              <c:numCache>
                <c:formatCode>General</c:formatCode>
                <c:ptCount val="87"/>
                <c:pt idx="21">
                  <c:v>52</c:v>
                </c:pt>
                <c:pt idx="49">
                  <c:v>48</c:v>
                </c:pt>
                <c:pt idx="53">
                  <c:v>53</c:v>
                </c:pt>
                <c:pt idx="6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C08-4130-BBAA-A52D2A6F9710}"/>
            </c:ext>
          </c:extLst>
        </c:ser>
        <c:ser>
          <c:idx val="41"/>
          <c:order val="41"/>
          <c:tx>
            <c:strRef>
              <c:f>Sheet4!$AQ$3:$AQ$4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Sheet4!$AQ$5:$AQ$92</c:f>
              <c:numCache>
                <c:formatCode>General</c:formatCode>
                <c:ptCount val="87"/>
                <c:pt idx="22">
                  <c:v>52</c:v>
                </c:pt>
                <c:pt idx="7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8C08-4130-BBAA-A52D2A6F9710}"/>
            </c:ext>
          </c:extLst>
        </c:ser>
        <c:ser>
          <c:idx val="42"/>
          <c:order val="42"/>
          <c:tx>
            <c:strRef>
              <c:f>Sheet4!$AR$3:$AR$4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Sheet4!$AR$5:$AR$92</c:f>
              <c:numCache>
                <c:formatCode>General</c:formatCode>
                <c:ptCount val="87"/>
                <c:pt idx="35">
                  <c:v>55</c:v>
                </c:pt>
                <c:pt idx="5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8C08-4130-BBAA-A52D2A6F9710}"/>
            </c:ext>
          </c:extLst>
        </c:ser>
        <c:ser>
          <c:idx val="43"/>
          <c:order val="43"/>
          <c:tx>
            <c:strRef>
              <c:f>Sheet4!$AS$3:$AS$4</c:f>
              <c:strCache>
                <c:ptCount val="1"/>
                <c:pt idx="0">
                  <c:v>69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Sheet4!$AS$5:$AS$92</c:f>
              <c:numCache>
                <c:formatCode>General</c:formatCode>
                <c:ptCount val="87"/>
                <c:pt idx="57">
                  <c:v>53</c:v>
                </c:pt>
                <c:pt idx="62">
                  <c:v>51</c:v>
                </c:pt>
                <c:pt idx="7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8C08-4130-BBAA-A52D2A6F9710}"/>
            </c:ext>
          </c:extLst>
        </c:ser>
        <c:ser>
          <c:idx val="44"/>
          <c:order val="44"/>
          <c:tx>
            <c:strRef>
              <c:f>Sheet4!$AT$3:$AT$4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Sheet4!$AT$5:$AT$92</c:f>
              <c:numCache>
                <c:formatCode>General</c:formatCode>
                <c:ptCount val="87"/>
                <c:pt idx="9">
                  <c:v>-6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8C08-4130-BBAA-A52D2A6F9710}"/>
            </c:ext>
          </c:extLst>
        </c:ser>
        <c:ser>
          <c:idx val="45"/>
          <c:order val="45"/>
          <c:tx>
            <c:strRef>
              <c:f>Sheet4!$AU$3:$AU$4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Sheet4!$AU$5:$AU$92</c:f>
              <c:numCache>
                <c:formatCode>General</c:formatCode>
                <c:ptCount val="87"/>
                <c:pt idx="6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C08-4130-BBAA-A52D2A6F9710}"/>
            </c:ext>
          </c:extLst>
        </c:ser>
        <c:ser>
          <c:idx val="46"/>
          <c:order val="46"/>
          <c:tx>
            <c:strRef>
              <c:f>Sheet4!$AV$3:$AV$4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Sheet4!$AV$5:$AV$92</c:f>
              <c:numCache>
                <c:formatCode>General</c:formatCode>
                <c:ptCount val="87"/>
                <c:pt idx="7">
                  <c:v>59</c:v>
                </c:pt>
                <c:pt idx="31">
                  <c:v>59</c:v>
                </c:pt>
                <c:pt idx="54">
                  <c:v>59</c:v>
                </c:pt>
                <c:pt idx="5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8C08-4130-BBAA-A52D2A6F9710}"/>
            </c:ext>
          </c:extLst>
        </c:ser>
        <c:ser>
          <c:idx val="47"/>
          <c:order val="47"/>
          <c:tx>
            <c:strRef>
              <c:f>Sheet4!$AW$3:$AW$4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Sheet4!$AW$5:$AW$92</c:f>
              <c:numCache>
                <c:formatCode>General</c:formatCode>
                <c:ptCount val="87"/>
                <c:pt idx="18">
                  <c:v>62</c:v>
                </c:pt>
                <c:pt idx="28">
                  <c:v>60</c:v>
                </c:pt>
                <c:pt idx="30">
                  <c:v>62</c:v>
                </c:pt>
                <c:pt idx="58">
                  <c:v>58</c:v>
                </c:pt>
                <c:pt idx="7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8C08-4130-BBAA-A52D2A6F9710}"/>
            </c:ext>
          </c:extLst>
        </c:ser>
        <c:ser>
          <c:idx val="48"/>
          <c:order val="48"/>
          <c:tx>
            <c:strRef>
              <c:f>Sheet4!$AX$3:$AX$4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Sheet4!$AX$5:$AX$92</c:f>
              <c:numCache>
                <c:formatCode>General</c:formatCode>
                <c:ptCount val="87"/>
                <c:pt idx="3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8C08-4130-BBAA-A52D2A6F9710}"/>
            </c:ext>
          </c:extLst>
        </c:ser>
        <c:ser>
          <c:idx val="49"/>
          <c:order val="49"/>
          <c:tx>
            <c:strRef>
              <c:f>Sheet4!$AY$3:$AY$4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Sheet4!$AY$5:$AY$92</c:f>
              <c:numCache>
                <c:formatCode>General</c:formatCode>
                <c:ptCount val="87"/>
                <c:pt idx="47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8C08-4130-BBAA-A52D2A6F9710}"/>
            </c:ext>
          </c:extLst>
        </c:ser>
        <c:ser>
          <c:idx val="50"/>
          <c:order val="50"/>
          <c:tx>
            <c:strRef>
              <c:f>Sheet4!$AZ$3:$AZ$4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Sheet4!$AZ$5:$AZ$92</c:f>
              <c:numCache>
                <c:formatCode>General</c:formatCode>
                <c:ptCount val="87"/>
                <c:pt idx="80">
                  <c:v>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8C08-4130-BBAA-A52D2A6F9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8673360"/>
        <c:axId val="1758673840"/>
      </c:barChart>
      <c:catAx>
        <c:axId val="175867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73840"/>
        <c:crosses val="autoZero"/>
        <c:auto val="1"/>
        <c:lblAlgn val="ctr"/>
        <c:lblOffset val="100"/>
        <c:noMultiLvlLbl val="0"/>
      </c:catAx>
      <c:valAx>
        <c:axId val="17586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7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Project.xlsx]Sheet5!PivotTable5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WIND DIRECTION AND WIND SPEED ANALYSIS</a:t>
            </a:r>
          </a:p>
        </c:rich>
      </c:tx>
      <c:layout>
        <c:manualLayout>
          <c:xMode val="edge"/>
          <c:yMode val="edge"/>
          <c:x val="0.22168981481481478"/>
          <c:y val="0.13767696513663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Sheet5!$B$3:$B$6</c:f>
              <c:strCache>
                <c:ptCount val="1"/>
                <c:pt idx="0">
                  <c:v>   10 -    10 - Count of WSF2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Sheet5!$B$7:$B$72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0C-422D-A143-EC45531C0D32}"/>
            </c:ext>
          </c:extLst>
        </c:ser>
        <c:ser>
          <c:idx val="1"/>
          <c:order val="1"/>
          <c:tx>
            <c:strRef>
              <c:f>Sheet5!$C$3:$C$6</c:f>
              <c:strCache>
                <c:ptCount val="1"/>
                <c:pt idx="0">
                  <c:v>   10 -    10 - Count of WSF5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Sheet5!$C$7:$C$72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0C-422D-A143-EC45531C0D32}"/>
            </c:ext>
          </c:extLst>
        </c:ser>
        <c:ser>
          <c:idx val="2"/>
          <c:order val="2"/>
          <c:tx>
            <c:strRef>
              <c:f>Sheet5!$F$3:$F$6</c:f>
              <c:strCache>
                <c:ptCount val="1"/>
                <c:pt idx="0">
                  <c:v>   20 -    30 - Count of WSF2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Sheet5!$F$7:$F$72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0C-422D-A143-EC45531C0D32}"/>
            </c:ext>
          </c:extLst>
        </c:ser>
        <c:ser>
          <c:idx val="3"/>
          <c:order val="3"/>
          <c:tx>
            <c:strRef>
              <c:f>Sheet5!$G$3:$G$6</c:f>
              <c:strCache>
                <c:ptCount val="1"/>
                <c:pt idx="0">
                  <c:v>   20 -    30 - Count of WSF5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Sheet5!$G$7:$G$72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0C-422D-A143-EC45531C0D32}"/>
            </c:ext>
          </c:extLst>
        </c:ser>
        <c:ser>
          <c:idx val="4"/>
          <c:order val="4"/>
          <c:tx>
            <c:strRef>
              <c:f>Sheet5!$J$3:$J$6</c:f>
              <c:strCache>
                <c:ptCount val="1"/>
                <c:pt idx="0">
                  <c:v>   30 -    30 - Count of WSF2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Sheet5!$J$7:$J$72</c:f>
              <c:numCache>
                <c:formatCode>General</c:formatCode>
                <c:ptCount val="40"/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0C-422D-A143-EC45531C0D32}"/>
            </c:ext>
          </c:extLst>
        </c:ser>
        <c:ser>
          <c:idx val="5"/>
          <c:order val="5"/>
          <c:tx>
            <c:strRef>
              <c:f>Sheet5!$K$3:$K$6</c:f>
              <c:strCache>
                <c:ptCount val="1"/>
                <c:pt idx="0">
                  <c:v>   30 -    30 - Count of WSF5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Sheet5!$K$7:$K$72</c:f>
              <c:numCache>
                <c:formatCode>General</c:formatCode>
                <c:ptCount val="40"/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0C-422D-A143-EC45531C0D32}"/>
            </c:ext>
          </c:extLst>
        </c:ser>
        <c:ser>
          <c:idx val="6"/>
          <c:order val="6"/>
          <c:tx>
            <c:strRef>
              <c:f>Sheet5!$L$3:$L$6</c:f>
              <c:strCache>
                <c:ptCount val="1"/>
                <c:pt idx="0">
                  <c:v>   30 -    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Sheet5!$L$7:$L$72</c:f>
              <c:numCache>
                <c:formatCode>General</c:formatCode>
                <c:ptCount val="40"/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0C-422D-A143-EC45531C0D32}"/>
            </c:ext>
          </c:extLst>
        </c:ser>
        <c:ser>
          <c:idx val="7"/>
          <c:order val="7"/>
          <c:tx>
            <c:strRef>
              <c:f>Sheet5!$M$3:$M$6</c:f>
              <c:strCache>
                <c:ptCount val="1"/>
                <c:pt idx="0">
                  <c:v>   30 -    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Sheet5!$M$7:$M$72</c:f>
              <c:numCache>
                <c:formatCode>General</c:formatCode>
                <c:ptCount val="40"/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0C-422D-A143-EC45531C0D32}"/>
            </c:ext>
          </c:extLst>
        </c:ser>
        <c:ser>
          <c:idx val="8"/>
          <c:order val="8"/>
          <c:tx>
            <c:strRef>
              <c:f>Sheet5!$P$3:$P$6</c:f>
              <c:strCache>
                <c:ptCount val="1"/>
                <c:pt idx="0">
                  <c:v>   40 -   190 -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Sheet5!$P$7:$P$72</c:f>
              <c:numCache>
                <c:formatCode>General</c:formatCode>
                <c:ptCount val="40"/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0C-422D-A143-EC45531C0D32}"/>
            </c:ext>
          </c:extLst>
        </c:ser>
        <c:ser>
          <c:idx val="9"/>
          <c:order val="9"/>
          <c:tx>
            <c:strRef>
              <c:f>Sheet5!$Q$3:$Q$6</c:f>
              <c:strCache>
                <c:ptCount val="1"/>
                <c:pt idx="0">
                  <c:v>   40 -   190 -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Sheet5!$Q$7:$Q$72</c:f>
              <c:numCache>
                <c:formatCode>General</c:formatCode>
                <c:ptCount val="40"/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F0C-422D-A143-EC45531C0D32}"/>
            </c:ext>
          </c:extLst>
        </c:ser>
        <c:ser>
          <c:idx val="10"/>
          <c:order val="10"/>
          <c:tx>
            <c:strRef>
              <c:f>Sheet5!$T$3:$T$6</c:f>
              <c:strCache>
                <c:ptCount val="1"/>
                <c:pt idx="0">
                  <c:v>   50 -    30 -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Sheet5!$T$7:$T$72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F0C-422D-A143-EC45531C0D32}"/>
            </c:ext>
          </c:extLst>
        </c:ser>
        <c:ser>
          <c:idx val="11"/>
          <c:order val="11"/>
          <c:tx>
            <c:strRef>
              <c:f>Sheet5!$U$3:$U$6</c:f>
              <c:strCache>
                <c:ptCount val="1"/>
                <c:pt idx="0">
                  <c:v>   50 -    30 -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Sheet5!$U$7:$U$72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F0C-422D-A143-EC45531C0D32}"/>
            </c:ext>
          </c:extLst>
        </c:ser>
        <c:ser>
          <c:idx val="12"/>
          <c:order val="12"/>
          <c:tx>
            <c:strRef>
              <c:f>Sheet5!$V$3:$V$6</c:f>
              <c:strCache>
                <c:ptCount val="1"/>
                <c:pt idx="0">
                  <c:v>   50 -    60 -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Sheet5!$V$7:$V$72</c:f>
              <c:numCache>
                <c:formatCode>General</c:formatCode>
                <c:ptCount val="40"/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F0C-422D-A143-EC45531C0D32}"/>
            </c:ext>
          </c:extLst>
        </c:ser>
        <c:ser>
          <c:idx val="13"/>
          <c:order val="13"/>
          <c:tx>
            <c:strRef>
              <c:f>Sheet5!$W$3:$W$6</c:f>
              <c:strCache>
                <c:ptCount val="1"/>
                <c:pt idx="0">
                  <c:v>   50 -    60 -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Sheet5!$W$7:$W$72</c:f>
              <c:numCache>
                <c:formatCode>General</c:formatCode>
                <c:ptCount val="40"/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F0C-422D-A143-EC45531C0D32}"/>
            </c:ext>
          </c:extLst>
        </c:ser>
        <c:ser>
          <c:idx val="14"/>
          <c:order val="14"/>
          <c:tx>
            <c:strRef>
              <c:f>Sheet5!$Z$3:$Z$6</c:f>
              <c:strCache>
                <c:ptCount val="1"/>
                <c:pt idx="0">
                  <c:v>   60 -    60 -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Sheet5!$Z$7:$Z$72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F0C-422D-A143-EC45531C0D32}"/>
            </c:ext>
          </c:extLst>
        </c:ser>
        <c:ser>
          <c:idx val="15"/>
          <c:order val="15"/>
          <c:tx>
            <c:strRef>
              <c:f>Sheet5!$AA$3:$AA$6</c:f>
              <c:strCache>
                <c:ptCount val="1"/>
                <c:pt idx="0">
                  <c:v>   60 -    60 -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Sheet5!$AA$7:$AA$72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F0C-422D-A143-EC45531C0D32}"/>
            </c:ext>
          </c:extLst>
        </c:ser>
        <c:ser>
          <c:idx val="16"/>
          <c:order val="16"/>
          <c:tx>
            <c:strRef>
              <c:f>Sheet5!$AD$3:$AD$6</c:f>
              <c:strCache>
                <c:ptCount val="1"/>
                <c:pt idx="0">
                  <c:v>   70 -    70 -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Sheet5!$AD$7:$AD$72</c:f>
              <c:numCache>
                <c:formatCode>General</c:formatCode>
                <c:ptCount val="4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F0C-422D-A143-EC45531C0D32}"/>
            </c:ext>
          </c:extLst>
        </c:ser>
        <c:ser>
          <c:idx val="17"/>
          <c:order val="17"/>
          <c:tx>
            <c:strRef>
              <c:f>Sheet5!$AE$3:$AE$6</c:f>
              <c:strCache>
                <c:ptCount val="1"/>
                <c:pt idx="0">
                  <c:v>   70 -    70 -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Sheet5!$AE$7:$AE$72</c:f>
              <c:numCache>
                <c:formatCode>General</c:formatCode>
                <c:ptCount val="4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F0C-422D-A143-EC45531C0D32}"/>
            </c:ext>
          </c:extLst>
        </c:ser>
        <c:ser>
          <c:idx val="18"/>
          <c:order val="18"/>
          <c:tx>
            <c:strRef>
              <c:f>Sheet5!$AF$3:$AF$6</c:f>
              <c:strCache>
                <c:ptCount val="1"/>
                <c:pt idx="0">
                  <c:v>   70 -   100 -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Sheet5!$AF$7:$AF$72</c:f>
              <c:numCache>
                <c:formatCode>General</c:formatCode>
                <c:ptCount val="40"/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F0C-422D-A143-EC45531C0D32}"/>
            </c:ext>
          </c:extLst>
        </c:ser>
        <c:ser>
          <c:idx val="19"/>
          <c:order val="19"/>
          <c:tx>
            <c:strRef>
              <c:f>Sheet5!$AG$3:$AG$6</c:f>
              <c:strCache>
                <c:ptCount val="1"/>
                <c:pt idx="0">
                  <c:v>   70 -   100 -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Sheet5!$AG$7:$AG$72</c:f>
              <c:numCache>
                <c:formatCode>General</c:formatCode>
                <c:ptCount val="40"/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F0C-422D-A143-EC45531C0D32}"/>
            </c:ext>
          </c:extLst>
        </c:ser>
        <c:ser>
          <c:idx val="20"/>
          <c:order val="20"/>
          <c:tx>
            <c:strRef>
              <c:f>Sheet5!$AH$3:$AH$6</c:f>
              <c:strCache>
                <c:ptCount val="1"/>
                <c:pt idx="0">
                  <c:v>   70 -   240 -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Sheet5!$AH$7:$AH$72</c:f>
              <c:numCache>
                <c:formatCode>General</c:formatCode>
                <c:ptCount val="40"/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F0C-422D-A143-EC45531C0D32}"/>
            </c:ext>
          </c:extLst>
        </c:ser>
        <c:ser>
          <c:idx val="21"/>
          <c:order val="21"/>
          <c:tx>
            <c:strRef>
              <c:f>Sheet5!$AI$3:$AI$6</c:f>
              <c:strCache>
                <c:ptCount val="1"/>
                <c:pt idx="0">
                  <c:v>   70 -   240 -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Sheet5!$AI$7:$AI$72</c:f>
              <c:numCache>
                <c:formatCode>General</c:formatCode>
                <c:ptCount val="40"/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F0C-422D-A143-EC45531C0D32}"/>
            </c:ext>
          </c:extLst>
        </c:ser>
        <c:ser>
          <c:idx val="22"/>
          <c:order val="22"/>
          <c:tx>
            <c:strRef>
              <c:f>Sheet5!$AL$3:$AL$6</c:f>
              <c:strCache>
                <c:ptCount val="1"/>
                <c:pt idx="0">
                  <c:v>  100 -   110 -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Sheet5!$AL$7:$AL$72</c:f>
              <c:numCache>
                <c:formatCode>General</c:formatCode>
                <c:ptCount val="40"/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F0C-422D-A143-EC45531C0D32}"/>
            </c:ext>
          </c:extLst>
        </c:ser>
        <c:ser>
          <c:idx val="23"/>
          <c:order val="23"/>
          <c:tx>
            <c:strRef>
              <c:f>Sheet5!$AM$3:$AM$6</c:f>
              <c:strCache>
                <c:ptCount val="1"/>
                <c:pt idx="0">
                  <c:v>  100 -   110 -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Sheet5!$AM$7:$AM$72</c:f>
              <c:numCache>
                <c:formatCode>General</c:formatCode>
                <c:ptCount val="40"/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F0C-422D-A143-EC45531C0D32}"/>
            </c:ext>
          </c:extLst>
        </c:ser>
        <c:ser>
          <c:idx val="24"/>
          <c:order val="24"/>
          <c:tx>
            <c:strRef>
              <c:f>Sheet5!$AP$3:$AP$6</c:f>
              <c:strCache>
                <c:ptCount val="1"/>
                <c:pt idx="0">
                  <c:v>  110 -   100 -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Sheet5!$AP$7:$AP$72</c:f>
              <c:numCache>
                <c:formatCode>General</c:formatCode>
                <c:ptCount val="40"/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F0C-422D-A143-EC45531C0D32}"/>
            </c:ext>
          </c:extLst>
        </c:ser>
        <c:ser>
          <c:idx val="25"/>
          <c:order val="25"/>
          <c:tx>
            <c:strRef>
              <c:f>Sheet5!$AQ$3:$AQ$6</c:f>
              <c:strCache>
                <c:ptCount val="1"/>
                <c:pt idx="0">
                  <c:v>  110 -   100 -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Sheet5!$AQ$7:$AQ$72</c:f>
              <c:numCache>
                <c:formatCode>General</c:formatCode>
                <c:ptCount val="40"/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F0C-422D-A143-EC45531C0D32}"/>
            </c:ext>
          </c:extLst>
        </c:ser>
        <c:ser>
          <c:idx val="26"/>
          <c:order val="26"/>
          <c:tx>
            <c:strRef>
              <c:f>Sheet5!$AR$3:$AR$6</c:f>
              <c:strCache>
                <c:ptCount val="1"/>
                <c:pt idx="0">
                  <c:v>  110 -   110 -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Sheet5!$AR$7:$AR$72</c:f>
              <c:numCache>
                <c:formatCode>General</c:formatCode>
                <c:ptCount val="40"/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F0C-422D-A143-EC45531C0D32}"/>
            </c:ext>
          </c:extLst>
        </c:ser>
        <c:ser>
          <c:idx val="27"/>
          <c:order val="27"/>
          <c:tx>
            <c:strRef>
              <c:f>Sheet5!$AS$3:$AS$6</c:f>
              <c:strCache>
                <c:ptCount val="1"/>
                <c:pt idx="0">
                  <c:v>  110 -   110 -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Sheet5!$AS$7:$AS$72</c:f>
              <c:numCache>
                <c:formatCode>General</c:formatCode>
                <c:ptCount val="40"/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F0C-422D-A143-EC45531C0D32}"/>
            </c:ext>
          </c:extLst>
        </c:ser>
        <c:ser>
          <c:idx val="28"/>
          <c:order val="28"/>
          <c:tx>
            <c:strRef>
              <c:f>Sheet5!$AV$3:$AV$6</c:f>
              <c:strCache>
                <c:ptCount val="1"/>
                <c:pt idx="0">
                  <c:v>  120 -   110 -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Sheet5!$AV$7:$AV$72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F0C-422D-A143-EC45531C0D32}"/>
            </c:ext>
          </c:extLst>
        </c:ser>
        <c:ser>
          <c:idx val="29"/>
          <c:order val="29"/>
          <c:tx>
            <c:strRef>
              <c:f>Sheet5!$AW$3:$AW$6</c:f>
              <c:strCache>
                <c:ptCount val="1"/>
                <c:pt idx="0">
                  <c:v>  120 -   110 -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Sheet5!$AW$7:$AW$72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F0C-422D-A143-EC45531C0D32}"/>
            </c:ext>
          </c:extLst>
        </c:ser>
        <c:ser>
          <c:idx val="30"/>
          <c:order val="30"/>
          <c:tx>
            <c:strRef>
              <c:f>Sheet5!$AX$3:$AX$6</c:f>
              <c:strCache>
                <c:ptCount val="1"/>
                <c:pt idx="0">
                  <c:v>  120 -   120 -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Sheet5!$AX$7:$AX$72</c:f>
              <c:numCache>
                <c:formatCode>General</c:formatCode>
                <c:ptCount val="40"/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F0C-422D-A143-EC45531C0D32}"/>
            </c:ext>
          </c:extLst>
        </c:ser>
        <c:ser>
          <c:idx val="31"/>
          <c:order val="31"/>
          <c:tx>
            <c:strRef>
              <c:f>Sheet5!$AY$3:$AY$6</c:f>
              <c:strCache>
                <c:ptCount val="1"/>
                <c:pt idx="0">
                  <c:v>  120 -   120 -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Sheet5!$AY$7:$AY$72</c:f>
              <c:numCache>
                <c:formatCode>General</c:formatCode>
                <c:ptCount val="40"/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F0C-422D-A143-EC45531C0D32}"/>
            </c:ext>
          </c:extLst>
        </c:ser>
        <c:ser>
          <c:idx val="32"/>
          <c:order val="32"/>
          <c:tx>
            <c:strRef>
              <c:f>Sheet5!$AZ$3:$AZ$6</c:f>
              <c:strCache>
                <c:ptCount val="1"/>
                <c:pt idx="0">
                  <c:v>  120 -   130 -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Sheet5!$AZ$7:$AZ$72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9F0C-422D-A143-EC45531C0D32}"/>
            </c:ext>
          </c:extLst>
        </c:ser>
        <c:ser>
          <c:idx val="33"/>
          <c:order val="33"/>
          <c:tx>
            <c:strRef>
              <c:f>Sheet5!$BA$3:$BA$6</c:f>
              <c:strCache>
                <c:ptCount val="1"/>
                <c:pt idx="0">
                  <c:v>  120 -   130 -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Sheet5!$BA$7:$BA$72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9F0C-422D-A143-EC45531C0D32}"/>
            </c:ext>
          </c:extLst>
        </c:ser>
        <c:ser>
          <c:idx val="34"/>
          <c:order val="34"/>
          <c:tx>
            <c:strRef>
              <c:f>Sheet5!$BD$3:$BD$6</c:f>
              <c:strCache>
                <c:ptCount val="1"/>
                <c:pt idx="0">
                  <c:v>  130 -   130 -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Sheet5!$BD$7:$BD$72</c:f>
              <c:numCache>
                <c:formatCode>General</c:formatCode>
                <c:ptCount val="40"/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9F0C-422D-A143-EC45531C0D32}"/>
            </c:ext>
          </c:extLst>
        </c:ser>
        <c:ser>
          <c:idx val="35"/>
          <c:order val="35"/>
          <c:tx>
            <c:strRef>
              <c:f>Sheet5!$BE$3:$BE$6</c:f>
              <c:strCache>
                <c:ptCount val="1"/>
                <c:pt idx="0">
                  <c:v>  130 -   130 -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Sheet5!$BE$7:$BE$72</c:f>
              <c:numCache>
                <c:formatCode>General</c:formatCode>
                <c:ptCount val="40"/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9F0C-422D-A143-EC45531C0D32}"/>
            </c:ext>
          </c:extLst>
        </c:ser>
        <c:ser>
          <c:idx val="36"/>
          <c:order val="36"/>
          <c:tx>
            <c:strRef>
              <c:f>Sheet5!$BF$3:$BF$6</c:f>
              <c:strCache>
                <c:ptCount val="1"/>
                <c:pt idx="0">
                  <c:v>  130 -   140 -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Sheet5!$BF$7:$BF$72</c:f>
              <c:numCache>
                <c:formatCode>General</c:formatCode>
                <c:ptCount val="40"/>
                <c:pt idx="4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9F0C-422D-A143-EC45531C0D32}"/>
            </c:ext>
          </c:extLst>
        </c:ser>
        <c:ser>
          <c:idx val="37"/>
          <c:order val="37"/>
          <c:tx>
            <c:strRef>
              <c:f>Sheet5!$BG$3:$BG$6</c:f>
              <c:strCache>
                <c:ptCount val="1"/>
                <c:pt idx="0">
                  <c:v>  130 -   140 -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Sheet5!$BG$7:$BG$72</c:f>
              <c:numCache>
                <c:formatCode>General</c:formatCode>
                <c:ptCount val="40"/>
                <c:pt idx="4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F0C-422D-A143-EC45531C0D32}"/>
            </c:ext>
          </c:extLst>
        </c:ser>
        <c:ser>
          <c:idx val="38"/>
          <c:order val="38"/>
          <c:tx>
            <c:strRef>
              <c:f>Sheet5!$BJ$3:$BJ$6</c:f>
              <c:strCache>
                <c:ptCount val="1"/>
                <c:pt idx="0">
                  <c:v>  140 -   130 -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Sheet5!$BJ$7:$BJ$72</c:f>
              <c:numCache>
                <c:formatCode>General</c:formatCode>
                <c:ptCount val="40"/>
                <c:pt idx="16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9F0C-422D-A143-EC45531C0D32}"/>
            </c:ext>
          </c:extLst>
        </c:ser>
        <c:ser>
          <c:idx val="39"/>
          <c:order val="39"/>
          <c:tx>
            <c:strRef>
              <c:f>Sheet5!$BK$3:$BK$6</c:f>
              <c:strCache>
                <c:ptCount val="1"/>
                <c:pt idx="0">
                  <c:v>  140 -   130 -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Sheet5!$BK$7:$BK$72</c:f>
              <c:numCache>
                <c:formatCode>General</c:formatCode>
                <c:ptCount val="40"/>
                <c:pt idx="16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9F0C-422D-A143-EC45531C0D32}"/>
            </c:ext>
          </c:extLst>
        </c:ser>
        <c:ser>
          <c:idx val="40"/>
          <c:order val="40"/>
          <c:tx>
            <c:strRef>
              <c:f>Sheet5!$BL$3:$BL$6</c:f>
              <c:strCache>
                <c:ptCount val="1"/>
                <c:pt idx="0">
                  <c:v>  140 -   180 -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Sheet5!$BL$7:$BL$72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9F0C-422D-A143-EC45531C0D32}"/>
            </c:ext>
          </c:extLst>
        </c:ser>
        <c:ser>
          <c:idx val="41"/>
          <c:order val="41"/>
          <c:tx>
            <c:strRef>
              <c:f>Sheet5!$BM$3:$BM$6</c:f>
              <c:strCache>
                <c:ptCount val="1"/>
                <c:pt idx="0">
                  <c:v>  140 -   180 -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Sheet5!$BM$7:$BM$72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9F0C-422D-A143-EC45531C0D32}"/>
            </c:ext>
          </c:extLst>
        </c:ser>
        <c:ser>
          <c:idx val="42"/>
          <c:order val="42"/>
          <c:tx>
            <c:strRef>
              <c:f>Sheet5!$BP$3:$BP$6</c:f>
              <c:strCache>
                <c:ptCount val="1"/>
                <c:pt idx="0">
                  <c:v>  150 -   140 -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Sheet5!$BP$7:$BP$72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9F0C-422D-A143-EC45531C0D32}"/>
            </c:ext>
          </c:extLst>
        </c:ser>
        <c:ser>
          <c:idx val="43"/>
          <c:order val="43"/>
          <c:tx>
            <c:strRef>
              <c:f>Sheet5!$BQ$3:$BQ$6</c:f>
              <c:strCache>
                <c:ptCount val="1"/>
                <c:pt idx="0">
                  <c:v>  150 -   140 -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Sheet5!$BQ$7:$BQ$72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9F0C-422D-A143-EC45531C0D32}"/>
            </c:ext>
          </c:extLst>
        </c:ser>
        <c:ser>
          <c:idx val="44"/>
          <c:order val="44"/>
          <c:tx>
            <c:strRef>
              <c:f>Sheet5!$BR$3:$BR$6</c:f>
              <c:strCache>
                <c:ptCount val="1"/>
                <c:pt idx="0">
                  <c:v>  150 -   150 -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Sheet5!$BR$7:$BR$72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9F0C-422D-A143-EC45531C0D32}"/>
            </c:ext>
          </c:extLst>
        </c:ser>
        <c:ser>
          <c:idx val="45"/>
          <c:order val="45"/>
          <c:tx>
            <c:strRef>
              <c:f>Sheet5!$BS$3:$BS$6</c:f>
              <c:strCache>
                <c:ptCount val="1"/>
                <c:pt idx="0">
                  <c:v>  150 -   150 -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Sheet5!$BS$7:$BS$72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9F0C-422D-A143-EC45531C0D32}"/>
            </c:ext>
          </c:extLst>
        </c:ser>
        <c:ser>
          <c:idx val="46"/>
          <c:order val="46"/>
          <c:tx>
            <c:strRef>
              <c:f>Sheet5!$BT$3:$BT$6</c:f>
              <c:strCache>
                <c:ptCount val="1"/>
                <c:pt idx="0">
                  <c:v>  150 -   160 -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Sheet5!$BT$7:$BT$72</c:f>
              <c:numCache>
                <c:formatCode>General</c:formatCode>
                <c:ptCount val="40"/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9F0C-422D-A143-EC45531C0D32}"/>
            </c:ext>
          </c:extLst>
        </c:ser>
        <c:ser>
          <c:idx val="47"/>
          <c:order val="47"/>
          <c:tx>
            <c:strRef>
              <c:f>Sheet5!$BU$3:$BU$6</c:f>
              <c:strCache>
                <c:ptCount val="1"/>
                <c:pt idx="0">
                  <c:v>  150 -   160 -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Sheet5!$BU$7:$BU$72</c:f>
              <c:numCache>
                <c:formatCode>General</c:formatCode>
                <c:ptCount val="40"/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9F0C-422D-A143-EC45531C0D32}"/>
            </c:ext>
          </c:extLst>
        </c:ser>
        <c:ser>
          <c:idx val="48"/>
          <c:order val="48"/>
          <c:tx>
            <c:strRef>
              <c:f>Sheet5!$BX$3:$BX$6</c:f>
              <c:strCache>
                <c:ptCount val="1"/>
                <c:pt idx="0">
                  <c:v>  160 -   160 -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Sheet5!$BX$7:$BX$72</c:f>
              <c:numCache>
                <c:formatCode>General</c:formatCode>
                <c:ptCount val="40"/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9F0C-422D-A143-EC45531C0D32}"/>
            </c:ext>
          </c:extLst>
        </c:ser>
        <c:ser>
          <c:idx val="49"/>
          <c:order val="49"/>
          <c:tx>
            <c:strRef>
              <c:f>Sheet5!$BY$3:$BY$6</c:f>
              <c:strCache>
                <c:ptCount val="1"/>
                <c:pt idx="0">
                  <c:v>  160 -   160 -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Sheet5!$BY$7:$BY$72</c:f>
              <c:numCache>
                <c:formatCode>General</c:formatCode>
                <c:ptCount val="40"/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9F0C-422D-A143-EC45531C0D32}"/>
            </c:ext>
          </c:extLst>
        </c:ser>
        <c:ser>
          <c:idx val="50"/>
          <c:order val="50"/>
          <c:tx>
            <c:strRef>
              <c:f>Sheet5!$BZ$3:$BZ$6</c:f>
              <c:strCache>
                <c:ptCount val="1"/>
                <c:pt idx="0">
                  <c:v>  160 -   170 -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Sheet5!$BZ$7:$BZ$72</c:f>
              <c:numCache>
                <c:formatCode>General</c:formatCode>
                <c:ptCount val="40"/>
                <c:pt idx="2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9F0C-422D-A143-EC45531C0D32}"/>
            </c:ext>
          </c:extLst>
        </c:ser>
        <c:ser>
          <c:idx val="51"/>
          <c:order val="51"/>
          <c:tx>
            <c:strRef>
              <c:f>Sheet5!$CA$3:$CA$6</c:f>
              <c:strCache>
                <c:ptCount val="1"/>
                <c:pt idx="0">
                  <c:v>  160 -   170 -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Sheet5!$CA$7:$CA$72</c:f>
              <c:numCache>
                <c:formatCode>General</c:formatCode>
                <c:ptCount val="40"/>
                <c:pt idx="2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9F0C-422D-A143-EC45531C0D32}"/>
            </c:ext>
          </c:extLst>
        </c:ser>
        <c:ser>
          <c:idx val="52"/>
          <c:order val="52"/>
          <c:tx>
            <c:strRef>
              <c:f>Sheet5!$CD$3:$CD$6</c:f>
              <c:strCache>
                <c:ptCount val="1"/>
                <c:pt idx="0">
                  <c:v>  170 -   160 -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Sheet5!$CD$7:$CD$72</c:f>
              <c:numCache>
                <c:formatCode>General</c:formatCode>
                <c:ptCount val="40"/>
                <c:pt idx="14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9F0C-422D-A143-EC45531C0D32}"/>
            </c:ext>
          </c:extLst>
        </c:ser>
        <c:ser>
          <c:idx val="53"/>
          <c:order val="53"/>
          <c:tx>
            <c:strRef>
              <c:f>Sheet5!$CE$3:$CE$6</c:f>
              <c:strCache>
                <c:ptCount val="1"/>
                <c:pt idx="0">
                  <c:v>  170 -   160 -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Sheet5!$CE$7:$CE$72</c:f>
              <c:numCache>
                <c:formatCode>General</c:formatCode>
                <c:ptCount val="40"/>
                <c:pt idx="14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9F0C-422D-A143-EC45531C0D32}"/>
            </c:ext>
          </c:extLst>
        </c:ser>
        <c:ser>
          <c:idx val="54"/>
          <c:order val="54"/>
          <c:tx>
            <c:strRef>
              <c:f>Sheet5!$CF$3:$CF$6</c:f>
              <c:strCache>
                <c:ptCount val="1"/>
                <c:pt idx="0">
                  <c:v>  170 -   180 - Count of WSF2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Sheet5!$CF$7:$CF$72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9F0C-422D-A143-EC45531C0D32}"/>
            </c:ext>
          </c:extLst>
        </c:ser>
        <c:ser>
          <c:idx val="55"/>
          <c:order val="55"/>
          <c:tx>
            <c:strRef>
              <c:f>Sheet5!$CG$3:$CG$6</c:f>
              <c:strCache>
                <c:ptCount val="1"/>
                <c:pt idx="0">
                  <c:v>  170 -   180 - Count of WSF5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Sheet5!$CG$7:$CG$72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9F0C-422D-A143-EC45531C0D32}"/>
            </c:ext>
          </c:extLst>
        </c:ser>
        <c:ser>
          <c:idx val="56"/>
          <c:order val="56"/>
          <c:tx>
            <c:strRef>
              <c:f>Sheet5!$CJ$3:$CJ$6</c:f>
              <c:strCache>
                <c:ptCount val="1"/>
                <c:pt idx="0">
                  <c:v>  180 -    40 - Count of WSF2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Sheet5!$CJ$7:$CJ$72</c:f>
              <c:numCache>
                <c:formatCode>General</c:formatCode>
                <c:ptCount val="40"/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9F0C-422D-A143-EC45531C0D32}"/>
            </c:ext>
          </c:extLst>
        </c:ser>
        <c:ser>
          <c:idx val="57"/>
          <c:order val="57"/>
          <c:tx>
            <c:strRef>
              <c:f>Sheet5!$CK$3:$CK$6</c:f>
              <c:strCache>
                <c:ptCount val="1"/>
                <c:pt idx="0">
                  <c:v>  180 -    40 - Count of WSF5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Sheet5!$CK$7:$CK$72</c:f>
              <c:numCache>
                <c:formatCode>General</c:formatCode>
                <c:ptCount val="40"/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9F0C-422D-A143-EC45531C0D32}"/>
            </c:ext>
          </c:extLst>
        </c:ser>
        <c:ser>
          <c:idx val="58"/>
          <c:order val="58"/>
          <c:tx>
            <c:strRef>
              <c:f>Sheet5!$CL$3:$CL$6</c:f>
              <c:strCache>
                <c:ptCount val="1"/>
                <c:pt idx="0">
                  <c:v>  180 -   180 - Count of WSF2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Sheet5!$CL$7:$CL$72</c:f>
              <c:numCache>
                <c:formatCode>General</c:formatCode>
                <c:ptCount val="40"/>
                <c:pt idx="12">
                  <c:v>1</c:v>
                </c:pt>
                <c:pt idx="19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9F0C-422D-A143-EC45531C0D32}"/>
            </c:ext>
          </c:extLst>
        </c:ser>
        <c:ser>
          <c:idx val="59"/>
          <c:order val="59"/>
          <c:tx>
            <c:strRef>
              <c:f>Sheet5!$CM$3:$CM$6</c:f>
              <c:strCache>
                <c:ptCount val="1"/>
                <c:pt idx="0">
                  <c:v>  180 -   180 - Count of WSF5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Sheet5!$CM$7:$CM$72</c:f>
              <c:numCache>
                <c:formatCode>General</c:formatCode>
                <c:ptCount val="40"/>
                <c:pt idx="12">
                  <c:v>1</c:v>
                </c:pt>
                <c:pt idx="19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9F0C-422D-A143-EC45531C0D32}"/>
            </c:ext>
          </c:extLst>
        </c:ser>
        <c:ser>
          <c:idx val="60"/>
          <c:order val="60"/>
          <c:tx>
            <c:strRef>
              <c:f>Sheet5!$CN$3:$CN$6</c:f>
              <c:strCache>
                <c:ptCount val="1"/>
                <c:pt idx="0">
                  <c:v>  180 -   190 -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Sheet5!$CN$7:$CN$72</c:f>
              <c:numCache>
                <c:formatCode>General</c:formatCode>
                <c:ptCount val="40"/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9F0C-422D-A143-EC45531C0D32}"/>
            </c:ext>
          </c:extLst>
        </c:ser>
        <c:ser>
          <c:idx val="61"/>
          <c:order val="61"/>
          <c:tx>
            <c:strRef>
              <c:f>Sheet5!$CO$3:$CO$6</c:f>
              <c:strCache>
                <c:ptCount val="1"/>
                <c:pt idx="0">
                  <c:v>  180 -   190 -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Sheet5!$CO$7:$CO$72</c:f>
              <c:numCache>
                <c:formatCode>General</c:formatCode>
                <c:ptCount val="40"/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9F0C-422D-A143-EC45531C0D32}"/>
            </c:ext>
          </c:extLst>
        </c:ser>
        <c:ser>
          <c:idx val="62"/>
          <c:order val="62"/>
          <c:tx>
            <c:strRef>
              <c:f>Sheet5!$CR$3:$CR$6</c:f>
              <c:strCache>
                <c:ptCount val="1"/>
                <c:pt idx="0">
                  <c:v>  190 -   180 -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Sheet5!$CR$7:$CR$72</c:f>
              <c:numCache>
                <c:formatCode>General</c:formatCode>
                <c:ptCount val="40"/>
                <c:pt idx="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9F0C-422D-A143-EC45531C0D32}"/>
            </c:ext>
          </c:extLst>
        </c:ser>
        <c:ser>
          <c:idx val="63"/>
          <c:order val="63"/>
          <c:tx>
            <c:strRef>
              <c:f>Sheet5!$CS$3:$CS$6</c:f>
              <c:strCache>
                <c:ptCount val="1"/>
                <c:pt idx="0">
                  <c:v>  190 -   180 -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Sheet5!$CS$7:$CS$72</c:f>
              <c:numCache>
                <c:formatCode>General</c:formatCode>
                <c:ptCount val="40"/>
                <c:pt idx="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9F0C-422D-A143-EC45531C0D32}"/>
            </c:ext>
          </c:extLst>
        </c:ser>
        <c:ser>
          <c:idx val="64"/>
          <c:order val="64"/>
          <c:tx>
            <c:strRef>
              <c:f>Sheet5!$CT$3:$CT$6</c:f>
              <c:strCache>
                <c:ptCount val="1"/>
                <c:pt idx="0">
                  <c:v>  190 -   200 -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Sheet5!$CT$7:$CT$72</c:f>
              <c:numCache>
                <c:formatCode>General</c:formatCode>
                <c:ptCount val="40"/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F0C-422D-A143-EC45531C0D32}"/>
            </c:ext>
          </c:extLst>
        </c:ser>
        <c:ser>
          <c:idx val="65"/>
          <c:order val="65"/>
          <c:tx>
            <c:strRef>
              <c:f>Sheet5!$CU$3:$CU$6</c:f>
              <c:strCache>
                <c:ptCount val="1"/>
                <c:pt idx="0">
                  <c:v>  190 -   200 -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Sheet5!$CU$7:$CU$72</c:f>
              <c:numCache>
                <c:formatCode>General</c:formatCode>
                <c:ptCount val="40"/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9F0C-422D-A143-EC45531C0D32}"/>
            </c:ext>
          </c:extLst>
        </c:ser>
        <c:ser>
          <c:idx val="66"/>
          <c:order val="66"/>
          <c:tx>
            <c:strRef>
              <c:f>Sheet5!$CV$3:$CV$6</c:f>
              <c:strCache>
                <c:ptCount val="1"/>
                <c:pt idx="0">
                  <c:v>  190 -   240 -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Sheet5!$CV$7:$CV$72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9F0C-422D-A143-EC45531C0D32}"/>
            </c:ext>
          </c:extLst>
        </c:ser>
        <c:ser>
          <c:idx val="67"/>
          <c:order val="67"/>
          <c:tx>
            <c:strRef>
              <c:f>Sheet5!$CW$3:$CW$6</c:f>
              <c:strCache>
                <c:ptCount val="1"/>
                <c:pt idx="0">
                  <c:v>  190 -   240 -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Sheet5!$CW$7:$CW$72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9F0C-422D-A143-EC45531C0D32}"/>
            </c:ext>
          </c:extLst>
        </c:ser>
        <c:ser>
          <c:idx val="68"/>
          <c:order val="68"/>
          <c:tx>
            <c:strRef>
              <c:f>Sheet5!$CX$3:$CX$6</c:f>
              <c:strCache>
                <c:ptCount val="1"/>
                <c:pt idx="0">
                  <c:v>  190 -   270 -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Sheet5!$CX$7:$CX$72</c:f>
              <c:numCache>
                <c:formatCode>General</c:formatCode>
                <c:ptCount val="4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9F0C-422D-A143-EC45531C0D32}"/>
            </c:ext>
          </c:extLst>
        </c:ser>
        <c:ser>
          <c:idx val="69"/>
          <c:order val="69"/>
          <c:tx>
            <c:strRef>
              <c:f>Sheet5!$CY$3:$CY$6</c:f>
              <c:strCache>
                <c:ptCount val="1"/>
                <c:pt idx="0">
                  <c:v>  190 -   270 -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Sheet5!$CY$7:$CY$72</c:f>
              <c:numCache>
                <c:formatCode>General</c:formatCode>
                <c:ptCount val="4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9F0C-422D-A143-EC45531C0D32}"/>
            </c:ext>
          </c:extLst>
        </c:ser>
        <c:ser>
          <c:idx val="70"/>
          <c:order val="70"/>
          <c:tx>
            <c:strRef>
              <c:f>Sheet5!$DB$3:$DB$6</c:f>
              <c:strCache>
                <c:ptCount val="1"/>
                <c:pt idx="0">
                  <c:v>  200 -   210 -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Sheet5!$DB$7:$DB$72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9F0C-422D-A143-EC45531C0D32}"/>
            </c:ext>
          </c:extLst>
        </c:ser>
        <c:ser>
          <c:idx val="71"/>
          <c:order val="71"/>
          <c:tx>
            <c:strRef>
              <c:f>Sheet5!$DC$3:$DC$6</c:f>
              <c:strCache>
                <c:ptCount val="1"/>
                <c:pt idx="0">
                  <c:v>  200 -   210 -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Sheet5!$DC$7:$DC$72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9F0C-422D-A143-EC45531C0D32}"/>
            </c:ext>
          </c:extLst>
        </c:ser>
        <c:ser>
          <c:idx val="72"/>
          <c:order val="72"/>
          <c:tx>
            <c:strRef>
              <c:f>Sheet5!$DF$3:$DF$6</c:f>
              <c:strCache>
                <c:ptCount val="1"/>
                <c:pt idx="0">
                  <c:v>  230 -   210 -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Sheet5!$DF$7:$DF$72</c:f>
              <c:numCache>
                <c:formatCode>General</c:formatCode>
                <c:ptCount val="40"/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9F0C-422D-A143-EC45531C0D32}"/>
            </c:ext>
          </c:extLst>
        </c:ser>
        <c:ser>
          <c:idx val="73"/>
          <c:order val="73"/>
          <c:tx>
            <c:strRef>
              <c:f>Sheet5!$DG$3:$DG$6</c:f>
              <c:strCache>
                <c:ptCount val="1"/>
                <c:pt idx="0">
                  <c:v>  230 -   210 -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Sheet5!$DG$7:$DG$72</c:f>
              <c:numCache>
                <c:formatCode>General</c:formatCode>
                <c:ptCount val="40"/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9F0C-422D-A143-EC45531C0D32}"/>
            </c:ext>
          </c:extLst>
        </c:ser>
        <c:ser>
          <c:idx val="74"/>
          <c:order val="74"/>
          <c:tx>
            <c:strRef>
              <c:f>Sheet5!$DH$3:$DH$6</c:f>
              <c:strCache>
                <c:ptCount val="1"/>
                <c:pt idx="0">
                  <c:v>  230 -   220 -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Sheet5!$DH$7:$DH$72</c:f>
              <c:numCache>
                <c:formatCode>General</c:formatCode>
                <c:ptCount val="40"/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9F0C-422D-A143-EC45531C0D32}"/>
            </c:ext>
          </c:extLst>
        </c:ser>
        <c:ser>
          <c:idx val="75"/>
          <c:order val="75"/>
          <c:tx>
            <c:strRef>
              <c:f>Sheet5!$DI$3:$DI$6</c:f>
              <c:strCache>
                <c:ptCount val="1"/>
                <c:pt idx="0">
                  <c:v>  230 -   220 -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Sheet5!$DI$7:$DI$72</c:f>
              <c:numCache>
                <c:formatCode>General</c:formatCode>
                <c:ptCount val="40"/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9F0C-422D-A143-EC45531C0D32}"/>
            </c:ext>
          </c:extLst>
        </c:ser>
        <c:ser>
          <c:idx val="76"/>
          <c:order val="76"/>
          <c:tx>
            <c:strRef>
              <c:f>Sheet5!$DL$3:$DL$6</c:f>
              <c:strCache>
                <c:ptCount val="1"/>
                <c:pt idx="0">
                  <c:v>  260 -   250 -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Sheet5!$DL$7:$DL$72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9F0C-422D-A143-EC45531C0D32}"/>
            </c:ext>
          </c:extLst>
        </c:ser>
        <c:ser>
          <c:idx val="77"/>
          <c:order val="77"/>
          <c:tx>
            <c:strRef>
              <c:f>Sheet5!$DM$3:$DM$6</c:f>
              <c:strCache>
                <c:ptCount val="1"/>
                <c:pt idx="0">
                  <c:v>  260 -   250 -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Sheet5!$DM$7:$DM$72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9F0C-422D-A143-EC45531C0D32}"/>
            </c:ext>
          </c:extLst>
        </c:ser>
        <c:ser>
          <c:idx val="78"/>
          <c:order val="78"/>
          <c:tx>
            <c:strRef>
              <c:f>Sheet5!$DN$3:$DN$6</c:f>
              <c:strCache>
                <c:ptCount val="1"/>
                <c:pt idx="0">
                  <c:v>  260 -   260 -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Sheet5!$DN$7:$DN$72</c:f>
              <c:numCache>
                <c:formatCode>General</c:formatCode>
                <c:ptCount val="40"/>
                <c:pt idx="17">
                  <c:v>1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9F0C-422D-A143-EC45531C0D32}"/>
            </c:ext>
          </c:extLst>
        </c:ser>
        <c:ser>
          <c:idx val="79"/>
          <c:order val="79"/>
          <c:tx>
            <c:strRef>
              <c:f>Sheet5!$DO$3:$DO$6</c:f>
              <c:strCache>
                <c:ptCount val="1"/>
                <c:pt idx="0">
                  <c:v>  260 -   260 -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Sheet5!$DO$7:$DO$72</c:f>
              <c:numCache>
                <c:formatCode>General</c:formatCode>
                <c:ptCount val="40"/>
                <c:pt idx="17">
                  <c:v>1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9F0C-422D-A143-EC45531C0D32}"/>
            </c:ext>
          </c:extLst>
        </c:ser>
        <c:ser>
          <c:idx val="80"/>
          <c:order val="80"/>
          <c:tx>
            <c:strRef>
              <c:f>Sheet5!$DP$3:$DP$6</c:f>
              <c:strCache>
                <c:ptCount val="1"/>
                <c:pt idx="0">
                  <c:v>  260 -   270 -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Sheet5!$DP$7:$DP$72</c:f>
              <c:numCache>
                <c:formatCode>General</c:formatCode>
                <c:ptCount val="40"/>
                <c:pt idx="14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9F0C-422D-A143-EC45531C0D32}"/>
            </c:ext>
          </c:extLst>
        </c:ser>
        <c:ser>
          <c:idx val="81"/>
          <c:order val="81"/>
          <c:tx>
            <c:strRef>
              <c:f>Sheet5!$DQ$3:$DQ$6</c:f>
              <c:strCache>
                <c:ptCount val="1"/>
                <c:pt idx="0">
                  <c:v>  260 -   270 -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Sheet5!$DQ$7:$DQ$72</c:f>
              <c:numCache>
                <c:formatCode>General</c:formatCode>
                <c:ptCount val="40"/>
                <c:pt idx="14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9F0C-422D-A143-EC45531C0D32}"/>
            </c:ext>
          </c:extLst>
        </c:ser>
        <c:ser>
          <c:idx val="82"/>
          <c:order val="82"/>
          <c:tx>
            <c:strRef>
              <c:f>Sheet5!$DR$3:$DR$6</c:f>
              <c:strCache>
                <c:ptCount val="1"/>
                <c:pt idx="0">
                  <c:v>  260 -   280 -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Sheet5!$DR$7:$DR$72</c:f>
              <c:numCache>
                <c:formatCode>General</c:formatCode>
                <c:ptCount val="40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9F0C-422D-A143-EC45531C0D32}"/>
            </c:ext>
          </c:extLst>
        </c:ser>
        <c:ser>
          <c:idx val="83"/>
          <c:order val="83"/>
          <c:tx>
            <c:strRef>
              <c:f>Sheet5!$DS$3:$DS$6</c:f>
              <c:strCache>
                <c:ptCount val="1"/>
                <c:pt idx="0">
                  <c:v>  260 -   280 -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Sheet5!$DS$7:$DS$72</c:f>
              <c:numCache>
                <c:formatCode>General</c:formatCode>
                <c:ptCount val="40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9F0C-422D-A143-EC45531C0D32}"/>
            </c:ext>
          </c:extLst>
        </c:ser>
        <c:ser>
          <c:idx val="84"/>
          <c:order val="84"/>
          <c:tx>
            <c:strRef>
              <c:f>Sheet5!$DV$3:$DV$6</c:f>
              <c:strCache>
                <c:ptCount val="1"/>
                <c:pt idx="0">
                  <c:v>  270 -   240 -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Sheet5!$DV$7:$DV$72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9F0C-422D-A143-EC45531C0D32}"/>
            </c:ext>
          </c:extLst>
        </c:ser>
        <c:ser>
          <c:idx val="85"/>
          <c:order val="85"/>
          <c:tx>
            <c:strRef>
              <c:f>Sheet5!$DW$3:$DW$6</c:f>
              <c:strCache>
                <c:ptCount val="1"/>
                <c:pt idx="0">
                  <c:v>  270 -   240 -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Sheet5!$DW$7:$DW$72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9F0C-422D-A143-EC45531C0D32}"/>
            </c:ext>
          </c:extLst>
        </c:ser>
        <c:ser>
          <c:idx val="86"/>
          <c:order val="86"/>
          <c:tx>
            <c:strRef>
              <c:f>Sheet5!$DZ$3:$DZ$6</c:f>
              <c:strCache>
                <c:ptCount val="1"/>
                <c:pt idx="0">
                  <c:v>  280 -   260 -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Sheet5!$DZ$7:$DZ$72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9F0C-422D-A143-EC45531C0D32}"/>
            </c:ext>
          </c:extLst>
        </c:ser>
        <c:ser>
          <c:idx val="87"/>
          <c:order val="87"/>
          <c:tx>
            <c:strRef>
              <c:f>Sheet5!$EA$3:$EA$6</c:f>
              <c:strCache>
                <c:ptCount val="1"/>
                <c:pt idx="0">
                  <c:v>  280 -   260 -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Sheet5!$EA$7:$EA$72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9F0C-422D-A143-EC45531C0D32}"/>
            </c:ext>
          </c:extLst>
        </c:ser>
        <c:ser>
          <c:idx val="88"/>
          <c:order val="88"/>
          <c:tx>
            <c:strRef>
              <c:f>Sheet5!$EB$3:$EB$6</c:f>
              <c:strCache>
                <c:ptCount val="1"/>
                <c:pt idx="0">
                  <c:v>  280 -   280 -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Sheet5!$EB$7:$EB$72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9F0C-422D-A143-EC45531C0D32}"/>
            </c:ext>
          </c:extLst>
        </c:ser>
        <c:ser>
          <c:idx val="89"/>
          <c:order val="89"/>
          <c:tx>
            <c:strRef>
              <c:f>Sheet5!$EC$3:$EC$6</c:f>
              <c:strCache>
                <c:ptCount val="1"/>
                <c:pt idx="0">
                  <c:v>  280 -   280 -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Sheet5!$EC$7:$EC$72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9F0C-422D-A143-EC45531C0D32}"/>
            </c:ext>
          </c:extLst>
        </c:ser>
        <c:ser>
          <c:idx val="90"/>
          <c:order val="90"/>
          <c:tx>
            <c:strRef>
              <c:f>Sheet5!$ED$3:$ED$6</c:f>
              <c:strCache>
                <c:ptCount val="1"/>
                <c:pt idx="0">
                  <c:v>  280 -   310 -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Sheet5!$ED$7:$ED$72</c:f>
              <c:numCache>
                <c:formatCode>General</c:formatCode>
                <c:ptCount val="40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9F0C-422D-A143-EC45531C0D32}"/>
            </c:ext>
          </c:extLst>
        </c:ser>
        <c:ser>
          <c:idx val="91"/>
          <c:order val="91"/>
          <c:tx>
            <c:strRef>
              <c:f>Sheet5!$EE$3:$EE$6</c:f>
              <c:strCache>
                <c:ptCount val="1"/>
                <c:pt idx="0">
                  <c:v>  280 -   310 -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Sheet5!$EE$7:$EE$72</c:f>
              <c:numCache>
                <c:formatCode>General</c:formatCode>
                <c:ptCount val="40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9F0C-422D-A143-EC45531C0D32}"/>
            </c:ext>
          </c:extLst>
        </c:ser>
        <c:ser>
          <c:idx val="92"/>
          <c:order val="92"/>
          <c:tx>
            <c:strRef>
              <c:f>Sheet5!$EH$3:$EH$6</c:f>
              <c:strCache>
                <c:ptCount val="1"/>
                <c:pt idx="0">
                  <c:v>  290 -   280 -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Sheet5!$EH$7:$EH$72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F0C-422D-A143-EC45531C0D32}"/>
            </c:ext>
          </c:extLst>
        </c:ser>
        <c:ser>
          <c:idx val="93"/>
          <c:order val="93"/>
          <c:tx>
            <c:strRef>
              <c:f>Sheet5!$EI$3:$EI$6</c:f>
              <c:strCache>
                <c:ptCount val="1"/>
                <c:pt idx="0">
                  <c:v>  290 -   280 -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Sheet5!$EI$7:$EI$72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9F0C-422D-A143-EC45531C0D32}"/>
            </c:ext>
          </c:extLst>
        </c:ser>
        <c:ser>
          <c:idx val="94"/>
          <c:order val="94"/>
          <c:tx>
            <c:strRef>
              <c:f>Sheet5!$EJ$3:$EJ$6</c:f>
              <c:strCache>
                <c:ptCount val="1"/>
                <c:pt idx="0">
                  <c:v>  290 -   290 -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Sheet5!$EJ$7:$EJ$72</c:f>
              <c:numCache>
                <c:formatCode>General</c:formatCode>
                <c:ptCount val="40"/>
                <c:pt idx="8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9F0C-422D-A143-EC45531C0D32}"/>
            </c:ext>
          </c:extLst>
        </c:ser>
        <c:ser>
          <c:idx val="95"/>
          <c:order val="95"/>
          <c:tx>
            <c:strRef>
              <c:f>Sheet5!$EK$3:$EK$6</c:f>
              <c:strCache>
                <c:ptCount val="1"/>
                <c:pt idx="0">
                  <c:v>  290 -   290 -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Sheet5!$EK$7:$EK$72</c:f>
              <c:numCache>
                <c:formatCode>General</c:formatCode>
                <c:ptCount val="40"/>
                <c:pt idx="8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9F0C-422D-A143-EC45531C0D32}"/>
            </c:ext>
          </c:extLst>
        </c:ser>
        <c:ser>
          <c:idx val="96"/>
          <c:order val="96"/>
          <c:tx>
            <c:strRef>
              <c:f>Sheet5!$EL$3:$EL$6</c:f>
              <c:strCache>
                <c:ptCount val="1"/>
                <c:pt idx="0">
                  <c:v>  290 -   300 -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Sheet5!$EL$7:$EL$72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9F0C-422D-A143-EC45531C0D32}"/>
            </c:ext>
          </c:extLst>
        </c:ser>
        <c:ser>
          <c:idx val="97"/>
          <c:order val="97"/>
          <c:tx>
            <c:strRef>
              <c:f>Sheet5!$EM$3:$EM$6</c:f>
              <c:strCache>
                <c:ptCount val="1"/>
                <c:pt idx="0">
                  <c:v>  290 -   300 -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Sheet5!$EM$7:$EM$72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9F0C-422D-A143-EC45531C0D32}"/>
            </c:ext>
          </c:extLst>
        </c:ser>
        <c:ser>
          <c:idx val="98"/>
          <c:order val="98"/>
          <c:tx>
            <c:strRef>
              <c:f>Sheet5!$EP$3:$EP$6</c:f>
              <c:strCache>
                <c:ptCount val="1"/>
                <c:pt idx="0">
                  <c:v>  300 -   270 -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Sheet5!$EP$7:$EP$72</c:f>
              <c:numCache>
                <c:formatCode>General</c:formatCode>
                <c:ptCount val="40"/>
                <c:pt idx="7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9F0C-422D-A143-EC45531C0D32}"/>
            </c:ext>
          </c:extLst>
        </c:ser>
        <c:ser>
          <c:idx val="99"/>
          <c:order val="99"/>
          <c:tx>
            <c:strRef>
              <c:f>Sheet5!$EQ$3:$EQ$6</c:f>
              <c:strCache>
                <c:ptCount val="1"/>
                <c:pt idx="0">
                  <c:v>  300 -   270 -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Sheet5!$EQ$7:$EQ$72</c:f>
              <c:numCache>
                <c:formatCode>General</c:formatCode>
                <c:ptCount val="40"/>
                <c:pt idx="7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9F0C-422D-A143-EC45531C0D32}"/>
            </c:ext>
          </c:extLst>
        </c:ser>
        <c:ser>
          <c:idx val="100"/>
          <c:order val="100"/>
          <c:tx>
            <c:strRef>
              <c:f>Sheet5!$ER$3:$ER$6</c:f>
              <c:strCache>
                <c:ptCount val="1"/>
                <c:pt idx="0">
                  <c:v>  300 -   290 -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Sheet5!$ER$7:$ER$72</c:f>
              <c:numCache>
                <c:formatCode>General</c:formatCode>
                <c:ptCount val="40"/>
                <c:pt idx="8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9F0C-422D-A143-EC45531C0D32}"/>
            </c:ext>
          </c:extLst>
        </c:ser>
        <c:ser>
          <c:idx val="101"/>
          <c:order val="101"/>
          <c:tx>
            <c:strRef>
              <c:f>Sheet5!$ES$3:$ES$6</c:f>
              <c:strCache>
                <c:ptCount val="1"/>
                <c:pt idx="0">
                  <c:v>  300 -   290 -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Sheet5!$ES$7:$ES$72</c:f>
              <c:numCache>
                <c:formatCode>General</c:formatCode>
                <c:ptCount val="40"/>
                <c:pt idx="8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9F0C-422D-A143-EC45531C0D32}"/>
            </c:ext>
          </c:extLst>
        </c:ser>
        <c:ser>
          <c:idx val="102"/>
          <c:order val="102"/>
          <c:tx>
            <c:strRef>
              <c:f>Sheet5!$ET$3:$ET$6</c:f>
              <c:strCache>
                <c:ptCount val="1"/>
                <c:pt idx="0">
                  <c:v>  300 -   300 -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Sheet5!$ET$7:$ET$72</c:f>
              <c:numCache>
                <c:formatCode>General</c:formatCode>
                <c:ptCount val="40"/>
                <c:pt idx="4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9F0C-422D-A143-EC45531C0D32}"/>
            </c:ext>
          </c:extLst>
        </c:ser>
        <c:ser>
          <c:idx val="103"/>
          <c:order val="103"/>
          <c:tx>
            <c:strRef>
              <c:f>Sheet5!$EU$3:$EU$6</c:f>
              <c:strCache>
                <c:ptCount val="1"/>
                <c:pt idx="0">
                  <c:v>  300 -   300 -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Sheet5!$EU$7:$EU$72</c:f>
              <c:numCache>
                <c:formatCode>General</c:formatCode>
                <c:ptCount val="40"/>
                <c:pt idx="4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9F0C-422D-A143-EC45531C0D32}"/>
            </c:ext>
          </c:extLst>
        </c:ser>
        <c:ser>
          <c:idx val="104"/>
          <c:order val="104"/>
          <c:tx>
            <c:strRef>
              <c:f>Sheet5!$EV$3:$EV$6</c:f>
              <c:strCache>
                <c:ptCount val="1"/>
                <c:pt idx="0">
                  <c:v>  300 -   310 -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Sheet5!$EV$7:$EV$72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9F0C-422D-A143-EC45531C0D32}"/>
            </c:ext>
          </c:extLst>
        </c:ser>
        <c:ser>
          <c:idx val="105"/>
          <c:order val="105"/>
          <c:tx>
            <c:strRef>
              <c:f>Sheet5!$EW$3:$EW$6</c:f>
              <c:strCache>
                <c:ptCount val="1"/>
                <c:pt idx="0">
                  <c:v>  300 -   310 -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Sheet5!$EW$7:$EW$72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9F0C-422D-A143-EC45531C0D32}"/>
            </c:ext>
          </c:extLst>
        </c:ser>
        <c:ser>
          <c:idx val="106"/>
          <c:order val="106"/>
          <c:tx>
            <c:strRef>
              <c:f>Sheet5!$EZ$3:$EZ$6</c:f>
              <c:strCache>
                <c:ptCount val="1"/>
                <c:pt idx="0">
                  <c:v>  310 -   280 -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Sheet5!$EZ$7:$EZ$72</c:f>
              <c:numCache>
                <c:formatCode>General</c:formatCode>
                <c:ptCount val="40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9F0C-422D-A143-EC45531C0D32}"/>
            </c:ext>
          </c:extLst>
        </c:ser>
        <c:ser>
          <c:idx val="107"/>
          <c:order val="107"/>
          <c:tx>
            <c:strRef>
              <c:f>Sheet5!$FA$3:$FA$6</c:f>
              <c:strCache>
                <c:ptCount val="1"/>
                <c:pt idx="0">
                  <c:v>  310 -   280 -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Sheet5!$FA$7:$FA$72</c:f>
              <c:numCache>
                <c:formatCode>General</c:formatCode>
                <c:ptCount val="40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9F0C-422D-A143-EC45531C0D32}"/>
            </c:ext>
          </c:extLst>
        </c:ser>
        <c:ser>
          <c:idx val="108"/>
          <c:order val="108"/>
          <c:tx>
            <c:strRef>
              <c:f>Sheet5!$FB$3:$FB$6</c:f>
              <c:strCache>
                <c:ptCount val="1"/>
                <c:pt idx="0">
                  <c:v>  310 -   310 - Count of WSF2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Sheet5!$FB$7:$FB$72</c:f>
              <c:numCache>
                <c:formatCode>General</c:formatCode>
                <c:ptCount val="40"/>
                <c:pt idx="24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9F0C-422D-A143-EC45531C0D32}"/>
            </c:ext>
          </c:extLst>
        </c:ser>
        <c:ser>
          <c:idx val="109"/>
          <c:order val="109"/>
          <c:tx>
            <c:strRef>
              <c:f>Sheet5!$FC$3:$FC$6</c:f>
              <c:strCache>
                <c:ptCount val="1"/>
                <c:pt idx="0">
                  <c:v>  310 -   310 - Count of WSF5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Sheet5!$FC$7:$FC$72</c:f>
              <c:numCache>
                <c:formatCode>General</c:formatCode>
                <c:ptCount val="40"/>
                <c:pt idx="24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9F0C-422D-A143-EC45531C0D32}"/>
            </c:ext>
          </c:extLst>
        </c:ser>
        <c:ser>
          <c:idx val="110"/>
          <c:order val="110"/>
          <c:tx>
            <c:strRef>
              <c:f>Sheet5!$FD$3:$FD$6</c:f>
              <c:strCache>
                <c:ptCount val="1"/>
                <c:pt idx="0">
                  <c:v>  310 -   320 - Count of WSF2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Sheet5!$FD$7:$FD$72</c:f>
              <c:numCache>
                <c:formatCode>General</c:formatCode>
                <c:ptCount val="40"/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9F0C-422D-A143-EC45531C0D32}"/>
            </c:ext>
          </c:extLst>
        </c:ser>
        <c:ser>
          <c:idx val="111"/>
          <c:order val="111"/>
          <c:tx>
            <c:strRef>
              <c:f>Sheet5!$FE$3:$FE$6</c:f>
              <c:strCache>
                <c:ptCount val="1"/>
                <c:pt idx="0">
                  <c:v>  310 -   320 - Count of WSF5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Sheet5!$FE$7:$FE$72</c:f>
              <c:numCache>
                <c:formatCode>General</c:formatCode>
                <c:ptCount val="40"/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9F0C-422D-A143-EC45531C0D32}"/>
            </c:ext>
          </c:extLst>
        </c:ser>
        <c:ser>
          <c:idx val="112"/>
          <c:order val="112"/>
          <c:tx>
            <c:strRef>
              <c:f>Sheet5!$FH$3:$FH$6</c:f>
              <c:strCache>
                <c:ptCount val="1"/>
                <c:pt idx="0">
                  <c:v>  320 -   260 - Count of WSF2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Sheet5!$FH$7:$FH$72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9F0C-422D-A143-EC45531C0D32}"/>
            </c:ext>
          </c:extLst>
        </c:ser>
        <c:ser>
          <c:idx val="113"/>
          <c:order val="113"/>
          <c:tx>
            <c:strRef>
              <c:f>Sheet5!$FI$3:$FI$6</c:f>
              <c:strCache>
                <c:ptCount val="1"/>
                <c:pt idx="0">
                  <c:v>  320 -   260 - Count of WSF5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Sheet5!$FI$7:$FI$72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9F0C-422D-A143-EC45531C0D32}"/>
            </c:ext>
          </c:extLst>
        </c:ser>
        <c:ser>
          <c:idx val="114"/>
          <c:order val="114"/>
          <c:tx>
            <c:strRef>
              <c:f>Sheet5!$FJ$3:$FJ$6</c:f>
              <c:strCache>
                <c:ptCount val="1"/>
                <c:pt idx="0">
                  <c:v>  320 -   300 -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Sheet5!$FJ$7:$FJ$72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9F0C-422D-A143-EC45531C0D32}"/>
            </c:ext>
          </c:extLst>
        </c:ser>
        <c:ser>
          <c:idx val="115"/>
          <c:order val="115"/>
          <c:tx>
            <c:strRef>
              <c:f>Sheet5!$FK$3:$FK$6</c:f>
              <c:strCache>
                <c:ptCount val="1"/>
                <c:pt idx="0">
                  <c:v>  320 -   300 -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Sheet5!$FK$7:$FK$72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9F0C-422D-A143-EC45531C0D32}"/>
            </c:ext>
          </c:extLst>
        </c:ser>
        <c:ser>
          <c:idx val="116"/>
          <c:order val="116"/>
          <c:tx>
            <c:strRef>
              <c:f>Sheet5!$FL$3:$FL$6</c:f>
              <c:strCache>
                <c:ptCount val="1"/>
                <c:pt idx="0">
                  <c:v>  320 -   310 -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Sheet5!$FL$7:$FL$72</c:f>
              <c:numCache>
                <c:formatCode>General</c:formatCode>
                <c:ptCount val="40"/>
                <c:pt idx="10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9F0C-422D-A143-EC45531C0D32}"/>
            </c:ext>
          </c:extLst>
        </c:ser>
        <c:ser>
          <c:idx val="117"/>
          <c:order val="117"/>
          <c:tx>
            <c:strRef>
              <c:f>Sheet5!$FM$3:$FM$6</c:f>
              <c:strCache>
                <c:ptCount val="1"/>
                <c:pt idx="0">
                  <c:v>  320 -   310 -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Sheet5!$FM$7:$FM$72</c:f>
              <c:numCache>
                <c:formatCode>General</c:formatCode>
                <c:ptCount val="40"/>
                <c:pt idx="10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9F0C-422D-A143-EC45531C0D32}"/>
            </c:ext>
          </c:extLst>
        </c:ser>
        <c:ser>
          <c:idx val="118"/>
          <c:order val="118"/>
          <c:tx>
            <c:strRef>
              <c:f>Sheet5!$FN$3:$FN$6</c:f>
              <c:strCache>
                <c:ptCount val="1"/>
                <c:pt idx="0">
                  <c:v>  320 -   330 -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Sheet5!$FN$7:$FN$72</c:f>
              <c:numCache>
                <c:formatCode>General</c:formatCode>
                <c:ptCount val="40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9F0C-422D-A143-EC45531C0D32}"/>
            </c:ext>
          </c:extLst>
        </c:ser>
        <c:ser>
          <c:idx val="119"/>
          <c:order val="119"/>
          <c:tx>
            <c:strRef>
              <c:f>Sheet5!$FO$3:$FO$6</c:f>
              <c:strCache>
                <c:ptCount val="1"/>
                <c:pt idx="0">
                  <c:v>  320 -   330 -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Sheet5!$FO$7:$FO$72</c:f>
              <c:numCache>
                <c:formatCode>General</c:formatCode>
                <c:ptCount val="40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9F0C-422D-A143-EC45531C0D32}"/>
            </c:ext>
          </c:extLst>
        </c:ser>
        <c:ser>
          <c:idx val="120"/>
          <c:order val="120"/>
          <c:tx>
            <c:strRef>
              <c:f>Sheet5!$FR$3:$FR$6</c:f>
              <c:strCache>
                <c:ptCount val="1"/>
                <c:pt idx="0">
                  <c:v>  330 -   310 -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Sheet5!$FR$7:$FR$72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9F0C-422D-A143-EC45531C0D32}"/>
            </c:ext>
          </c:extLst>
        </c:ser>
        <c:ser>
          <c:idx val="121"/>
          <c:order val="121"/>
          <c:tx>
            <c:strRef>
              <c:f>Sheet5!$FS$3:$FS$6</c:f>
              <c:strCache>
                <c:ptCount val="1"/>
                <c:pt idx="0">
                  <c:v>  330 -   310 -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Sheet5!$FS$7:$FS$72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9F0C-422D-A143-EC45531C0D32}"/>
            </c:ext>
          </c:extLst>
        </c:ser>
        <c:ser>
          <c:idx val="122"/>
          <c:order val="122"/>
          <c:tx>
            <c:strRef>
              <c:f>Sheet5!$FT$3:$FT$6</c:f>
              <c:strCache>
                <c:ptCount val="1"/>
                <c:pt idx="0">
                  <c:v>  330 -   320 -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Sheet5!$FT$7:$FT$72</c:f>
              <c:numCache>
                <c:formatCode>General</c:formatCode>
                <c:ptCount val="40"/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9F0C-422D-A143-EC45531C0D32}"/>
            </c:ext>
          </c:extLst>
        </c:ser>
        <c:ser>
          <c:idx val="123"/>
          <c:order val="123"/>
          <c:tx>
            <c:strRef>
              <c:f>Sheet5!$FU$3:$FU$6</c:f>
              <c:strCache>
                <c:ptCount val="1"/>
                <c:pt idx="0">
                  <c:v>  330 -   320 -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Sheet5!$FU$7:$FU$72</c:f>
              <c:numCache>
                <c:formatCode>General</c:formatCode>
                <c:ptCount val="40"/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9F0C-422D-A143-EC45531C0D32}"/>
            </c:ext>
          </c:extLst>
        </c:ser>
        <c:ser>
          <c:idx val="124"/>
          <c:order val="124"/>
          <c:tx>
            <c:strRef>
              <c:f>Sheet5!$FV$3:$FV$6</c:f>
              <c:strCache>
                <c:ptCount val="1"/>
                <c:pt idx="0">
                  <c:v>  330 -   330 -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Sheet5!$FV$7:$FV$72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9F0C-422D-A143-EC45531C0D32}"/>
            </c:ext>
          </c:extLst>
        </c:ser>
        <c:ser>
          <c:idx val="125"/>
          <c:order val="125"/>
          <c:tx>
            <c:strRef>
              <c:f>Sheet5!$FW$3:$FW$6</c:f>
              <c:strCache>
                <c:ptCount val="1"/>
                <c:pt idx="0">
                  <c:v>  330 -   330 -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Sheet5!$FW$7:$FW$72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9F0C-422D-A143-EC45531C0D32}"/>
            </c:ext>
          </c:extLst>
        </c:ser>
        <c:ser>
          <c:idx val="126"/>
          <c:order val="126"/>
          <c:tx>
            <c:strRef>
              <c:f>Sheet5!$FX$3:$FX$6</c:f>
              <c:strCache>
                <c:ptCount val="1"/>
                <c:pt idx="0">
                  <c:v>  330 -   340 -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Sheet5!$FX$7:$FX$72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9F0C-422D-A143-EC45531C0D32}"/>
            </c:ext>
          </c:extLst>
        </c:ser>
        <c:ser>
          <c:idx val="127"/>
          <c:order val="127"/>
          <c:tx>
            <c:strRef>
              <c:f>Sheet5!$FY$3:$FY$6</c:f>
              <c:strCache>
                <c:ptCount val="1"/>
                <c:pt idx="0">
                  <c:v>  330 -   340 -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Sheet5!$FY$7:$FY$72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9F0C-422D-A143-EC45531C0D32}"/>
            </c:ext>
          </c:extLst>
        </c:ser>
        <c:ser>
          <c:idx val="128"/>
          <c:order val="128"/>
          <c:tx>
            <c:strRef>
              <c:f>Sheet5!$GB$3:$GB$6</c:f>
              <c:strCache>
                <c:ptCount val="1"/>
                <c:pt idx="0">
                  <c:v>  340 -    40 -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Sheet5!$GB$7:$GB$72</c:f>
              <c:numCache>
                <c:formatCode>General</c:formatCode>
                <c:ptCount val="40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9F0C-422D-A143-EC45531C0D32}"/>
            </c:ext>
          </c:extLst>
        </c:ser>
        <c:ser>
          <c:idx val="129"/>
          <c:order val="129"/>
          <c:tx>
            <c:strRef>
              <c:f>Sheet5!$GC$3:$GC$6</c:f>
              <c:strCache>
                <c:ptCount val="1"/>
                <c:pt idx="0">
                  <c:v>  340 -    40 -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Sheet5!$GC$7:$GC$72</c:f>
              <c:numCache>
                <c:formatCode>General</c:formatCode>
                <c:ptCount val="40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9F0C-422D-A143-EC45531C0D32}"/>
            </c:ext>
          </c:extLst>
        </c:ser>
        <c:ser>
          <c:idx val="130"/>
          <c:order val="130"/>
          <c:tx>
            <c:strRef>
              <c:f>Sheet5!$GD$3:$GD$6</c:f>
              <c:strCache>
                <c:ptCount val="1"/>
                <c:pt idx="0">
                  <c:v>  340 -   280 -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Sheet5!$GD$7:$GD$72</c:f>
              <c:numCache>
                <c:formatCode>General</c:formatCode>
                <c:ptCount val="40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9F0C-422D-A143-EC45531C0D32}"/>
            </c:ext>
          </c:extLst>
        </c:ser>
        <c:ser>
          <c:idx val="131"/>
          <c:order val="131"/>
          <c:tx>
            <c:strRef>
              <c:f>Sheet5!$GE$3:$GE$6</c:f>
              <c:strCache>
                <c:ptCount val="1"/>
                <c:pt idx="0">
                  <c:v>  340 -   280 -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Sheet5!$GE$7:$GE$72</c:f>
              <c:numCache>
                <c:formatCode>General</c:formatCode>
                <c:ptCount val="40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9F0C-422D-A143-EC45531C0D32}"/>
            </c:ext>
          </c:extLst>
        </c:ser>
        <c:ser>
          <c:idx val="132"/>
          <c:order val="132"/>
          <c:tx>
            <c:strRef>
              <c:f>Sheet5!$GF$3:$GF$6</c:f>
              <c:strCache>
                <c:ptCount val="1"/>
                <c:pt idx="0">
                  <c:v>  340 -   340 -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Sheet5!$GF$7:$GF$72</c:f>
              <c:numCache>
                <c:formatCode>General</c:formatCode>
                <c:ptCount val="40"/>
                <c:pt idx="16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9F0C-422D-A143-EC45531C0D32}"/>
            </c:ext>
          </c:extLst>
        </c:ser>
        <c:ser>
          <c:idx val="133"/>
          <c:order val="133"/>
          <c:tx>
            <c:strRef>
              <c:f>Sheet5!$GG$3:$GG$6</c:f>
              <c:strCache>
                <c:ptCount val="1"/>
                <c:pt idx="0">
                  <c:v>  340 -   340 -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Sheet5!$GG$7:$GG$72</c:f>
              <c:numCache>
                <c:formatCode>General</c:formatCode>
                <c:ptCount val="40"/>
                <c:pt idx="16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9F0C-422D-A143-EC45531C0D32}"/>
            </c:ext>
          </c:extLst>
        </c:ser>
        <c:ser>
          <c:idx val="134"/>
          <c:order val="134"/>
          <c:tx>
            <c:strRef>
              <c:f>Sheet5!$GJ$3:$GJ$6</c:f>
              <c:strCache>
                <c:ptCount val="1"/>
                <c:pt idx="0">
                  <c:v>  350 -    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Sheet5!$GJ$7:$GJ$72</c:f>
              <c:numCache>
                <c:formatCode>General</c:formatCode>
                <c:ptCount val="40"/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9F0C-422D-A143-EC45531C0D32}"/>
            </c:ext>
          </c:extLst>
        </c:ser>
        <c:ser>
          <c:idx val="135"/>
          <c:order val="135"/>
          <c:tx>
            <c:strRef>
              <c:f>Sheet5!$GK$3:$GK$6</c:f>
              <c:strCache>
                <c:ptCount val="1"/>
                <c:pt idx="0">
                  <c:v>  350 -    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Sheet5!$GK$7:$GK$72</c:f>
              <c:numCache>
                <c:formatCode>General</c:formatCode>
                <c:ptCount val="40"/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9F0C-422D-A143-EC45531C0D32}"/>
            </c:ext>
          </c:extLst>
        </c:ser>
        <c:ser>
          <c:idx val="136"/>
          <c:order val="136"/>
          <c:tx>
            <c:strRef>
              <c:f>Sheet5!$GL$3:$GL$6</c:f>
              <c:strCache>
                <c:ptCount val="1"/>
                <c:pt idx="0">
                  <c:v>  350 -   340 -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Sheet5!$GL$7:$GL$72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9F0C-422D-A143-EC45531C0D32}"/>
            </c:ext>
          </c:extLst>
        </c:ser>
        <c:ser>
          <c:idx val="137"/>
          <c:order val="137"/>
          <c:tx>
            <c:strRef>
              <c:f>Sheet5!$GM$3:$GM$6</c:f>
              <c:strCache>
                <c:ptCount val="1"/>
                <c:pt idx="0">
                  <c:v>  350 -   340 -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Sheet5!$GM$7:$GM$72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9F0C-422D-A143-EC45531C0D32}"/>
            </c:ext>
          </c:extLst>
        </c:ser>
        <c:ser>
          <c:idx val="138"/>
          <c:order val="138"/>
          <c:tx>
            <c:strRef>
              <c:f>Sheet5!$GN$3:$GN$6</c:f>
              <c:strCache>
                <c:ptCount val="1"/>
                <c:pt idx="0">
                  <c:v>  350 -   350 -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Sheet5!$GN$7:$GN$72</c:f>
              <c:numCache>
                <c:formatCode>General</c:formatCode>
                <c:ptCount val="40"/>
                <c:pt idx="4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9F0C-422D-A143-EC45531C0D32}"/>
            </c:ext>
          </c:extLst>
        </c:ser>
        <c:ser>
          <c:idx val="139"/>
          <c:order val="139"/>
          <c:tx>
            <c:strRef>
              <c:f>Sheet5!$GO$3:$GO$6</c:f>
              <c:strCache>
                <c:ptCount val="1"/>
                <c:pt idx="0">
                  <c:v>  350 -   350 -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Sheet5!$GO$7:$GO$72</c:f>
              <c:numCache>
                <c:formatCode>General</c:formatCode>
                <c:ptCount val="40"/>
                <c:pt idx="4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9F0C-422D-A143-EC45531C0D32}"/>
            </c:ext>
          </c:extLst>
        </c:ser>
        <c:ser>
          <c:idx val="140"/>
          <c:order val="140"/>
          <c:tx>
            <c:strRef>
              <c:f>Sheet5!$GR$3:$GR$6</c:f>
              <c:strCache>
                <c:ptCount val="1"/>
                <c:pt idx="0">
                  <c:v>  360 -    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Sheet5!$GR$7:$GR$72</c:f>
              <c:numCache>
                <c:formatCode>General</c:formatCode>
                <c:ptCount val="40"/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9F0C-422D-A143-EC45531C0D32}"/>
            </c:ext>
          </c:extLst>
        </c:ser>
        <c:ser>
          <c:idx val="141"/>
          <c:order val="141"/>
          <c:tx>
            <c:strRef>
              <c:f>Sheet5!$GS$3:$GS$6</c:f>
              <c:strCache>
                <c:ptCount val="1"/>
                <c:pt idx="0">
                  <c:v>  360 -    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Sheet5!$GS$7:$GS$72</c:f>
              <c:numCache>
                <c:formatCode>General</c:formatCode>
                <c:ptCount val="40"/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9F0C-422D-A143-EC45531C0D32}"/>
            </c:ext>
          </c:extLst>
        </c:ser>
        <c:ser>
          <c:idx val="142"/>
          <c:order val="142"/>
          <c:tx>
            <c:strRef>
              <c:f>Sheet5!$GT$3:$GT$6</c:f>
              <c:strCache>
                <c:ptCount val="1"/>
                <c:pt idx="0">
                  <c:v>  360 -   360 -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Sheet5!$GT$7:$GT$72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9F0C-422D-A143-EC45531C0D32}"/>
            </c:ext>
          </c:extLst>
        </c:ser>
        <c:ser>
          <c:idx val="143"/>
          <c:order val="143"/>
          <c:tx>
            <c:strRef>
              <c:f>Sheet5!$GU$3:$GU$6</c:f>
              <c:strCache>
                <c:ptCount val="1"/>
                <c:pt idx="0">
                  <c:v>  360 -   360 -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Sheet5!$GU$7:$GU$72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9F0C-422D-A143-EC45531C0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768896"/>
        <c:axId val="1731772736"/>
      </c:lineChart>
      <c:catAx>
        <c:axId val="17317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72736"/>
        <c:crosses val="autoZero"/>
        <c:auto val="1"/>
        <c:lblAlgn val="ctr"/>
        <c:lblOffset val="100"/>
        <c:noMultiLvlLbl val="0"/>
      </c:catAx>
      <c:valAx>
        <c:axId val="17317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6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Project.xlsx]Sheet1!PivotTable1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SNOW AND PRECIPITATION TRENDS OVER TIME</a:t>
            </a:r>
          </a:p>
        </c:rich>
      </c:tx>
      <c:layout>
        <c:manualLayout>
          <c:xMode val="edge"/>
          <c:yMode val="edge"/>
          <c:x val="0.21135093604717442"/>
          <c:y val="9.4801010936834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Sheet1!$B$5:$B$69</c:f>
              <c:numCache>
                <c:formatCode>General</c:formatCode>
                <c:ptCount val="40"/>
                <c:pt idx="0">
                  <c:v>0.13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0.34</c:v>
                </c:pt>
                <c:pt idx="5">
                  <c:v>0.67</c:v>
                </c:pt>
                <c:pt idx="6">
                  <c:v>6.0000000000000005E-2</c:v>
                </c:pt>
                <c:pt idx="7">
                  <c:v>0</c:v>
                </c:pt>
                <c:pt idx="8">
                  <c:v>0.41000000000000003</c:v>
                </c:pt>
                <c:pt idx="9">
                  <c:v>0</c:v>
                </c:pt>
                <c:pt idx="10">
                  <c:v>0.08</c:v>
                </c:pt>
                <c:pt idx="11">
                  <c:v>0</c:v>
                </c:pt>
                <c:pt idx="12">
                  <c:v>0.5</c:v>
                </c:pt>
                <c:pt idx="13">
                  <c:v>0</c:v>
                </c:pt>
                <c:pt idx="14">
                  <c:v>0.56000000000000005</c:v>
                </c:pt>
                <c:pt idx="15">
                  <c:v>0.25</c:v>
                </c:pt>
                <c:pt idx="16">
                  <c:v>0.22</c:v>
                </c:pt>
                <c:pt idx="17">
                  <c:v>0</c:v>
                </c:pt>
                <c:pt idx="18">
                  <c:v>0.01</c:v>
                </c:pt>
                <c:pt idx="19">
                  <c:v>0</c:v>
                </c:pt>
                <c:pt idx="23">
                  <c:v>0</c:v>
                </c:pt>
                <c:pt idx="24">
                  <c:v>0.08</c:v>
                </c:pt>
                <c:pt idx="25">
                  <c:v>2.33</c:v>
                </c:pt>
                <c:pt idx="26">
                  <c:v>0</c:v>
                </c:pt>
                <c:pt idx="27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0.1</c:v>
                </c:pt>
                <c:pt idx="33">
                  <c:v>0.04</c:v>
                </c:pt>
                <c:pt idx="34">
                  <c:v>0.45</c:v>
                </c:pt>
                <c:pt idx="35">
                  <c:v>0</c:v>
                </c:pt>
                <c:pt idx="36">
                  <c:v>0.13</c:v>
                </c:pt>
                <c:pt idx="37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D-4A83-9E63-26241797217B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0.5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Sheet1!$C$5:$C$69</c:f>
              <c:numCache>
                <c:formatCode>General</c:formatCode>
                <c:ptCount val="40"/>
                <c:pt idx="38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D-4A83-9E63-26241797217B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Sheet1!$D$5:$D$69</c:f>
              <c:numCache>
                <c:formatCode>General</c:formatCode>
                <c:ptCount val="40"/>
                <c:pt idx="21">
                  <c:v>0.02</c:v>
                </c:pt>
                <c:pt idx="3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BD-4A83-9E63-26241797217B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1.2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Sheet1!$E$5:$E$69</c:f>
              <c:numCache>
                <c:formatCode>General</c:formatCode>
                <c:ptCount val="40"/>
                <c:pt idx="2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BD-4A83-9E63-26241797217B}"/>
            </c:ext>
          </c:extLst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1.4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Sheet1!$F$5:$F$69</c:f>
              <c:numCache>
                <c:formatCode>General</c:formatCode>
                <c:ptCount val="40"/>
                <c:pt idx="38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BD-4A83-9E63-26241797217B}"/>
            </c:ext>
          </c:extLst>
        </c:ser>
        <c:ser>
          <c:idx val="5"/>
          <c:order val="5"/>
          <c:tx>
            <c:strRef>
              <c:f>Sheet1!$G$3:$G$4</c:f>
              <c:strCache>
                <c:ptCount val="1"/>
                <c:pt idx="0">
                  <c:v>1.5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Sheet1!$G$5:$G$69</c:f>
              <c:numCache>
                <c:formatCode>General</c:formatCode>
                <c:ptCount val="40"/>
                <c:pt idx="3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BD-4A83-9E63-26241797217B}"/>
            </c:ext>
          </c:extLst>
        </c:ser>
        <c:ser>
          <c:idx val="6"/>
          <c:order val="6"/>
          <c:tx>
            <c:strRef>
              <c:f>Sheet1!$H$3:$H$4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Sheet1!$H$5:$H$69</c:f>
              <c:numCache>
                <c:formatCode>General</c:formatCode>
                <c:ptCount val="40"/>
                <c:pt idx="22">
                  <c:v>0.04</c:v>
                </c:pt>
                <c:pt idx="30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BD-4A83-9E63-26241797217B}"/>
            </c:ext>
          </c:extLst>
        </c:ser>
        <c:ser>
          <c:idx val="7"/>
          <c:order val="7"/>
          <c:tx>
            <c:strRef>
              <c:f>Sheet1!$I$3:$I$4</c:f>
              <c:strCache>
                <c:ptCount val="1"/>
                <c:pt idx="0">
                  <c:v>2.5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Sheet1!$I$5:$I$69</c:f>
              <c:numCache>
                <c:formatCode>General</c:formatCode>
                <c:ptCount val="40"/>
                <c:pt idx="39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BD-4A83-9E63-26241797217B}"/>
            </c:ext>
          </c:extLst>
        </c:ser>
        <c:ser>
          <c:idx val="8"/>
          <c:order val="8"/>
          <c:tx>
            <c:strRef>
              <c:f>Sheet1!$J$3:$J$4</c:f>
              <c:strCache>
                <c:ptCount val="1"/>
                <c:pt idx="0">
                  <c:v>2.8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Sheet1!$J$5:$J$69</c:f>
              <c:numCache>
                <c:formatCode>General</c:formatCode>
                <c:ptCount val="40"/>
                <c:pt idx="30">
                  <c:v>0.14000000000000001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BD-4A83-9E63-26241797217B}"/>
            </c:ext>
          </c:extLst>
        </c:ser>
        <c:ser>
          <c:idx val="9"/>
          <c:order val="9"/>
          <c:tx>
            <c:strRef>
              <c:f>Sheet1!$K$3:$K$4</c:f>
              <c:strCache>
                <c:ptCount val="1"/>
                <c:pt idx="0">
                  <c:v>3.3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Sheet1!$K$5:$K$69</c:f>
              <c:numCache>
                <c:formatCode>General</c:formatCode>
                <c:ptCount val="40"/>
                <c:pt idx="39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BD-4A83-9E63-26241797217B}"/>
            </c:ext>
          </c:extLst>
        </c:ser>
        <c:ser>
          <c:idx val="10"/>
          <c:order val="10"/>
          <c:tx>
            <c:strRef>
              <c:f>Sheet1!$L$3:$L$4</c:f>
              <c:strCache>
                <c:ptCount val="1"/>
                <c:pt idx="0">
                  <c:v>3.5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Sheet1!$L$5:$L$69</c:f>
              <c:numCache>
                <c:formatCode>General</c:formatCode>
                <c:ptCount val="40"/>
                <c:pt idx="39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BD-4A83-9E63-26241797217B}"/>
            </c:ext>
          </c:extLst>
        </c:ser>
        <c:ser>
          <c:idx val="11"/>
          <c:order val="11"/>
          <c:tx>
            <c:strRef>
              <c:f>Sheet1!$M$3:$M$4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Sheet1!$M$5:$M$69</c:f>
              <c:numCache>
                <c:formatCode>General</c:formatCode>
                <c:ptCount val="40"/>
                <c:pt idx="20">
                  <c:v>0.4</c:v>
                </c:pt>
                <c:pt idx="22">
                  <c:v>0.33</c:v>
                </c:pt>
                <c:pt idx="28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BD-4A83-9E63-26241797217B}"/>
            </c:ext>
          </c:extLst>
        </c:ser>
        <c:ser>
          <c:idx val="12"/>
          <c:order val="12"/>
          <c:tx>
            <c:strRef>
              <c:f>Sheet1!$N$3:$N$4</c:f>
              <c:strCache>
                <c:ptCount val="1"/>
                <c:pt idx="0">
                  <c:v>4.5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Sheet1!$N$5:$N$69</c:f>
              <c:numCache>
                <c:formatCode>General</c:formatCode>
                <c:ptCount val="40"/>
                <c:pt idx="3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BD-4A83-9E63-26241797217B}"/>
            </c:ext>
          </c:extLst>
        </c:ser>
        <c:ser>
          <c:idx val="13"/>
          <c:order val="13"/>
          <c:tx>
            <c:strRef>
              <c:f>Sheet1!$O$3:$O$4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Sheet1!$O$5:$O$69</c:f>
              <c:numCache>
                <c:formatCode>General</c:formatCode>
                <c:ptCount val="40"/>
                <c:pt idx="28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BD-4A83-9E63-26241797217B}"/>
            </c:ext>
          </c:extLst>
        </c:ser>
        <c:ser>
          <c:idx val="14"/>
          <c:order val="14"/>
          <c:tx>
            <c:strRef>
              <c:f>Sheet1!$P$3:$P$4</c:f>
              <c:strCache>
                <c:ptCount val="1"/>
                <c:pt idx="0">
                  <c:v>5.5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Sheet1!$P$5:$P$69</c:f>
              <c:numCache>
                <c:formatCode>General</c:formatCode>
                <c:ptCount val="40"/>
                <c:pt idx="21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BD-4A83-9E63-26241797217B}"/>
            </c:ext>
          </c:extLst>
        </c:ser>
        <c:ser>
          <c:idx val="15"/>
          <c:order val="15"/>
          <c:tx>
            <c:strRef>
              <c:f>Sheet1!$Q$3:$Q$4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Sheet1!$Q$5:$Q$69</c:f>
              <c:numCache>
                <c:formatCode>General</c:formatCode>
                <c:ptCount val="40"/>
                <c:pt idx="4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BD-4A83-9E63-26241797217B}"/>
            </c:ext>
          </c:extLst>
        </c:ser>
        <c:ser>
          <c:idx val="16"/>
          <c:order val="16"/>
          <c:tx>
            <c:strRef>
              <c:f>Sheet1!$R$3:$R$4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Sheet1!$R$5:$R$69</c:f>
              <c:numCache>
                <c:formatCode>General</c:formatCode>
                <c:ptCount val="40"/>
                <c:pt idx="28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BD-4A83-9E63-26241797217B}"/>
            </c:ext>
          </c:extLst>
        </c:ser>
        <c:ser>
          <c:idx val="17"/>
          <c:order val="17"/>
          <c:tx>
            <c:strRef>
              <c:f>Sheet1!$S$3:$S$4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Sheet1!$A$5:$A$69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</c:multiLvlStrCache>
            </c:multiLvlStrRef>
          </c:cat>
          <c:val>
            <c:numRef>
              <c:f>Sheet1!$S$5:$S$69</c:f>
              <c:numCache>
                <c:formatCode>General</c:formatCode>
                <c:ptCount val="40"/>
                <c:pt idx="4">
                  <c:v>0.11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BD-4A83-9E63-262417972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62851472"/>
        <c:axId val="1762848112"/>
      </c:barChart>
      <c:catAx>
        <c:axId val="176285147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48112"/>
        <c:crosses val="autoZero"/>
        <c:auto val="1"/>
        <c:lblAlgn val="ctr"/>
        <c:lblOffset val="100"/>
        <c:noMultiLvlLbl val="0"/>
      </c:catAx>
      <c:valAx>
        <c:axId val="17628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851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B0F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 i="0" baseline="0">
          <a:solidFill>
            <a:schemeClr val="tx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Project.xlsx]Sheet2!PivotTable2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COUNT OF WIND SPEED BY STATION AND DATE</a:t>
            </a:r>
          </a:p>
        </c:rich>
      </c:tx>
      <c:layout>
        <c:manualLayout>
          <c:xMode val="edge"/>
          <c:yMode val="edge"/>
          <c:x val="0.24391035417880577"/>
          <c:y val="0.119349674349595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6982478699403439"/>
          <c:y val="0.32609302833247633"/>
          <c:w val="0.62632914621434199"/>
          <c:h val="0.57799015341760573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Sheet2!$A$4:$A$69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Sheet2!$B$4:$B$69</c:f>
              <c:numCache>
                <c:formatCode>General</c:formatCode>
                <c:ptCount val="4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5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6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</c:v>
                </c:pt>
                <c:pt idx="14">
                  <c:v>6</c:v>
                </c:pt>
                <c:pt idx="15">
                  <c:v>2</c:v>
                </c:pt>
                <c:pt idx="16">
                  <c:v>5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6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1</c:v>
                </c:pt>
                <c:pt idx="30">
                  <c:v>4</c:v>
                </c:pt>
                <c:pt idx="31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4-4024-946B-FAD89298E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4335488"/>
        <c:axId val="1834338848"/>
        <c:axId val="0"/>
      </c:bar3DChart>
      <c:catAx>
        <c:axId val="18343354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38848"/>
        <c:crosses val="autoZero"/>
        <c:auto val="1"/>
        <c:lblAlgn val="ctr"/>
        <c:lblOffset val="100"/>
        <c:noMultiLvlLbl val="0"/>
      </c:catAx>
      <c:valAx>
        <c:axId val="1834338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33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B0F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 baseline="0">
          <a:solidFill>
            <a:schemeClr val="tx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Project.xlsx]Sheet3!PivotTable3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600" b="1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MONTHLY PRECIPITATION AND TEMPERATURE TRENDS</a:t>
            </a:r>
          </a:p>
        </c:rich>
      </c:tx>
      <c:layout>
        <c:manualLayout>
          <c:xMode val="edge"/>
          <c:yMode val="edge"/>
          <c:x val="0.18120730110423294"/>
          <c:y val="0.123842478234460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600" b="1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Sheet3!$A$4:$A$90</c:f>
              <c:strCache>
                <c:ptCount val="86"/>
                <c:pt idx="0">
                  <c:v> 0005</c:v>
                </c:pt>
                <c:pt idx="1">
                  <c:v> 0052</c:v>
                </c:pt>
                <c:pt idx="2">
                  <c:v> 0133</c:v>
                </c:pt>
                <c:pt idx="3">
                  <c:v> 0143</c:v>
                </c:pt>
                <c:pt idx="4">
                  <c:v> 0438</c:v>
                </c:pt>
                <c:pt idx="5">
                  <c:v> 0454</c:v>
                </c:pt>
                <c:pt idx="6">
                  <c:v> 0826</c:v>
                </c:pt>
                <c:pt idx="7">
                  <c:v> 0838</c:v>
                </c:pt>
                <c:pt idx="8">
                  <c:v> 0852</c:v>
                </c:pt>
                <c:pt idx="9">
                  <c:v> 0913</c:v>
                </c:pt>
                <c:pt idx="10">
                  <c:v> 0915</c:v>
                </c:pt>
                <c:pt idx="11">
                  <c:v> 0923</c:v>
                </c:pt>
                <c:pt idx="12">
                  <c:v> 0928</c:v>
                </c:pt>
                <c:pt idx="13">
                  <c:v> 0954</c:v>
                </c:pt>
                <c:pt idx="14">
                  <c:v> 1014</c:v>
                </c:pt>
                <c:pt idx="15">
                  <c:v> 1020</c:v>
                </c:pt>
                <c:pt idx="16">
                  <c:v> 1025</c:v>
                </c:pt>
                <c:pt idx="17">
                  <c:v> 1032</c:v>
                </c:pt>
                <c:pt idx="18">
                  <c:v> 1047</c:v>
                </c:pt>
                <c:pt idx="19">
                  <c:v> 1104</c:v>
                </c:pt>
                <c:pt idx="20">
                  <c:v> 1119</c:v>
                </c:pt>
                <c:pt idx="21">
                  <c:v> 1149</c:v>
                </c:pt>
                <c:pt idx="22">
                  <c:v> 1200</c:v>
                </c:pt>
                <c:pt idx="23">
                  <c:v> 1213</c:v>
                </c:pt>
                <c:pt idx="24">
                  <c:v> 1233</c:v>
                </c:pt>
                <c:pt idx="25">
                  <c:v> 1239</c:v>
                </c:pt>
                <c:pt idx="26">
                  <c:v> 1246</c:v>
                </c:pt>
                <c:pt idx="27">
                  <c:v> 1305</c:v>
                </c:pt>
                <c:pt idx="28">
                  <c:v> 1319</c:v>
                </c:pt>
                <c:pt idx="29">
                  <c:v> 1322</c:v>
                </c:pt>
                <c:pt idx="30">
                  <c:v> 1340</c:v>
                </c:pt>
                <c:pt idx="31">
                  <c:v> 1348</c:v>
                </c:pt>
                <c:pt idx="32">
                  <c:v> 1354</c:v>
                </c:pt>
                <c:pt idx="33">
                  <c:v> 1401</c:v>
                </c:pt>
                <c:pt idx="34">
                  <c:v> 1407</c:v>
                </c:pt>
                <c:pt idx="35">
                  <c:v> 1409</c:v>
                </c:pt>
                <c:pt idx="36">
                  <c:v> 1419</c:v>
                </c:pt>
                <c:pt idx="37">
                  <c:v> 1427</c:v>
                </c:pt>
                <c:pt idx="38">
                  <c:v> 1437</c:v>
                </c:pt>
                <c:pt idx="39">
                  <c:v> 1438</c:v>
                </c:pt>
                <c:pt idx="40">
                  <c:v> 1446</c:v>
                </c:pt>
                <c:pt idx="41">
                  <c:v> 1447</c:v>
                </c:pt>
                <c:pt idx="42">
                  <c:v> 1454</c:v>
                </c:pt>
                <c:pt idx="43">
                  <c:v> 1459</c:v>
                </c:pt>
                <c:pt idx="44">
                  <c:v> 1500</c:v>
                </c:pt>
                <c:pt idx="45">
                  <c:v> 1504</c:v>
                </c:pt>
                <c:pt idx="46">
                  <c:v> 1507</c:v>
                </c:pt>
                <c:pt idx="47">
                  <c:v> 1510</c:v>
                </c:pt>
                <c:pt idx="48">
                  <c:v> 1511</c:v>
                </c:pt>
                <c:pt idx="49">
                  <c:v> 1517</c:v>
                </c:pt>
                <c:pt idx="50">
                  <c:v> 1519</c:v>
                </c:pt>
                <c:pt idx="51">
                  <c:v> 1521</c:v>
                </c:pt>
                <c:pt idx="52">
                  <c:v> 1529</c:v>
                </c:pt>
                <c:pt idx="53">
                  <c:v> 1534</c:v>
                </c:pt>
                <c:pt idx="54">
                  <c:v> 1553</c:v>
                </c:pt>
                <c:pt idx="55">
                  <c:v> 1557</c:v>
                </c:pt>
                <c:pt idx="56">
                  <c:v> 1603</c:v>
                </c:pt>
                <c:pt idx="57">
                  <c:v> 1606</c:v>
                </c:pt>
                <c:pt idx="58">
                  <c:v> 1608</c:v>
                </c:pt>
                <c:pt idx="59">
                  <c:v> 1617</c:v>
                </c:pt>
                <c:pt idx="60">
                  <c:v> 1620</c:v>
                </c:pt>
                <c:pt idx="61">
                  <c:v> 1626</c:v>
                </c:pt>
                <c:pt idx="62">
                  <c:v> 1632</c:v>
                </c:pt>
                <c:pt idx="63">
                  <c:v> 1648</c:v>
                </c:pt>
                <c:pt idx="64">
                  <c:v> 1650</c:v>
                </c:pt>
                <c:pt idx="65">
                  <c:v> 1702</c:v>
                </c:pt>
                <c:pt idx="66">
                  <c:v> 1713</c:v>
                </c:pt>
                <c:pt idx="67">
                  <c:v> 1735</c:v>
                </c:pt>
                <c:pt idx="68">
                  <c:v> 1752</c:v>
                </c:pt>
                <c:pt idx="69">
                  <c:v> 1804</c:v>
                </c:pt>
                <c:pt idx="70">
                  <c:v> 1806</c:v>
                </c:pt>
                <c:pt idx="71">
                  <c:v> 1819</c:v>
                </c:pt>
                <c:pt idx="72">
                  <c:v> 1842</c:v>
                </c:pt>
                <c:pt idx="73">
                  <c:v> 1902</c:v>
                </c:pt>
                <c:pt idx="74">
                  <c:v> 1928</c:v>
                </c:pt>
                <c:pt idx="75">
                  <c:v> 2000</c:v>
                </c:pt>
                <c:pt idx="76">
                  <c:v> 2020</c:v>
                </c:pt>
                <c:pt idx="77">
                  <c:v> 2042</c:v>
                </c:pt>
                <c:pt idx="78">
                  <c:v> 2044</c:v>
                </c:pt>
                <c:pt idx="79">
                  <c:v> 2306</c:v>
                </c:pt>
                <c:pt idx="80">
                  <c:v> 2312</c:v>
                </c:pt>
                <c:pt idx="81">
                  <c:v> 2328</c:v>
                </c:pt>
                <c:pt idx="82">
                  <c:v> 2330</c:v>
                </c:pt>
                <c:pt idx="83">
                  <c:v> 2344</c:v>
                </c:pt>
                <c:pt idx="84">
                  <c:v> 2352</c:v>
                </c:pt>
                <c:pt idx="85">
                  <c:v> 2356</c:v>
                </c:pt>
              </c:strCache>
            </c:strRef>
          </c:cat>
          <c:val>
            <c:numRef>
              <c:f>Sheet3!$B$4:$B$90</c:f>
              <c:numCache>
                <c:formatCode>General</c:formatCode>
                <c:ptCount val="86"/>
                <c:pt idx="0">
                  <c:v>36</c:v>
                </c:pt>
                <c:pt idx="1">
                  <c:v>49</c:v>
                </c:pt>
                <c:pt idx="2">
                  <c:v>51</c:v>
                </c:pt>
                <c:pt idx="3">
                  <c:v>42</c:v>
                </c:pt>
                <c:pt idx="4">
                  <c:v>46</c:v>
                </c:pt>
                <c:pt idx="5">
                  <c:v>82</c:v>
                </c:pt>
                <c:pt idx="6">
                  <c:v>17</c:v>
                </c:pt>
                <c:pt idx="7">
                  <c:v>44</c:v>
                </c:pt>
                <c:pt idx="8">
                  <c:v>19</c:v>
                </c:pt>
                <c:pt idx="9">
                  <c:v>35</c:v>
                </c:pt>
                <c:pt idx="10">
                  <c:v>28</c:v>
                </c:pt>
                <c:pt idx="11">
                  <c:v>51</c:v>
                </c:pt>
                <c:pt idx="12">
                  <c:v>69</c:v>
                </c:pt>
                <c:pt idx="13">
                  <c:v>67</c:v>
                </c:pt>
                <c:pt idx="14">
                  <c:v>84</c:v>
                </c:pt>
                <c:pt idx="15">
                  <c:v>80</c:v>
                </c:pt>
                <c:pt idx="16">
                  <c:v>34</c:v>
                </c:pt>
                <c:pt idx="17">
                  <c:v>36</c:v>
                </c:pt>
                <c:pt idx="18">
                  <c:v>77</c:v>
                </c:pt>
                <c:pt idx="19">
                  <c:v>75</c:v>
                </c:pt>
                <c:pt idx="20">
                  <c:v>25</c:v>
                </c:pt>
                <c:pt idx="21">
                  <c:v>17</c:v>
                </c:pt>
                <c:pt idx="22">
                  <c:v>124</c:v>
                </c:pt>
                <c:pt idx="23">
                  <c:v>82</c:v>
                </c:pt>
                <c:pt idx="24">
                  <c:v>67</c:v>
                </c:pt>
                <c:pt idx="25">
                  <c:v>79</c:v>
                </c:pt>
                <c:pt idx="26">
                  <c:v>76</c:v>
                </c:pt>
                <c:pt idx="27">
                  <c:v>73</c:v>
                </c:pt>
                <c:pt idx="28">
                  <c:v>79</c:v>
                </c:pt>
                <c:pt idx="29">
                  <c:v>86</c:v>
                </c:pt>
                <c:pt idx="30">
                  <c:v>26</c:v>
                </c:pt>
                <c:pt idx="31">
                  <c:v>60</c:v>
                </c:pt>
                <c:pt idx="32">
                  <c:v>129</c:v>
                </c:pt>
                <c:pt idx="33">
                  <c:v>76</c:v>
                </c:pt>
                <c:pt idx="34">
                  <c:v>85</c:v>
                </c:pt>
                <c:pt idx="35">
                  <c:v>43</c:v>
                </c:pt>
                <c:pt idx="36">
                  <c:v>17</c:v>
                </c:pt>
                <c:pt idx="37">
                  <c:v>68</c:v>
                </c:pt>
                <c:pt idx="38">
                  <c:v>68</c:v>
                </c:pt>
                <c:pt idx="39">
                  <c:v>67</c:v>
                </c:pt>
                <c:pt idx="40">
                  <c:v>82</c:v>
                </c:pt>
                <c:pt idx="41">
                  <c:v>25</c:v>
                </c:pt>
                <c:pt idx="42">
                  <c:v>60</c:v>
                </c:pt>
                <c:pt idx="43">
                  <c:v>68</c:v>
                </c:pt>
                <c:pt idx="44">
                  <c:v>128</c:v>
                </c:pt>
                <c:pt idx="45">
                  <c:v>59</c:v>
                </c:pt>
                <c:pt idx="46">
                  <c:v>74</c:v>
                </c:pt>
                <c:pt idx="47">
                  <c:v>55</c:v>
                </c:pt>
                <c:pt idx="48">
                  <c:v>19</c:v>
                </c:pt>
                <c:pt idx="49">
                  <c:v>55</c:v>
                </c:pt>
                <c:pt idx="50">
                  <c:v>74</c:v>
                </c:pt>
                <c:pt idx="51">
                  <c:v>77</c:v>
                </c:pt>
                <c:pt idx="52">
                  <c:v>82</c:v>
                </c:pt>
                <c:pt idx="53">
                  <c:v>90</c:v>
                </c:pt>
                <c:pt idx="54">
                  <c:v>54</c:v>
                </c:pt>
                <c:pt idx="55">
                  <c:v>73</c:v>
                </c:pt>
                <c:pt idx="56">
                  <c:v>82</c:v>
                </c:pt>
                <c:pt idx="57">
                  <c:v>80</c:v>
                </c:pt>
                <c:pt idx="58">
                  <c:v>88</c:v>
                </c:pt>
                <c:pt idx="59">
                  <c:v>72</c:v>
                </c:pt>
                <c:pt idx="60">
                  <c:v>92</c:v>
                </c:pt>
                <c:pt idx="61">
                  <c:v>42</c:v>
                </c:pt>
                <c:pt idx="62">
                  <c:v>124</c:v>
                </c:pt>
                <c:pt idx="63">
                  <c:v>60</c:v>
                </c:pt>
                <c:pt idx="64">
                  <c:v>79</c:v>
                </c:pt>
                <c:pt idx="65">
                  <c:v>13</c:v>
                </c:pt>
                <c:pt idx="66">
                  <c:v>34</c:v>
                </c:pt>
                <c:pt idx="67">
                  <c:v>31</c:v>
                </c:pt>
                <c:pt idx="68">
                  <c:v>84</c:v>
                </c:pt>
                <c:pt idx="69">
                  <c:v>76</c:v>
                </c:pt>
                <c:pt idx="70">
                  <c:v>22</c:v>
                </c:pt>
                <c:pt idx="71">
                  <c:v>84</c:v>
                </c:pt>
                <c:pt idx="72">
                  <c:v>28</c:v>
                </c:pt>
                <c:pt idx="73">
                  <c:v>17</c:v>
                </c:pt>
                <c:pt idx="74">
                  <c:v>59</c:v>
                </c:pt>
                <c:pt idx="75">
                  <c:v>29</c:v>
                </c:pt>
                <c:pt idx="76">
                  <c:v>11</c:v>
                </c:pt>
                <c:pt idx="77">
                  <c:v>19</c:v>
                </c:pt>
                <c:pt idx="78">
                  <c:v>39</c:v>
                </c:pt>
                <c:pt idx="79">
                  <c:v>30</c:v>
                </c:pt>
                <c:pt idx="80">
                  <c:v>32</c:v>
                </c:pt>
                <c:pt idx="81">
                  <c:v>42</c:v>
                </c:pt>
                <c:pt idx="82">
                  <c:v>13</c:v>
                </c:pt>
                <c:pt idx="83">
                  <c:v>72</c:v>
                </c:pt>
                <c:pt idx="84">
                  <c:v>70</c:v>
                </c:pt>
                <c:pt idx="8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95-4442-92A6-5BF305E57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626800"/>
        <c:axId val="1758636400"/>
      </c:lineChart>
      <c:catAx>
        <c:axId val="175862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36400"/>
        <c:crosses val="autoZero"/>
        <c:auto val="1"/>
        <c:lblAlgn val="ctr"/>
        <c:lblOffset val="100"/>
        <c:noMultiLvlLbl val="0"/>
      </c:catAx>
      <c:valAx>
        <c:axId val="17586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2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B0F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 baseline="0">
          <a:solidFill>
            <a:schemeClr val="tx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Project.xlsx]Sheet4!PivotTable4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RELATIONSHIP BETWEEN PEAK GUST TIME, AVERAGE TEMPERATURE AND MINIMUM TEMPERATURE</a:t>
            </a:r>
          </a:p>
        </c:rich>
      </c:tx>
      <c:layout>
        <c:manualLayout>
          <c:xMode val="edge"/>
          <c:yMode val="edge"/>
          <c:x val="0.14662140752875799"/>
          <c:y val="1.912278778577605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346586653038282E-2"/>
          <c:y val="0.14001337120440829"/>
          <c:w val="0.7672801837270341"/>
          <c:h val="0.715004374453193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Sheet4!$B$5:$B$92</c:f>
              <c:numCache>
                <c:formatCode>General</c:formatCode>
                <c:ptCount val="87"/>
                <c:pt idx="8">
                  <c:v>-15</c:v>
                </c:pt>
                <c:pt idx="6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7-4A99-8FE7-7E9F48D02753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Sheet4!$C$5:$C$92</c:f>
              <c:numCache>
                <c:formatCode>General</c:formatCode>
                <c:ptCount val="87"/>
                <c:pt idx="4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7-4A99-8FE7-7E9F48D02753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Sheet4!$D$5:$D$92</c:f>
              <c:numCache>
                <c:formatCode>General</c:formatCode>
                <c:ptCount val="87"/>
                <c:pt idx="8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97-4A99-8FE7-7E9F48D02753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Sheet4!$E$5:$E$92</c:f>
              <c:numCache>
                <c:formatCode>General</c:formatCode>
                <c:ptCount val="87"/>
                <c:pt idx="32">
                  <c:v>2</c:v>
                </c:pt>
                <c:pt idx="7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97-4A99-8FE7-7E9F48D02753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Sheet4!$F$5:$F$92</c:f>
              <c:numCache>
                <c:formatCode>General</c:formatCode>
                <c:ptCount val="87"/>
                <c:pt idx="23">
                  <c:v>8</c:v>
                </c:pt>
                <c:pt idx="7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97-4A99-8FE7-7E9F48D02753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16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Sheet4!$G$5:$G$92</c:f>
              <c:numCache>
                <c:formatCode>General</c:formatCode>
                <c:ptCount val="87"/>
                <c:pt idx="8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97-4A99-8FE7-7E9F48D02753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19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Sheet4!$H$5:$H$92</c:f>
              <c:numCache>
                <c:formatCode>General</c:formatCode>
                <c:ptCount val="87"/>
                <c:pt idx="7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97-4A99-8FE7-7E9F48D02753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Sheet4!$I$5:$I$92</c:f>
              <c:numCache>
                <c:formatCode>General</c:formatCode>
                <c:ptCount val="87"/>
                <c:pt idx="15">
                  <c:v>-22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E97-4A99-8FE7-7E9F48D02753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Sheet4!$J$5:$J$92</c:f>
              <c:numCache>
                <c:formatCode>General</c:formatCode>
                <c:ptCount val="87"/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97-4A99-8FE7-7E9F48D02753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21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Sheet4!$K$5:$K$92</c:f>
              <c:numCache>
                <c:formatCode>General</c:formatCode>
                <c:ptCount val="87"/>
                <c:pt idx="20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E97-4A99-8FE7-7E9F48D02753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Sheet4!$L$5:$L$92</c:f>
              <c:numCache>
                <c:formatCode>General</c:formatCode>
                <c:ptCount val="87"/>
                <c:pt idx="46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E97-4A99-8FE7-7E9F48D02753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25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Sheet4!$M$5:$M$92</c:f>
              <c:numCache>
                <c:formatCode>General</c:formatCode>
                <c:ptCount val="87"/>
                <c:pt idx="11">
                  <c:v>22</c:v>
                </c:pt>
                <c:pt idx="6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E97-4A99-8FE7-7E9F48D02753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26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Sheet4!$N$5:$N$92</c:f>
              <c:numCache>
                <c:formatCode>General</c:formatCode>
                <c:ptCount val="87"/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E97-4A99-8FE7-7E9F48D02753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Sheet4!$O$5:$O$92</c:f>
              <c:numCache>
                <c:formatCode>General</c:formatCode>
                <c:ptCount val="87"/>
                <c:pt idx="0">
                  <c:v>18</c:v>
                </c:pt>
                <c:pt idx="6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E97-4A99-8FE7-7E9F48D02753}"/>
            </c:ext>
          </c:extLst>
        </c:ser>
        <c:ser>
          <c:idx val="14"/>
          <c:order val="14"/>
          <c:tx>
            <c:strRef>
              <c:f>Sheet4!$P$3:$P$4</c:f>
              <c:strCache>
                <c:ptCount val="1"/>
                <c:pt idx="0">
                  <c:v>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Sheet4!$P$5:$P$92</c:f>
              <c:numCache>
                <c:formatCode>General</c:formatCode>
                <c:ptCount val="87"/>
                <c:pt idx="6">
                  <c:v>24</c:v>
                </c:pt>
                <c:pt idx="2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BE97-4A99-8FE7-7E9F48D02753}"/>
            </c:ext>
          </c:extLst>
        </c:ser>
        <c:ser>
          <c:idx val="15"/>
          <c:order val="15"/>
          <c:tx>
            <c:strRef>
              <c:f>Sheet4!$Q$3:$Q$4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Sheet4!$Q$5:$Q$92</c:f>
              <c:numCache>
                <c:formatCode>General</c:formatCode>
                <c:ptCount val="87"/>
                <c:pt idx="66">
                  <c:v>-8</c:v>
                </c:pt>
                <c:pt idx="85">
                  <c:v>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E97-4A99-8FE7-7E9F48D02753}"/>
            </c:ext>
          </c:extLst>
        </c:ser>
        <c:ser>
          <c:idx val="16"/>
          <c:order val="16"/>
          <c:tx>
            <c:strRef>
              <c:f>Sheet4!$R$3:$R$4</c:f>
              <c:strCache>
                <c:ptCount val="1"/>
                <c:pt idx="0">
                  <c:v>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Sheet4!$R$5:$R$92</c:f>
              <c:numCache>
                <c:formatCode>General</c:formatCode>
                <c:ptCount val="87"/>
                <c:pt idx="5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E97-4A99-8FE7-7E9F48D02753}"/>
            </c:ext>
          </c:extLst>
        </c:ser>
        <c:ser>
          <c:idx val="17"/>
          <c:order val="17"/>
          <c:tx>
            <c:strRef>
              <c:f>Sheet4!$S$3:$S$4</c:f>
              <c:strCache>
                <c:ptCount val="1"/>
                <c:pt idx="0">
                  <c:v>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Sheet4!$S$5:$S$92</c:f>
              <c:numCache>
                <c:formatCode>General</c:formatCode>
                <c:ptCount val="87"/>
                <c:pt idx="12">
                  <c:v>29</c:v>
                </c:pt>
                <c:pt idx="4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E97-4A99-8FE7-7E9F48D02753}"/>
            </c:ext>
          </c:extLst>
        </c:ser>
        <c:ser>
          <c:idx val="18"/>
          <c:order val="18"/>
          <c:tx>
            <c:strRef>
              <c:f>Sheet4!$T$3:$T$4</c:f>
              <c:strCache>
                <c:ptCount val="1"/>
                <c:pt idx="0">
                  <c:v>34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Sheet4!$T$5:$T$92</c:f>
              <c:numCache>
                <c:formatCode>General</c:formatCode>
                <c:ptCount val="87"/>
                <c:pt idx="64">
                  <c:v>28</c:v>
                </c:pt>
                <c:pt idx="78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E97-4A99-8FE7-7E9F48D02753}"/>
            </c:ext>
          </c:extLst>
        </c:ser>
        <c:ser>
          <c:idx val="19"/>
          <c:order val="19"/>
          <c:tx>
            <c:strRef>
              <c:f>Sheet4!$U$3:$U$4</c:f>
              <c:strCache>
                <c:ptCount val="1"/>
                <c:pt idx="0">
                  <c:v>37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Sheet4!$U$5:$U$92</c:f>
              <c:numCache>
                <c:formatCode>General</c:formatCode>
                <c:ptCount val="87"/>
                <c:pt idx="8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E97-4A99-8FE7-7E9F48D02753}"/>
            </c:ext>
          </c:extLst>
        </c:ser>
        <c:ser>
          <c:idx val="20"/>
          <c:order val="20"/>
          <c:tx>
            <c:strRef>
              <c:f>Sheet4!$V$3:$V$4</c:f>
              <c:strCache>
                <c:ptCount val="1"/>
                <c:pt idx="0">
                  <c:v>39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Sheet4!$V$5:$V$92</c:f>
              <c:numCache>
                <c:formatCode>General</c:formatCode>
                <c:ptCount val="87"/>
                <c:pt idx="2">
                  <c:v>36</c:v>
                </c:pt>
                <c:pt idx="5">
                  <c:v>31</c:v>
                </c:pt>
                <c:pt idx="41">
                  <c:v>31</c:v>
                </c:pt>
                <c:pt idx="6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E97-4A99-8FE7-7E9F48D02753}"/>
            </c:ext>
          </c:extLst>
        </c:ser>
        <c:ser>
          <c:idx val="21"/>
          <c:order val="21"/>
          <c:tx>
            <c:strRef>
              <c:f>Sheet4!$W$3:$W$4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Sheet4!$W$5:$W$92</c:f>
              <c:numCache>
                <c:formatCode>General</c:formatCode>
                <c:ptCount val="87"/>
                <c:pt idx="3">
                  <c:v>30</c:v>
                </c:pt>
                <c:pt idx="10">
                  <c:v>36</c:v>
                </c:pt>
                <c:pt idx="5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E97-4A99-8FE7-7E9F48D02753}"/>
            </c:ext>
          </c:extLst>
        </c:ser>
        <c:ser>
          <c:idx val="22"/>
          <c:order val="22"/>
          <c:tx>
            <c:strRef>
              <c:f>Sheet4!$X$3:$X$4</c:f>
              <c:strCache>
                <c:ptCount val="1"/>
                <c:pt idx="0">
                  <c:v>41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Sheet4!$X$5:$X$92</c:f>
              <c:numCache>
                <c:formatCode>General</c:formatCode>
                <c:ptCount val="87"/>
                <c:pt idx="13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E97-4A99-8FE7-7E9F48D02753}"/>
            </c:ext>
          </c:extLst>
        </c:ser>
        <c:ser>
          <c:idx val="23"/>
          <c:order val="23"/>
          <c:tx>
            <c:strRef>
              <c:f>Sheet4!$Y$3:$Y$4</c:f>
              <c:strCache>
                <c:ptCount val="1"/>
                <c:pt idx="0">
                  <c:v>42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Sheet4!$Y$5:$Y$92</c:f>
              <c:numCache>
                <c:formatCode>General</c:formatCode>
                <c:ptCount val="87"/>
                <c:pt idx="1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E97-4A99-8FE7-7E9F48D02753}"/>
            </c:ext>
          </c:extLst>
        </c:ser>
        <c:ser>
          <c:idx val="24"/>
          <c:order val="24"/>
          <c:tx>
            <c:strRef>
              <c:f>Sheet4!$Z$3:$Z$4</c:f>
              <c:strCache>
                <c:ptCount val="1"/>
                <c:pt idx="0">
                  <c:v>44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Sheet4!$Z$5:$Z$92</c:f>
              <c:numCache>
                <c:formatCode>General</c:formatCode>
                <c:ptCount val="87"/>
                <c:pt idx="16">
                  <c:v>34</c:v>
                </c:pt>
                <c:pt idx="49">
                  <c:v>32</c:v>
                </c:pt>
                <c:pt idx="5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E97-4A99-8FE7-7E9F48D02753}"/>
            </c:ext>
          </c:extLst>
        </c:ser>
        <c:ser>
          <c:idx val="25"/>
          <c:order val="25"/>
          <c:tx>
            <c:strRef>
              <c:f>Sheet4!$AA$3:$AA$4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Sheet4!$AA$5:$AA$92</c:f>
              <c:numCache>
                <c:formatCode>General</c:formatCode>
                <c:ptCount val="87"/>
                <c:pt idx="3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E97-4A99-8FE7-7E9F48D02753}"/>
            </c:ext>
          </c:extLst>
        </c:ser>
        <c:ser>
          <c:idx val="26"/>
          <c:order val="26"/>
          <c:tx>
            <c:strRef>
              <c:f>Sheet4!$AB$3:$AB$4</c:f>
              <c:strCache>
                <c:ptCount val="1"/>
                <c:pt idx="0">
                  <c:v>46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Sheet4!$AB$5:$AB$92</c:f>
              <c:numCache>
                <c:formatCode>General</c:formatCode>
                <c:ptCount val="87"/>
                <c:pt idx="3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E97-4A99-8FE7-7E9F48D02753}"/>
            </c:ext>
          </c:extLst>
        </c:ser>
        <c:ser>
          <c:idx val="27"/>
          <c:order val="27"/>
          <c:tx>
            <c:strRef>
              <c:f>Sheet4!$AC$3:$AC$4</c:f>
              <c:strCache>
                <c:ptCount val="1"/>
                <c:pt idx="0">
                  <c:v>48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Sheet4!$AC$5:$AC$92</c:f>
              <c:numCache>
                <c:formatCode>General</c:formatCode>
                <c:ptCount val="87"/>
                <c:pt idx="24">
                  <c:v>43</c:v>
                </c:pt>
                <c:pt idx="76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E97-4A99-8FE7-7E9F48D02753}"/>
            </c:ext>
          </c:extLst>
        </c:ser>
        <c:ser>
          <c:idx val="28"/>
          <c:order val="28"/>
          <c:tx>
            <c:strRef>
              <c:f>Sheet4!$AD$3:$AD$4</c:f>
              <c:strCache>
                <c:ptCount val="1"/>
                <c:pt idx="0">
                  <c:v>49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Sheet4!$AD$5:$AD$92</c:f>
              <c:numCache>
                <c:formatCode>General</c:formatCode>
                <c:ptCount val="87"/>
                <c:pt idx="4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BE97-4A99-8FE7-7E9F48D02753}"/>
            </c:ext>
          </c:extLst>
        </c:ser>
        <c:ser>
          <c:idx val="29"/>
          <c:order val="29"/>
          <c:tx>
            <c:strRef>
              <c:f>Sheet4!$AE$3:$AE$4</c:f>
              <c:strCache>
                <c:ptCount val="1"/>
                <c:pt idx="0">
                  <c:v>51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Sheet4!$AE$5:$AE$92</c:f>
              <c:numCache>
                <c:formatCode>General</c:formatCode>
                <c:ptCount val="87"/>
                <c:pt idx="34">
                  <c:v>35</c:v>
                </c:pt>
                <c:pt idx="4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E97-4A99-8FE7-7E9F48D02753}"/>
            </c:ext>
          </c:extLst>
        </c:ser>
        <c:ser>
          <c:idx val="30"/>
          <c:order val="30"/>
          <c:tx>
            <c:strRef>
              <c:f>Sheet4!$AF$3:$AF$4</c:f>
              <c:strCache>
                <c:ptCount val="1"/>
                <c:pt idx="0">
                  <c:v>53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Sheet4!$AF$5:$AF$92</c:f>
              <c:numCache>
                <c:formatCode>General</c:formatCode>
                <c:ptCount val="87"/>
                <c:pt idx="45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E97-4A99-8FE7-7E9F48D02753}"/>
            </c:ext>
          </c:extLst>
        </c:ser>
        <c:ser>
          <c:idx val="31"/>
          <c:order val="31"/>
          <c:tx>
            <c:strRef>
              <c:f>Sheet4!$AG$3:$AG$4</c:f>
              <c:strCache>
                <c:ptCount val="1"/>
                <c:pt idx="0">
                  <c:v>54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Sheet4!$AG$5:$AG$92</c:f>
              <c:numCache>
                <c:formatCode>General</c:formatCode>
                <c:ptCount val="87"/>
                <c:pt idx="25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E97-4A99-8FE7-7E9F48D02753}"/>
            </c:ext>
          </c:extLst>
        </c:ser>
        <c:ser>
          <c:idx val="32"/>
          <c:order val="32"/>
          <c:tx>
            <c:strRef>
              <c:f>Sheet4!$AH$3:$AH$4</c:f>
              <c:strCache>
                <c:ptCount val="1"/>
                <c:pt idx="0">
                  <c:v>55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Sheet4!$AH$5:$AH$92</c:f>
              <c:numCache>
                <c:formatCode>General</c:formatCode>
                <c:ptCount val="87"/>
                <c:pt idx="17">
                  <c:v>43</c:v>
                </c:pt>
                <c:pt idx="42">
                  <c:v>33</c:v>
                </c:pt>
                <c:pt idx="61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E97-4A99-8FE7-7E9F48D02753}"/>
            </c:ext>
          </c:extLst>
        </c:ser>
        <c:ser>
          <c:idx val="33"/>
          <c:order val="33"/>
          <c:tx>
            <c:strRef>
              <c:f>Sheet4!$AI$3:$AI$4</c:f>
              <c:strCache>
                <c:ptCount val="1"/>
                <c:pt idx="0">
                  <c:v>58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Sheet4!$AI$5:$AI$92</c:f>
              <c:numCache>
                <c:formatCode>General</c:formatCode>
                <c:ptCount val="87"/>
                <c:pt idx="14">
                  <c:v>46</c:v>
                </c:pt>
                <c:pt idx="86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E97-4A99-8FE7-7E9F48D02753}"/>
            </c:ext>
          </c:extLst>
        </c:ser>
        <c:ser>
          <c:idx val="34"/>
          <c:order val="34"/>
          <c:tx>
            <c:strRef>
              <c:f>Sheet4!$AJ$3:$AJ$4</c:f>
              <c:strCache>
                <c:ptCount val="1"/>
                <c:pt idx="0">
                  <c:v>59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Sheet4!$AJ$5:$AJ$92</c:f>
              <c:numCache>
                <c:formatCode>General</c:formatCode>
                <c:ptCount val="87"/>
                <c:pt idx="45">
                  <c:v>49</c:v>
                </c:pt>
                <c:pt idx="52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E97-4A99-8FE7-7E9F48D02753}"/>
            </c:ext>
          </c:extLst>
        </c:ser>
        <c:ser>
          <c:idx val="35"/>
          <c:order val="35"/>
          <c:tx>
            <c:strRef>
              <c:f>Sheet4!$AK$3:$AK$4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Sheet4!$AK$5:$AK$92</c:f>
              <c:numCache>
                <c:formatCode>General</c:formatCode>
                <c:ptCount val="87"/>
                <c:pt idx="7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BE97-4A99-8FE7-7E9F48D02753}"/>
            </c:ext>
          </c:extLst>
        </c:ser>
        <c:ser>
          <c:idx val="36"/>
          <c:order val="36"/>
          <c:tx>
            <c:strRef>
              <c:f>Sheet4!$AL$3:$AL$4</c:f>
              <c:strCache>
                <c:ptCount val="1"/>
                <c:pt idx="0">
                  <c:v>60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Sheet4!$AL$5:$AL$92</c:f>
              <c:numCache>
                <c:formatCode>General</c:formatCode>
                <c:ptCount val="87"/>
                <c:pt idx="74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BE97-4A99-8FE7-7E9F48D02753}"/>
            </c:ext>
          </c:extLst>
        </c:ser>
        <c:ser>
          <c:idx val="37"/>
          <c:order val="37"/>
          <c:tx>
            <c:strRef>
              <c:f>Sheet4!$AM$3:$AM$4</c:f>
              <c:strCache>
                <c:ptCount val="1"/>
                <c:pt idx="0">
                  <c:v>62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Sheet4!$AM$5:$AM$92</c:f>
              <c:numCache>
                <c:formatCode>General</c:formatCode>
                <c:ptCount val="87"/>
                <c:pt idx="38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E97-4A99-8FE7-7E9F48D02753}"/>
            </c:ext>
          </c:extLst>
        </c:ser>
        <c:ser>
          <c:idx val="38"/>
          <c:order val="38"/>
          <c:tx>
            <c:strRef>
              <c:f>Sheet4!$AN$3:$AN$4</c:f>
              <c:strCache>
                <c:ptCount val="1"/>
                <c:pt idx="0">
                  <c:v>63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Sheet4!$AN$5:$AN$92</c:f>
              <c:numCache>
                <c:formatCode>General</c:formatCode>
                <c:ptCount val="87"/>
                <c:pt idx="26">
                  <c:v>52</c:v>
                </c:pt>
                <c:pt idx="27">
                  <c:v>54</c:v>
                </c:pt>
                <c:pt idx="52">
                  <c:v>52</c:v>
                </c:pt>
                <c:pt idx="6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E97-4A99-8FE7-7E9F48D02753}"/>
            </c:ext>
          </c:extLst>
        </c:ser>
        <c:ser>
          <c:idx val="39"/>
          <c:order val="39"/>
          <c:tx>
            <c:strRef>
              <c:f>Sheet4!$AO$3:$AO$4</c:f>
              <c:strCache>
                <c:ptCount val="1"/>
                <c:pt idx="0">
                  <c:v>64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Sheet4!$AO$5:$AO$92</c:f>
              <c:numCache>
                <c:formatCode>General</c:formatCode>
                <c:ptCount val="87"/>
                <c:pt idx="37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E97-4A99-8FE7-7E9F48D02753}"/>
            </c:ext>
          </c:extLst>
        </c:ser>
        <c:ser>
          <c:idx val="40"/>
          <c:order val="40"/>
          <c:tx>
            <c:strRef>
              <c:f>Sheet4!$AP$3:$AP$4</c:f>
              <c:strCache>
                <c:ptCount val="1"/>
                <c:pt idx="0">
                  <c:v>65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Sheet4!$AP$5:$AP$92</c:f>
              <c:numCache>
                <c:formatCode>General</c:formatCode>
                <c:ptCount val="87"/>
                <c:pt idx="21">
                  <c:v>52</c:v>
                </c:pt>
                <c:pt idx="49">
                  <c:v>48</c:v>
                </c:pt>
                <c:pt idx="53">
                  <c:v>53</c:v>
                </c:pt>
                <c:pt idx="65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E97-4A99-8FE7-7E9F48D02753}"/>
            </c:ext>
          </c:extLst>
        </c:ser>
        <c:ser>
          <c:idx val="41"/>
          <c:order val="41"/>
          <c:tx>
            <c:strRef>
              <c:f>Sheet4!$AQ$3:$AQ$4</c:f>
              <c:strCache>
                <c:ptCount val="1"/>
                <c:pt idx="0">
                  <c:v>66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Sheet4!$AQ$5:$AQ$92</c:f>
              <c:numCache>
                <c:formatCode>General</c:formatCode>
                <c:ptCount val="87"/>
                <c:pt idx="22">
                  <c:v>52</c:v>
                </c:pt>
                <c:pt idx="79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BE97-4A99-8FE7-7E9F48D02753}"/>
            </c:ext>
          </c:extLst>
        </c:ser>
        <c:ser>
          <c:idx val="42"/>
          <c:order val="42"/>
          <c:tx>
            <c:strRef>
              <c:f>Sheet4!$AR$3:$AR$4</c:f>
              <c:strCache>
                <c:ptCount val="1"/>
                <c:pt idx="0">
                  <c:v>67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Sheet4!$AR$5:$AR$92</c:f>
              <c:numCache>
                <c:formatCode>General</c:formatCode>
                <c:ptCount val="87"/>
                <c:pt idx="35">
                  <c:v>55</c:v>
                </c:pt>
                <c:pt idx="5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BE97-4A99-8FE7-7E9F48D02753}"/>
            </c:ext>
          </c:extLst>
        </c:ser>
        <c:ser>
          <c:idx val="43"/>
          <c:order val="43"/>
          <c:tx>
            <c:strRef>
              <c:f>Sheet4!$AS$3:$AS$4</c:f>
              <c:strCache>
                <c:ptCount val="1"/>
                <c:pt idx="0">
                  <c:v>69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Sheet4!$AS$5:$AS$92</c:f>
              <c:numCache>
                <c:formatCode>General</c:formatCode>
                <c:ptCount val="87"/>
                <c:pt idx="57">
                  <c:v>53</c:v>
                </c:pt>
                <c:pt idx="62">
                  <c:v>51</c:v>
                </c:pt>
                <c:pt idx="7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BE97-4A99-8FE7-7E9F48D02753}"/>
            </c:ext>
          </c:extLst>
        </c:ser>
        <c:ser>
          <c:idx val="44"/>
          <c:order val="44"/>
          <c:tx>
            <c:strRef>
              <c:f>Sheet4!$AT$3:$AT$4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Sheet4!$AT$5:$AT$92</c:f>
              <c:numCache>
                <c:formatCode>General</c:formatCode>
                <c:ptCount val="87"/>
                <c:pt idx="9">
                  <c:v>-6</c:v>
                </c:pt>
                <c:pt idx="8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BE97-4A99-8FE7-7E9F48D02753}"/>
            </c:ext>
          </c:extLst>
        </c:ser>
        <c:ser>
          <c:idx val="45"/>
          <c:order val="45"/>
          <c:tx>
            <c:strRef>
              <c:f>Sheet4!$AU$3:$AU$4</c:f>
              <c:strCache>
                <c:ptCount val="1"/>
                <c:pt idx="0">
                  <c:v>70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Sheet4!$AU$5:$AU$92</c:f>
              <c:numCache>
                <c:formatCode>General</c:formatCode>
                <c:ptCount val="87"/>
                <c:pt idx="63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BE97-4A99-8FE7-7E9F48D02753}"/>
            </c:ext>
          </c:extLst>
        </c:ser>
        <c:ser>
          <c:idx val="46"/>
          <c:order val="46"/>
          <c:tx>
            <c:strRef>
              <c:f>Sheet4!$AV$3:$AV$4</c:f>
              <c:strCache>
                <c:ptCount val="1"/>
                <c:pt idx="0">
                  <c:v>71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Sheet4!$AV$5:$AV$92</c:f>
              <c:numCache>
                <c:formatCode>General</c:formatCode>
                <c:ptCount val="87"/>
                <c:pt idx="7">
                  <c:v>59</c:v>
                </c:pt>
                <c:pt idx="31">
                  <c:v>59</c:v>
                </c:pt>
                <c:pt idx="54">
                  <c:v>59</c:v>
                </c:pt>
                <c:pt idx="5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BE97-4A99-8FE7-7E9F48D02753}"/>
            </c:ext>
          </c:extLst>
        </c:ser>
        <c:ser>
          <c:idx val="47"/>
          <c:order val="47"/>
          <c:tx>
            <c:strRef>
              <c:f>Sheet4!$AW$3:$AW$4</c:f>
              <c:strCache>
                <c:ptCount val="1"/>
                <c:pt idx="0">
                  <c:v>73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Sheet4!$AW$5:$AW$92</c:f>
              <c:numCache>
                <c:formatCode>General</c:formatCode>
                <c:ptCount val="87"/>
                <c:pt idx="18">
                  <c:v>62</c:v>
                </c:pt>
                <c:pt idx="28">
                  <c:v>60</c:v>
                </c:pt>
                <c:pt idx="30">
                  <c:v>62</c:v>
                </c:pt>
                <c:pt idx="58">
                  <c:v>58</c:v>
                </c:pt>
                <c:pt idx="71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BE97-4A99-8FE7-7E9F48D02753}"/>
            </c:ext>
          </c:extLst>
        </c:ser>
        <c:ser>
          <c:idx val="48"/>
          <c:order val="48"/>
          <c:tx>
            <c:strRef>
              <c:f>Sheet4!$AX$3:$AX$4</c:f>
              <c:strCache>
                <c:ptCount val="1"/>
                <c:pt idx="0">
                  <c:v>76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Sheet4!$AX$5:$AX$92</c:f>
              <c:numCache>
                <c:formatCode>General</c:formatCode>
                <c:ptCount val="87"/>
                <c:pt idx="33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E97-4A99-8FE7-7E9F48D02753}"/>
            </c:ext>
          </c:extLst>
        </c:ser>
        <c:ser>
          <c:idx val="49"/>
          <c:order val="49"/>
          <c:tx>
            <c:strRef>
              <c:f>Sheet4!$AY$3:$AY$4</c:f>
              <c:strCache>
                <c:ptCount val="1"/>
                <c:pt idx="0">
                  <c:v>79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Sheet4!$AY$5:$AY$92</c:f>
              <c:numCache>
                <c:formatCode>General</c:formatCode>
                <c:ptCount val="87"/>
                <c:pt idx="47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BE97-4A99-8FE7-7E9F48D02753}"/>
            </c:ext>
          </c:extLst>
        </c:ser>
        <c:ser>
          <c:idx val="50"/>
          <c:order val="50"/>
          <c:tx>
            <c:strRef>
              <c:f>Sheet4!$AZ$3:$AZ$4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Sheet4!$A$5:$A$92</c:f>
              <c:strCache>
                <c:ptCount val="87"/>
                <c:pt idx="0">
                  <c:v> 0005</c:v>
                </c:pt>
                <c:pt idx="1">
                  <c:v> 0014</c:v>
                </c:pt>
                <c:pt idx="2">
                  <c:v> 0029</c:v>
                </c:pt>
                <c:pt idx="3">
                  <c:v> 0050</c:v>
                </c:pt>
                <c:pt idx="4">
                  <c:v> 0138</c:v>
                </c:pt>
                <c:pt idx="5">
                  <c:v> 0438</c:v>
                </c:pt>
                <c:pt idx="6">
                  <c:v> 0448</c:v>
                </c:pt>
                <c:pt idx="7">
                  <c:v> 0453</c:v>
                </c:pt>
                <c:pt idx="8">
                  <c:v> 0717</c:v>
                </c:pt>
                <c:pt idx="9">
                  <c:v> 0838</c:v>
                </c:pt>
                <c:pt idx="10">
                  <c:v> 0842</c:v>
                </c:pt>
                <c:pt idx="11">
                  <c:v> 0844</c:v>
                </c:pt>
                <c:pt idx="12">
                  <c:v> 0909</c:v>
                </c:pt>
                <c:pt idx="13">
                  <c:v> 0923</c:v>
                </c:pt>
                <c:pt idx="14">
                  <c:v> 0927</c:v>
                </c:pt>
                <c:pt idx="15">
                  <c:v> 0934</c:v>
                </c:pt>
                <c:pt idx="16">
                  <c:v> 0948</c:v>
                </c:pt>
                <c:pt idx="17">
                  <c:v> 0953</c:v>
                </c:pt>
                <c:pt idx="18">
                  <c:v> 1014</c:v>
                </c:pt>
                <c:pt idx="19">
                  <c:v> 1032</c:v>
                </c:pt>
                <c:pt idx="20">
                  <c:v> 1044</c:v>
                </c:pt>
                <c:pt idx="21">
                  <c:v> 1046</c:v>
                </c:pt>
                <c:pt idx="22">
                  <c:v> 1056</c:v>
                </c:pt>
                <c:pt idx="23">
                  <c:v> 1059</c:v>
                </c:pt>
                <c:pt idx="24">
                  <c:v> 1104</c:v>
                </c:pt>
                <c:pt idx="25">
                  <c:v> 1123</c:v>
                </c:pt>
                <c:pt idx="26">
                  <c:v> 1130</c:v>
                </c:pt>
                <c:pt idx="27">
                  <c:v> 1133</c:v>
                </c:pt>
                <c:pt idx="28">
                  <c:v> 1150</c:v>
                </c:pt>
                <c:pt idx="29">
                  <c:v> 1156</c:v>
                </c:pt>
                <c:pt idx="30">
                  <c:v> 1200</c:v>
                </c:pt>
                <c:pt idx="31">
                  <c:v> 1209</c:v>
                </c:pt>
                <c:pt idx="32">
                  <c:v> 1211</c:v>
                </c:pt>
                <c:pt idx="33">
                  <c:v> 1212</c:v>
                </c:pt>
                <c:pt idx="34">
                  <c:v> 1232</c:v>
                </c:pt>
                <c:pt idx="35">
                  <c:v> 1239</c:v>
                </c:pt>
                <c:pt idx="36">
                  <c:v> 1300</c:v>
                </c:pt>
                <c:pt idx="37">
                  <c:v> 1301</c:v>
                </c:pt>
                <c:pt idx="38">
                  <c:v> 1318</c:v>
                </c:pt>
                <c:pt idx="39">
                  <c:v> 1346</c:v>
                </c:pt>
                <c:pt idx="40">
                  <c:v> 1348</c:v>
                </c:pt>
                <c:pt idx="41">
                  <c:v> 1353</c:v>
                </c:pt>
                <c:pt idx="42">
                  <c:v> 1401</c:v>
                </c:pt>
                <c:pt idx="43">
                  <c:v> 1408</c:v>
                </c:pt>
                <c:pt idx="44">
                  <c:v> 1422</c:v>
                </c:pt>
                <c:pt idx="45">
                  <c:v> 1425</c:v>
                </c:pt>
                <c:pt idx="46">
                  <c:v> 1430</c:v>
                </c:pt>
                <c:pt idx="47">
                  <c:v> 1456</c:v>
                </c:pt>
                <c:pt idx="48">
                  <c:v> 1500</c:v>
                </c:pt>
                <c:pt idx="49">
                  <c:v> 1503</c:v>
                </c:pt>
                <c:pt idx="50">
                  <c:v> 1506</c:v>
                </c:pt>
                <c:pt idx="51">
                  <c:v> 1516</c:v>
                </c:pt>
                <c:pt idx="52">
                  <c:v> 1517</c:v>
                </c:pt>
                <c:pt idx="53">
                  <c:v> 1520</c:v>
                </c:pt>
                <c:pt idx="54">
                  <c:v> 1528</c:v>
                </c:pt>
                <c:pt idx="55">
                  <c:v> 1529</c:v>
                </c:pt>
                <c:pt idx="56">
                  <c:v> 1559</c:v>
                </c:pt>
                <c:pt idx="57">
                  <c:v> 1607</c:v>
                </c:pt>
                <c:pt idx="58">
                  <c:v> 1608</c:v>
                </c:pt>
                <c:pt idx="59">
                  <c:v> 1614</c:v>
                </c:pt>
                <c:pt idx="60">
                  <c:v> 1615</c:v>
                </c:pt>
                <c:pt idx="61">
                  <c:v> 1616</c:v>
                </c:pt>
                <c:pt idx="62">
                  <c:v> 1619</c:v>
                </c:pt>
                <c:pt idx="63">
                  <c:v> 1620</c:v>
                </c:pt>
                <c:pt idx="64">
                  <c:v> 1631</c:v>
                </c:pt>
                <c:pt idx="65">
                  <c:v> 1649</c:v>
                </c:pt>
                <c:pt idx="66">
                  <c:v> 1700</c:v>
                </c:pt>
                <c:pt idx="67">
                  <c:v> 1715</c:v>
                </c:pt>
                <c:pt idx="68">
                  <c:v> 1722</c:v>
                </c:pt>
                <c:pt idx="69">
                  <c:v> 1739</c:v>
                </c:pt>
                <c:pt idx="70">
                  <c:v> 1749</c:v>
                </c:pt>
                <c:pt idx="71">
                  <c:v> 1750</c:v>
                </c:pt>
                <c:pt idx="72">
                  <c:v> 1759</c:v>
                </c:pt>
                <c:pt idx="73">
                  <c:v> 1801</c:v>
                </c:pt>
                <c:pt idx="74">
                  <c:v> 1804</c:v>
                </c:pt>
                <c:pt idx="75">
                  <c:v> 1842</c:v>
                </c:pt>
                <c:pt idx="76">
                  <c:v> 1928</c:v>
                </c:pt>
                <c:pt idx="77">
                  <c:v> 2019</c:v>
                </c:pt>
                <c:pt idx="78">
                  <c:v> 2043</c:v>
                </c:pt>
                <c:pt idx="79">
                  <c:v> 2123</c:v>
                </c:pt>
                <c:pt idx="80">
                  <c:v> 2146</c:v>
                </c:pt>
                <c:pt idx="81">
                  <c:v> 2204</c:v>
                </c:pt>
                <c:pt idx="82">
                  <c:v> 2307</c:v>
                </c:pt>
                <c:pt idx="83">
                  <c:v> 2328</c:v>
                </c:pt>
                <c:pt idx="84">
                  <c:v> 2329</c:v>
                </c:pt>
                <c:pt idx="85">
                  <c:v> 2331</c:v>
                </c:pt>
                <c:pt idx="86">
                  <c:v> 2351</c:v>
                </c:pt>
              </c:strCache>
            </c:strRef>
          </c:cat>
          <c:val>
            <c:numRef>
              <c:f>Sheet4!$AZ$5:$AZ$92</c:f>
              <c:numCache>
                <c:formatCode>General</c:formatCode>
                <c:ptCount val="87"/>
                <c:pt idx="80">
                  <c:v>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BE97-4A99-8FE7-7E9F48D02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58673360"/>
        <c:axId val="1758673840"/>
      </c:barChart>
      <c:catAx>
        <c:axId val="1758673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73840"/>
        <c:crosses val="autoZero"/>
        <c:auto val="1"/>
        <c:lblAlgn val="ctr"/>
        <c:lblOffset val="100"/>
        <c:noMultiLvlLbl val="0"/>
      </c:catAx>
      <c:valAx>
        <c:axId val="17586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673360"/>
        <c:crosses val="autoZero"/>
        <c:crossBetween val="between"/>
      </c:valAx>
      <c:spPr>
        <a:solidFill>
          <a:srgbClr val="00B0F0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B0F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 baseline="0">
          <a:solidFill>
            <a:schemeClr val="tx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[Weather Data Project.xlsx]Sheet5!PivotTable5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/>
              <a:t>WIND DIRECTION AND WIND SPEED ANALYSIS</a:t>
            </a:r>
          </a:p>
        </c:rich>
      </c:tx>
      <c:layout>
        <c:manualLayout>
          <c:xMode val="edge"/>
          <c:yMode val="edge"/>
          <c:x val="0.31888143525807178"/>
          <c:y val="7.668303944161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Sheet5!$B$3:$B$6</c:f>
              <c:strCache>
                <c:ptCount val="1"/>
                <c:pt idx="0">
                  <c:v>   10 -    10 - Count of WSF2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Sheet5!$B$7:$B$72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DA-499F-838A-B85DA124B9ED}"/>
            </c:ext>
          </c:extLst>
        </c:ser>
        <c:ser>
          <c:idx val="1"/>
          <c:order val="1"/>
          <c:tx>
            <c:strRef>
              <c:f>Sheet5!$C$3:$C$6</c:f>
              <c:strCache>
                <c:ptCount val="1"/>
                <c:pt idx="0">
                  <c:v>   10 -    10 - Count of WSF5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Sheet5!$C$7:$C$72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DA-499F-838A-B85DA124B9ED}"/>
            </c:ext>
          </c:extLst>
        </c:ser>
        <c:ser>
          <c:idx val="2"/>
          <c:order val="2"/>
          <c:tx>
            <c:strRef>
              <c:f>Sheet5!$F$3:$F$6</c:f>
              <c:strCache>
                <c:ptCount val="1"/>
                <c:pt idx="0">
                  <c:v>   20 -    30 - Count of WSF2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Sheet5!$F$7:$F$72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DA-499F-838A-B85DA124B9ED}"/>
            </c:ext>
          </c:extLst>
        </c:ser>
        <c:ser>
          <c:idx val="3"/>
          <c:order val="3"/>
          <c:tx>
            <c:strRef>
              <c:f>Sheet5!$G$3:$G$6</c:f>
              <c:strCache>
                <c:ptCount val="1"/>
                <c:pt idx="0">
                  <c:v>   20 -    30 - Count of WSF5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Sheet5!$G$7:$G$72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DA-499F-838A-B85DA124B9ED}"/>
            </c:ext>
          </c:extLst>
        </c:ser>
        <c:ser>
          <c:idx val="4"/>
          <c:order val="4"/>
          <c:tx>
            <c:strRef>
              <c:f>Sheet5!$J$3:$J$6</c:f>
              <c:strCache>
                <c:ptCount val="1"/>
                <c:pt idx="0">
                  <c:v>   30 -    30 - Count of WSF2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Sheet5!$J$7:$J$72</c:f>
              <c:numCache>
                <c:formatCode>General</c:formatCode>
                <c:ptCount val="40"/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DA-499F-838A-B85DA124B9ED}"/>
            </c:ext>
          </c:extLst>
        </c:ser>
        <c:ser>
          <c:idx val="5"/>
          <c:order val="5"/>
          <c:tx>
            <c:strRef>
              <c:f>Sheet5!$K$3:$K$6</c:f>
              <c:strCache>
                <c:ptCount val="1"/>
                <c:pt idx="0">
                  <c:v>   30 -    30 - Count of WSF5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Sheet5!$K$7:$K$72</c:f>
              <c:numCache>
                <c:formatCode>General</c:formatCode>
                <c:ptCount val="40"/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DA-499F-838A-B85DA124B9ED}"/>
            </c:ext>
          </c:extLst>
        </c:ser>
        <c:ser>
          <c:idx val="6"/>
          <c:order val="6"/>
          <c:tx>
            <c:strRef>
              <c:f>Sheet5!$L$3:$L$6</c:f>
              <c:strCache>
                <c:ptCount val="1"/>
                <c:pt idx="0">
                  <c:v>   30 -    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Sheet5!$L$7:$L$72</c:f>
              <c:numCache>
                <c:formatCode>General</c:formatCode>
                <c:ptCount val="40"/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DA-499F-838A-B85DA124B9ED}"/>
            </c:ext>
          </c:extLst>
        </c:ser>
        <c:ser>
          <c:idx val="7"/>
          <c:order val="7"/>
          <c:tx>
            <c:strRef>
              <c:f>Sheet5!$M$3:$M$6</c:f>
              <c:strCache>
                <c:ptCount val="1"/>
                <c:pt idx="0">
                  <c:v>   30 -    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Sheet5!$M$7:$M$72</c:f>
              <c:numCache>
                <c:formatCode>General</c:formatCode>
                <c:ptCount val="40"/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DA-499F-838A-B85DA124B9ED}"/>
            </c:ext>
          </c:extLst>
        </c:ser>
        <c:ser>
          <c:idx val="8"/>
          <c:order val="8"/>
          <c:tx>
            <c:strRef>
              <c:f>Sheet5!$P$3:$P$6</c:f>
              <c:strCache>
                <c:ptCount val="1"/>
                <c:pt idx="0">
                  <c:v>   40 -   190 -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Sheet5!$P$7:$P$72</c:f>
              <c:numCache>
                <c:formatCode>General</c:formatCode>
                <c:ptCount val="40"/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DA-499F-838A-B85DA124B9ED}"/>
            </c:ext>
          </c:extLst>
        </c:ser>
        <c:ser>
          <c:idx val="9"/>
          <c:order val="9"/>
          <c:tx>
            <c:strRef>
              <c:f>Sheet5!$Q$3:$Q$6</c:f>
              <c:strCache>
                <c:ptCount val="1"/>
                <c:pt idx="0">
                  <c:v>   40 -   190 -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Sheet5!$Q$7:$Q$72</c:f>
              <c:numCache>
                <c:formatCode>General</c:formatCode>
                <c:ptCount val="40"/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DA-499F-838A-B85DA124B9ED}"/>
            </c:ext>
          </c:extLst>
        </c:ser>
        <c:ser>
          <c:idx val="10"/>
          <c:order val="10"/>
          <c:tx>
            <c:strRef>
              <c:f>Sheet5!$T$3:$T$6</c:f>
              <c:strCache>
                <c:ptCount val="1"/>
                <c:pt idx="0">
                  <c:v>   50 -    30 -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Sheet5!$T$7:$T$72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DDA-499F-838A-B85DA124B9ED}"/>
            </c:ext>
          </c:extLst>
        </c:ser>
        <c:ser>
          <c:idx val="11"/>
          <c:order val="11"/>
          <c:tx>
            <c:strRef>
              <c:f>Sheet5!$U$3:$U$6</c:f>
              <c:strCache>
                <c:ptCount val="1"/>
                <c:pt idx="0">
                  <c:v>   50 -    30 -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Sheet5!$U$7:$U$72</c:f>
              <c:numCache>
                <c:formatCode>General</c:formatCode>
                <c:ptCount val="40"/>
                <c:pt idx="2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DDA-499F-838A-B85DA124B9ED}"/>
            </c:ext>
          </c:extLst>
        </c:ser>
        <c:ser>
          <c:idx val="12"/>
          <c:order val="12"/>
          <c:tx>
            <c:strRef>
              <c:f>Sheet5!$V$3:$V$6</c:f>
              <c:strCache>
                <c:ptCount val="1"/>
                <c:pt idx="0">
                  <c:v>   50 -    60 -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Sheet5!$V$7:$V$72</c:f>
              <c:numCache>
                <c:formatCode>General</c:formatCode>
                <c:ptCount val="40"/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DDA-499F-838A-B85DA124B9ED}"/>
            </c:ext>
          </c:extLst>
        </c:ser>
        <c:ser>
          <c:idx val="13"/>
          <c:order val="13"/>
          <c:tx>
            <c:strRef>
              <c:f>Sheet5!$W$3:$W$6</c:f>
              <c:strCache>
                <c:ptCount val="1"/>
                <c:pt idx="0">
                  <c:v>   50 -    60 -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Sheet5!$W$7:$W$72</c:f>
              <c:numCache>
                <c:formatCode>General</c:formatCode>
                <c:ptCount val="40"/>
                <c:pt idx="2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DDA-499F-838A-B85DA124B9ED}"/>
            </c:ext>
          </c:extLst>
        </c:ser>
        <c:ser>
          <c:idx val="14"/>
          <c:order val="14"/>
          <c:tx>
            <c:strRef>
              <c:f>Sheet5!$Z$3:$Z$6</c:f>
              <c:strCache>
                <c:ptCount val="1"/>
                <c:pt idx="0">
                  <c:v>   60 -    60 -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Sheet5!$Z$7:$Z$72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DDA-499F-838A-B85DA124B9ED}"/>
            </c:ext>
          </c:extLst>
        </c:ser>
        <c:ser>
          <c:idx val="15"/>
          <c:order val="15"/>
          <c:tx>
            <c:strRef>
              <c:f>Sheet5!$AA$3:$AA$6</c:f>
              <c:strCache>
                <c:ptCount val="1"/>
                <c:pt idx="0">
                  <c:v>   60 -    60 -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Sheet5!$AA$7:$AA$72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DDA-499F-838A-B85DA124B9ED}"/>
            </c:ext>
          </c:extLst>
        </c:ser>
        <c:ser>
          <c:idx val="16"/>
          <c:order val="16"/>
          <c:tx>
            <c:strRef>
              <c:f>Sheet5!$AD$3:$AD$6</c:f>
              <c:strCache>
                <c:ptCount val="1"/>
                <c:pt idx="0">
                  <c:v>   70 -    70 -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Sheet5!$AD$7:$AD$72</c:f>
              <c:numCache>
                <c:formatCode>General</c:formatCode>
                <c:ptCount val="4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DDA-499F-838A-B85DA124B9ED}"/>
            </c:ext>
          </c:extLst>
        </c:ser>
        <c:ser>
          <c:idx val="17"/>
          <c:order val="17"/>
          <c:tx>
            <c:strRef>
              <c:f>Sheet5!$AE$3:$AE$6</c:f>
              <c:strCache>
                <c:ptCount val="1"/>
                <c:pt idx="0">
                  <c:v>   70 -    70 -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Sheet5!$AE$7:$AE$72</c:f>
              <c:numCache>
                <c:formatCode>General</c:formatCode>
                <c:ptCount val="4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DDA-499F-838A-B85DA124B9ED}"/>
            </c:ext>
          </c:extLst>
        </c:ser>
        <c:ser>
          <c:idx val="18"/>
          <c:order val="18"/>
          <c:tx>
            <c:strRef>
              <c:f>Sheet5!$AF$3:$AF$6</c:f>
              <c:strCache>
                <c:ptCount val="1"/>
                <c:pt idx="0">
                  <c:v>   70 -   100 -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Sheet5!$AF$7:$AF$72</c:f>
              <c:numCache>
                <c:formatCode>General</c:formatCode>
                <c:ptCount val="40"/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DDA-499F-838A-B85DA124B9ED}"/>
            </c:ext>
          </c:extLst>
        </c:ser>
        <c:ser>
          <c:idx val="19"/>
          <c:order val="19"/>
          <c:tx>
            <c:strRef>
              <c:f>Sheet5!$AG$3:$AG$6</c:f>
              <c:strCache>
                <c:ptCount val="1"/>
                <c:pt idx="0">
                  <c:v>   70 -   100 -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Sheet5!$AG$7:$AG$72</c:f>
              <c:numCache>
                <c:formatCode>General</c:formatCode>
                <c:ptCount val="40"/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DDA-499F-838A-B85DA124B9ED}"/>
            </c:ext>
          </c:extLst>
        </c:ser>
        <c:ser>
          <c:idx val="20"/>
          <c:order val="20"/>
          <c:tx>
            <c:strRef>
              <c:f>Sheet5!$AH$3:$AH$6</c:f>
              <c:strCache>
                <c:ptCount val="1"/>
                <c:pt idx="0">
                  <c:v>   70 -   240 -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Sheet5!$AH$7:$AH$72</c:f>
              <c:numCache>
                <c:formatCode>General</c:formatCode>
                <c:ptCount val="40"/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DDA-499F-838A-B85DA124B9ED}"/>
            </c:ext>
          </c:extLst>
        </c:ser>
        <c:ser>
          <c:idx val="21"/>
          <c:order val="21"/>
          <c:tx>
            <c:strRef>
              <c:f>Sheet5!$AI$3:$AI$6</c:f>
              <c:strCache>
                <c:ptCount val="1"/>
                <c:pt idx="0">
                  <c:v>   70 -   240 -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Sheet5!$AI$7:$AI$72</c:f>
              <c:numCache>
                <c:formatCode>General</c:formatCode>
                <c:ptCount val="40"/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DDA-499F-838A-B85DA124B9ED}"/>
            </c:ext>
          </c:extLst>
        </c:ser>
        <c:ser>
          <c:idx val="22"/>
          <c:order val="22"/>
          <c:tx>
            <c:strRef>
              <c:f>Sheet5!$AL$3:$AL$6</c:f>
              <c:strCache>
                <c:ptCount val="1"/>
                <c:pt idx="0">
                  <c:v>  100 -   110 -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Sheet5!$AL$7:$AL$72</c:f>
              <c:numCache>
                <c:formatCode>General</c:formatCode>
                <c:ptCount val="40"/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DDA-499F-838A-B85DA124B9ED}"/>
            </c:ext>
          </c:extLst>
        </c:ser>
        <c:ser>
          <c:idx val="23"/>
          <c:order val="23"/>
          <c:tx>
            <c:strRef>
              <c:f>Sheet5!$AM$3:$AM$6</c:f>
              <c:strCache>
                <c:ptCount val="1"/>
                <c:pt idx="0">
                  <c:v>  100 -   110 -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Sheet5!$AM$7:$AM$72</c:f>
              <c:numCache>
                <c:formatCode>General</c:formatCode>
                <c:ptCount val="40"/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DDA-499F-838A-B85DA124B9ED}"/>
            </c:ext>
          </c:extLst>
        </c:ser>
        <c:ser>
          <c:idx val="24"/>
          <c:order val="24"/>
          <c:tx>
            <c:strRef>
              <c:f>Sheet5!$AP$3:$AP$6</c:f>
              <c:strCache>
                <c:ptCount val="1"/>
                <c:pt idx="0">
                  <c:v>  110 -   100 -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Sheet5!$AP$7:$AP$72</c:f>
              <c:numCache>
                <c:formatCode>General</c:formatCode>
                <c:ptCount val="40"/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DDA-499F-838A-B85DA124B9ED}"/>
            </c:ext>
          </c:extLst>
        </c:ser>
        <c:ser>
          <c:idx val="25"/>
          <c:order val="25"/>
          <c:tx>
            <c:strRef>
              <c:f>Sheet5!$AQ$3:$AQ$6</c:f>
              <c:strCache>
                <c:ptCount val="1"/>
                <c:pt idx="0">
                  <c:v>  110 -   100 -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Sheet5!$AQ$7:$AQ$72</c:f>
              <c:numCache>
                <c:formatCode>General</c:formatCode>
                <c:ptCount val="40"/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DDA-499F-838A-B85DA124B9ED}"/>
            </c:ext>
          </c:extLst>
        </c:ser>
        <c:ser>
          <c:idx val="26"/>
          <c:order val="26"/>
          <c:tx>
            <c:strRef>
              <c:f>Sheet5!$AR$3:$AR$6</c:f>
              <c:strCache>
                <c:ptCount val="1"/>
                <c:pt idx="0">
                  <c:v>  110 -   110 -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Sheet5!$AR$7:$AR$72</c:f>
              <c:numCache>
                <c:formatCode>General</c:formatCode>
                <c:ptCount val="40"/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DDA-499F-838A-B85DA124B9ED}"/>
            </c:ext>
          </c:extLst>
        </c:ser>
        <c:ser>
          <c:idx val="27"/>
          <c:order val="27"/>
          <c:tx>
            <c:strRef>
              <c:f>Sheet5!$AS$3:$AS$6</c:f>
              <c:strCache>
                <c:ptCount val="1"/>
                <c:pt idx="0">
                  <c:v>  110 -   110 -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Sheet5!$AS$7:$AS$72</c:f>
              <c:numCache>
                <c:formatCode>General</c:formatCode>
                <c:ptCount val="40"/>
                <c:pt idx="27">
                  <c:v>1</c:v>
                </c:pt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DDA-499F-838A-B85DA124B9ED}"/>
            </c:ext>
          </c:extLst>
        </c:ser>
        <c:ser>
          <c:idx val="28"/>
          <c:order val="28"/>
          <c:tx>
            <c:strRef>
              <c:f>Sheet5!$AV$3:$AV$6</c:f>
              <c:strCache>
                <c:ptCount val="1"/>
                <c:pt idx="0">
                  <c:v>  120 -   110 -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Sheet5!$AV$7:$AV$72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6DDA-499F-838A-B85DA124B9ED}"/>
            </c:ext>
          </c:extLst>
        </c:ser>
        <c:ser>
          <c:idx val="29"/>
          <c:order val="29"/>
          <c:tx>
            <c:strRef>
              <c:f>Sheet5!$AW$3:$AW$6</c:f>
              <c:strCache>
                <c:ptCount val="1"/>
                <c:pt idx="0">
                  <c:v>  120 -   110 -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Sheet5!$AW$7:$AW$72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DDA-499F-838A-B85DA124B9ED}"/>
            </c:ext>
          </c:extLst>
        </c:ser>
        <c:ser>
          <c:idx val="30"/>
          <c:order val="30"/>
          <c:tx>
            <c:strRef>
              <c:f>Sheet5!$AX$3:$AX$6</c:f>
              <c:strCache>
                <c:ptCount val="1"/>
                <c:pt idx="0">
                  <c:v>  120 -   120 -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Sheet5!$AX$7:$AX$72</c:f>
              <c:numCache>
                <c:formatCode>General</c:formatCode>
                <c:ptCount val="40"/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6DDA-499F-838A-B85DA124B9ED}"/>
            </c:ext>
          </c:extLst>
        </c:ser>
        <c:ser>
          <c:idx val="31"/>
          <c:order val="31"/>
          <c:tx>
            <c:strRef>
              <c:f>Sheet5!$AY$3:$AY$6</c:f>
              <c:strCache>
                <c:ptCount val="1"/>
                <c:pt idx="0">
                  <c:v>  120 -   120 -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Sheet5!$AY$7:$AY$72</c:f>
              <c:numCache>
                <c:formatCode>General</c:formatCode>
                <c:ptCount val="40"/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6DDA-499F-838A-B85DA124B9ED}"/>
            </c:ext>
          </c:extLst>
        </c:ser>
        <c:ser>
          <c:idx val="32"/>
          <c:order val="32"/>
          <c:tx>
            <c:strRef>
              <c:f>Sheet5!$AZ$3:$AZ$6</c:f>
              <c:strCache>
                <c:ptCount val="1"/>
                <c:pt idx="0">
                  <c:v>  120 -   130 -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Sheet5!$AZ$7:$AZ$72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6DDA-499F-838A-B85DA124B9ED}"/>
            </c:ext>
          </c:extLst>
        </c:ser>
        <c:ser>
          <c:idx val="33"/>
          <c:order val="33"/>
          <c:tx>
            <c:strRef>
              <c:f>Sheet5!$BA$3:$BA$6</c:f>
              <c:strCache>
                <c:ptCount val="1"/>
                <c:pt idx="0">
                  <c:v>  120 -   130 -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Sheet5!$BA$7:$BA$72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6DDA-499F-838A-B85DA124B9ED}"/>
            </c:ext>
          </c:extLst>
        </c:ser>
        <c:ser>
          <c:idx val="34"/>
          <c:order val="34"/>
          <c:tx>
            <c:strRef>
              <c:f>Sheet5!$BD$3:$BD$6</c:f>
              <c:strCache>
                <c:ptCount val="1"/>
                <c:pt idx="0">
                  <c:v>  130 -   130 -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Sheet5!$BD$7:$BD$72</c:f>
              <c:numCache>
                <c:formatCode>General</c:formatCode>
                <c:ptCount val="40"/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6DDA-499F-838A-B85DA124B9ED}"/>
            </c:ext>
          </c:extLst>
        </c:ser>
        <c:ser>
          <c:idx val="35"/>
          <c:order val="35"/>
          <c:tx>
            <c:strRef>
              <c:f>Sheet5!$BE$3:$BE$6</c:f>
              <c:strCache>
                <c:ptCount val="1"/>
                <c:pt idx="0">
                  <c:v>  130 -   130 -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Sheet5!$BE$7:$BE$72</c:f>
              <c:numCache>
                <c:formatCode>General</c:formatCode>
                <c:ptCount val="40"/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6DDA-499F-838A-B85DA124B9ED}"/>
            </c:ext>
          </c:extLst>
        </c:ser>
        <c:ser>
          <c:idx val="36"/>
          <c:order val="36"/>
          <c:tx>
            <c:strRef>
              <c:f>Sheet5!$BF$3:$BF$6</c:f>
              <c:strCache>
                <c:ptCount val="1"/>
                <c:pt idx="0">
                  <c:v>  130 -   140 -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Sheet5!$BF$7:$BF$72</c:f>
              <c:numCache>
                <c:formatCode>General</c:formatCode>
                <c:ptCount val="40"/>
                <c:pt idx="4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6DDA-499F-838A-B85DA124B9ED}"/>
            </c:ext>
          </c:extLst>
        </c:ser>
        <c:ser>
          <c:idx val="37"/>
          <c:order val="37"/>
          <c:tx>
            <c:strRef>
              <c:f>Sheet5!$BG$3:$BG$6</c:f>
              <c:strCache>
                <c:ptCount val="1"/>
                <c:pt idx="0">
                  <c:v>  130 -   140 -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Sheet5!$BG$7:$BG$72</c:f>
              <c:numCache>
                <c:formatCode>General</c:formatCode>
                <c:ptCount val="40"/>
                <c:pt idx="4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6DDA-499F-838A-B85DA124B9ED}"/>
            </c:ext>
          </c:extLst>
        </c:ser>
        <c:ser>
          <c:idx val="38"/>
          <c:order val="38"/>
          <c:tx>
            <c:strRef>
              <c:f>Sheet5!$BJ$3:$BJ$6</c:f>
              <c:strCache>
                <c:ptCount val="1"/>
                <c:pt idx="0">
                  <c:v>  140 -   130 -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Sheet5!$BJ$7:$BJ$72</c:f>
              <c:numCache>
                <c:formatCode>General</c:formatCode>
                <c:ptCount val="40"/>
                <c:pt idx="16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6DDA-499F-838A-B85DA124B9ED}"/>
            </c:ext>
          </c:extLst>
        </c:ser>
        <c:ser>
          <c:idx val="39"/>
          <c:order val="39"/>
          <c:tx>
            <c:strRef>
              <c:f>Sheet5!$BK$3:$BK$6</c:f>
              <c:strCache>
                <c:ptCount val="1"/>
                <c:pt idx="0">
                  <c:v>  140 -   130 -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Sheet5!$BK$7:$BK$72</c:f>
              <c:numCache>
                <c:formatCode>General</c:formatCode>
                <c:ptCount val="40"/>
                <c:pt idx="16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6DDA-499F-838A-B85DA124B9ED}"/>
            </c:ext>
          </c:extLst>
        </c:ser>
        <c:ser>
          <c:idx val="40"/>
          <c:order val="40"/>
          <c:tx>
            <c:strRef>
              <c:f>Sheet5!$BL$3:$BL$6</c:f>
              <c:strCache>
                <c:ptCount val="1"/>
                <c:pt idx="0">
                  <c:v>  140 -   180 -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Sheet5!$BL$7:$BL$72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6DDA-499F-838A-B85DA124B9ED}"/>
            </c:ext>
          </c:extLst>
        </c:ser>
        <c:ser>
          <c:idx val="41"/>
          <c:order val="41"/>
          <c:tx>
            <c:strRef>
              <c:f>Sheet5!$BM$3:$BM$6</c:f>
              <c:strCache>
                <c:ptCount val="1"/>
                <c:pt idx="0">
                  <c:v>  140 -   180 -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Sheet5!$BM$7:$BM$72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6DDA-499F-838A-B85DA124B9ED}"/>
            </c:ext>
          </c:extLst>
        </c:ser>
        <c:ser>
          <c:idx val="42"/>
          <c:order val="42"/>
          <c:tx>
            <c:strRef>
              <c:f>Sheet5!$BP$3:$BP$6</c:f>
              <c:strCache>
                <c:ptCount val="1"/>
                <c:pt idx="0">
                  <c:v>  150 -   140 -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Sheet5!$BP$7:$BP$72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6DDA-499F-838A-B85DA124B9ED}"/>
            </c:ext>
          </c:extLst>
        </c:ser>
        <c:ser>
          <c:idx val="43"/>
          <c:order val="43"/>
          <c:tx>
            <c:strRef>
              <c:f>Sheet5!$BQ$3:$BQ$6</c:f>
              <c:strCache>
                <c:ptCount val="1"/>
                <c:pt idx="0">
                  <c:v>  150 -   140 -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Sheet5!$BQ$7:$BQ$72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6DDA-499F-838A-B85DA124B9ED}"/>
            </c:ext>
          </c:extLst>
        </c:ser>
        <c:ser>
          <c:idx val="44"/>
          <c:order val="44"/>
          <c:tx>
            <c:strRef>
              <c:f>Sheet5!$BR$3:$BR$6</c:f>
              <c:strCache>
                <c:ptCount val="1"/>
                <c:pt idx="0">
                  <c:v>  150 -   150 -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Sheet5!$BR$7:$BR$72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6DDA-499F-838A-B85DA124B9ED}"/>
            </c:ext>
          </c:extLst>
        </c:ser>
        <c:ser>
          <c:idx val="45"/>
          <c:order val="45"/>
          <c:tx>
            <c:strRef>
              <c:f>Sheet5!$BS$3:$BS$6</c:f>
              <c:strCache>
                <c:ptCount val="1"/>
                <c:pt idx="0">
                  <c:v>  150 -   150 -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Sheet5!$BS$7:$BS$72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6DDA-499F-838A-B85DA124B9ED}"/>
            </c:ext>
          </c:extLst>
        </c:ser>
        <c:ser>
          <c:idx val="46"/>
          <c:order val="46"/>
          <c:tx>
            <c:strRef>
              <c:f>Sheet5!$BT$3:$BT$6</c:f>
              <c:strCache>
                <c:ptCount val="1"/>
                <c:pt idx="0">
                  <c:v>  150 -   160 -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Sheet5!$BT$7:$BT$72</c:f>
              <c:numCache>
                <c:formatCode>General</c:formatCode>
                <c:ptCount val="40"/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6DDA-499F-838A-B85DA124B9ED}"/>
            </c:ext>
          </c:extLst>
        </c:ser>
        <c:ser>
          <c:idx val="47"/>
          <c:order val="47"/>
          <c:tx>
            <c:strRef>
              <c:f>Sheet5!$BU$3:$BU$6</c:f>
              <c:strCache>
                <c:ptCount val="1"/>
                <c:pt idx="0">
                  <c:v>  150 -   160 -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Sheet5!$BU$7:$BU$72</c:f>
              <c:numCache>
                <c:formatCode>General</c:formatCode>
                <c:ptCount val="40"/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DDA-499F-838A-B85DA124B9ED}"/>
            </c:ext>
          </c:extLst>
        </c:ser>
        <c:ser>
          <c:idx val="48"/>
          <c:order val="48"/>
          <c:tx>
            <c:strRef>
              <c:f>Sheet5!$BX$3:$BX$6</c:f>
              <c:strCache>
                <c:ptCount val="1"/>
                <c:pt idx="0">
                  <c:v>  160 -   160 -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Sheet5!$BX$7:$BX$72</c:f>
              <c:numCache>
                <c:formatCode>General</c:formatCode>
                <c:ptCount val="40"/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6DDA-499F-838A-B85DA124B9ED}"/>
            </c:ext>
          </c:extLst>
        </c:ser>
        <c:ser>
          <c:idx val="49"/>
          <c:order val="49"/>
          <c:tx>
            <c:strRef>
              <c:f>Sheet5!$BY$3:$BY$6</c:f>
              <c:strCache>
                <c:ptCount val="1"/>
                <c:pt idx="0">
                  <c:v>  160 -   160 -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Sheet5!$BY$7:$BY$72</c:f>
              <c:numCache>
                <c:formatCode>General</c:formatCode>
                <c:ptCount val="40"/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DDA-499F-838A-B85DA124B9ED}"/>
            </c:ext>
          </c:extLst>
        </c:ser>
        <c:ser>
          <c:idx val="50"/>
          <c:order val="50"/>
          <c:tx>
            <c:strRef>
              <c:f>Sheet5!$BZ$3:$BZ$6</c:f>
              <c:strCache>
                <c:ptCount val="1"/>
                <c:pt idx="0">
                  <c:v>  160 -   170 -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Sheet5!$BZ$7:$BZ$72</c:f>
              <c:numCache>
                <c:formatCode>General</c:formatCode>
                <c:ptCount val="40"/>
                <c:pt idx="2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6DDA-499F-838A-B85DA124B9ED}"/>
            </c:ext>
          </c:extLst>
        </c:ser>
        <c:ser>
          <c:idx val="51"/>
          <c:order val="51"/>
          <c:tx>
            <c:strRef>
              <c:f>Sheet5!$CA$3:$CA$6</c:f>
              <c:strCache>
                <c:ptCount val="1"/>
                <c:pt idx="0">
                  <c:v>  160 -   170 -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Sheet5!$CA$7:$CA$72</c:f>
              <c:numCache>
                <c:formatCode>General</c:formatCode>
                <c:ptCount val="40"/>
                <c:pt idx="2">
                  <c:v>1</c:v>
                </c:pt>
                <c:pt idx="1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6DDA-499F-838A-B85DA124B9ED}"/>
            </c:ext>
          </c:extLst>
        </c:ser>
        <c:ser>
          <c:idx val="52"/>
          <c:order val="52"/>
          <c:tx>
            <c:strRef>
              <c:f>Sheet5!$CD$3:$CD$6</c:f>
              <c:strCache>
                <c:ptCount val="1"/>
                <c:pt idx="0">
                  <c:v>  170 -   160 -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Sheet5!$CD$7:$CD$72</c:f>
              <c:numCache>
                <c:formatCode>General</c:formatCode>
                <c:ptCount val="40"/>
                <c:pt idx="14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DDA-499F-838A-B85DA124B9ED}"/>
            </c:ext>
          </c:extLst>
        </c:ser>
        <c:ser>
          <c:idx val="53"/>
          <c:order val="53"/>
          <c:tx>
            <c:strRef>
              <c:f>Sheet5!$CE$3:$CE$6</c:f>
              <c:strCache>
                <c:ptCount val="1"/>
                <c:pt idx="0">
                  <c:v>  170 -   160 -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Sheet5!$CE$7:$CE$72</c:f>
              <c:numCache>
                <c:formatCode>General</c:formatCode>
                <c:ptCount val="40"/>
                <c:pt idx="14">
                  <c:v>1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6DDA-499F-838A-B85DA124B9ED}"/>
            </c:ext>
          </c:extLst>
        </c:ser>
        <c:ser>
          <c:idx val="54"/>
          <c:order val="54"/>
          <c:tx>
            <c:strRef>
              <c:f>Sheet5!$CF$3:$CF$6</c:f>
              <c:strCache>
                <c:ptCount val="1"/>
                <c:pt idx="0">
                  <c:v>  170 -   180 - Count of WSF2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Sheet5!$CF$7:$CF$72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6DDA-499F-838A-B85DA124B9ED}"/>
            </c:ext>
          </c:extLst>
        </c:ser>
        <c:ser>
          <c:idx val="55"/>
          <c:order val="55"/>
          <c:tx>
            <c:strRef>
              <c:f>Sheet5!$CG$3:$CG$6</c:f>
              <c:strCache>
                <c:ptCount val="1"/>
                <c:pt idx="0">
                  <c:v>  170 -   180 - Count of WSF5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Sheet5!$CG$7:$CG$72</c:f>
              <c:numCache>
                <c:formatCode>General</c:formatCode>
                <c:ptCount val="40"/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6DDA-499F-838A-B85DA124B9ED}"/>
            </c:ext>
          </c:extLst>
        </c:ser>
        <c:ser>
          <c:idx val="56"/>
          <c:order val="56"/>
          <c:tx>
            <c:strRef>
              <c:f>Sheet5!$CJ$3:$CJ$6</c:f>
              <c:strCache>
                <c:ptCount val="1"/>
                <c:pt idx="0">
                  <c:v>  180 -    40 - Count of WSF2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Sheet5!$CJ$7:$CJ$72</c:f>
              <c:numCache>
                <c:formatCode>General</c:formatCode>
                <c:ptCount val="40"/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6DDA-499F-838A-B85DA124B9ED}"/>
            </c:ext>
          </c:extLst>
        </c:ser>
        <c:ser>
          <c:idx val="57"/>
          <c:order val="57"/>
          <c:tx>
            <c:strRef>
              <c:f>Sheet5!$CK$3:$CK$6</c:f>
              <c:strCache>
                <c:ptCount val="1"/>
                <c:pt idx="0">
                  <c:v>  180 -    40 - Count of WSF5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Sheet5!$CK$7:$CK$72</c:f>
              <c:numCache>
                <c:formatCode>General</c:formatCode>
                <c:ptCount val="40"/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6DDA-499F-838A-B85DA124B9ED}"/>
            </c:ext>
          </c:extLst>
        </c:ser>
        <c:ser>
          <c:idx val="58"/>
          <c:order val="58"/>
          <c:tx>
            <c:strRef>
              <c:f>Sheet5!$CL$3:$CL$6</c:f>
              <c:strCache>
                <c:ptCount val="1"/>
                <c:pt idx="0">
                  <c:v>  180 -   180 - Count of WSF2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Sheet5!$CL$7:$CL$72</c:f>
              <c:numCache>
                <c:formatCode>General</c:formatCode>
                <c:ptCount val="40"/>
                <c:pt idx="12">
                  <c:v>1</c:v>
                </c:pt>
                <c:pt idx="19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6DDA-499F-838A-B85DA124B9ED}"/>
            </c:ext>
          </c:extLst>
        </c:ser>
        <c:ser>
          <c:idx val="59"/>
          <c:order val="59"/>
          <c:tx>
            <c:strRef>
              <c:f>Sheet5!$CM$3:$CM$6</c:f>
              <c:strCache>
                <c:ptCount val="1"/>
                <c:pt idx="0">
                  <c:v>  180 -   180 - Count of WSF5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Sheet5!$CM$7:$CM$72</c:f>
              <c:numCache>
                <c:formatCode>General</c:formatCode>
                <c:ptCount val="40"/>
                <c:pt idx="12">
                  <c:v>1</c:v>
                </c:pt>
                <c:pt idx="19">
                  <c:v>1</c:v>
                </c:pt>
                <c:pt idx="3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6DDA-499F-838A-B85DA124B9ED}"/>
            </c:ext>
          </c:extLst>
        </c:ser>
        <c:ser>
          <c:idx val="60"/>
          <c:order val="60"/>
          <c:tx>
            <c:strRef>
              <c:f>Sheet5!$CN$3:$CN$6</c:f>
              <c:strCache>
                <c:ptCount val="1"/>
                <c:pt idx="0">
                  <c:v>  180 -   190 -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Sheet5!$CN$7:$CN$72</c:f>
              <c:numCache>
                <c:formatCode>General</c:formatCode>
                <c:ptCount val="40"/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6DDA-499F-838A-B85DA124B9ED}"/>
            </c:ext>
          </c:extLst>
        </c:ser>
        <c:ser>
          <c:idx val="61"/>
          <c:order val="61"/>
          <c:tx>
            <c:strRef>
              <c:f>Sheet5!$CO$3:$CO$6</c:f>
              <c:strCache>
                <c:ptCount val="1"/>
                <c:pt idx="0">
                  <c:v>  180 -   190 -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Sheet5!$CO$7:$CO$72</c:f>
              <c:numCache>
                <c:formatCode>General</c:formatCode>
                <c:ptCount val="40"/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6DDA-499F-838A-B85DA124B9ED}"/>
            </c:ext>
          </c:extLst>
        </c:ser>
        <c:ser>
          <c:idx val="62"/>
          <c:order val="62"/>
          <c:tx>
            <c:strRef>
              <c:f>Sheet5!$CR$3:$CR$6</c:f>
              <c:strCache>
                <c:ptCount val="1"/>
                <c:pt idx="0">
                  <c:v>  190 -   180 -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Sheet5!$CR$7:$CR$72</c:f>
              <c:numCache>
                <c:formatCode>General</c:formatCode>
                <c:ptCount val="40"/>
                <c:pt idx="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6DDA-499F-838A-B85DA124B9ED}"/>
            </c:ext>
          </c:extLst>
        </c:ser>
        <c:ser>
          <c:idx val="63"/>
          <c:order val="63"/>
          <c:tx>
            <c:strRef>
              <c:f>Sheet5!$CS$3:$CS$6</c:f>
              <c:strCache>
                <c:ptCount val="1"/>
                <c:pt idx="0">
                  <c:v>  190 -   180 -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Sheet5!$CS$7:$CS$72</c:f>
              <c:numCache>
                <c:formatCode>General</c:formatCode>
                <c:ptCount val="40"/>
                <c:pt idx="0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6DDA-499F-838A-B85DA124B9ED}"/>
            </c:ext>
          </c:extLst>
        </c:ser>
        <c:ser>
          <c:idx val="64"/>
          <c:order val="64"/>
          <c:tx>
            <c:strRef>
              <c:f>Sheet5!$CT$3:$CT$6</c:f>
              <c:strCache>
                <c:ptCount val="1"/>
                <c:pt idx="0">
                  <c:v>  190 -   200 -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Sheet5!$CT$7:$CT$72</c:f>
              <c:numCache>
                <c:formatCode>General</c:formatCode>
                <c:ptCount val="40"/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6DDA-499F-838A-B85DA124B9ED}"/>
            </c:ext>
          </c:extLst>
        </c:ser>
        <c:ser>
          <c:idx val="65"/>
          <c:order val="65"/>
          <c:tx>
            <c:strRef>
              <c:f>Sheet5!$CU$3:$CU$6</c:f>
              <c:strCache>
                <c:ptCount val="1"/>
                <c:pt idx="0">
                  <c:v>  190 -   200 -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Sheet5!$CU$7:$CU$72</c:f>
              <c:numCache>
                <c:formatCode>General</c:formatCode>
                <c:ptCount val="40"/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6DDA-499F-838A-B85DA124B9ED}"/>
            </c:ext>
          </c:extLst>
        </c:ser>
        <c:ser>
          <c:idx val="66"/>
          <c:order val="66"/>
          <c:tx>
            <c:strRef>
              <c:f>Sheet5!$CV$3:$CV$6</c:f>
              <c:strCache>
                <c:ptCount val="1"/>
                <c:pt idx="0">
                  <c:v>  190 -   240 -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Sheet5!$CV$7:$CV$72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6DDA-499F-838A-B85DA124B9ED}"/>
            </c:ext>
          </c:extLst>
        </c:ser>
        <c:ser>
          <c:idx val="67"/>
          <c:order val="67"/>
          <c:tx>
            <c:strRef>
              <c:f>Sheet5!$CW$3:$CW$6</c:f>
              <c:strCache>
                <c:ptCount val="1"/>
                <c:pt idx="0">
                  <c:v>  190 -   240 -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Sheet5!$CW$7:$CW$72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6DDA-499F-838A-B85DA124B9ED}"/>
            </c:ext>
          </c:extLst>
        </c:ser>
        <c:ser>
          <c:idx val="68"/>
          <c:order val="68"/>
          <c:tx>
            <c:strRef>
              <c:f>Sheet5!$CX$3:$CX$6</c:f>
              <c:strCache>
                <c:ptCount val="1"/>
                <c:pt idx="0">
                  <c:v>  190 -   270 -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Sheet5!$CX$7:$CX$72</c:f>
              <c:numCache>
                <c:formatCode>General</c:formatCode>
                <c:ptCount val="4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6DDA-499F-838A-B85DA124B9ED}"/>
            </c:ext>
          </c:extLst>
        </c:ser>
        <c:ser>
          <c:idx val="69"/>
          <c:order val="69"/>
          <c:tx>
            <c:strRef>
              <c:f>Sheet5!$CY$3:$CY$6</c:f>
              <c:strCache>
                <c:ptCount val="1"/>
                <c:pt idx="0">
                  <c:v>  190 -   270 -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Sheet5!$CY$7:$CY$72</c:f>
              <c:numCache>
                <c:formatCode>General</c:formatCode>
                <c:ptCount val="40"/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6DDA-499F-838A-B85DA124B9ED}"/>
            </c:ext>
          </c:extLst>
        </c:ser>
        <c:ser>
          <c:idx val="70"/>
          <c:order val="70"/>
          <c:tx>
            <c:strRef>
              <c:f>Sheet5!$DB$3:$DB$6</c:f>
              <c:strCache>
                <c:ptCount val="1"/>
                <c:pt idx="0">
                  <c:v>  200 -   210 -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Sheet5!$DB$7:$DB$72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6DDA-499F-838A-B85DA124B9ED}"/>
            </c:ext>
          </c:extLst>
        </c:ser>
        <c:ser>
          <c:idx val="71"/>
          <c:order val="71"/>
          <c:tx>
            <c:strRef>
              <c:f>Sheet5!$DC$3:$DC$6</c:f>
              <c:strCache>
                <c:ptCount val="1"/>
                <c:pt idx="0">
                  <c:v>  200 -   210 -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Sheet5!$DC$7:$DC$72</c:f>
              <c:numCache>
                <c:formatCode>General</c:formatCode>
                <c:ptCount val="40"/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6DDA-499F-838A-B85DA124B9ED}"/>
            </c:ext>
          </c:extLst>
        </c:ser>
        <c:ser>
          <c:idx val="72"/>
          <c:order val="72"/>
          <c:tx>
            <c:strRef>
              <c:f>Sheet5!$DF$3:$DF$6</c:f>
              <c:strCache>
                <c:ptCount val="1"/>
                <c:pt idx="0">
                  <c:v>  230 -   210 -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Sheet5!$DF$7:$DF$72</c:f>
              <c:numCache>
                <c:formatCode>General</c:formatCode>
                <c:ptCount val="40"/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6DDA-499F-838A-B85DA124B9ED}"/>
            </c:ext>
          </c:extLst>
        </c:ser>
        <c:ser>
          <c:idx val="73"/>
          <c:order val="73"/>
          <c:tx>
            <c:strRef>
              <c:f>Sheet5!$DG$3:$DG$6</c:f>
              <c:strCache>
                <c:ptCount val="1"/>
                <c:pt idx="0">
                  <c:v>  230 -   210 -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Sheet5!$DG$7:$DG$72</c:f>
              <c:numCache>
                <c:formatCode>General</c:formatCode>
                <c:ptCount val="40"/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6DDA-499F-838A-B85DA124B9ED}"/>
            </c:ext>
          </c:extLst>
        </c:ser>
        <c:ser>
          <c:idx val="74"/>
          <c:order val="74"/>
          <c:tx>
            <c:strRef>
              <c:f>Sheet5!$DH$3:$DH$6</c:f>
              <c:strCache>
                <c:ptCount val="1"/>
                <c:pt idx="0">
                  <c:v>  230 -   220 -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Sheet5!$DH$7:$DH$72</c:f>
              <c:numCache>
                <c:formatCode>General</c:formatCode>
                <c:ptCount val="40"/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6DDA-499F-838A-B85DA124B9ED}"/>
            </c:ext>
          </c:extLst>
        </c:ser>
        <c:ser>
          <c:idx val="75"/>
          <c:order val="75"/>
          <c:tx>
            <c:strRef>
              <c:f>Sheet5!$DI$3:$DI$6</c:f>
              <c:strCache>
                <c:ptCount val="1"/>
                <c:pt idx="0">
                  <c:v>  230 -   220 -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Sheet5!$DI$7:$DI$72</c:f>
              <c:numCache>
                <c:formatCode>General</c:formatCode>
                <c:ptCount val="40"/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6DDA-499F-838A-B85DA124B9ED}"/>
            </c:ext>
          </c:extLst>
        </c:ser>
        <c:ser>
          <c:idx val="76"/>
          <c:order val="76"/>
          <c:tx>
            <c:strRef>
              <c:f>Sheet5!$DL$3:$DL$6</c:f>
              <c:strCache>
                <c:ptCount val="1"/>
                <c:pt idx="0">
                  <c:v>  260 -   250 -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Sheet5!$DL$7:$DL$72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6DDA-499F-838A-B85DA124B9ED}"/>
            </c:ext>
          </c:extLst>
        </c:ser>
        <c:ser>
          <c:idx val="77"/>
          <c:order val="77"/>
          <c:tx>
            <c:strRef>
              <c:f>Sheet5!$DM$3:$DM$6</c:f>
              <c:strCache>
                <c:ptCount val="1"/>
                <c:pt idx="0">
                  <c:v>  260 -   250 -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Sheet5!$DM$7:$DM$72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6DDA-499F-838A-B85DA124B9ED}"/>
            </c:ext>
          </c:extLst>
        </c:ser>
        <c:ser>
          <c:idx val="78"/>
          <c:order val="78"/>
          <c:tx>
            <c:strRef>
              <c:f>Sheet5!$DN$3:$DN$6</c:f>
              <c:strCache>
                <c:ptCount val="1"/>
                <c:pt idx="0">
                  <c:v>  260 -   260 -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Sheet5!$DN$7:$DN$72</c:f>
              <c:numCache>
                <c:formatCode>General</c:formatCode>
                <c:ptCount val="40"/>
                <c:pt idx="17">
                  <c:v>1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6DDA-499F-838A-B85DA124B9ED}"/>
            </c:ext>
          </c:extLst>
        </c:ser>
        <c:ser>
          <c:idx val="79"/>
          <c:order val="79"/>
          <c:tx>
            <c:strRef>
              <c:f>Sheet5!$DO$3:$DO$6</c:f>
              <c:strCache>
                <c:ptCount val="1"/>
                <c:pt idx="0">
                  <c:v>  260 -   260 -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Sheet5!$DO$7:$DO$72</c:f>
              <c:numCache>
                <c:formatCode>General</c:formatCode>
                <c:ptCount val="40"/>
                <c:pt idx="17">
                  <c:v>1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6DDA-499F-838A-B85DA124B9ED}"/>
            </c:ext>
          </c:extLst>
        </c:ser>
        <c:ser>
          <c:idx val="80"/>
          <c:order val="80"/>
          <c:tx>
            <c:strRef>
              <c:f>Sheet5!$DP$3:$DP$6</c:f>
              <c:strCache>
                <c:ptCount val="1"/>
                <c:pt idx="0">
                  <c:v>  260 -   270 -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Sheet5!$DP$7:$DP$72</c:f>
              <c:numCache>
                <c:formatCode>General</c:formatCode>
                <c:ptCount val="40"/>
                <c:pt idx="14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6DDA-499F-838A-B85DA124B9ED}"/>
            </c:ext>
          </c:extLst>
        </c:ser>
        <c:ser>
          <c:idx val="81"/>
          <c:order val="81"/>
          <c:tx>
            <c:strRef>
              <c:f>Sheet5!$DQ$3:$DQ$6</c:f>
              <c:strCache>
                <c:ptCount val="1"/>
                <c:pt idx="0">
                  <c:v>  260 -   270 -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Sheet5!$DQ$7:$DQ$72</c:f>
              <c:numCache>
                <c:formatCode>General</c:formatCode>
                <c:ptCount val="40"/>
                <c:pt idx="14">
                  <c:v>1</c:v>
                </c:pt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6DDA-499F-838A-B85DA124B9ED}"/>
            </c:ext>
          </c:extLst>
        </c:ser>
        <c:ser>
          <c:idx val="82"/>
          <c:order val="82"/>
          <c:tx>
            <c:strRef>
              <c:f>Sheet5!$DR$3:$DR$6</c:f>
              <c:strCache>
                <c:ptCount val="1"/>
                <c:pt idx="0">
                  <c:v>  260 -   280 -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Sheet5!$DR$7:$DR$72</c:f>
              <c:numCache>
                <c:formatCode>General</c:formatCode>
                <c:ptCount val="40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6DDA-499F-838A-B85DA124B9ED}"/>
            </c:ext>
          </c:extLst>
        </c:ser>
        <c:ser>
          <c:idx val="83"/>
          <c:order val="83"/>
          <c:tx>
            <c:strRef>
              <c:f>Sheet5!$DS$3:$DS$6</c:f>
              <c:strCache>
                <c:ptCount val="1"/>
                <c:pt idx="0">
                  <c:v>  260 -   280 -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Sheet5!$DS$7:$DS$72</c:f>
              <c:numCache>
                <c:formatCode>General</c:formatCode>
                <c:ptCount val="40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6DDA-499F-838A-B85DA124B9ED}"/>
            </c:ext>
          </c:extLst>
        </c:ser>
        <c:ser>
          <c:idx val="84"/>
          <c:order val="84"/>
          <c:tx>
            <c:strRef>
              <c:f>Sheet5!$DV$3:$DV$6</c:f>
              <c:strCache>
                <c:ptCount val="1"/>
                <c:pt idx="0">
                  <c:v>  270 -   240 -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Sheet5!$DV$7:$DV$72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6DDA-499F-838A-B85DA124B9ED}"/>
            </c:ext>
          </c:extLst>
        </c:ser>
        <c:ser>
          <c:idx val="85"/>
          <c:order val="85"/>
          <c:tx>
            <c:strRef>
              <c:f>Sheet5!$DW$3:$DW$6</c:f>
              <c:strCache>
                <c:ptCount val="1"/>
                <c:pt idx="0">
                  <c:v>  270 -   240 -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Sheet5!$DW$7:$DW$72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6DDA-499F-838A-B85DA124B9ED}"/>
            </c:ext>
          </c:extLst>
        </c:ser>
        <c:ser>
          <c:idx val="86"/>
          <c:order val="86"/>
          <c:tx>
            <c:strRef>
              <c:f>Sheet5!$DZ$3:$DZ$6</c:f>
              <c:strCache>
                <c:ptCount val="1"/>
                <c:pt idx="0">
                  <c:v>  280 -   260 -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Sheet5!$DZ$7:$DZ$72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6DDA-499F-838A-B85DA124B9ED}"/>
            </c:ext>
          </c:extLst>
        </c:ser>
        <c:ser>
          <c:idx val="87"/>
          <c:order val="87"/>
          <c:tx>
            <c:strRef>
              <c:f>Sheet5!$EA$3:$EA$6</c:f>
              <c:strCache>
                <c:ptCount val="1"/>
                <c:pt idx="0">
                  <c:v>  280 -   260 -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Sheet5!$EA$7:$EA$72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6DDA-499F-838A-B85DA124B9ED}"/>
            </c:ext>
          </c:extLst>
        </c:ser>
        <c:ser>
          <c:idx val="88"/>
          <c:order val="88"/>
          <c:tx>
            <c:strRef>
              <c:f>Sheet5!$EB$3:$EB$6</c:f>
              <c:strCache>
                <c:ptCount val="1"/>
                <c:pt idx="0">
                  <c:v>  280 -   280 -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Sheet5!$EB$7:$EB$72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6DDA-499F-838A-B85DA124B9ED}"/>
            </c:ext>
          </c:extLst>
        </c:ser>
        <c:ser>
          <c:idx val="89"/>
          <c:order val="89"/>
          <c:tx>
            <c:strRef>
              <c:f>Sheet5!$EC$3:$EC$6</c:f>
              <c:strCache>
                <c:ptCount val="1"/>
                <c:pt idx="0">
                  <c:v>  280 -   280 -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Sheet5!$EC$7:$EC$72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6DDA-499F-838A-B85DA124B9ED}"/>
            </c:ext>
          </c:extLst>
        </c:ser>
        <c:ser>
          <c:idx val="90"/>
          <c:order val="90"/>
          <c:tx>
            <c:strRef>
              <c:f>Sheet5!$ED$3:$ED$6</c:f>
              <c:strCache>
                <c:ptCount val="1"/>
                <c:pt idx="0">
                  <c:v>  280 -   310 -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Sheet5!$ED$7:$ED$72</c:f>
              <c:numCache>
                <c:formatCode>General</c:formatCode>
                <c:ptCount val="40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6DDA-499F-838A-B85DA124B9ED}"/>
            </c:ext>
          </c:extLst>
        </c:ser>
        <c:ser>
          <c:idx val="91"/>
          <c:order val="91"/>
          <c:tx>
            <c:strRef>
              <c:f>Sheet5!$EE$3:$EE$6</c:f>
              <c:strCache>
                <c:ptCount val="1"/>
                <c:pt idx="0">
                  <c:v>  280 -   310 -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Sheet5!$EE$7:$EE$72</c:f>
              <c:numCache>
                <c:formatCode>General</c:formatCode>
                <c:ptCount val="40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6DDA-499F-838A-B85DA124B9ED}"/>
            </c:ext>
          </c:extLst>
        </c:ser>
        <c:ser>
          <c:idx val="92"/>
          <c:order val="92"/>
          <c:tx>
            <c:strRef>
              <c:f>Sheet5!$EH$3:$EH$6</c:f>
              <c:strCache>
                <c:ptCount val="1"/>
                <c:pt idx="0">
                  <c:v>  290 -   280 -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Sheet5!$EH$7:$EH$72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6DDA-499F-838A-B85DA124B9ED}"/>
            </c:ext>
          </c:extLst>
        </c:ser>
        <c:ser>
          <c:idx val="93"/>
          <c:order val="93"/>
          <c:tx>
            <c:strRef>
              <c:f>Sheet5!$EI$3:$EI$6</c:f>
              <c:strCache>
                <c:ptCount val="1"/>
                <c:pt idx="0">
                  <c:v>  290 -   280 -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Sheet5!$EI$7:$EI$72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6DDA-499F-838A-B85DA124B9ED}"/>
            </c:ext>
          </c:extLst>
        </c:ser>
        <c:ser>
          <c:idx val="94"/>
          <c:order val="94"/>
          <c:tx>
            <c:strRef>
              <c:f>Sheet5!$EJ$3:$EJ$6</c:f>
              <c:strCache>
                <c:ptCount val="1"/>
                <c:pt idx="0">
                  <c:v>  290 -   290 -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Sheet5!$EJ$7:$EJ$72</c:f>
              <c:numCache>
                <c:formatCode>General</c:formatCode>
                <c:ptCount val="40"/>
                <c:pt idx="8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6DDA-499F-838A-B85DA124B9ED}"/>
            </c:ext>
          </c:extLst>
        </c:ser>
        <c:ser>
          <c:idx val="95"/>
          <c:order val="95"/>
          <c:tx>
            <c:strRef>
              <c:f>Sheet5!$EK$3:$EK$6</c:f>
              <c:strCache>
                <c:ptCount val="1"/>
                <c:pt idx="0">
                  <c:v>  290 -   290 -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Sheet5!$EK$7:$EK$72</c:f>
              <c:numCache>
                <c:formatCode>General</c:formatCode>
                <c:ptCount val="40"/>
                <c:pt idx="8">
                  <c:v>1</c:v>
                </c:pt>
                <c:pt idx="3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6DDA-499F-838A-B85DA124B9ED}"/>
            </c:ext>
          </c:extLst>
        </c:ser>
        <c:ser>
          <c:idx val="96"/>
          <c:order val="96"/>
          <c:tx>
            <c:strRef>
              <c:f>Sheet5!$EL$3:$EL$6</c:f>
              <c:strCache>
                <c:ptCount val="1"/>
                <c:pt idx="0">
                  <c:v>  290 -   300 -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Sheet5!$EL$7:$EL$72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6DDA-499F-838A-B85DA124B9ED}"/>
            </c:ext>
          </c:extLst>
        </c:ser>
        <c:ser>
          <c:idx val="97"/>
          <c:order val="97"/>
          <c:tx>
            <c:strRef>
              <c:f>Sheet5!$EM$3:$EM$6</c:f>
              <c:strCache>
                <c:ptCount val="1"/>
                <c:pt idx="0">
                  <c:v>  290 -   300 -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Sheet5!$EM$7:$EM$72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6DDA-499F-838A-B85DA124B9ED}"/>
            </c:ext>
          </c:extLst>
        </c:ser>
        <c:ser>
          <c:idx val="98"/>
          <c:order val="98"/>
          <c:tx>
            <c:strRef>
              <c:f>Sheet5!$EP$3:$EP$6</c:f>
              <c:strCache>
                <c:ptCount val="1"/>
                <c:pt idx="0">
                  <c:v>  300 -   270 -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Sheet5!$EP$7:$EP$72</c:f>
              <c:numCache>
                <c:formatCode>General</c:formatCode>
                <c:ptCount val="40"/>
                <c:pt idx="7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6DDA-499F-838A-B85DA124B9ED}"/>
            </c:ext>
          </c:extLst>
        </c:ser>
        <c:ser>
          <c:idx val="99"/>
          <c:order val="99"/>
          <c:tx>
            <c:strRef>
              <c:f>Sheet5!$EQ$3:$EQ$6</c:f>
              <c:strCache>
                <c:ptCount val="1"/>
                <c:pt idx="0">
                  <c:v>  300 -   270 -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Sheet5!$EQ$7:$EQ$72</c:f>
              <c:numCache>
                <c:formatCode>General</c:formatCode>
                <c:ptCount val="40"/>
                <c:pt idx="7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3-6DDA-499F-838A-B85DA124B9ED}"/>
            </c:ext>
          </c:extLst>
        </c:ser>
        <c:ser>
          <c:idx val="100"/>
          <c:order val="100"/>
          <c:tx>
            <c:strRef>
              <c:f>Sheet5!$ER$3:$ER$6</c:f>
              <c:strCache>
                <c:ptCount val="1"/>
                <c:pt idx="0">
                  <c:v>  300 -   290 -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Sheet5!$ER$7:$ER$72</c:f>
              <c:numCache>
                <c:formatCode>General</c:formatCode>
                <c:ptCount val="40"/>
                <c:pt idx="8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4-6DDA-499F-838A-B85DA124B9ED}"/>
            </c:ext>
          </c:extLst>
        </c:ser>
        <c:ser>
          <c:idx val="101"/>
          <c:order val="101"/>
          <c:tx>
            <c:strRef>
              <c:f>Sheet5!$ES$3:$ES$6</c:f>
              <c:strCache>
                <c:ptCount val="1"/>
                <c:pt idx="0">
                  <c:v>  300 -   290 -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Sheet5!$ES$7:$ES$72</c:f>
              <c:numCache>
                <c:formatCode>General</c:formatCode>
                <c:ptCount val="40"/>
                <c:pt idx="8">
                  <c:v>1</c:v>
                </c:pt>
                <c:pt idx="3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5-6DDA-499F-838A-B85DA124B9ED}"/>
            </c:ext>
          </c:extLst>
        </c:ser>
        <c:ser>
          <c:idx val="102"/>
          <c:order val="102"/>
          <c:tx>
            <c:strRef>
              <c:f>Sheet5!$ET$3:$ET$6</c:f>
              <c:strCache>
                <c:ptCount val="1"/>
                <c:pt idx="0">
                  <c:v>  300 -   300 -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Sheet5!$ET$7:$ET$72</c:f>
              <c:numCache>
                <c:formatCode>General</c:formatCode>
                <c:ptCount val="40"/>
                <c:pt idx="4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6-6DDA-499F-838A-B85DA124B9ED}"/>
            </c:ext>
          </c:extLst>
        </c:ser>
        <c:ser>
          <c:idx val="103"/>
          <c:order val="103"/>
          <c:tx>
            <c:strRef>
              <c:f>Sheet5!$EU$3:$EU$6</c:f>
              <c:strCache>
                <c:ptCount val="1"/>
                <c:pt idx="0">
                  <c:v>  300 -   300 -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Sheet5!$EU$7:$EU$72</c:f>
              <c:numCache>
                <c:formatCode>General</c:formatCode>
                <c:ptCount val="40"/>
                <c:pt idx="4">
                  <c:v>1</c:v>
                </c:pt>
                <c:pt idx="2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7-6DDA-499F-838A-B85DA124B9ED}"/>
            </c:ext>
          </c:extLst>
        </c:ser>
        <c:ser>
          <c:idx val="104"/>
          <c:order val="104"/>
          <c:tx>
            <c:strRef>
              <c:f>Sheet5!$EV$3:$EV$6</c:f>
              <c:strCache>
                <c:ptCount val="1"/>
                <c:pt idx="0">
                  <c:v>  300 -   310 -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Sheet5!$EV$7:$EV$72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8-6DDA-499F-838A-B85DA124B9ED}"/>
            </c:ext>
          </c:extLst>
        </c:ser>
        <c:ser>
          <c:idx val="105"/>
          <c:order val="105"/>
          <c:tx>
            <c:strRef>
              <c:f>Sheet5!$EW$3:$EW$6</c:f>
              <c:strCache>
                <c:ptCount val="1"/>
                <c:pt idx="0">
                  <c:v>  300 -   310 -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Sheet5!$EW$7:$EW$72</c:f>
              <c:numCache>
                <c:formatCode>General</c:formatCode>
                <c:ptCount val="40"/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6DDA-499F-838A-B85DA124B9ED}"/>
            </c:ext>
          </c:extLst>
        </c:ser>
        <c:ser>
          <c:idx val="106"/>
          <c:order val="106"/>
          <c:tx>
            <c:strRef>
              <c:f>Sheet5!$EZ$3:$EZ$6</c:f>
              <c:strCache>
                <c:ptCount val="1"/>
                <c:pt idx="0">
                  <c:v>  310 -   280 -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Sheet5!$EZ$7:$EZ$72</c:f>
              <c:numCache>
                <c:formatCode>General</c:formatCode>
                <c:ptCount val="40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6DDA-499F-838A-B85DA124B9ED}"/>
            </c:ext>
          </c:extLst>
        </c:ser>
        <c:ser>
          <c:idx val="107"/>
          <c:order val="107"/>
          <c:tx>
            <c:strRef>
              <c:f>Sheet5!$FA$3:$FA$6</c:f>
              <c:strCache>
                <c:ptCount val="1"/>
                <c:pt idx="0">
                  <c:v>  310 -   280 -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Sheet5!$FA$7:$FA$72</c:f>
              <c:numCache>
                <c:formatCode>General</c:formatCode>
                <c:ptCount val="40"/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B-6DDA-499F-838A-B85DA124B9ED}"/>
            </c:ext>
          </c:extLst>
        </c:ser>
        <c:ser>
          <c:idx val="108"/>
          <c:order val="108"/>
          <c:tx>
            <c:strRef>
              <c:f>Sheet5!$FB$3:$FB$6</c:f>
              <c:strCache>
                <c:ptCount val="1"/>
                <c:pt idx="0">
                  <c:v>  310 -   310 - Count of WSF2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Sheet5!$FB$7:$FB$72</c:f>
              <c:numCache>
                <c:formatCode>General</c:formatCode>
                <c:ptCount val="40"/>
                <c:pt idx="24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C-6DDA-499F-838A-B85DA124B9ED}"/>
            </c:ext>
          </c:extLst>
        </c:ser>
        <c:ser>
          <c:idx val="109"/>
          <c:order val="109"/>
          <c:tx>
            <c:strRef>
              <c:f>Sheet5!$FC$3:$FC$6</c:f>
              <c:strCache>
                <c:ptCount val="1"/>
                <c:pt idx="0">
                  <c:v>  310 -   310 - Count of WSF5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Sheet5!$FC$7:$FC$72</c:f>
              <c:numCache>
                <c:formatCode>General</c:formatCode>
                <c:ptCount val="40"/>
                <c:pt idx="24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D-6DDA-499F-838A-B85DA124B9ED}"/>
            </c:ext>
          </c:extLst>
        </c:ser>
        <c:ser>
          <c:idx val="110"/>
          <c:order val="110"/>
          <c:tx>
            <c:strRef>
              <c:f>Sheet5!$FD$3:$FD$6</c:f>
              <c:strCache>
                <c:ptCount val="1"/>
                <c:pt idx="0">
                  <c:v>  310 -   320 - Count of WSF2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Sheet5!$FD$7:$FD$72</c:f>
              <c:numCache>
                <c:formatCode>General</c:formatCode>
                <c:ptCount val="40"/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E-6DDA-499F-838A-B85DA124B9ED}"/>
            </c:ext>
          </c:extLst>
        </c:ser>
        <c:ser>
          <c:idx val="111"/>
          <c:order val="111"/>
          <c:tx>
            <c:strRef>
              <c:f>Sheet5!$FE$3:$FE$6</c:f>
              <c:strCache>
                <c:ptCount val="1"/>
                <c:pt idx="0">
                  <c:v>  310 -   320 - Count of WSF5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Sheet5!$FE$7:$FE$72</c:f>
              <c:numCache>
                <c:formatCode>General</c:formatCode>
                <c:ptCount val="40"/>
                <c:pt idx="3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F-6DDA-499F-838A-B85DA124B9ED}"/>
            </c:ext>
          </c:extLst>
        </c:ser>
        <c:ser>
          <c:idx val="112"/>
          <c:order val="112"/>
          <c:tx>
            <c:strRef>
              <c:f>Sheet5!$FH$3:$FH$6</c:f>
              <c:strCache>
                <c:ptCount val="1"/>
                <c:pt idx="0">
                  <c:v>  320 -   260 - Count of WSF2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Sheet5!$FH$7:$FH$72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0-6DDA-499F-838A-B85DA124B9ED}"/>
            </c:ext>
          </c:extLst>
        </c:ser>
        <c:ser>
          <c:idx val="113"/>
          <c:order val="113"/>
          <c:tx>
            <c:strRef>
              <c:f>Sheet5!$FI$3:$FI$6</c:f>
              <c:strCache>
                <c:ptCount val="1"/>
                <c:pt idx="0">
                  <c:v>  320 -   260 - Count of WSF5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Sheet5!$FI$7:$FI$72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1-6DDA-499F-838A-B85DA124B9ED}"/>
            </c:ext>
          </c:extLst>
        </c:ser>
        <c:ser>
          <c:idx val="114"/>
          <c:order val="114"/>
          <c:tx>
            <c:strRef>
              <c:f>Sheet5!$FJ$3:$FJ$6</c:f>
              <c:strCache>
                <c:ptCount val="1"/>
                <c:pt idx="0">
                  <c:v>  320 -   300 -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Sheet5!$FJ$7:$FJ$72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2-6DDA-499F-838A-B85DA124B9ED}"/>
            </c:ext>
          </c:extLst>
        </c:ser>
        <c:ser>
          <c:idx val="115"/>
          <c:order val="115"/>
          <c:tx>
            <c:strRef>
              <c:f>Sheet5!$FK$3:$FK$6</c:f>
              <c:strCache>
                <c:ptCount val="1"/>
                <c:pt idx="0">
                  <c:v>  320 -   300 -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Sheet5!$FK$7:$FK$72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3-6DDA-499F-838A-B85DA124B9ED}"/>
            </c:ext>
          </c:extLst>
        </c:ser>
        <c:ser>
          <c:idx val="116"/>
          <c:order val="116"/>
          <c:tx>
            <c:strRef>
              <c:f>Sheet5!$FL$3:$FL$6</c:f>
              <c:strCache>
                <c:ptCount val="1"/>
                <c:pt idx="0">
                  <c:v>  320 -   310 -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Sheet5!$FL$7:$FL$72</c:f>
              <c:numCache>
                <c:formatCode>General</c:formatCode>
                <c:ptCount val="40"/>
                <c:pt idx="10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4-6DDA-499F-838A-B85DA124B9ED}"/>
            </c:ext>
          </c:extLst>
        </c:ser>
        <c:ser>
          <c:idx val="117"/>
          <c:order val="117"/>
          <c:tx>
            <c:strRef>
              <c:f>Sheet5!$FM$3:$FM$6</c:f>
              <c:strCache>
                <c:ptCount val="1"/>
                <c:pt idx="0">
                  <c:v>  320 -   310 -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Sheet5!$FM$7:$FM$72</c:f>
              <c:numCache>
                <c:formatCode>General</c:formatCode>
                <c:ptCount val="40"/>
                <c:pt idx="10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5-6DDA-499F-838A-B85DA124B9ED}"/>
            </c:ext>
          </c:extLst>
        </c:ser>
        <c:ser>
          <c:idx val="118"/>
          <c:order val="118"/>
          <c:tx>
            <c:strRef>
              <c:f>Sheet5!$FN$3:$FN$6</c:f>
              <c:strCache>
                <c:ptCount val="1"/>
                <c:pt idx="0">
                  <c:v>  320 -   330 -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Sheet5!$FN$7:$FN$72</c:f>
              <c:numCache>
                <c:formatCode>General</c:formatCode>
                <c:ptCount val="40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6-6DDA-499F-838A-B85DA124B9ED}"/>
            </c:ext>
          </c:extLst>
        </c:ser>
        <c:ser>
          <c:idx val="119"/>
          <c:order val="119"/>
          <c:tx>
            <c:strRef>
              <c:f>Sheet5!$FO$3:$FO$6</c:f>
              <c:strCache>
                <c:ptCount val="1"/>
                <c:pt idx="0">
                  <c:v>  320 -   330 -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Sheet5!$FO$7:$FO$72</c:f>
              <c:numCache>
                <c:formatCode>General</c:formatCode>
                <c:ptCount val="40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7-6DDA-499F-838A-B85DA124B9ED}"/>
            </c:ext>
          </c:extLst>
        </c:ser>
        <c:ser>
          <c:idx val="120"/>
          <c:order val="120"/>
          <c:tx>
            <c:strRef>
              <c:f>Sheet5!$FR$3:$FR$6</c:f>
              <c:strCache>
                <c:ptCount val="1"/>
                <c:pt idx="0">
                  <c:v>  330 -   310 -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Sheet5!$FR$7:$FR$72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8-6DDA-499F-838A-B85DA124B9ED}"/>
            </c:ext>
          </c:extLst>
        </c:ser>
        <c:ser>
          <c:idx val="121"/>
          <c:order val="121"/>
          <c:tx>
            <c:strRef>
              <c:f>Sheet5!$FS$3:$FS$6</c:f>
              <c:strCache>
                <c:ptCount val="1"/>
                <c:pt idx="0">
                  <c:v>  330 -   310 -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Sheet5!$FS$7:$FS$72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9-6DDA-499F-838A-B85DA124B9ED}"/>
            </c:ext>
          </c:extLst>
        </c:ser>
        <c:ser>
          <c:idx val="122"/>
          <c:order val="122"/>
          <c:tx>
            <c:strRef>
              <c:f>Sheet5!$FT$3:$FT$6</c:f>
              <c:strCache>
                <c:ptCount val="1"/>
                <c:pt idx="0">
                  <c:v>  330 -   320 -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Sheet5!$FT$7:$FT$72</c:f>
              <c:numCache>
                <c:formatCode>General</c:formatCode>
                <c:ptCount val="40"/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A-6DDA-499F-838A-B85DA124B9ED}"/>
            </c:ext>
          </c:extLst>
        </c:ser>
        <c:ser>
          <c:idx val="123"/>
          <c:order val="123"/>
          <c:tx>
            <c:strRef>
              <c:f>Sheet5!$FU$3:$FU$6</c:f>
              <c:strCache>
                <c:ptCount val="1"/>
                <c:pt idx="0">
                  <c:v>  330 -   320 -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Sheet5!$FU$7:$FU$72</c:f>
              <c:numCache>
                <c:formatCode>General</c:formatCode>
                <c:ptCount val="40"/>
                <c:pt idx="3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B-6DDA-499F-838A-B85DA124B9ED}"/>
            </c:ext>
          </c:extLst>
        </c:ser>
        <c:ser>
          <c:idx val="124"/>
          <c:order val="124"/>
          <c:tx>
            <c:strRef>
              <c:f>Sheet5!$FV$3:$FV$6</c:f>
              <c:strCache>
                <c:ptCount val="1"/>
                <c:pt idx="0">
                  <c:v>  330 -   330 -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Sheet5!$FV$7:$FV$72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C-6DDA-499F-838A-B85DA124B9ED}"/>
            </c:ext>
          </c:extLst>
        </c:ser>
        <c:ser>
          <c:idx val="125"/>
          <c:order val="125"/>
          <c:tx>
            <c:strRef>
              <c:f>Sheet5!$FW$3:$FW$6</c:f>
              <c:strCache>
                <c:ptCount val="1"/>
                <c:pt idx="0">
                  <c:v>  330 -   330 -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Sheet5!$FW$7:$FW$72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D-6DDA-499F-838A-B85DA124B9ED}"/>
            </c:ext>
          </c:extLst>
        </c:ser>
        <c:ser>
          <c:idx val="126"/>
          <c:order val="126"/>
          <c:tx>
            <c:strRef>
              <c:f>Sheet5!$FX$3:$FX$6</c:f>
              <c:strCache>
                <c:ptCount val="1"/>
                <c:pt idx="0">
                  <c:v>  330 -   340 -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Sheet5!$FX$7:$FX$72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E-6DDA-499F-838A-B85DA124B9ED}"/>
            </c:ext>
          </c:extLst>
        </c:ser>
        <c:ser>
          <c:idx val="127"/>
          <c:order val="127"/>
          <c:tx>
            <c:strRef>
              <c:f>Sheet5!$FY$3:$FY$6</c:f>
              <c:strCache>
                <c:ptCount val="1"/>
                <c:pt idx="0">
                  <c:v>  330 -   340 -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Sheet5!$FY$7:$FY$72</c:f>
              <c:numCache>
                <c:formatCode>General</c:formatCode>
                <c:ptCount val="40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7F-6DDA-499F-838A-B85DA124B9ED}"/>
            </c:ext>
          </c:extLst>
        </c:ser>
        <c:ser>
          <c:idx val="128"/>
          <c:order val="128"/>
          <c:tx>
            <c:strRef>
              <c:f>Sheet5!$GB$3:$GB$6</c:f>
              <c:strCache>
                <c:ptCount val="1"/>
                <c:pt idx="0">
                  <c:v>  340 -    40 -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Sheet5!$GB$7:$GB$72</c:f>
              <c:numCache>
                <c:formatCode>General</c:formatCode>
                <c:ptCount val="40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0-6DDA-499F-838A-B85DA124B9ED}"/>
            </c:ext>
          </c:extLst>
        </c:ser>
        <c:ser>
          <c:idx val="129"/>
          <c:order val="129"/>
          <c:tx>
            <c:strRef>
              <c:f>Sheet5!$GC$3:$GC$6</c:f>
              <c:strCache>
                <c:ptCount val="1"/>
                <c:pt idx="0">
                  <c:v>  340 -    40 -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Sheet5!$GC$7:$GC$72</c:f>
              <c:numCache>
                <c:formatCode>General</c:formatCode>
                <c:ptCount val="40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1-6DDA-499F-838A-B85DA124B9ED}"/>
            </c:ext>
          </c:extLst>
        </c:ser>
        <c:ser>
          <c:idx val="130"/>
          <c:order val="130"/>
          <c:tx>
            <c:strRef>
              <c:f>Sheet5!$GD$3:$GD$6</c:f>
              <c:strCache>
                <c:ptCount val="1"/>
                <c:pt idx="0">
                  <c:v>  340 -   280 -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Sheet5!$GD$7:$GD$72</c:f>
              <c:numCache>
                <c:formatCode>General</c:formatCode>
                <c:ptCount val="40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2-6DDA-499F-838A-B85DA124B9ED}"/>
            </c:ext>
          </c:extLst>
        </c:ser>
        <c:ser>
          <c:idx val="131"/>
          <c:order val="131"/>
          <c:tx>
            <c:strRef>
              <c:f>Sheet5!$GE$3:$GE$6</c:f>
              <c:strCache>
                <c:ptCount val="1"/>
                <c:pt idx="0">
                  <c:v>  340 -   280 -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Sheet5!$GE$7:$GE$72</c:f>
              <c:numCache>
                <c:formatCode>General</c:formatCode>
                <c:ptCount val="40"/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6DDA-499F-838A-B85DA124B9ED}"/>
            </c:ext>
          </c:extLst>
        </c:ser>
        <c:ser>
          <c:idx val="132"/>
          <c:order val="132"/>
          <c:tx>
            <c:strRef>
              <c:f>Sheet5!$GF$3:$GF$6</c:f>
              <c:strCache>
                <c:ptCount val="1"/>
                <c:pt idx="0">
                  <c:v>  340 -   340 -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Sheet5!$GF$7:$GF$72</c:f>
              <c:numCache>
                <c:formatCode>General</c:formatCode>
                <c:ptCount val="40"/>
                <c:pt idx="16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4-6DDA-499F-838A-B85DA124B9ED}"/>
            </c:ext>
          </c:extLst>
        </c:ser>
        <c:ser>
          <c:idx val="133"/>
          <c:order val="133"/>
          <c:tx>
            <c:strRef>
              <c:f>Sheet5!$GG$3:$GG$6</c:f>
              <c:strCache>
                <c:ptCount val="1"/>
                <c:pt idx="0">
                  <c:v>  340 -   340 -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Sheet5!$GG$7:$GG$72</c:f>
              <c:numCache>
                <c:formatCode>General</c:formatCode>
                <c:ptCount val="40"/>
                <c:pt idx="16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5-6DDA-499F-838A-B85DA124B9ED}"/>
            </c:ext>
          </c:extLst>
        </c:ser>
        <c:ser>
          <c:idx val="134"/>
          <c:order val="134"/>
          <c:tx>
            <c:strRef>
              <c:f>Sheet5!$GJ$3:$GJ$6</c:f>
              <c:strCache>
                <c:ptCount val="1"/>
                <c:pt idx="0">
                  <c:v>  350 -    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Sheet5!$GJ$7:$GJ$72</c:f>
              <c:numCache>
                <c:formatCode>General</c:formatCode>
                <c:ptCount val="40"/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6-6DDA-499F-838A-B85DA124B9ED}"/>
            </c:ext>
          </c:extLst>
        </c:ser>
        <c:ser>
          <c:idx val="135"/>
          <c:order val="135"/>
          <c:tx>
            <c:strRef>
              <c:f>Sheet5!$GK$3:$GK$6</c:f>
              <c:strCache>
                <c:ptCount val="1"/>
                <c:pt idx="0">
                  <c:v>  350 -    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Sheet5!$GK$7:$GK$72</c:f>
              <c:numCache>
                <c:formatCode>General</c:formatCode>
                <c:ptCount val="40"/>
                <c:pt idx="2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7-6DDA-499F-838A-B85DA124B9ED}"/>
            </c:ext>
          </c:extLst>
        </c:ser>
        <c:ser>
          <c:idx val="136"/>
          <c:order val="136"/>
          <c:tx>
            <c:strRef>
              <c:f>Sheet5!$GL$3:$GL$6</c:f>
              <c:strCache>
                <c:ptCount val="1"/>
                <c:pt idx="0">
                  <c:v>  350 -   340 -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Sheet5!$GL$7:$GL$72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8-6DDA-499F-838A-B85DA124B9ED}"/>
            </c:ext>
          </c:extLst>
        </c:ser>
        <c:ser>
          <c:idx val="137"/>
          <c:order val="137"/>
          <c:tx>
            <c:strRef>
              <c:f>Sheet5!$GM$3:$GM$6</c:f>
              <c:strCache>
                <c:ptCount val="1"/>
                <c:pt idx="0">
                  <c:v>  350 -   340 -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Sheet5!$GM$7:$GM$72</c:f>
              <c:numCache>
                <c:formatCode>General</c:formatCode>
                <c:ptCount val="40"/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9-6DDA-499F-838A-B85DA124B9ED}"/>
            </c:ext>
          </c:extLst>
        </c:ser>
        <c:ser>
          <c:idx val="138"/>
          <c:order val="138"/>
          <c:tx>
            <c:strRef>
              <c:f>Sheet5!$GN$3:$GN$6</c:f>
              <c:strCache>
                <c:ptCount val="1"/>
                <c:pt idx="0">
                  <c:v>  350 -   350 - Count of WSF2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Sheet5!$GN$7:$GN$72</c:f>
              <c:numCache>
                <c:formatCode>General</c:formatCode>
                <c:ptCount val="40"/>
                <c:pt idx="4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A-6DDA-499F-838A-B85DA124B9ED}"/>
            </c:ext>
          </c:extLst>
        </c:ser>
        <c:ser>
          <c:idx val="139"/>
          <c:order val="139"/>
          <c:tx>
            <c:strRef>
              <c:f>Sheet5!$GO$3:$GO$6</c:f>
              <c:strCache>
                <c:ptCount val="1"/>
                <c:pt idx="0">
                  <c:v>  350 -   350 - Count of WSF5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Sheet5!$GO$7:$GO$72</c:f>
              <c:numCache>
                <c:formatCode>General</c:formatCode>
                <c:ptCount val="40"/>
                <c:pt idx="4">
                  <c:v>2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B-6DDA-499F-838A-B85DA124B9ED}"/>
            </c:ext>
          </c:extLst>
        </c:ser>
        <c:ser>
          <c:idx val="140"/>
          <c:order val="140"/>
          <c:tx>
            <c:strRef>
              <c:f>Sheet5!$GR$3:$GR$6</c:f>
              <c:strCache>
                <c:ptCount val="1"/>
                <c:pt idx="0">
                  <c:v>  360 -    10 - Count of WSF2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Sheet5!$GR$7:$GR$72</c:f>
              <c:numCache>
                <c:formatCode>General</c:formatCode>
                <c:ptCount val="40"/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C-6DDA-499F-838A-B85DA124B9ED}"/>
            </c:ext>
          </c:extLst>
        </c:ser>
        <c:ser>
          <c:idx val="141"/>
          <c:order val="141"/>
          <c:tx>
            <c:strRef>
              <c:f>Sheet5!$GS$3:$GS$6</c:f>
              <c:strCache>
                <c:ptCount val="1"/>
                <c:pt idx="0">
                  <c:v>  360 -    10 - Count of WSF5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Sheet5!$GS$7:$GS$72</c:f>
              <c:numCache>
                <c:formatCode>General</c:formatCode>
                <c:ptCount val="40"/>
                <c:pt idx="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D-6DDA-499F-838A-B85DA124B9ED}"/>
            </c:ext>
          </c:extLst>
        </c:ser>
        <c:ser>
          <c:idx val="142"/>
          <c:order val="142"/>
          <c:tx>
            <c:strRef>
              <c:f>Sheet5!$GT$3:$GT$6</c:f>
              <c:strCache>
                <c:ptCount val="1"/>
                <c:pt idx="0">
                  <c:v>  360 -   360 - Count of WSF2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Sheet5!$GT$7:$GT$72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E-6DDA-499F-838A-B85DA124B9ED}"/>
            </c:ext>
          </c:extLst>
        </c:ser>
        <c:ser>
          <c:idx val="143"/>
          <c:order val="143"/>
          <c:tx>
            <c:strRef>
              <c:f>Sheet5!$GU$3:$GU$6</c:f>
              <c:strCache>
                <c:ptCount val="1"/>
                <c:pt idx="0">
                  <c:v>  360 -   360 - Count of WSF5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Sheet5!$A$7:$A$72</c:f>
              <c:multiLvlStrCache>
                <c:ptCount val="40"/>
                <c:lvl>
                  <c:pt idx="0">
                    <c:v>Oct</c:v>
                  </c:pt>
                  <c:pt idx="1">
                    <c:v>Nov</c:v>
                  </c:pt>
                  <c:pt idx="2">
                    <c:v>Jan</c:v>
                  </c:pt>
                  <c:pt idx="3">
                    <c:v>Mar</c:v>
                  </c:pt>
                  <c:pt idx="4">
                    <c:v>Apr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Mar</c:v>
                  </c:pt>
                  <c:pt idx="22">
                    <c:v>Apr</c:v>
                  </c:pt>
                  <c:pt idx="23">
                    <c:v>May</c:v>
                  </c:pt>
                  <c:pt idx="24">
                    <c:v>Jun</c:v>
                  </c:pt>
                  <c:pt idx="25">
                    <c:v>Jul</c:v>
                  </c:pt>
                  <c:pt idx="26">
                    <c:v>Aug</c:v>
                  </c:pt>
                  <c:pt idx="27">
                    <c:v>Sep</c:v>
                  </c:pt>
                  <c:pt idx="28">
                    <c:v>Nov</c:v>
                  </c:pt>
                  <c:pt idx="29">
                    <c:v>Dec</c:v>
                  </c:pt>
                  <c:pt idx="30">
                    <c:v>Jan</c:v>
                  </c:pt>
                  <c:pt idx="31">
                    <c:v>Feb</c:v>
                  </c:pt>
                  <c:pt idx="32">
                    <c:v>Mar</c:v>
                  </c:pt>
                  <c:pt idx="33">
                    <c:v>Jun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</c:lvl>
                <c:lvl>
                  <c:pt idx="0">
                    <c:v>Qtr4</c:v>
                  </c:pt>
                  <c:pt idx="2">
                    <c:v>Qtr1</c:v>
                  </c:pt>
                  <c:pt idx="4">
                    <c:v>Qtr2</c:v>
                  </c:pt>
                  <c:pt idx="6">
                    <c:v>Qtr3</c:v>
                  </c:pt>
                  <c:pt idx="8">
                    <c:v>Qtr4</c:v>
                  </c:pt>
                  <c:pt idx="10">
                    <c:v>Qtr1</c:v>
                  </c:pt>
                  <c:pt idx="11">
                    <c:v>Qtr2</c:v>
                  </c:pt>
                  <c:pt idx="14">
                    <c:v>Qtr3</c:v>
                  </c:pt>
                  <c:pt idx="17">
                    <c:v>Qtr4</c:v>
                  </c:pt>
                  <c:pt idx="20">
                    <c:v>Qtr1</c:v>
                  </c:pt>
                  <c:pt idx="22">
                    <c:v>Qtr2</c:v>
                  </c:pt>
                  <c:pt idx="25">
                    <c:v>Qtr3</c:v>
                  </c:pt>
                  <c:pt idx="28">
                    <c:v>Qtr4</c:v>
                  </c:pt>
                  <c:pt idx="30">
                    <c:v>Qtr1</c:v>
                  </c:pt>
                  <c:pt idx="33">
                    <c:v>Qtr2</c:v>
                  </c:pt>
                  <c:pt idx="34">
                    <c:v>Qtr3</c:v>
                  </c:pt>
                  <c:pt idx="36">
                    <c:v>Qtr4</c:v>
                  </c:pt>
                  <c:pt idx="39">
                    <c:v>Qtr1</c:v>
                  </c:pt>
                </c:lvl>
                <c:lvl>
                  <c:pt idx="0">
                    <c:v>2000</c:v>
                  </c:pt>
                  <c:pt idx="2">
                    <c:v>2001</c:v>
                  </c:pt>
                  <c:pt idx="10">
                    <c:v>2002</c:v>
                  </c:pt>
                  <c:pt idx="20">
                    <c:v>2003</c:v>
                  </c:pt>
                  <c:pt idx="30">
                    <c:v>2004</c:v>
                  </c:pt>
                  <c:pt idx="39">
                    <c:v>2005</c:v>
                  </c:pt>
                </c:lvl>
                <c:lvl>
                  <c:pt idx="0">
                    <c:v>USW00014918</c:v>
                  </c:pt>
                </c:lvl>
              </c:multiLvlStrCache>
            </c:multiLvlStrRef>
          </c:cat>
          <c:val>
            <c:numRef>
              <c:f>Sheet5!$GU$7:$GU$72</c:f>
              <c:numCache>
                <c:formatCode>General</c:formatCode>
                <c:ptCount val="40"/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F-6DDA-499F-838A-B85DA124B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1768896"/>
        <c:axId val="1731772736"/>
      </c:lineChart>
      <c:catAx>
        <c:axId val="173176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72736"/>
        <c:crosses val="autoZero"/>
        <c:auto val="1"/>
        <c:lblAlgn val="ctr"/>
        <c:lblOffset val="100"/>
        <c:noMultiLvlLbl val="0"/>
      </c:catAx>
      <c:valAx>
        <c:axId val="173177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76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B0F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 baseline="0">
          <a:solidFill>
            <a:schemeClr val="tx2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337444</xdr:colOff>
      <xdr:row>8</xdr:row>
      <xdr:rowOff>34289</xdr:rowOff>
    </xdr:from>
    <xdr:to>
      <xdr:col>41</xdr:col>
      <xdr:colOff>15898</xdr:colOff>
      <xdr:row>24</xdr:row>
      <xdr:rowOff>129539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8260A0-B6CB-4CCE-DCF9-B2323362B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205740</xdr:colOff>
      <xdr:row>3</xdr:row>
      <xdr:rowOff>57150</xdr:rowOff>
    </xdr:from>
    <xdr:to>
      <xdr:col>16</xdr:col>
      <xdr:colOff>289560</xdr:colOff>
      <xdr:row>23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4E3217-6135-512B-BA1B-253169A35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167640</xdr:colOff>
      <xdr:row>3</xdr:row>
      <xdr:rowOff>57150</xdr:rowOff>
    </xdr:from>
    <xdr:to>
      <xdr:col>32</xdr:col>
      <xdr:colOff>30480</xdr:colOff>
      <xdr:row>21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37F216-2D42-37A7-0E08-CFE350A304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609600</xdr:colOff>
      <xdr:row>18</xdr:row>
      <xdr:rowOff>3810</xdr:rowOff>
    </xdr:from>
    <xdr:to>
      <xdr:col>66</xdr:col>
      <xdr:colOff>266700</xdr:colOff>
      <xdr:row>39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8588F2-4BAB-0262-5912-6C3EE4934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1132592</xdr:colOff>
      <xdr:row>78</xdr:row>
      <xdr:rowOff>88373</xdr:rowOff>
    </xdr:from>
    <xdr:to>
      <xdr:col>17</xdr:col>
      <xdr:colOff>676694</xdr:colOff>
      <xdr:row>93</xdr:row>
      <xdr:rowOff>92182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2D5AE-245C-F9B0-D655-261D4909B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13137</xdr:rowOff>
    </xdr:from>
    <xdr:to>
      <xdr:col>12</xdr:col>
      <xdr:colOff>315311</xdr:colOff>
      <xdr:row>24</xdr:row>
      <xdr:rowOff>105103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F7353-DFE7-4449-9260-A8C5A15B7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275895</xdr:colOff>
      <xdr:row>6</xdr:row>
      <xdr:rowOff>0</xdr:rowOff>
    </xdr:from>
    <xdr:to>
      <xdr:col>24</xdr:col>
      <xdr:colOff>131378</xdr:colOff>
      <xdr:row>24</xdr:row>
      <xdr:rowOff>118242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83F5F8-620D-4AC7-A77B-8E908425FD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118240</xdr:colOff>
      <xdr:row>6</xdr:row>
      <xdr:rowOff>13137</xdr:rowOff>
    </xdr:from>
    <xdr:to>
      <xdr:col>36</xdr:col>
      <xdr:colOff>656897</xdr:colOff>
      <xdr:row>24</xdr:row>
      <xdr:rowOff>118241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2F2EDD-3341-4416-B3E4-833AD5DC0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13138</xdr:colOff>
      <xdr:row>24</xdr:row>
      <xdr:rowOff>105104</xdr:rowOff>
    </xdr:from>
    <xdr:to>
      <xdr:col>19</xdr:col>
      <xdr:colOff>131379</xdr:colOff>
      <xdr:row>51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A03F13-1F1B-47ED-AEBF-A65A6FE17E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131379</xdr:colOff>
      <xdr:row>24</xdr:row>
      <xdr:rowOff>91966</xdr:rowOff>
    </xdr:from>
    <xdr:to>
      <xdr:col>36</xdr:col>
      <xdr:colOff>643758</xdr:colOff>
      <xdr:row>51</xdr:row>
      <xdr:rowOff>13138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D58F80-911A-4E27-900E-F4B91CD37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SALAKSHI.P.S" refreshedDate="45496.630319444441" createdVersion="8" refreshedVersion="8" minRefreshableVersion="3" recordCount="91" xr:uid="{DE6BA11C-4AB9-45CF-AB57-1DCE849D2C1E}">
  <cacheSource type="worksheet">
    <worksheetSource name="_3730345_13"/>
  </cacheSource>
  <cacheFields count="19">
    <cacheField name="STATION" numFmtId="0">
      <sharedItems count="1">
        <s v="USW00014918"/>
      </sharedItems>
    </cacheField>
    <cacheField name="NAME" numFmtId="0">
      <sharedItems count="1">
        <s v="INTERNATIONAL FALLS INTERNATIONAL AIRPORT, MN US"/>
      </sharedItems>
    </cacheField>
    <cacheField name="DATE" numFmtId="14">
      <sharedItems containsSemiMixedTypes="0" containsNonDate="0" containsDate="1" containsString="0" minDate="2000-10-05T00:00:00" maxDate="2005-01-30T00:00:00" count="91">
        <d v="2000-10-05T00:00:00"/>
        <d v="2000-10-16T00:00:00"/>
        <d v="2000-11-26T00:00:00"/>
        <d v="2001-01-11T00:00:00"/>
        <d v="2001-03-14T00:00:00"/>
        <d v="2001-04-06T00:00:00"/>
        <d v="2001-04-15T00:00:00"/>
        <d v="2001-04-20T00:00:00"/>
        <d v="2001-04-21T00:00:00"/>
        <d v="2001-04-23T00:00:00"/>
        <d v="2001-06-08T00:00:00"/>
        <d v="2001-06-09T00:00:00"/>
        <d v="2001-07-03T00:00:00"/>
        <d v="2001-07-21T00:00:00"/>
        <d v="2001-07-22T00:00:00"/>
        <d v="2001-08-04T00:00:00"/>
        <d v="2001-08-06T00:00:00"/>
        <d v="2001-10-01T00:00:00"/>
        <d v="2001-10-03T00:00:00"/>
        <d v="2001-10-06T00:00:00"/>
        <d v="2001-10-13T00:00:00"/>
        <d v="2001-10-14T00:00:00"/>
        <d v="2001-10-23T00:00:00"/>
        <d v="2001-11-13T00:00:00"/>
        <d v="2001-11-14T00:00:00"/>
        <d v="2002-03-09T00:00:00"/>
        <d v="2002-04-15T00:00:00"/>
        <d v="2002-05-03T00:00:00"/>
        <d v="2002-05-28T00:00:00"/>
        <d v="2002-05-29T00:00:00"/>
        <d v="2002-06-23T00:00:00"/>
        <d v="2002-07-06T00:00:00"/>
        <d v="2002-07-07T00:00:00"/>
        <d v="2002-07-10T00:00:00"/>
        <d v="2002-07-20T00:00:00"/>
        <d v="2002-07-26T00:00:00"/>
        <d v="2002-07-28T00:00:00"/>
        <d v="2002-08-16T00:00:00"/>
        <d v="2002-08-29T00:00:00"/>
        <d v="2002-09-06T00:00:00"/>
        <d v="2002-09-10T00:00:00"/>
        <d v="2002-09-28T00:00:00"/>
        <d v="2002-09-29T00:00:00"/>
        <d v="2002-09-30T00:00:00"/>
        <d v="2002-10-01T00:00:00"/>
        <d v="2002-11-29T00:00:00"/>
        <d v="2002-12-12T00:00:00"/>
        <d v="2002-12-13T00:00:00"/>
        <d v="2003-01-27T00:00:00"/>
        <d v="2003-03-06T00:00:00"/>
        <d v="2003-03-11T00:00:00"/>
        <d v="2003-03-27T00:00:00"/>
        <d v="2003-04-03T00:00:00"/>
        <d v="2003-04-17T00:00:00"/>
        <d v="2003-05-23T00:00:00"/>
        <d v="2003-06-29T00:00:00"/>
        <d v="2003-07-02T00:00:00"/>
        <d v="2003-07-03T00:00:00"/>
        <d v="2003-07-14T00:00:00"/>
        <d v="2003-07-26T00:00:00"/>
        <d v="2003-07-30T00:00:00"/>
        <d v="2003-07-31T00:00:00"/>
        <d v="2003-08-01T00:00:00"/>
        <d v="2003-08-03T00:00:00"/>
        <d v="2003-08-04T00:00:00"/>
        <d v="2003-09-04T00:00:00"/>
        <d v="2003-09-06T00:00:00"/>
        <d v="2003-11-04T00:00:00"/>
        <d v="2003-11-23T00:00:00"/>
        <d v="2003-11-25T00:00:00"/>
        <d v="2003-12-17T00:00:00"/>
        <d v="2004-01-02T00:00:00"/>
        <d v="2004-01-11T00:00:00"/>
        <d v="2004-01-16T00:00:00"/>
        <d v="2004-01-21T00:00:00"/>
        <d v="2004-02-25T00:00:00"/>
        <d v="2004-03-28T00:00:00"/>
        <d v="2004-06-15T00:00:00"/>
        <d v="2004-06-16T00:00:00"/>
        <d v="2004-08-09T00:00:00"/>
        <d v="2004-08-14T00:00:00"/>
        <d v="2004-09-01T00:00:00"/>
        <d v="2004-10-24T00:00:00"/>
        <d v="2004-11-01T00:00:00"/>
        <d v="2004-12-11T00:00:00"/>
        <d v="2004-12-17T00:00:00"/>
        <d v="2005-01-01T00:00:00"/>
        <d v="2005-01-09T00:00:00"/>
        <d v="2005-01-12T00:00:00"/>
        <d v="2005-01-18T00:00:00"/>
        <d v="2005-01-29T00:00:00"/>
      </sharedItems>
      <fieldGroup par="18"/>
    </cacheField>
    <cacheField name="AWND" numFmtId="0">
      <sharedItems containsMixedTypes="1" containsNumber="1" minValue="5.59" maxValue="5.59"/>
    </cacheField>
    <cacheField name="FMTM" numFmtId="0">
      <sharedItems count="86">
        <s v=" 1632"/>
        <s v=" 0923"/>
        <s v=" 2000"/>
        <s v=" 1842"/>
        <s v=" 1626"/>
        <s v=" 1553"/>
        <s v=" 1713"/>
        <s v=" 1104"/>
        <s v=" 0438"/>
        <s v=" 1354"/>
        <s v=" 1804"/>
        <s v=" 1603"/>
        <s v=" 1650"/>
        <s v=" 1014"/>
        <s v=" 1620"/>
        <s v=" 1534"/>
        <s v=" 1401"/>
        <s v=" 1928"/>
        <s v=" 1409"/>
        <s v=" 0052"/>
        <s v=" 1517"/>
        <s v=" 0838"/>
        <s v=" 1454"/>
        <s v=" 1510"/>
        <s v=" 1419"/>
        <s v=" 1459"/>
        <s v=" 1648"/>
        <s v=" 1446"/>
        <s v=" 1819"/>
        <s v=" 1246"/>
        <s v=" 0454"/>
        <s v=" 1529"/>
        <s v=" 1047"/>
        <s v=" 1200"/>
        <s v=" 1322"/>
        <s v=" 1213"/>
        <s v=" 2344"/>
        <s v=" 1239"/>
        <s v=" 1519"/>
        <s v=" 1500"/>
        <s v=" 1504"/>
        <s v=" 0928"/>
        <s v=" 1348"/>
        <s v=" 1025"/>
        <s v=" 2044"/>
        <s v=" 0826"/>
        <s v=" 1119"/>
        <s v=" 1511"/>
        <s v=" 0913"/>
        <s v=" 1340"/>
        <s v=" 0005"/>
        <s v=" 1233"/>
        <s v=" 1507"/>
        <s v=" 1608"/>
        <s v=" 1752"/>
        <s v=" 1606"/>
        <s v=" 1407"/>
        <s v=" 1305"/>
        <s v=" 1557"/>
        <s v=" 1521"/>
        <s v=" 1020"/>
        <s v=" 1427"/>
        <s v=" 1319"/>
        <s v=" 1447"/>
        <s v=" 1902"/>
        <s v=" 0852"/>
        <s v=" 1702"/>
        <s v=" 2306"/>
        <s v=" 1806"/>
        <s v=" 1149"/>
        <s v=" 1032"/>
        <s v=" 0133"/>
        <s v=" 1438"/>
        <s v=" 0954"/>
        <s v=" 1437"/>
        <s v=" 1617"/>
        <s v=" 2352"/>
        <s v=" 0143"/>
        <s v=" 2328"/>
        <s v=" 1735"/>
        <s v=" 2312"/>
        <s v=" 2020"/>
        <s v=" 2330"/>
        <s v=" 2356"/>
        <s v=" 2042"/>
        <s v=" 0915"/>
      </sharedItems>
    </cacheField>
    <cacheField name="PGTM" numFmtId="0">
      <sharedItems count="87">
        <s v=" 1631"/>
        <s v=" 0923"/>
        <s v=" 0138"/>
        <s v=" 1842"/>
        <s v=" 1529"/>
        <s v=" 0948"/>
        <s v=" 1615"/>
        <s v=" 1104"/>
        <s v=" 0438"/>
        <s v=" 1353"/>
        <s v=" 1804"/>
        <s v=" 1722"/>
        <s v=" 1649"/>
        <s v=" 1014"/>
        <s v=" 1150"/>
        <s v=" 1456"/>
        <s v=" 1212"/>
        <s v=" 1401"/>
        <s v=" 1928"/>
        <s v=" 1408"/>
        <s v=" 0050"/>
        <s v=" 1516"/>
        <s v=" 0842"/>
        <s v=" 1300"/>
        <s v=" 1503"/>
        <s v=" 1422"/>
        <s v=" 1123"/>
        <s v=" 2123"/>
        <s v=" 1749"/>
        <s v=" 0453"/>
        <s v=" 1528"/>
        <s v=" 1046"/>
        <s v=" 1200"/>
        <s v=" 1619"/>
        <s v=" 1209"/>
        <s v=" 1133"/>
        <s v=" 1239"/>
        <s v=" 1614"/>
        <s v=" 1517"/>
        <s v=" 1506"/>
        <s v=" 1346"/>
        <s v=" 0927"/>
        <s v=" 1348"/>
        <s v=" 1156"/>
        <s v=" 0448"/>
        <s v=" 2043"/>
        <s v=" 0717"/>
        <s v=" 1211"/>
        <s v=" 1715"/>
        <s v=" 0909"/>
        <s v=" 1044"/>
        <s v=" 0005"/>
        <s v=" 1232"/>
        <s v=" 1608"/>
        <s v=" 1607"/>
        <s v=" 1620"/>
        <s v=" 1750"/>
        <s v=" 1301"/>
        <s v=" 1130"/>
        <s v=" 1559"/>
        <s v=" 1520"/>
        <s v=" 1056"/>
        <s v=" 1500"/>
        <s v=" 1318"/>
        <s v=" 1430"/>
        <s v=" 1759"/>
        <s v=" 0838"/>
        <s v=" 1700"/>
        <s v=" 2307"/>
        <s v=" 1801"/>
        <s v=" 1059"/>
        <s v=" 0934"/>
        <s v=" 1032"/>
        <s v=" 0014"/>
        <s v=" 1425"/>
        <s v=" 0953"/>
        <s v=" 1616"/>
        <s v=" 2351"/>
        <s v=" 0029"/>
        <s v=" 2328"/>
        <s v=" 1739"/>
        <s v=" 2146"/>
        <s v=" 2019"/>
        <s v=" 2329"/>
        <s v=" 2204"/>
        <s v=" 2331"/>
        <s v=" 0844"/>
      </sharedItems>
    </cacheField>
    <cacheField name="PRCP" numFmtId="0">
      <sharedItems containsSemiMixedTypes="0" containsString="0" containsNumber="1" minValue="0" maxValue="1.55" count="34">
        <n v="0.12"/>
        <n v="0.01"/>
        <n v="0"/>
        <n v="0.11"/>
        <n v="0.34"/>
        <n v="0.27"/>
        <n v="0.67"/>
        <n v="0.05"/>
        <n v="0.25"/>
        <n v="0.15"/>
        <n v="0.08"/>
        <n v="0.28999999999999998"/>
        <n v="0.21"/>
        <n v="0.44"/>
        <n v="7.0000000000000007E-2"/>
        <n v="0.23"/>
        <n v="0.02"/>
        <n v="0.03"/>
        <n v="0.19"/>
        <n v="0.4"/>
        <n v="0.04"/>
        <n v="0.33"/>
        <n v="0.43"/>
        <n v="1.55"/>
        <n v="0.35"/>
        <n v="0.6"/>
        <n v="0.06"/>
        <n v="0.14000000000000001"/>
        <n v="0.1"/>
        <n v="0.45"/>
        <n v="0.13"/>
        <n v="0.28000000000000003"/>
        <n v="0.22"/>
        <n v="0.24"/>
      </sharedItems>
    </cacheField>
    <cacheField name="SNOW" numFmtId="0">
      <sharedItems containsSemiMixedTypes="0" containsString="0" containsNumber="1" minValue="0" maxValue="8" count="18">
        <n v="0"/>
        <n v="8"/>
        <n v="6"/>
        <n v="4"/>
        <n v="1.2"/>
        <n v="1"/>
        <n v="5.5"/>
        <n v="2"/>
        <n v="7"/>
        <n v="5"/>
        <n v="2.8"/>
        <n v="1.5"/>
        <n v="1.4"/>
        <n v="0.5"/>
        <n v="3.5"/>
        <n v="2.5"/>
        <n v="3.3"/>
        <n v="4.5"/>
      </sharedItems>
    </cacheField>
    <cacheField name="TAVG" numFmtId="0">
      <sharedItems count="51">
        <s v="34"/>
        <s v="41"/>
        <s v="26"/>
        <s v="15"/>
        <s v="31"/>
        <s v="44"/>
        <s v="27"/>
        <s v="48"/>
        <s v="39"/>
        <s v="60"/>
        <s v="63"/>
        <s v="65"/>
        <s v="73"/>
        <s v="79"/>
        <s v="76"/>
        <s v="55"/>
        <s v="32"/>
        <s v="40"/>
        <s v="46"/>
        <s v="10"/>
        <s v="54"/>
        <s v="66"/>
        <s v="69"/>
        <s v="71"/>
        <s v="67"/>
        <s v="59"/>
        <s v="45"/>
        <s v="58"/>
        <s v="49"/>
        <s v="29"/>
        <s v="0"/>
        <s v="14"/>
        <s v="21"/>
        <s v="51"/>
        <s v="70"/>
        <s v="64"/>
        <s v="62"/>
        <s v="24"/>
        <s v="7"/>
        <s v="3"/>
        <s v="16"/>
        <s v="19"/>
        <s v="-2"/>
        <s v="20"/>
        <s v="42"/>
        <s v="53"/>
        <s v="37"/>
        <s v="25"/>
        <s v="9"/>
        <s v="6"/>
        <s v="13"/>
      </sharedItems>
    </cacheField>
    <cacheField name="TMAX" numFmtId="0">
      <sharedItems containsSemiMixedTypes="0" containsString="0" containsNumber="1" containsInteger="1" minValue="11" maxValue="92"/>
    </cacheField>
    <cacheField name="TMIN" numFmtId="0">
      <sharedItems containsSemiMixedTypes="0" containsString="0" containsNumber="1" containsInteger="1" minValue="-22" maxValue="65"/>
    </cacheField>
    <cacheField name="WDF2" numFmtId="0">
      <sharedItems count="30">
        <s v="  340"/>
        <s v="  190"/>
        <s v="  180"/>
        <s v="  160"/>
        <s v="  320"/>
        <s v="   40"/>
        <s v="  300"/>
        <s v="  130"/>
        <s v="  350"/>
        <s v="  260"/>
        <s v="  310"/>
        <s v="   70"/>
        <s v="  290"/>
        <s v="  150"/>
        <s v="  280"/>
        <s v="  200"/>
        <s v="   30"/>
        <s v="  110"/>
        <s v="  170"/>
        <s v="  120"/>
        <s v="  270"/>
        <s v="  140"/>
        <s v="  230"/>
        <s v="  100"/>
        <s v="  330"/>
        <s v="   20"/>
        <s v="   10"/>
        <s v="   50"/>
        <s v="  360"/>
        <s v="   60"/>
      </sharedItems>
    </cacheField>
    <cacheField name="WDF5" numFmtId="0">
      <sharedItems count="31">
        <s v="   40"/>
        <s v="  180"/>
        <s v="  170"/>
        <s v="  330"/>
        <s v="  190"/>
        <s v="  300"/>
        <s v="  140"/>
        <s v="  350"/>
        <s v="  280"/>
        <s v="   70"/>
        <s v="  270"/>
        <s v="  200"/>
        <s v="  290"/>
        <s v="  340"/>
        <s v="  260"/>
        <s v="  240"/>
        <s v="  210"/>
        <s v="  310"/>
        <s v="  100"/>
        <s v="  160"/>
        <s v="  130"/>
        <s v="  110"/>
        <s v="  150"/>
        <s v="  120"/>
        <s v="  250"/>
        <s v="   30"/>
        <s v="   10"/>
        <s v="   60"/>
        <s v="  220"/>
        <s v="  320"/>
        <s v="  360"/>
      </sharedItems>
    </cacheField>
    <cacheField name="WESD" numFmtId="0">
      <sharedItems count="1">
        <s v="0.0"/>
      </sharedItems>
    </cacheField>
    <cacheField name="WSF2" numFmtId="0">
      <sharedItems/>
    </cacheField>
    <cacheField name="WSF5" numFmtId="0">
      <sharedItems count="27">
        <s v="25.9"/>
        <s v="15.0"/>
        <s v="10.1"/>
        <s v="13.0"/>
        <s v="21.0"/>
        <s v="16.1"/>
        <s v="28.0"/>
        <s v="21.9"/>
        <s v="25.1"/>
        <s v="17.9"/>
        <s v="23.0"/>
        <s v="19.9"/>
        <s v="23.9"/>
        <s v="32.0"/>
        <s v="14.1"/>
        <s v="40.9"/>
        <s v="30.0"/>
        <s v="12.1"/>
        <s v="44.1"/>
        <s v="34.9"/>
        <s v="55.0"/>
        <s v="36.9"/>
        <s v="17.0"/>
        <s v="33.1"/>
        <s v="6.9"/>
        <s v="29.1"/>
        <s v="38.0"/>
      </sharedItems>
    </cacheField>
    <cacheField name="Months (DATE)" numFmtId="0" databaseField="0">
      <fieldGroup base="2">
        <rangePr groupBy="months" startDate="2000-10-05T00:00:00" endDate="2005-01-30T00:00:00"/>
        <groupItems count="14">
          <s v="&lt;05-10-20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0-01-2005"/>
        </groupItems>
      </fieldGroup>
    </cacheField>
    <cacheField name="Quarters (DATE)" numFmtId="0" databaseField="0">
      <fieldGroup base="2">
        <rangePr groupBy="quarters" startDate="2000-10-05T00:00:00" endDate="2005-01-30T00:00:00"/>
        <groupItems count="6">
          <s v="&lt;05-10-2000"/>
          <s v="Qtr1"/>
          <s v="Qtr2"/>
          <s v="Qtr3"/>
          <s v="Qtr4"/>
          <s v="&gt;30-01-2005"/>
        </groupItems>
      </fieldGroup>
    </cacheField>
    <cacheField name="Years (DATE)" numFmtId="0" databaseField="0">
      <fieldGroup base="2">
        <rangePr groupBy="years" startDate="2000-10-05T00:00:00" endDate="2005-01-30T00:00:00"/>
        <groupItems count="8">
          <s v="&lt;05-10-2000"/>
          <s v="2000"/>
          <s v="2001"/>
          <s v="2002"/>
          <s v="2003"/>
          <s v="2004"/>
          <s v="2005"/>
          <s v="&gt;30-01-200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x v="0"/>
    <x v="0"/>
    <x v="0"/>
    <n v="5.59"/>
    <x v="0"/>
    <x v="0"/>
    <x v="0"/>
    <x v="0"/>
    <x v="0"/>
    <n v="39"/>
    <n v="28"/>
    <x v="0"/>
    <x v="0"/>
    <x v="0"/>
    <s v="21.0"/>
    <x v="0"/>
  </r>
  <r>
    <x v="0"/>
    <x v="0"/>
    <x v="1"/>
    <s v="5.37"/>
    <x v="1"/>
    <x v="1"/>
    <x v="1"/>
    <x v="0"/>
    <x v="1"/>
    <n v="51"/>
    <n v="31"/>
    <x v="1"/>
    <x v="1"/>
    <x v="0"/>
    <s v="13.0"/>
    <x v="1"/>
  </r>
  <r>
    <x v="0"/>
    <x v="0"/>
    <x v="2"/>
    <s v="4.03"/>
    <x v="2"/>
    <x v="2"/>
    <x v="2"/>
    <x v="0"/>
    <x v="2"/>
    <n v="29"/>
    <n v="22"/>
    <x v="2"/>
    <x v="0"/>
    <x v="0"/>
    <s v="8.1"/>
    <x v="2"/>
  </r>
  <r>
    <x v="0"/>
    <x v="0"/>
    <x v="3"/>
    <s v="3.80"/>
    <x v="3"/>
    <x v="3"/>
    <x v="2"/>
    <x v="0"/>
    <x v="3"/>
    <n v="28"/>
    <n v="2"/>
    <x v="3"/>
    <x v="2"/>
    <x v="0"/>
    <s v="10.1"/>
    <x v="3"/>
  </r>
  <r>
    <x v="0"/>
    <x v="0"/>
    <x v="4"/>
    <s v="6.71"/>
    <x v="4"/>
    <x v="4"/>
    <x v="2"/>
    <x v="0"/>
    <x v="4"/>
    <n v="42"/>
    <n v="20"/>
    <x v="4"/>
    <x v="3"/>
    <x v="0"/>
    <s v="17.0"/>
    <x v="4"/>
  </r>
  <r>
    <x v="0"/>
    <x v="0"/>
    <x v="5"/>
    <s v="5.82"/>
    <x v="5"/>
    <x v="5"/>
    <x v="2"/>
    <x v="0"/>
    <x v="5"/>
    <n v="54"/>
    <n v="34"/>
    <x v="5"/>
    <x v="4"/>
    <x v="0"/>
    <s v="13.0"/>
    <x v="5"/>
  </r>
  <r>
    <x v="0"/>
    <x v="0"/>
    <x v="6"/>
    <s v="11.63"/>
    <x v="6"/>
    <x v="6"/>
    <x v="3"/>
    <x v="1"/>
    <x v="6"/>
    <n v="34"/>
    <n v="20"/>
    <x v="6"/>
    <x v="5"/>
    <x v="0"/>
    <s v="21.9"/>
    <x v="6"/>
  </r>
  <r>
    <x v="0"/>
    <x v="0"/>
    <x v="7"/>
    <s v="6.49"/>
    <x v="7"/>
    <x v="7"/>
    <x v="4"/>
    <x v="0"/>
    <x v="7"/>
    <n v="53"/>
    <n v="43"/>
    <x v="7"/>
    <x v="6"/>
    <x v="0"/>
    <s v="17.9"/>
    <x v="7"/>
  </r>
  <r>
    <x v="0"/>
    <x v="0"/>
    <x v="8"/>
    <s v="11.41"/>
    <x v="8"/>
    <x v="8"/>
    <x v="2"/>
    <x v="0"/>
    <x v="8"/>
    <n v="46"/>
    <n v="31"/>
    <x v="8"/>
    <x v="7"/>
    <x v="0"/>
    <s v="21.9"/>
    <x v="8"/>
  </r>
  <r>
    <x v="0"/>
    <x v="0"/>
    <x v="9"/>
    <s v="11.41"/>
    <x v="9"/>
    <x v="9"/>
    <x v="5"/>
    <x v="2"/>
    <x v="8"/>
    <n v="47"/>
    <n v="31"/>
    <x v="8"/>
    <x v="7"/>
    <x v="0"/>
    <s v="21.9"/>
    <x v="0"/>
  </r>
  <r>
    <x v="0"/>
    <x v="0"/>
    <x v="10"/>
    <s v="4.92"/>
    <x v="10"/>
    <x v="10"/>
    <x v="6"/>
    <x v="0"/>
    <x v="9"/>
    <n v="76"/>
    <n v="43"/>
    <x v="9"/>
    <x v="8"/>
    <x v="0"/>
    <s v="17.9"/>
    <x v="8"/>
  </r>
  <r>
    <x v="0"/>
    <x v="0"/>
    <x v="11"/>
    <s v="4.25"/>
    <x v="11"/>
    <x v="11"/>
    <x v="2"/>
    <x v="0"/>
    <x v="10"/>
    <n v="82"/>
    <n v="44"/>
    <x v="10"/>
    <x v="8"/>
    <x v="0"/>
    <s v="15.0"/>
    <x v="9"/>
  </r>
  <r>
    <x v="0"/>
    <x v="0"/>
    <x v="12"/>
    <s v="7.38"/>
    <x v="12"/>
    <x v="12"/>
    <x v="7"/>
    <x v="0"/>
    <x v="11"/>
    <n v="79"/>
    <n v="51"/>
    <x v="8"/>
    <x v="7"/>
    <x v="0"/>
    <s v="21.9"/>
    <x v="0"/>
  </r>
  <r>
    <x v="0"/>
    <x v="0"/>
    <x v="13"/>
    <s v="2.68"/>
    <x v="13"/>
    <x v="13"/>
    <x v="1"/>
    <x v="0"/>
    <x v="12"/>
    <n v="84"/>
    <n v="62"/>
    <x v="11"/>
    <x v="9"/>
    <x v="0"/>
    <s v="13.0"/>
    <x v="1"/>
  </r>
  <r>
    <x v="0"/>
    <x v="0"/>
    <x v="14"/>
    <s v="3.58"/>
    <x v="0"/>
    <x v="14"/>
    <x v="2"/>
    <x v="0"/>
    <x v="12"/>
    <n v="85"/>
    <n v="60"/>
    <x v="1"/>
    <x v="10"/>
    <x v="0"/>
    <s v="12.1"/>
    <x v="1"/>
  </r>
  <r>
    <x v="0"/>
    <x v="0"/>
    <x v="15"/>
    <s v="7.16"/>
    <x v="14"/>
    <x v="15"/>
    <x v="2"/>
    <x v="0"/>
    <x v="13"/>
    <n v="92"/>
    <n v="65"/>
    <x v="1"/>
    <x v="11"/>
    <x v="0"/>
    <s v="16.1"/>
    <x v="10"/>
  </r>
  <r>
    <x v="0"/>
    <x v="0"/>
    <x v="16"/>
    <s v="6.49"/>
    <x v="15"/>
    <x v="16"/>
    <x v="2"/>
    <x v="0"/>
    <x v="14"/>
    <n v="90"/>
    <n v="62"/>
    <x v="6"/>
    <x v="10"/>
    <x v="0"/>
    <s v="15.0"/>
    <x v="11"/>
  </r>
  <r>
    <x v="0"/>
    <x v="0"/>
    <x v="17"/>
    <s v="4.47"/>
    <x v="16"/>
    <x v="17"/>
    <x v="2"/>
    <x v="0"/>
    <x v="15"/>
    <n v="76"/>
    <n v="33"/>
    <x v="12"/>
    <x v="5"/>
    <x v="0"/>
    <s v="17.9"/>
    <x v="10"/>
  </r>
  <r>
    <x v="0"/>
    <x v="0"/>
    <x v="18"/>
    <s v="6.04"/>
    <x v="17"/>
    <x v="18"/>
    <x v="1"/>
    <x v="0"/>
    <x v="7"/>
    <n v="59"/>
    <n v="37"/>
    <x v="12"/>
    <x v="12"/>
    <x v="0"/>
    <s v="16.1"/>
    <x v="12"/>
  </r>
  <r>
    <x v="0"/>
    <x v="0"/>
    <x v="19"/>
    <s v="5.59"/>
    <x v="18"/>
    <x v="19"/>
    <x v="2"/>
    <x v="0"/>
    <x v="16"/>
    <n v="43"/>
    <n v="21"/>
    <x v="6"/>
    <x v="12"/>
    <x v="0"/>
    <s v="17.0"/>
    <x v="10"/>
  </r>
  <r>
    <x v="0"/>
    <x v="0"/>
    <x v="20"/>
    <s v="4.70"/>
    <x v="19"/>
    <x v="20"/>
    <x v="8"/>
    <x v="0"/>
    <x v="17"/>
    <n v="49"/>
    <n v="30"/>
    <x v="13"/>
    <x v="6"/>
    <x v="0"/>
    <s v="10.1"/>
    <x v="3"/>
  </r>
  <r>
    <x v="0"/>
    <x v="0"/>
    <x v="21"/>
    <s v="6.04"/>
    <x v="20"/>
    <x v="21"/>
    <x v="2"/>
    <x v="0"/>
    <x v="5"/>
    <n v="55"/>
    <n v="32"/>
    <x v="8"/>
    <x v="13"/>
    <x v="0"/>
    <s v="19.9"/>
    <x v="13"/>
  </r>
  <r>
    <x v="0"/>
    <x v="0"/>
    <x v="22"/>
    <s v="7.38"/>
    <x v="21"/>
    <x v="22"/>
    <x v="9"/>
    <x v="0"/>
    <x v="17"/>
    <n v="44"/>
    <n v="36"/>
    <x v="14"/>
    <x v="14"/>
    <x v="0"/>
    <s v="15.0"/>
    <x v="9"/>
  </r>
  <r>
    <x v="0"/>
    <x v="0"/>
    <x v="23"/>
    <s v="4.03"/>
    <x v="22"/>
    <x v="23"/>
    <x v="2"/>
    <x v="0"/>
    <x v="18"/>
    <n v="60"/>
    <n v="32"/>
    <x v="1"/>
    <x v="15"/>
    <x v="0"/>
    <s v="10.1"/>
    <x v="14"/>
  </r>
  <r>
    <x v="0"/>
    <x v="0"/>
    <x v="24"/>
    <s v="5.82"/>
    <x v="23"/>
    <x v="24"/>
    <x v="2"/>
    <x v="0"/>
    <x v="5"/>
    <n v="55"/>
    <n v="32"/>
    <x v="15"/>
    <x v="16"/>
    <x v="0"/>
    <s v="12.1"/>
    <x v="1"/>
  </r>
  <r>
    <x v="0"/>
    <x v="0"/>
    <x v="25"/>
    <s v="18.79"/>
    <x v="24"/>
    <x v="25"/>
    <x v="10"/>
    <x v="0"/>
    <x v="19"/>
    <n v="17"/>
    <n v="3"/>
    <x v="4"/>
    <x v="17"/>
    <x v="0"/>
    <s v="31.1"/>
    <x v="15"/>
  </r>
  <r>
    <x v="0"/>
    <x v="0"/>
    <x v="26"/>
    <s v="8.28"/>
    <x v="25"/>
    <x v="26"/>
    <x v="2"/>
    <x v="0"/>
    <x v="20"/>
    <n v="68"/>
    <n v="40"/>
    <x v="16"/>
    <x v="0"/>
    <x v="0"/>
    <s v="15.0"/>
    <x v="9"/>
  </r>
  <r>
    <x v="0"/>
    <x v="0"/>
    <x v="27"/>
    <s v="11.18"/>
    <x v="26"/>
    <x v="11"/>
    <x v="2"/>
    <x v="0"/>
    <x v="8"/>
    <n v="60"/>
    <n v="18"/>
    <x v="2"/>
    <x v="1"/>
    <x v="0"/>
    <s v="23.0"/>
    <x v="0"/>
  </r>
  <r>
    <x v="0"/>
    <x v="0"/>
    <x v="28"/>
    <s v="8.50"/>
    <x v="27"/>
    <x v="24"/>
    <x v="11"/>
    <x v="0"/>
    <x v="11"/>
    <n v="82"/>
    <n v="48"/>
    <x v="0"/>
    <x v="8"/>
    <x v="0"/>
    <s v="21.9"/>
    <x v="6"/>
  </r>
  <r>
    <x v="0"/>
    <x v="0"/>
    <x v="29"/>
    <s v="5.59"/>
    <x v="28"/>
    <x v="27"/>
    <x v="12"/>
    <x v="0"/>
    <x v="21"/>
    <n v="84"/>
    <n v="47"/>
    <x v="14"/>
    <x v="17"/>
    <x v="0"/>
    <s v="25.1"/>
    <x v="16"/>
  </r>
  <r>
    <x v="0"/>
    <x v="0"/>
    <x v="30"/>
    <s v="9.17"/>
    <x v="29"/>
    <x v="28"/>
    <x v="2"/>
    <x v="0"/>
    <x v="22"/>
    <n v="76"/>
    <n v="61"/>
    <x v="17"/>
    <x v="18"/>
    <x v="0"/>
    <s v="16.1"/>
    <x v="11"/>
  </r>
  <r>
    <x v="0"/>
    <x v="0"/>
    <x v="31"/>
    <s v="7.83"/>
    <x v="30"/>
    <x v="29"/>
    <x v="13"/>
    <x v="0"/>
    <x v="23"/>
    <n v="82"/>
    <n v="59"/>
    <x v="18"/>
    <x v="19"/>
    <x v="0"/>
    <s v="21.0"/>
    <x v="8"/>
  </r>
  <r>
    <x v="0"/>
    <x v="0"/>
    <x v="32"/>
    <s v="3.80"/>
    <x v="31"/>
    <x v="30"/>
    <x v="7"/>
    <x v="0"/>
    <x v="23"/>
    <n v="82"/>
    <n v="59"/>
    <x v="9"/>
    <x v="10"/>
    <x v="0"/>
    <s v="17.9"/>
    <x v="0"/>
  </r>
  <r>
    <x v="0"/>
    <x v="0"/>
    <x v="33"/>
    <s v="7.61"/>
    <x v="32"/>
    <x v="31"/>
    <x v="2"/>
    <x v="0"/>
    <x v="11"/>
    <n v="77"/>
    <n v="52"/>
    <x v="19"/>
    <x v="20"/>
    <x v="0"/>
    <s v="21.9"/>
    <x v="8"/>
  </r>
  <r>
    <x v="0"/>
    <x v="0"/>
    <x v="34"/>
    <s v="5.82"/>
    <x v="33"/>
    <x v="32"/>
    <x v="14"/>
    <x v="0"/>
    <x v="12"/>
    <n v="84"/>
    <n v="62"/>
    <x v="19"/>
    <x v="21"/>
    <x v="0"/>
    <s v="17.9"/>
    <x v="7"/>
  </r>
  <r>
    <x v="0"/>
    <x v="0"/>
    <x v="35"/>
    <s v="4.47"/>
    <x v="34"/>
    <x v="33"/>
    <x v="2"/>
    <x v="0"/>
    <x v="22"/>
    <n v="86"/>
    <n v="51"/>
    <x v="20"/>
    <x v="15"/>
    <x v="0"/>
    <s v="13.0"/>
    <x v="1"/>
  </r>
  <r>
    <x v="0"/>
    <x v="0"/>
    <x v="36"/>
    <s v="5.82"/>
    <x v="35"/>
    <x v="34"/>
    <x v="2"/>
    <x v="0"/>
    <x v="23"/>
    <n v="82"/>
    <n v="59"/>
    <x v="6"/>
    <x v="17"/>
    <x v="0"/>
    <s v="15.0"/>
    <x v="11"/>
  </r>
  <r>
    <x v="0"/>
    <x v="0"/>
    <x v="37"/>
    <s v="7.61"/>
    <x v="36"/>
    <x v="35"/>
    <x v="15"/>
    <x v="0"/>
    <x v="10"/>
    <n v="72"/>
    <n v="54"/>
    <x v="11"/>
    <x v="15"/>
    <x v="0"/>
    <s v="17.0"/>
    <x v="10"/>
  </r>
  <r>
    <x v="0"/>
    <x v="0"/>
    <x v="38"/>
    <s v="4.92"/>
    <x v="37"/>
    <x v="36"/>
    <x v="16"/>
    <x v="0"/>
    <x v="24"/>
    <n v="79"/>
    <n v="55"/>
    <x v="3"/>
    <x v="2"/>
    <x v="0"/>
    <s v="13.0"/>
    <x v="5"/>
  </r>
  <r>
    <x v="0"/>
    <x v="0"/>
    <x v="39"/>
    <s v="8.50"/>
    <x v="9"/>
    <x v="37"/>
    <x v="2"/>
    <x v="0"/>
    <x v="23"/>
    <n v="82"/>
    <n v="60"/>
    <x v="21"/>
    <x v="1"/>
    <x v="0"/>
    <s v="17.0"/>
    <x v="7"/>
  </r>
  <r>
    <x v="0"/>
    <x v="0"/>
    <x v="40"/>
    <s v="4.47"/>
    <x v="38"/>
    <x v="38"/>
    <x v="17"/>
    <x v="0"/>
    <x v="25"/>
    <n v="74"/>
    <n v="44"/>
    <x v="0"/>
    <x v="13"/>
    <x v="0"/>
    <s v="15.0"/>
    <x v="9"/>
  </r>
  <r>
    <x v="0"/>
    <x v="0"/>
    <x v="41"/>
    <s v="2.68"/>
    <x v="39"/>
    <x v="39"/>
    <x v="18"/>
    <x v="0"/>
    <x v="17"/>
    <n v="51"/>
    <n v="29"/>
    <x v="21"/>
    <x v="20"/>
    <x v="0"/>
    <s v="10.1"/>
    <x v="17"/>
  </r>
  <r>
    <x v="0"/>
    <x v="0"/>
    <x v="42"/>
    <s v="7.38"/>
    <x v="40"/>
    <x v="40"/>
    <x v="2"/>
    <x v="0"/>
    <x v="26"/>
    <n v="59"/>
    <n v="30"/>
    <x v="13"/>
    <x v="22"/>
    <x v="0"/>
    <s v="15.0"/>
    <x v="4"/>
  </r>
  <r>
    <x v="0"/>
    <x v="0"/>
    <x v="43"/>
    <s v="4.70"/>
    <x v="41"/>
    <x v="41"/>
    <x v="2"/>
    <x v="0"/>
    <x v="27"/>
    <n v="69"/>
    <n v="46"/>
    <x v="18"/>
    <x v="1"/>
    <x v="0"/>
    <s v="13.0"/>
    <x v="5"/>
  </r>
  <r>
    <x v="0"/>
    <x v="0"/>
    <x v="44"/>
    <s v="9.17"/>
    <x v="42"/>
    <x v="42"/>
    <x v="2"/>
    <x v="0"/>
    <x v="28"/>
    <n v="60"/>
    <n v="38"/>
    <x v="9"/>
    <x v="14"/>
    <x v="0"/>
    <s v="21.9"/>
    <x v="6"/>
  </r>
  <r>
    <x v="0"/>
    <x v="0"/>
    <x v="45"/>
    <s v="19.24"/>
    <x v="33"/>
    <x v="43"/>
    <x v="1"/>
    <x v="0"/>
    <x v="29"/>
    <n v="40"/>
    <n v="17"/>
    <x v="4"/>
    <x v="17"/>
    <x v="0"/>
    <s v="32.0"/>
    <x v="18"/>
  </r>
  <r>
    <x v="0"/>
    <x v="0"/>
    <x v="46"/>
    <s v="3.36"/>
    <x v="43"/>
    <x v="44"/>
    <x v="2"/>
    <x v="0"/>
    <x v="29"/>
    <n v="34"/>
    <n v="24"/>
    <x v="22"/>
    <x v="16"/>
    <x v="0"/>
    <s v="8.1"/>
    <x v="2"/>
  </r>
  <r>
    <x v="0"/>
    <x v="0"/>
    <x v="47"/>
    <s v="6.49"/>
    <x v="44"/>
    <x v="45"/>
    <x v="2"/>
    <x v="0"/>
    <x v="0"/>
    <n v="39"/>
    <n v="29"/>
    <x v="2"/>
    <x v="1"/>
    <x v="0"/>
    <s v="15.0"/>
    <x v="9"/>
  </r>
  <r>
    <x v="0"/>
    <x v="0"/>
    <x v="48"/>
    <s v="11.18"/>
    <x v="45"/>
    <x v="46"/>
    <x v="19"/>
    <x v="3"/>
    <x v="30"/>
    <n v="17"/>
    <n v="-15"/>
    <x v="18"/>
    <x v="19"/>
    <x v="0"/>
    <s v="19.9"/>
    <x v="8"/>
  </r>
  <r>
    <x v="0"/>
    <x v="0"/>
    <x v="49"/>
    <s v="11.41"/>
    <x v="46"/>
    <x v="47"/>
    <x v="7"/>
    <x v="4"/>
    <x v="31"/>
    <n v="25"/>
    <n v="2"/>
    <x v="1"/>
    <x v="1"/>
    <x v="0"/>
    <s v="21.0"/>
    <x v="6"/>
  </r>
  <r>
    <x v="0"/>
    <x v="0"/>
    <x v="50"/>
    <s v="6.71"/>
    <x v="47"/>
    <x v="48"/>
    <x v="16"/>
    <x v="5"/>
    <x v="30"/>
    <n v="19"/>
    <n v="-1"/>
    <x v="6"/>
    <x v="5"/>
    <x v="0"/>
    <s v="19.9"/>
    <x v="8"/>
  </r>
  <r>
    <x v="0"/>
    <x v="0"/>
    <x v="51"/>
    <s v="10.29"/>
    <x v="48"/>
    <x v="49"/>
    <x v="5"/>
    <x v="6"/>
    <x v="16"/>
    <n v="35"/>
    <n v="29"/>
    <x v="23"/>
    <x v="21"/>
    <x v="0"/>
    <s v="17.0"/>
    <x v="7"/>
  </r>
  <r>
    <x v="0"/>
    <x v="0"/>
    <x v="52"/>
    <s v="15.66"/>
    <x v="49"/>
    <x v="50"/>
    <x v="20"/>
    <x v="7"/>
    <x v="32"/>
    <n v="26"/>
    <n v="15"/>
    <x v="11"/>
    <x v="18"/>
    <x v="0"/>
    <s v="25.9"/>
    <x v="19"/>
  </r>
  <r>
    <x v="0"/>
    <x v="0"/>
    <x v="53"/>
    <s v="6.71"/>
    <x v="50"/>
    <x v="51"/>
    <x v="21"/>
    <x v="3"/>
    <x v="6"/>
    <n v="36"/>
    <n v="18"/>
    <x v="19"/>
    <x v="23"/>
    <x v="0"/>
    <s v="16.1"/>
    <x v="4"/>
  </r>
  <r>
    <x v="0"/>
    <x v="0"/>
    <x v="54"/>
    <s v="7.38"/>
    <x v="51"/>
    <x v="52"/>
    <x v="2"/>
    <x v="0"/>
    <x v="33"/>
    <n v="67"/>
    <n v="35"/>
    <x v="13"/>
    <x v="19"/>
    <x v="0"/>
    <s v="17.0"/>
    <x v="10"/>
  </r>
  <r>
    <x v="0"/>
    <x v="0"/>
    <x v="55"/>
    <s v="5.59"/>
    <x v="52"/>
    <x v="38"/>
    <x v="10"/>
    <x v="0"/>
    <x v="10"/>
    <n v="74"/>
    <n v="52"/>
    <x v="10"/>
    <x v="17"/>
    <x v="0"/>
    <s v="17.0"/>
    <x v="4"/>
  </r>
  <r>
    <x v="0"/>
    <x v="0"/>
    <x v="56"/>
    <s v="9.40"/>
    <x v="53"/>
    <x v="53"/>
    <x v="22"/>
    <x v="0"/>
    <x v="12"/>
    <n v="88"/>
    <n v="58"/>
    <x v="9"/>
    <x v="24"/>
    <x v="0"/>
    <s v="47.0"/>
    <x v="20"/>
  </r>
  <r>
    <x v="0"/>
    <x v="0"/>
    <x v="57"/>
    <s v="6.04"/>
    <x v="54"/>
    <x v="54"/>
    <x v="2"/>
    <x v="0"/>
    <x v="22"/>
    <n v="84"/>
    <n v="53"/>
    <x v="14"/>
    <x v="8"/>
    <x v="0"/>
    <s v="15.0"/>
    <x v="11"/>
  </r>
  <r>
    <x v="0"/>
    <x v="0"/>
    <x v="58"/>
    <s v="7.61"/>
    <x v="55"/>
    <x v="55"/>
    <x v="23"/>
    <x v="0"/>
    <x v="34"/>
    <n v="80"/>
    <n v="60"/>
    <x v="24"/>
    <x v="13"/>
    <x v="0"/>
    <s v="29.1"/>
    <x v="21"/>
  </r>
  <r>
    <x v="0"/>
    <x v="0"/>
    <x v="59"/>
    <s v="6.71"/>
    <x v="56"/>
    <x v="56"/>
    <x v="2"/>
    <x v="0"/>
    <x v="12"/>
    <n v="85"/>
    <n v="60"/>
    <x v="24"/>
    <x v="3"/>
    <x v="0"/>
    <s v="21.0"/>
    <x v="12"/>
  </r>
  <r>
    <x v="0"/>
    <x v="0"/>
    <x v="60"/>
    <s v="4.25"/>
    <x v="57"/>
    <x v="57"/>
    <x v="24"/>
    <x v="0"/>
    <x v="35"/>
    <n v="73"/>
    <n v="55"/>
    <x v="4"/>
    <x v="5"/>
    <x v="0"/>
    <s v="14.1"/>
    <x v="22"/>
  </r>
  <r>
    <x v="0"/>
    <x v="0"/>
    <x v="61"/>
    <s v="4.03"/>
    <x v="58"/>
    <x v="58"/>
    <x v="2"/>
    <x v="0"/>
    <x v="10"/>
    <n v="73"/>
    <n v="52"/>
    <x v="4"/>
    <x v="14"/>
    <x v="0"/>
    <s v="13.0"/>
    <x v="22"/>
  </r>
  <r>
    <x v="0"/>
    <x v="0"/>
    <x v="62"/>
    <s v="7.16"/>
    <x v="39"/>
    <x v="59"/>
    <x v="2"/>
    <x v="0"/>
    <x v="24"/>
    <n v="77"/>
    <n v="56"/>
    <x v="25"/>
    <x v="25"/>
    <x v="0"/>
    <s v="17.0"/>
    <x v="4"/>
  </r>
  <r>
    <x v="0"/>
    <x v="0"/>
    <x v="63"/>
    <s v="4.47"/>
    <x v="59"/>
    <x v="60"/>
    <x v="2"/>
    <x v="0"/>
    <x v="11"/>
    <n v="77"/>
    <n v="53"/>
    <x v="26"/>
    <x v="26"/>
    <x v="0"/>
    <s v="12.1"/>
    <x v="14"/>
  </r>
  <r>
    <x v="0"/>
    <x v="0"/>
    <x v="64"/>
    <s v="2.46"/>
    <x v="60"/>
    <x v="61"/>
    <x v="2"/>
    <x v="0"/>
    <x v="21"/>
    <n v="80"/>
    <n v="52"/>
    <x v="27"/>
    <x v="25"/>
    <x v="0"/>
    <s v="10.1"/>
    <x v="14"/>
  </r>
  <r>
    <x v="0"/>
    <x v="0"/>
    <x v="65"/>
    <s v="2.24"/>
    <x v="61"/>
    <x v="62"/>
    <x v="2"/>
    <x v="0"/>
    <x v="33"/>
    <n v="68"/>
    <n v="33"/>
    <x v="9"/>
    <x v="14"/>
    <x v="0"/>
    <s v="12.1"/>
    <x v="14"/>
  </r>
  <r>
    <x v="0"/>
    <x v="0"/>
    <x v="66"/>
    <s v="4.03"/>
    <x v="62"/>
    <x v="63"/>
    <x v="2"/>
    <x v="0"/>
    <x v="36"/>
    <n v="79"/>
    <n v="45"/>
    <x v="17"/>
    <x v="21"/>
    <x v="0"/>
    <s v="10.1"/>
    <x v="3"/>
  </r>
  <r>
    <x v="0"/>
    <x v="0"/>
    <x v="67"/>
    <s v="10.74"/>
    <x v="63"/>
    <x v="64"/>
    <x v="25"/>
    <x v="8"/>
    <x v="37"/>
    <n v="25"/>
    <n v="22"/>
    <x v="16"/>
    <x v="25"/>
    <x v="0"/>
    <s v="17.0"/>
    <x v="7"/>
  </r>
  <r>
    <x v="0"/>
    <x v="0"/>
    <x v="68"/>
    <s v="17.45"/>
    <x v="64"/>
    <x v="65"/>
    <x v="16"/>
    <x v="9"/>
    <x v="31"/>
    <n v="17"/>
    <n v="10"/>
    <x v="8"/>
    <x v="26"/>
    <x v="0"/>
    <s v="25.1"/>
    <x v="23"/>
  </r>
  <r>
    <x v="0"/>
    <x v="0"/>
    <x v="69"/>
    <s v="7.16"/>
    <x v="65"/>
    <x v="66"/>
    <x v="20"/>
    <x v="3"/>
    <x v="38"/>
    <n v="19"/>
    <n v="-6"/>
    <x v="17"/>
    <x v="21"/>
    <x v="0"/>
    <s v="17.0"/>
    <x v="4"/>
  </r>
  <r>
    <x v="0"/>
    <x v="0"/>
    <x v="70"/>
    <s v="0.89"/>
    <x v="66"/>
    <x v="67"/>
    <x v="2"/>
    <x v="0"/>
    <x v="39"/>
    <n v="13"/>
    <n v="-8"/>
    <x v="27"/>
    <x v="27"/>
    <x v="0"/>
    <s v="6.0"/>
    <x v="24"/>
  </r>
  <r>
    <x v="0"/>
    <x v="0"/>
    <x v="71"/>
    <s v="6.93"/>
    <x v="67"/>
    <x v="68"/>
    <x v="26"/>
    <x v="7"/>
    <x v="40"/>
    <n v="30"/>
    <n v="2"/>
    <x v="22"/>
    <x v="28"/>
    <x v="0"/>
    <s v="25.1"/>
    <x v="13"/>
  </r>
  <r>
    <x v="0"/>
    <x v="0"/>
    <x v="72"/>
    <s v="6.71"/>
    <x v="68"/>
    <x v="69"/>
    <x v="27"/>
    <x v="10"/>
    <x v="41"/>
    <n v="22"/>
    <n v="15"/>
    <x v="0"/>
    <x v="13"/>
    <x v="0"/>
    <s v="14.1"/>
    <x v="22"/>
  </r>
  <r>
    <x v="0"/>
    <x v="0"/>
    <x v="73"/>
    <s v="10.96"/>
    <x v="7"/>
    <x v="70"/>
    <x v="7"/>
    <x v="5"/>
    <x v="3"/>
    <n v="22"/>
    <n v="8"/>
    <x v="7"/>
    <x v="20"/>
    <x v="0"/>
    <s v="19.9"/>
    <x v="12"/>
  </r>
  <r>
    <x v="0"/>
    <x v="0"/>
    <x v="74"/>
    <s v="13.20"/>
    <x v="69"/>
    <x v="71"/>
    <x v="7"/>
    <x v="11"/>
    <x v="42"/>
    <n v="17"/>
    <n v="-22"/>
    <x v="10"/>
    <x v="17"/>
    <x v="0"/>
    <s v="25.9"/>
    <x v="23"/>
  </r>
  <r>
    <x v="0"/>
    <x v="0"/>
    <x v="75"/>
    <s v="6.26"/>
    <x v="70"/>
    <x v="72"/>
    <x v="2"/>
    <x v="0"/>
    <x v="43"/>
    <n v="36"/>
    <n v="3"/>
    <x v="2"/>
    <x v="1"/>
    <x v="0"/>
    <s v="17.0"/>
    <x v="4"/>
  </r>
  <r>
    <x v="0"/>
    <x v="0"/>
    <x v="76"/>
    <s v="12.30"/>
    <x v="71"/>
    <x v="73"/>
    <x v="28"/>
    <x v="0"/>
    <x v="44"/>
    <n v="51"/>
    <n v="33"/>
    <x v="7"/>
    <x v="6"/>
    <x v="0"/>
    <s v="21.9"/>
    <x v="6"/>
  </r>
  <r>
    <x v="0"/>
    <x v="0"/>
    <x v="77"/>
    <s v="4.92"/>
    <x v="72"/>
    <x v="74"/>
    <x v="20"/>
    <x v="0"/>
    <x v="45"/>
    <n v="67"/>
    <n v="38"/>
    <x v="2"/>
    <x v="4"/>
    <x v="0"/>
    <s v="15.0"/>
    <x v="11"/>
  </r>
  <r>
    <x v="0"/>
    <x v="0"/>
    <x v="78"/>
    <s v="7.38"/>
    <x v="73"/>
    <x v="75"/>
    <x v="2"/>
    <x v="0"/>
    <x v="15"/>
    <n v="67"/>
    <n v="43"/>
    <x v="10"/>
    <x v="29"/>
    <x v="0"/>
    <s v="17.0"/>
    <x v="4"/>
  </r>
  <r>
    <x v="0"/>
    <x v="0"/>
    <x v="79"/>
    <s v="8.72"/>
    <x v="74"/>
    <x v="74"/>
    <x v="29"/>
    <x v="0"/>
    <x v="25"/>
    <n v="68"/>
    <n v="49"/>
    <x v="28"/>
    <x v="26"/>
    <x v="0"/>
    <s v="23.0"/>
    <x v="25"/>
  </r>
  <r>
    <x v="0"/>
    <x v="0"/>
    <x v="80"/>
    <s v="4.03"/>
    <x v="75"/>
    <x v="76"/>
    <x v="2"/>
    <x v="0"/>
    <x v="15"/>
    <n v="72"/>
    <n v="37"/>
    <x v="9"/>
    <x v="10"/>
    <x v="0"/>
    <s v="14.1"/>
    <x v="22"/>
  </r>
  <r>
    <x v="0"/>
    <x v="0"/>
    <x v="81"/>
    <s v="6.49"/>
    <x v="76"/>
    <x v="77"/>
    <x v="2"/>
    <x v="0"/>
    <x v="27"/>
    <n v="70"/>
    <n v="46"/>
    <x v="3"/>
    <x v="19"/>
    <x v="0"/>
    <s v="14.1"/>
    <x v="9"/>
  </r>
  <r>
    <x v="0"/>
    <x v="0"/>
    <x v="82"/>
    <s v="4.70"/>
    <x v="77"/>
    <x v="78"/>
    <x v="30"/>
    <x v="0"/>
    <x v="8"/>
    <n v="42"/>
    <n v="36"/>
    <x v="12"/>
    <x v="12"/>
    <x v="0"/>
    <s v="13.0"/>
    <x v="22"/>
  </r>
  <r>
    <x v="0"/>
    <x v="0"/>
    <x v="83"/>
    <s v="3.58"/>
    <x v="78"/>
    <x v="79"/>
    <x v="2"/>
    <x v="0"/>
    <x v="46"/>
    <n v="42"/>
    <n v="31"/>
    <x v="24"/>
    <x v="29"/>
    <x v="0"/>
    <s v="8.9"/>
    <x v="17"/>
  </r>
  <r>
    <x v="0"/>
    <x v="0"/>
    <x v="84"/>
    <s v="8.72"/>
    <x v="79"/>
    <x v="80"/>
    <x v="31"/>
    <x v="12"/>
    <x v="47"/>
    <n v="31"/>
    <n v="18"/>
    <x v="21"/>
    <x v="20"/>
    <x v="0"/>
    <s v="19.9"/>
    <x v="8"/>
  </r>
  <r>
    <x v="0"/>
    <x v="0"/>
    <x v="85"/>
    <s v="10.74"/>
    <x v="80"/>
    <x v="81"/>
    <x v="7"/>
    <x v="13"/>
    <x v="48"/>
    <n v="32"/>
    <n v="-14"/>
    <x v="6"/>
    <x v="12"/>
    <x v="0"/>
    <s v="31.1"/>
    <x v="26"/>
  </r>
  <r>
    <x v="0"/>
    <x v="0"/>
    <x v="86"/>
    <s v="8.28"/>
    <x v="81"/>
    <x v="82"/>
    <x v="32"/>
    <x v="14"/>
    <x v="49"/>
    <n v="11"/>
    <n v="0"/>
    <x v="29"/>
    <x v="27"/>
    <x v="0"/>
    <s v="15.0"/>
    <x v="4"/>
  </r>
  <r>
    <x v="0"/>
    <x v="0"/>
    <x v="87"/>
    <s v="7.16"/>
    <x v="82"/>
    <x v="83"/>
    <x v="14"/>
    <x v="15"/>
    <x v="38"/>
    <n v="13"/>
    <n v="0"/>
    <x v="12"/>
    <x v="8"/>
    <x v="0"/>
    <s v="14.1"/>
    <x v="9"/>
  </r>
  <r>
    <x v="0"/>
    <x v="0"/>
    <x v="88"/>
    <s v="7.83"/>
    <x v="83"/>
    <x v="84"/>
    <x v="33"/>
    <x v="16"/>
    <x v="50"/>
    <n v="22"/>
    <n v="4"/>
    <x v="6"/>
    <x v="10"/>
    <x v="0"/>
    <s v="21.9"/>
    <x v="0"/>
  </r>
  <r>
    <x v="0"/>
    <x v="0"/>
    <x v="89"/>
    <s v="12.97"/>
    <x v="84"/>
    <x v="85"/>
    <x v="28"/>
    <x v="17"/>
    <x v="39"/>
    <n v="19"/>
    <n v="-13"/>
    <x v="24"/>
    <x v="17"/>
    <x v="0"/>
    <s v="25.1"/>
    <x v="25"/>
  </r>
  <r>
    <x v="0"/>
    <x v="0"/>
    <x v="90"/>
    <s v="4.92"/>
    <x v="85"/>
    <x v="86"/>
    <x v="2"/>
    <x v="0"/>
    <x v="47"/>
    <n v="28"/>
    <n v="22"/>
    <x v="28"/>
    <x v="30"/>
    <x v="0"/>
    <s v="12.1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9CF7E0-D5FC-482B-84A9-36961003480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T69" firstHeaderRow="1" firstDataRow="2" firstDataCol="1"/>
  <pivotFields count="19">
    <pivotField showAll="0"/>
    <pivotField showAll="0"/>
    <pivotField axis="axisRow"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dataField="1" showAll="0">
      <items count="35">
        <item x="2"/>
        <item x="1"/>
        <item x="16"/>
        <item x="17"/>
        <item x="20"/>
        <item x="7"/>
        <item x="26"/>
        <item x="14"/>
        <item x="10"/>
        <item x="28"/>
        <item x="3"/>
        <item x="0"/>
        <item x="30"/>
        <item x="27"/>
        <item x="9"/>
        <item x="18"/>
        <item x="12"/>
        <item x="32"/>
        <item x="15"/>
        <item x="33"/>
        <item x="8"/>
        <item x="5"/>
        <item x="31"/>
        <item x="11"/>
        <item x="21"/>
        <item x="4"/>
        <item x="24"/>
        <item x="19"/>
        <item x="22"/>
        <item x="13"/>
        <item x="29"/>
        <item x="25"/>
        <item x="6"/>
        <item x="23"/>
        <item t="default"/>
      </items>
    </pivotField>
    <pivotField axis="axisCol" showAll="0">
      <items count="19">
        <item x="0"/>
        <item x="13"/>
        <item x="5"/>
        <item x="4"/>
        <item x="12"/>
        <item x="11"/>
        <item x="7"/>
        <item x="15"/>
        <item x="10"/>
        <item x="16"/>
        <item x="14"/>
        <item x="3"/>
        <item x="17"/>
        <item x="9"/>
        <item x="6"/>
        <item x="2"/>
        <item x="8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4">
    <field x="18"/>
    <field x="17"/>
    <field x="16"/>
    <field x="2"/>
  </rowFields>
  <rowItems count="65">
    <i>
      <x v="1"/>
    </i>
    <i r="1">
      <x v="4"/>
    </i>
    <i r="2">
      <x v="10"/>
    </i>
    <i r="2">
      <x v="11"/>
    </i>
    <i>
      <x v="2"/>
    </i>
    <i r="1">
      <x v="1"/>
    </i>
    <i r="2">
      <x v="1"/>
    </i>
    <i r="2">
      <x v="3"/>
    </i>
    <i r="1">
      <x v="2"/>
    </i>
    <i r="2">
      <x v="4"/>
    </i>
    <i r="2">
      <x v="6"/>
    </i>
    <i r="1">
      <x v="3"/>
    </i>
    <i r="2">
      <x v="7"/>
    </i>
    <i r="2">
      <x v="8"/>
    </i>
    <i r="1">
      <x v="4"/>
    </i>
    <i r="2">
      <x v="10"/>
    </i>
    <i r="2">
      <x v="11"/>
    </i>
    <i>
      <x v="3"/>
    </i>
    <i r="1">
      <x v="1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4"/>
    </i>
    <i r="1">
      <x v="1"/>
    </i>
    <i r="2">
      <x v="1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1"/>
    </i>
    <i r="2">
      <x v="12"/>
    </i>
    <i>
      <x v="5"/>
    </i>
    <i r="1">
      <x v="1"/>
    </i>
    <i r="2">
      <x v="1"/>
    </i>
    <i r="2">
      <x v="2"/>
    </i>
    <i r="2">
      <x v="3"/>
    </i>
    <i r="1">
      <x v="2"/>
    </i>
    <i r="2">
      <x v="6"/>
    </i>
    <i r="1">
      <x v="3"/>
    </i>
    <i r="2">
      <x v="8"/>
    </i>
    <i r="2">
      <x v="9"/>
    </i>
    <i r="1">
      <x v="4"/>
    </i>
    <i r="2">
      <x v="10"/>
    </i>
    <i r="2">
      <x v="11"/>
    </i>
    <i r="2">
      <x v="12"/>
    </i>
    <i>
      <x v="6"/>
    </i>
    <i r="1">
      <x v="1"/>
    </i>
    <i r="2">
      <x v="1"/>
    </i>
    <i t="grand">
      <x/>
    </i>
  </rowItems>
  <colFields count="1">
    <field x="7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PRCP" fld="6" baseField="0" baseItem="0"/>
  </dataFields>
  <chartFormats count="54">
    <chartFormat chart="1" format="13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1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1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1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13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14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14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" format="1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" format="1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" format="14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" format="14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" format="14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" format="14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" format="14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1" format="14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1" format="15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1" format="15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1" format="15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2" format="1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8" format="3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8" format="3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8" format="3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8" format="3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8" format="4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8" format="4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8" format="4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8" format="4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8" format="4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8" format="4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8" format="4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8" format="4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8" format="4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8" format="4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  <chartFormat chart="8" format="5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4"/>
          </reference>
        </references>
      </pivotArea>
    </chartFormat>
    <chartFormat chart="8" format="5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5"/>
          </reference>
        </references>
      </pivotArea>
    </chartFormat>
    <chartFormat chart="8" format="5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8" format="5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B5FA3-1532-43BE-BF6E-26A4059FC97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B69" firstHeaderRow="1" firstDataRow="1" firstDataCol="1"/>
  <pivotFields count="19">
    <pivotField axis="axisRow" showAll="0">
      <items count="2">
        <item x="0"/>
        <item t="default"/>
      </items>
    </pivotField>
    <pivotField showAll="0">
      <items count="2">
        <item x="0"/>
        <item t="default"/>
      </items>
    </pivotField>
    <pivotField axis="axisRow"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dataField="1" showAll="0"/>
    <pivotField showAll="0"/>
    <pivotField showAll="0">
      <items count="88">
        <item x="51"/>
        <item x="73"/>
        <item x="78"/>
        <item x="20"/>
        <item x="2"/>
        <item x="8"/>
        <item x="44"/>
        <item x="29"/>
        <item x="46"/>
        <item x="66"/>
        <item x="22"/>
        <item x="86"/>
        <item x="49"/>
        <item x="1"/>
        <item x="41"/>
        <item x="71"/>
        <item x="5"/>
        <item x="75"/>
        <item x="13"/>
        <item x="72"/>
        <item x="50"/>
        <item x="31"/>
        <item x="61"/>
        <item x="70"/>
        <item x="7"/>
        <item x="26"/>
        <item x="58"/>
        <item x="35"/>
        <item x="14"/>
        <item x="43"/>
        <item x="32"/>
        <item x="34"/>
        <item x="47"/>
        <item x="16"/>
        <item x="52"/>
        <item x="36"/>
        <item x="23"/>
        <item x="57"/>
        <item x="63"/>
        <item x="40"/>
        <item x="42"/>
        <item x="9"/>
        <item x="17"/>
        <item x="19"/>
        <item x="25"/>
        <item x="74"/>
        <item x="64"/>
        <item x="15"/>
        <item x="62"/>
        <item x="24"/>
        <item x="39"/>
        <item x="21"/>
        <item x="38"/>
        <item x="60"/>
        <item x="30"/>
        <item x="4"/>
        <item x="59"/>
        <item x="54"/>
        <item x="53"/>
        <item x="37"/>
        <item x="6"/>
        <item x="76"/>
        <item x="33"/>
        <item x="55"/>
        <item x="0"/>
        <item x="12"/>
        <item x="67"/>
        <item x="48"/>
        <item x="11"/>
        <item x="80"/>
        <item x="28"/>
        <item x="56"/>
        <item x="65"/>
        <item x="69"/>
        <item x="10"/>
        <item x="3"/>
        <item x="18"/>
        <item x="82"/>
        <item x="45"/>
        <item x="27"/>
        <item x="81"/>
        <item x="84"/>
        <item x="68"/>
        <item x="79"/>
        <item x="83"/>
        <item x="85"/>
        <item x="7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5">
    <field x="0"/>
    <field x="18"/>
    <field x="17"/>
    <field x="16"/>
    <field x="2"/>
  </rowFields>
  <rowItems count="66">
    <i>
      <x/>
    </i>
    <i r="1">
      <x v="1"/>
    </i>
    <i r="2">
      <x v="4"/>
    </i>
    <i r="3">
      <x v="10"/>
    </i>
    <i r="3">
      <x v="11"/>
    </i>
    <i r="1">
      <x v="2"/>
    </i>
    <i r="2">
      <x v="1"/>
    </i>
    <i r="3">
      <x v="1"/>
    </i>
    <i r="3">
      <x v="3"/>
    </i>
    <i r="2">
      <x v="2"/>
    </i>
    <i r="3">
      <x v="4"/>
    </i>
    <i r="3">
      <x v="6"/>
    </i>
    <i r="2">
      <x v="3"/>
    </i>
    <i r="3">
      <x v="7"/>
    </i>
    <i r="3">
      <x v="8"/>
    </i>
    <i r="2">
      <x v="4"/>
    </i>
    <i r="3">
      <x v="10"/>
    </i>
    <i r="3">
      <x v="11"/>
    </i>
    <i r="1">
      <x v="3"/>
    </i>
    <i r="2">
      <x v="1"/>
    </i>
    <i r="3">
      <x v="3"/>
    </i>
    <i r="2">
      <x v="2"/>
    </i>
    <i r="3">
      <x v="4"/>
    </i>
    <i r="3">
      <x v="5"/>
    </i>
    <i r="3">
      <x v="6"/>
    </i>
    <i r="2">
      <x v="3"/>
    </i>
    <i r="3">
      <x v="7"/>
    </i>
    <i r="3">
      <x v="8"/>
    </i>
    <i r="3">
      <x v="9"/>
    </i>
    <i r="2">
      <x v="4"/>
    </i>
    <i r="3">
      <x v="10"/>
    </i>
    <i r="3">
      <x v="11"/>
    </i>
    <i r="3">
      <x v="12"/>
    </i>
    <i r="1">
      <x v="4"/>
    </i>
    <i r="2">
      <x v="1"/>
    </i>
    <i r="3">
      <x v="1"/>
    </i>
    <i r="3">
      <x v="3"/>
    </i>
    <i r="2">
      <x v="2"/>
    </i>
    <i r="3">
      <x v="4"/>
    </i>
    <i r="3">
      <x v="5"/>
    </i>
    <i r="3">
      <x v="6"/>
    </i>
    <i r="2">
      <x v="3"/>
    </i>
    <i r="3">
      <x v="7"/>
    </i>
    <i r="3">
      <x v="8"/>
    </i>
    <i r="3">
      <x v="9"/>
    </i>
    <i r="2">
      <x v="4"/>
    </i>
    <i r="3">
      <x v="11"/>
    </i>
    <i r="3">
      <x v="12"/>
    </i>
    <i r="1">
      <x v="5"/>
    </i>
    <i r="2">
      <x v="1"/>
    </i>
    <i r="3">
      <x v="1"/>
    </i>
    <i r="3">
      <x v="2"/>
    </i>
    <i r="3">
      <x v="3"/>
    </i>
    <i r="2">
      <x v="2"/>
    </i>
    <i r="3">
      <x v="6"/>
    </i>
    <i r="2">
      <x v="3"/>
    </i>
    <i r="3">
      <x v="8"/>
    </i>
    <i r="3">
      <x v="9"/>
    </i>
    <i r="2">
      <x v="4"/>
    </i>
    <i r="3">
      <x v="10"/>
    </i>
    <i r="3">
      <x v="11"/>
    </i>
    <i r="3">
      <x v="12"/>
    </i>
    <i r="1">
      <x v="6"/>
    </i>
    <i r="2">
      <x v="1"/>
    </i>
    <i r="3">
      <x v="1"/>
    </i>
    <i t="grand">
      <x/>
    </i>
  </rowItems>
  <colItems count="1">
    <i/>
  </colItems>
  <dataFields count="1">
    <dataField name="Count of AWND" fld="3" subtotal="count" baseField="18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386ECB-3412-459F-8087-E9F5C7646B4D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90" firstHeaderRow="1" firstDataRow="1" firstDataCol="1" rowPageCount="1" colPageCount="1"/>
  <pivotFields count="19">
    <pivotField showAll="0"/>
    <pivotField showAll="0"/>
    <pivotField axis="axisPage"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axis="axisRow" showAll="0">
      <items count="87">
        <item x="50"/>
        <item x="19"/>
        <item x="71"/>
        <item x="77"/>
        <item x="8"/>
        <item x="30"/>
        <item x="45"/>
        <item x="21"/>
        <item x="65"/>
        <item x="48"/>
        <item x="85"/>
        <item x="1"/>
        <item x="41"/>
        <item x="73"/>
        <item x="13"/>
        <item x="60"/>
        <item x="43"/>
        <item x="70"/>
        <item x="32"/>
        <item x="7"/>
        <item x="46"/>
        <item x="69"/>
        <item x="33"/>
        <item x="35"/>
        <item x="51"/>
        <item x="37"/>
        <item x="29"/>
        <item x="57"/>
        <item x="62"/>
        <item x="34"/>
        <item x="49"/>
        <item x="42"/>
        <item x="9"/>
        <item x="16"/>
        <item x="56"/>
        <item x="18"/>
        <item x="24"/>
        <item x="61"/>
        <item x="74"/>
        <item x="72"/>
        <item x="27"/>
        <item x="63"/>
        <item x="22"/>
        <item x="25"/>
        <item x="39"/>
        <item x="40"/>
        <item x="52"/>
        <item x="23"/>
        <item x="47"/>
        <item x="20"/>
        <item x="38"/>
        <item x="59"/>
        <item x="31"/>
        <item x="15"/>
        <item x="5"/>
        <item x="58"/>
        <item x="11"/>
        <item x="55"/>
        <item x="53"/>
        <item x="75"/>
        <item x="14"/>
        <item x="4"/>
        <item x="0"/>
        <item x="26"/>
        <item x="12"/>
        <item x="66"/>
        <item x="6"/>
        <item x="79"/>
        <item x="54"/>
        <item x="10"/>
        <item x="68"/>
        <item x="28"/>
        <item x="3"/>
        <item x="64"/>
        <item x="17"/>
        <item x="2"/>
        <item x="81"/>
        <item x="84"/>
        <item x="44"/>
        <item x="67"/>
        <item x="80"/>
        <item x="78"/>
        <item x="82"/>
        <item x="36"/>
        <item x="76"/>
        <item x="83"/>
        <item t="default"/>
      </items>
    </pivotField>
    <pivotField showAll="0">
      <items count="88">
        <item x="51"/>
        <item x="73"/>
        <item x="78"/>
        <item x="20"/>
        <item x="2"/>
        <item x="8"/>
        <item x="44"/>
        <item x="29"/>
        <item x="46"/>
        <item x="66"/>
        <item x="22"/>
        <item x="86"/>
        <item x="49"/>
        <item x="1"/>
        <item x="41"/>
        <item x="71"/>
        <item x="5"/>
        <item x="75"/>
        <item x="13"/>
        <item x="72"/>
        <item x="50"/>
        <item x="31"/>
        <item x="61"/>
        <item x="70"/>
        <item x="7"/>
        <item x="26"/>
        <item x="58"/>
        <item x="35"/>
        <item x="14"/>
        <item x="43"/>
        <item x="32"/>
        <item x="34"/>
        <item x="47"/>
        <item x="16"/>
        <item x="52"/>
        <item x="36"/>
        <item x="23"/>
        <item x="57"/>
        <item x="63"/>
        <item x="40"/>
        <item x="42"/>
        <item x="9"/>
        <item x="17"/>
        <item x="19"/>
        <item x="25"/>
        <item x="74"/>
        <item x="64"/>
        <item x="15"/>
        <item x="62"/>
        <item x="24"/>
        <item x="39"/>
        <item x="21"/>
        <item x="38"/>
        <item x="60"/>
        <item x="30"/>
        <item x="4"/>
        <item x="59"/>
        <item x="54"/>
        <item x="53"/>
        <item x="37"/>
        <item x="6"/>
        <item x="76"/>
        <item x="33"/>
        <item x="55"/>
        <item x="0"/>
        <item x="12"/>
        <item x="67"/>
        <item x="48"/>
        <item x="11"/>
        <item x="80"/>
        <item x="28"/>
        <item x="56"/>
        <item x="65"/>
        <item x="69"/>
        <item x="10"/>
        <item x="3"/>
        <item x="18"/>
        <item x="82"/>
        <item x="45"/>
        <item x="27"/>
        <item x="81"/>
        <item x="84"/>
        <item x="68"/>
        <item x="79"/>
        <item x="83"/>
        <item x="85"/>
        <item x="77"/>
        <item t="default"/>
      </items>
    </pivotField>
    <pivotField showAll="0"/>
    <pivotField showAll="0"/>
    <pivotField showAll="0">
      <items count="52">
        <item x="30"/>
        <item x="19"/>
        <item x="50"/>
        <item x="31"/>
        <item x="3"/>
        <item x="40"/>
        <item x="41"/>
        <item x="42"/>
        <item x="43"/>
        <item x="32"/>
        <item x="37"/>
        <item x="47"/>
        <item x="2"/>
        <item x="6"/>
        <item x="29"/>
        <item x="39"/>
        <item x="4"/>
        <item x="16"/>
        <item x="0"/>
        <item x="46"/>
        <item x="8"/>
        <item x="17"/>
        <item x="1"/>
        <item x="44"/>
        <item x="5"/>
        <item x="26"/>
        <item x="18"/>
        <item x="7"/>
        <item x="28"/>
        <item x="33"/>
        <item x="45"/>
        <item x="20"/>
        <item x="15"/>
        <item x="27"/>
        <item x="25"/>
        <item x="49"/>
        <item x="9"/>
        <item x="36"/>
        <item x="10"/>
        <item x="35"/>
        <item x="11"/>
        <item x="21"/>
        <item x="24"/>
        <item x="22"/>
        <item x="38"/>
        <item x="34"/>
        <item x="23"/>
        <item x="12"/>
        <item x="14"/>
        <item x="13"/>
        <item x="4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4"/>
  </rowFields>
  <rowItems count="8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 t="grand">
      <x/>
    </i>
  </rowItems>
  <colItems count="1">
    <i/>
  </colItems>
  <pageFields count="1">
    <pageField fld="2" hier="-1"/>
  </pageFields>
  <dataFields count="1">
    <dataField name="Sum of TMAX" fld="9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AEFCF-766C-4D32-AC72-C8EEB8126A1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A92" firstHeaderRow="1" firstDataRow="2" firstDataCol="1"/>
  <pivotFields count="19">
    <pivotField showAll="0"/>
    <pivotField showAll="0"/>
    <pivotField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axis="axisRow" showAll="0">
      <items count="88">
        <item x="51"/>
        <item x="73"/>
        <item x="78"/>
        <item x="20"/>
        <item x="2"/>
        <item x="8"/>
        <item x="44"/>
        <item x="29"/>
        <item x="46"/>
        <item x="66"/>
        <item x="22"/>
        <item x="86"/>
        <item x="49"/>
        <item x="1"/>
        <item x="41"/>
        <item x="71"/>
        <item x="5"/>
        <item x="75"/>
        <item x="13"/>
        <item x="72"/>
        <item x="50"/>
        <item x="31"/>
        <item x="61"/>
        <item x="70"/>
        <item x="7"/>
        <item x="26"/>
        <item x="58"/>
        <item x="35"/>
        <item x="14"/>
        <item x="43"/>
        <item x="32"/>
        <item x="34"/>
        <item x="47"/>
        <item x="16"/>
        <item x="52"/>
        <item x="36"/>
        <item x="23"/>
        <item x="57"/>
        <item x="63"/>
        <item x="40"/>
        <item x="42"/>
        <item x="9"/>
        <item x="17"/>
        <item x="19"/>
        <item x="25"/>
        <item x="74"/>
        <item x="64"/>
        <item x="15"/>
        <item x="62"/>
        <item x="24"/>
        <item x="39"/>
        <item x="21"/>
        <item x="38"/>
        <item x="60"/>
        <item x="30"/>
        <item x="4"/>
        <item x="59"/>
        <item x="54"/>
        <item x="53"/>
        <item x="37"/>
        <item x="6"/>
        <item x="76"/>
        <item x="33"/>
        <item x="55"/>
        <item x="0"/>
        <item x="12"/>
        <item x="67"/>
        <item x="48"/>
        <item x="11"/>
        <item x="80"/>
        <item x="28"/>
        <item x="56"/>
        <item x="65"/>
        <item x="69"/>
        <item x="10"/>
        <item x="3"/>
        <item x="18"/>
        <item x="82"/>
        <item x="45"/>
        <item x="27"/>
        <item x="81"/>
        <item x="84"/>
        <item x="68"/>
        <item x="79"/>
        <item x="83"/>
        <item x="85"/>
        <item x="77"/>
        <item t="default"/>
      </items>
    </pivotField>
    <pivotField showAll="0"/>
    <pivotField showAll="0"/>
    <pivotField axis="axisCol" showAll="0">
      <items count="52">
        <item x="30"/>
        <item x="19"/>
        <item x="50"/>
        <item x="31"/>
        <item x="3"/>
        <item x="40"/>
        <item x="41"/>
        <item x="42"/>
        <item x="43"/>
        <item x="32"/>
        <item x="37"/>
        <item x="47"/>
        <item x="2"/>
        <item x="6"/>
        <item x="29"/>
        <item x="39"/>
        <item x="4"/>
        <item x="16"/>
        <item x="0"/>
        <item x="46"/>
        <item x="8"/>
        <item x="17"/>
        <item x="1"/>
        <item x="44"/>
        <item x="5"/>
        <item x="26"/>
        <item x="18"/>
        <item x="7"/>
        <item x="28"/>
        <item x="33"/>
        <item x="45"/>
        <item x="20"/>
        <item x="15"/>
        <item x="27"/>
        <item x="25"/>
        <item x="49"/>
        <item x="9"/>
        <item x="36"/>
        <item x="10"/>
        <item x="35"/>
        <item x="11"/>
        <item x="21"/>
        <item x="24"/>
        <item x="22"/>
        <item x="38"/>
        <item x="34"/>
        <item x="23"/>
        <item x="12"/>
        <item x="14"/>
        <item x="13"/>
        <item x="4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1">
    <field x="5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Fields count="1">
    <field x="8"/>
  </colFields>
  <col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colItems>
  <dataFields count="1">
    <dataField name="Sum of TMIN" fld="10" baseField="0" baseItem="0"/>
  </dataFields>
  <chartFormats count="10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0"/>
          </reference>
        </references>
      </pivotArea>
    </chartFormat>
    <chartFormat chart="4" format="10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0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10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0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10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10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10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4" format="10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4" format="1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4" format="1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4" format="1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4" format="1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4" format="1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4" format="1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3"/>
          </reference>
        </references>
      </pivotArea>
    </chartFormat>
    <chartFormat chart="4" format="1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4"/>
          </reference>
        </references>
      </pivotArea>
    </chartFormat>
    <chartFormat chart="4" format="1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5"/>
          </reference>
        </references>
      </pivotArea>
    </chartFormat>
    <chartFormat chart="4" format="1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6"/>
          </reference>
        </references>
      </pivotArea>
    </chartFormat>
    <chartFormat chart="4" format="1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7"/>
          </reference>
        </references>
      </pivotArea>
    </chartFormat>
    <chartFormat chart="4" format="1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8"/>
          </reference>
        </references>
      </pivotArea>
    </chartFormat>
    <chartFormat chart="4" format="12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9"/>
          </reference>
        </references>
      </pivotArea>
    </chartFormat>
    <chartFormat chart="4" format="12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0"/>
          </reference>
        </references>
      </pivotArea>
    </chartFormat>
    <chartFormat chart="4" format="12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1"/>
          </reference>
        </references>
      </pivotArea>
    </chartFormat>
    <chartFormat chart="4" format="12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2"/>
          </reference>
        </references>
      </pivotArea>
    </chartFormat>
    <chartFormat chart="4" format="12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3"/>
          </reference>
        </references>
      </pivotArea>
    </chartFormat>
    <chartFormat chart="4" format="12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4"/>
          </reference>
        </references>
      </pivotArea>
    </chartFormat>
    <chartFormat chart="4" format="12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5"/>
          </reference>
        </references>
      </pivotArea>
    </chartFormat>
    <chartFormat chart="4" format="12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6"/>
          </reference>
        </references>
      </pivotArea>
    </chartFormat>
    <chartFormat chart="4" format="12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7"/>
          </reference>
        </references>
      </pivotArea>
    </chartFormat>
    <chartFormat chart="4" format="13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8"/>
          </reference>
        </references>
      </pivotArea>
    </chartFormat>
    <chartFormat chart="4" format="13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9"/>
          </reference>
        </references>
      </pivotArea>
    </chartFormat>
    <chartFormat chart="4" format="13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0"/>
          </reference>
        </references>
      </pivotArea>
    </chartFormat>
    <chartFormat chart="4" format="13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1"/>
          </reference>
        </references>
      </pivotArea>
    </chartFormat>
    <chartFormat chart="4" format="13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2"/>
          </reference>
        </references>
      </pivotArea>
    </chartFormat>
    <chartFormat chart="4" format="13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3"/>
          </reference>
        </references>
      </pivotArea>
    </chartFormat>
    <chartFormat chart="4" format="13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4"/>
          </reference>
        </references>
      </pivotArea>
    </chartFormat>
    <chartFormat chart="4" format="13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5"/>
          </reference>
        </references>
      </pivotArea>
    </chartFormat>
    <chartFormat chart="4" format="13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6"/>
          </reference>
        </references>
      </pivotArea>
    </chartFormat>
    <chartFormat chart="4" format="13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7"/>
          </reference>
        </references>
      </pivotArea>
    </chartFormat>
    <chartFormat chart="4" format="14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8"/>
          </reference>
        </references>
      </pivotArea>
    </chartFormat>
    <chartFormat chart="4" format="14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9"/>
          </reference>
        </references>
      </pivotArea>
    </chartFormat>
    <chartFormat chart="4" format="14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0"/>
          </reference>
        </references>
      </pivotArea>
    </chartFormat>
    <chartFormat chart="4" format="14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1"/>
          </reference>
        </references>
      </pivotArea>
    </chartFormat>
    <chartFormat chart="4" format="14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2"/>
          </reference>
        </references>
      </pivotArea>
    </chartFormat>
    <chartFormat chart="4" format="14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3"/>
          </reference>
        </references>
      </pivotArea>
    </chartFormat>
    <chartFormat chart="4" format="14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4"/>
          </reference>
        </references>
      </pivotArea>
    </chartFormat>
    <chartFormat chart="4" format="14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5"/>
          </reference>
        </references>
      </pivotArea>
    </chartFormat>
    <chartFormat chart="4" format="14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6"/>
          </reference>
        </references>
      </pivotArea>
    </chartFormat>
    <chartFormat chart="4" format="14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7"/>
          </reference>
        </references>
      </pivotArea>
    </chartFormat>
    <chartFormat chart="4" format="15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8"/>
          </reference>
        </references>
      </pivotArea>
    </chartFormat>
    <chartFormat chart="4" format="15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9"/>
          </reference>
        </references>
      </pivotArea>
    </chartFormat>
    <chartFormat chart="4" format="15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A4681F-3C18-4545-B56C-33D72040729C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GY72" firstHeaderRow="1" firstDataRow="4" firstDataCol="1"/>
  <pivotFields count="19">
    <pivotField axis="axisRow" showAll="0">
      <items count="2">
        <item x="0"/>
        <item t="default"/>
      </items>
    </pivotField>
    <pivotField showAll="0"/>
    <pivotField axis="axisRow" numFmtId="14" showAll="0">
      <items count="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1">
        <item x="26"/>
        <item x="25"/>
        <item x="16"/>
        <item x="5"/>
        <item x="27"/>
        <item x="29"/>
        <item x="11"/>
        <item x="23"/>
        <item x="17"/>
        <item x="19"/>
        <item x="7"/>
        <item x="21"/>
        <item x="13"/>
        <item x="3"/>
        <item x="18"/>
        <item x="2"/>
        <item x="1"/>
        <item x="15"/>
        <item x="22"/>
        <item x="9"/>
        <item x="20"/>
        <item x="14"/>
        <item x="12"/>
        <item x="6"/>
        <item x="10"/>
        <item x="4"/>
        <item x="24"/>
        <item x="0"/>
        <item x="8"/>
        <item x="28"/>
        <item t="default"/>
      </items>
    </pivotField>
    <pivotField axis="axisCol" showAll="0">
      <items count="32">
        <item x="26"/>
        <item x="25"/>
        <item x="0"/>
        <item x="27"/>
        <item x="9"/>
        <item x="18"/>
        <item x="21"/>
        <item x="23"/>
        <item x="20"/>
        <item x="6"/>
        <item x="22"/>
        <item x="19"/>
        <item x="2"/>
        <item x="1"/>
        <item x="4"/>
        <item x="11"/>
        <item x="16"/>
        <item x="28"/>
        <item x="15"/>
        <item x="24"/>
        <item x="14"/>
        <item x="10"/>
        <item x="8"/>
        <item x="12"/>
        <item x="5"/>
        <item x="17"/>
        <item x="29"/>
        <item x="3"/>
        <item x="13"/>
        <item x="7"/>
        <item x="30"/>
        <item t="default"/>
      </items>
    </pivotField>
    <pivotField showAll="0">
      <items count="2">
        <item x="0"/>
        <item t="default"/>
      </items>
    </pivotField>
    <pivotField dataField="1" showAll="0"/>
    <pivotField dataField="1" showAll="0">
      <items count="28">
        <item x="2"/>
        <item x="17"/>
        <item x="3"/>
        <item x="14"/>
        <item x="1"/>
        <item x="5"/>
        <item x="22"/>
        <item x="9"/>
        <item x="11"/>
        <item x="4"/>
        <item x="7"/>
        <item x="10"/>
        <item x="12"/>
        <item x="8"/>
        <item x="0"/>
        <item x="6"/>
        <item x="25"/>
        <item x="16"/>
        <item x="13"/>
        <item x="23"/>
        <item x="19"/>
        <item x="21"/>
        <item x="26"/>
        <item x="15"/>
        <item x="18"/>
        <item x="20"/>
        <item x="24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8">
        <item x="0"/>
        <item x="1"/>
        <item x="2"/>
        <item x="3"/>
        <item x="4"/>
        <item x="5"/>
        <item x="6"/>
        <item x="7"/>
      </items>
    </pivotField>
  </pivotFields>
  <rowFields count="5">
    <field x="0"/>
    <field x="18"/>
    <field x="17"/>
    <field x="16"/>
    <field x="2"/>
  </rowFields>
  <rowItems count="66">
    <i>
      <x/>
    </i>
    <i r="1">
      <x v="1"/>
    </i>
    <i r="2">
      <x v="4"/>
    </i>
    <i r="3">
      <x v="10"/>
    </i>
    <i r="3">
      <x v="11"/>
    </i>
    <i r="1">
      <x v="2"/>
    </i>
    <i r="2">
      <x v="1"/>
    </i>
    <i r="3">
      <x v="1"/>
    </i>
    <i r="3">
      <x v="3"/>
    </i>
    <i r="2">
      <x v="2"/>
    </i>
    <i r="3">
      <x v="4"/>
    </i>
    <i r="3">
      <x v="6"/>
    </i>
    <i r="2">
      <x v="3"/>
    </i>
    <i r="3">
      <x v="7"/>
    </i>
    <i r="3">
      <x v="8"/>
    </i>
    <i r="2">
      <x v="4"/>
    </i>
    <i r="3">
      <x v="10"/>
    </i>
    <i r="3">
      <x v="11"/>
    </i>
    <i r="1">
      <x v="3"/>
    </i>
    <i r="2">
      <x v="1"/>
    </i>
    <i r="3">
      <x v="3"/>
    </i>
    <i r="2">
      <x v="2"/>
    </i>
    <i r="3">
      <x v="4"/>
    </i>
    <i r="3">
      <x v="5"/>
    </i>
    <i r="3">
      <x v="6"/>
    </i>
    <i r="2">
      <x v="3"/>
    </i>
    <i r="3">
      <x v="7"/>
    </i>
    <i r="3">
      <x v="8"/>
    </i>
    <i r="3">
      <x v="9"/>
    </i>
    <i r="2">
      <x v="4"/>
    </i>
    <i r="3">
      <x v="10"/>
    </i>
    <i r="3">
      <x v="11"/>
    </i>
    <i r="3">
      <x v="12"/>
    </i>
    <i r="1">
      <x v="4"/>
    </i>
    <i r="2">
      <x v="1"/>
    </i>
    <i r="3">
      <x v="1"/>
    </i>
    <i r="3">
      <x v="3"/>
    </i>
    <i r="2">
      <x v="2"/>
    </i>
    <i r="3">
      <x v="4"/>
    </i>
    <i r="3">
      <x v="5"/>
    </i>
    <i r="3">
      <x v="6"/>
    </i>
    <i r="2">
      <x v="3"/>
    </i>
    <i r="3">
      <x v="7"/>
    </i>
    <i r="3">
      <x v="8"/>
    </i>
    <i r="3">
      <x v="9"/>
    </i>
    <i r="2">
      <x v="4"/>
    </i>
    <i r="3">
      <x v="11"/>
    </i>
    <i r="3">
      <x v="12"/>
    </i>
    <i r="1">
      <x v="5"/>
    </i>
    <i r="2">
      <x v="1"/>
    </i>
    <i r="3">
      <x v="1"/>
    </i>
    <i r="3">
      <x v="2"/>
    </i>
    <i r="3">
      <x v="3"/>
    </i>
    <i r="2">
      <x v="2"/>
    </i>
    <i r="3">
      <x v="6"/>
    </i>
    <i r="2">
      <x v="3"/>
    </i>
    <i r="3">
      <x v="8"/>
    </i>
    <i r="3">
      <x v="9"/>
    </i>
    <i r="2">
      <x v="4"/>
    </i>
    <i r="3">
      <x v="10"/>
    </i>
    <i r="3">
      <x v="11"/>
    </i>
    <i r="3">
      <x v="12"/>
    </i>
    <i r="1">
      <x v="6"/>
    </i>
    <i r="2">
      <x v="1"/>
    </i>
    <i r="3">
      <x v="1"/>
    </i>
    <i t="grand">
      <x/>
    </i>
  </rowItems>
  <colFields count="3">
    <field x="11"/>
    <field x="12"/>
    <field x="-2"/>
  </colFields>
  <colItems count="206">
    <i>
      <x/>
      <x/>
      <x/>
    </i>
    <i r="2" i="1">
      <x v="1"/>
    </i>
    <i t="default">
      <x/>
    </i>
    <i t="default" i="1">
      <x/>
    </i>
    <i>
      <x v="1"/>
      <x v="1"/>
      <x/>
    </i>
    <i r="2" i="1">
      <x v="1"/>
    </i>
    <i t="default">
      <x v="1"/>
    </i>
    <i t="default" i="1">
      <x v="1"/>
    </i>
    <i>
      <x v="2"/>
      <x v="1"/>
      <x/>
    </i>
    <i r="2" i="1">
      <x v="1"/>
    </i>
    <i r="1">
      <x v="2"/>
      <x/>
    </i>
    <i r="2" i="1">
      <x v="1"/>
    </i>
    <i t="default">
      <x v="2"/>
    </i>
    <i t="default" i="1">
      <x v="2"/>
    </i>
    <i>
      <x v="3"/>
      <x v="14"/>
      <x/>
    </i>
    <i r="2" i="1">
      <x v="1"/>
    </i>
    <i t="default">
      <x v="3"/>
    </i>
    <i t="default" i="1">
      <x v="3"/>
    </i>
    <i>
      <x v="4"/>
      <x v="1"/>
      <x/>
    </i>
    <i r="2" i="1">
      <x v="1"/>
    </i>
    <i r="1">
      <x v="3"/>
      <x/>
    </i>
    <i r="2" i="1">
      <x v="1"/>
    </i>
    <i t="default">
      <x v="4"/>
    </i>
    <i t="default" i="1">
      <x v="4"/>
    </i>
    <i>
      <x v="5"/>
      <x v="3"/>
      <x/>
    </i>
    <i r="2" i="1">
      <x v="1"/>
    </i>
    <i t="default">
      <x v="5"/>
    </i>
    <i t="default" i="1">
      <x v="5"/>
    </i>
    <i>
      <x v="6"/>
      <x v="4"/>
      <x/>
    </i>
    <i r="2" i="1">
      <x v="1"/>
    </i>
    <i r="1">
      <x v="5"/>
      <x/>
    </i>
    <i r="2" i="1">
      <x v="1"/>
    </i>
    <i r="1">
      <x v="18"/>
      <x/>
    </i>
    <i r="2" i="1">
      <x v="1"/>
    </i>
    <i t="default">
      <x v="6"/>
    </i>
    <i t="default" i="1">
      <x v="6"/>
    </i>
    <i>
      <x v="7"/>
      <x v="6"/>
      <x/>
    </i>
    <i r="2" i="1">
      <x v="1"/>
    </i>
    <i t="default">
      <x v="7"/>
    </i>
    <i t="default" i="1">
      <x v="7"/>
    </i>
    <i>
      <x v="8"/>
      <x v="5"/>
      <x/>
    </i>
    <i r="2" i="1">
      <x v="1"/>
    </i>
    <i r="1">
      <x v="6"/>
      <x/>
    </i>
    <i r="2" i="1">
      <x v="1"/>
    </i>
    <i t="default">
      <x v="8"/>
    </i>
    <i t="default" i="1">
      <x v="8"/>
    </i>
    <i>
      <x v="9"/>
      <x v="6"/>
      <x/>
    </i>
    <i r="2" i="1">
      <x v="1"/>
    </i>
    <i r="1">
      <x v="7"/>
      <x/>
    </i>
    <i r="2" i="1">
      <x v="1"/>
    </i>
    <i r="1">
      <x v="8"/>
      <x/>
    </i>
    <i r="2" i="1">
      <x v="1"/>
    </i>
    <i t="default">
      <x v="9"/>
    </i>
    <i t="default" i="1">
      <x v="9"/>
    </i>
    <i>
      <x v="10"/>
      <x v="8"/>
      <x/>
    </i>
    <i r="2" i="1">
      <x v="1"/>
    </i>
    <i r="1">
      <x v="9"/>
      <x/>
    </i>
    <i r="2" i="1">
      <x v="1"/>
    </i>
    <i t="default">
      <x v="10"/>
    </i>
    <i t="default" i="1">
      <x v="10"/>
    </i>
    <i>
      <x v="11"/>
      <x v="8"/>
      <x/>
    </i>
    <i r="2" i="1">
      <x v="1"/>
    </i>
    <i r="1">
      <x v="13"/>
      <x/>
    </i>
    <i r="2" i="1">
      <x v="1"/>
    </i>
    <i t="default">
      <x v="11"/>
    </i>
    <i t="default" i="1">
      <x v="11"/>
    </i>
    <i>
      <x v="12"/>
      <x v="9"/>
      <x/>
    </i>
    <i r="2" i="1">
      <x v="1"/>
    </i>
    <i r="1">
      <x v="10"/>
      <x/>
    </i>
    <i r="2" i="1">
      <x v="1"/>
    </i>
    <i r="1">
      <x v="11"/>
      <x/>
    </i>
    <i r="2" i="1">
      <x v="1"/>
    </i>
    <i t="default">
      <x v="12"/>
    </i>
    <i t="default" i="1">
      <x v="12"/>
    </i>
    <i>
      <x v="13"/>
      <x v="11"/>
      <x/>
    </i>
    <i r="2" i="1">
      <x v="1"/>
    </i>
    <i r="1">
      <x v="12"/>
      <x/>
    </i>
    <i r="2" i="1">
      <x v="1"/>
    </i>
    <i t="default">
      <x v="13"/>
    </i>
    <i t="default" i="1">
      <x v="13"/>
    </i>
    <i>
      <x v="14"/>
      <x v="11"/>
      <x/>
    </i>
    <i r="2" i="1">
      <x v="1"/>
    </i>
    <i r="1">
      <x v="13"/>
      <x/>
    </i>
    <i r="2" i="1">
      <x v="1"/>
    </i>
    <i t="default">
      <x v="14"/>
    </i>
    <i t="default" i="1">
      <x v="14"/>
    </i>
    <i>
      <x v="15"/>
      <x v="2"/>
      <x/>
    </i>
    <i r="2" i="1">
      <x v="1"/>
    </i>
    <i r="1">
      <x v="13"/>
      <x/>
    </i>
    <i r="2" i="1">
      <x v="1"/>
    </i>
    <i r="1">
      <x v="14"/>
      <x/>
    </i>
    <i r="2" i="1">
      <x v="1"/>
    </i>
    <i t="default">
      <x v="15"/>
    </i>
    <i t="default" i="1">
      <x v="15"/>
    </i>
    <i>
      <x v="16"/>
      <x v="13"/>
      <x/>
    </i>
    <i r="2" i="1">
      <x v="1"/>
    </i>
    <i r="1">
      <x v="15"/>
      <x/>
    </i>
    <i r="2" i="1">
      <x v="1"/>
    </i>
    <i r="1">
      <x v="18"/>
      <x/>
    </i>
    <i r="2" i="1">
      <x v="1"/>
    </i>
    <i r="1">
      <x v="21"/>
      <x/>
    </i>
    <i r="2" i="1">
      <x v="1"/>
    </i>
    <i t="default">
      <x v="16"/>
    </i>
    <i t="default" i="1">
      <x v="16"/>
    </i>
    <i>
      <x v="17"/>
      <x v="16"/>
      <x/>
    </i>
    <i r="2" i="1">
      <x v="1"/>
    </i>
    <i t="default">
      <x v="17"/>
    </i>
    <i t="default" i="1">
      <x v="17"/>
    </i>
    <i>
      <x v="18"/>
      <x v="16"/>
      <x/>
    </i>
    <i r="2" i="1">
      <x v="1"/>
    </i>
    <i r="1">
      <x v="17"/>
      <x/>
    </i>
    <i r="2" i="1">
      <x v="1"/>
    </i>
    <i t="default">
      <x v="18"/>
    </i>
    <i t="default" i="1">
      <x v="18"/>
    </i>
    <i>
      <x v="19"/>
      <x v="19"/>
      <x/>
    </i>
    <i r="2" i="1">
      <x v="1"/>
    </i>
    <i r="1">
      <x v="20"/>
      <x/>
    </i>
    <i r="2" i="1">
      <x v="1"/>
    </i>
    <i r="1">
      <x v="21"/>
      <x/>
    </i>
    <i r="2" i="1">
      <x v="1"/>
    </i>
    <i r="1">
      <x v="22"/>
      <x/>
    </i>
    <i r="2" i="1">
      <x v="1"/>
    </i>
    <i t="default">
      <x v="19"/>
    </i>
    <i t="default" i="1">
      <x v="19"/>
    </i>
    <i>
      <x v="20"/>
      <x v="18"/>
      <x/>
    </i>
    <i r="2" i="1">
      <x v="1"/>
    </i>
    <i t="default">
      <x v="20"/>
    </i>
    <i t="default" i="1">
      <x v="20"/>
    </i>
    <i>
      <x v="21"/>
      <x v="20"/>
      <x/>
    </i>
    <i r="2" i="1">
      <x v="1"/>
    </i>
    <i r="1">
      <x v="22"/>
      <x/>
    </i>
    <i r="2" i="1">
      <x v="1"/>
    </i>
    <i r="1">
      <x v="25"/>
      <x/>
    </i>
    <i r="2" i="1">
      <x v="1"/>
    </i>
    <i t="default">
      <x v="21"/>
    </i>
    <i t="default" i="1">
      <x v="21"/>
    </i>
    <i>
      <x v="22"/>
      <x v="22"/>
      <x/>
    </i>
    <i r="2" i="1">
      <x v="1"/>
    </i>
    <i r="1">
      <x v="23"/>
      <x/>
    </i>
    <i r="2" i="1">
      <x v="1"/>
    </i>
    <i r="1">
      <x v="24"/>
      <x/>
    </i>
    <i r="2" i="1">
      <x v="1"/>
    </i>
    <i t="default">
      <x v="22"/>
    </i>
    <i t="default" i="1">
      <x v="22"/>
    </i>
    <i>
      <x v="23"/>
      <x v="21"/>
      <x/>
    </i>
    <i r="2" i="1">
      <x v="1"/>
    </i>
    <i r="1">
      <x v="23"/>
      <x/>
    </i>
    <i r="2" i="1">
      <x v="1"/>
    </i>
    <i r="1">
      <x v="24"/>
      <x/>
    </i>
    <i r="2" i="1">
      <x v="1"/>
    </i>
    <i r="1">
      <x v="25"/>
      <x/>
    </i>
    <i r="2" i="1">
      <x v="1"/>
    </i>
    <i t="default">
      <x v="23"/>
    </i>
    <i t="default" i="1">
      <x v="23"/>
    </i>
    <i>
      <x v="24"/>
      <x v="22"/>
      <x/>
    </i>
    <i r="2" i="1">
      <x v="1"/>
    </i>
    <i r="1">
      <x v="25"/>
      <x/>
    </i>
    <i r="2" i="1">
      <x v="1"/>
    </i>
    <i r="1">
      <x v="26"/>
      <x/>
    </i>
    <i r="2" i="1">
      <x v="1"/>
    </i>
    <i t="default">
      <x v="24"/>
    </i>
    <i t="default" i="1">
      <x v="24"/>
    </i>
    <i>
      <x v="25"/>
      <x v="20"/>
      <x/>
    </i>
    <i r="2" i="1">
      <x v="1"/>
    </i>
    <i r="1">
      <x v="24"/>
      <x/>
    </i>
    <i r="2" i="1">
      <x v="1"/>
    </i>
    <i r="1">
      <x v="25"/>
      <x/>
    </i>
    <i r="2" i="1">
      <x v="1"/>
    </i>
    <i r="1">
      <x v="27"/>
      <x/>
    </i>
    <i r="2" i="1">
      <x v="1"/>
    </i>
    <i t="default">
      <x v="25"/>
    </i>
    <i t="default" i="1">
      <x v="25"/>
    </i>
    <i>
      <x v="26"/>
      <x v="25"/>
      <x/>
    </i>
    <i r="2" i="1">
      <x v="1"/>
    </i>
    <i r="1">
      <x v="26"/>
      <x/>
    </i>
    <i r="2" i="1">
      <x v="1"/>
    </i>
    <i r="1">
      <x v="27"/>
      <x/>
    </i>
    <i r="2" i="1">
      <x v="1"/>
    </i>
    <i r="1">
      <x v="28"/>
      <x/>
    </i>
    <i r="2" i="1">
      <x v="1"/>
    </i>
    <i t="default">
      <x v="26"/>
    </i>
    <i t="default" i="1">
      <x v="26"/>
    </i>
    <i>
      <x v="27"/>
      <x v="2"/>
      <x/>
    </i>
    <i r="2" i="1">
      <x v="1"/>
    </i>
    <i r="1">
      <x v="22"/>
      <x/>
    </i>
    <i r="2" i="1">
      <x v="1"/>
    </i>
    <i r="1">
      <x v="28"/>
      <x/>
    </i>
    <i r="2" i="1">
      <x v="1"/>
    </i>
    <i t="default">
      <x v="27"/>
    </i>
    <i t="default" i="1">
      <x v="27"/>
    </i>
    <i>
      <x v="28"/>
      <x/>
      <x/>
    </i>
    <i r="2" i="1">
      <x v="1"/>
    </i>
    <i r="1">
      <x v="28"/>
      <x/>
    </i>
    <i r="2" i="1">
      <x v="1"/>
    </i>
    <i r="1">
      <x v="29"/>
      <x/>
    </i>
    <i r="2" i="1">
      <x v="1"/>
    </i>
    <i t="default">
      <x v="28"/>
    </i>
    <i t="default" i="1">
      <x v="28"/>
    </i>
    <i>
      <x v="29"/>
      <x/>
      <x/>
    </i>
    <i r="2" i="1">
      <x v="1"/>
    </i>
    <i r="1">
      <x v="30"/>
      <x/>
    </i>
    <i r="2" i="1">
      <x v="1"/>
    </i>
    <i t="default">
      <x v="29"/>
    </i>
    <i t="default" i="1">
      <x v="29"/>
    </i>
    <i t="grand">
      <x/>
    </i>
    <i t="grand" i="1">
      <x/>
    </i>
  </colItems>
  <dataFields count="2">
    <dataField name="Count of WSF2" fld="14" subtotal="count" baseField="0" baseItem="0"/>
    <dataField name="Count of WSF5" fld="15" subtotal="count" baseField="0" baseItem="0"/>
  </dataFields>
  <chartFormats count="432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0" format="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1"/>
          </reference>
        </references>
      </pivotArea>
    </chartFormat>
    <chartFormat chart="0" format="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"/>
          </reference>
          <reference field="12" count="1" selected="0">
            <x v="1"/>
          </reference>
        </references>
      </pivotArea>
    </chartFormat>
    <chartFormat chart="0" format="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2"/>
          </reference>
        </references>
      </pivotArea>
    </chartFormat>
    <chartFormat chart="0" format="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"/>
          </reference>
          <reference field="12" count="1" selected="0">
            <x v="2"/>
          </reference>
        </references>
      </pivotArea>
    </chartFormat>
    <chartFormat chart="0" format="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3"/>
          </reference>
          <reference field="12" count="1" selected="0">
            <x v="14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3"/>
          </reference>
          <reference field="12" count="1" selected="0">
            <x v="14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4"/>
          </reference>
          <reference field="12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4"/>
          </reference>
          <reference field="12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4"/>
          </reference>
          <reference field="12" count="1" selected="0">
            <x v="3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4"/>
          </reference>
          <reference field="12" count="1" selected="0">
            <x v="3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5"/>
          </reference>
          <reference field="12" count="1" selected="0">
            <x v="3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5"/>
          </reference>
          <reference field="12" count="1" selected="0">
            <x v="3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4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4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5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5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18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18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7"/>
          </reference>
          <reference field="12" count="1" selected="0">
            <x v="6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7"/>
          </reference>
          <reference field="12" count="1" selected="0">
            <x v="6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8"/>
          </reference>
          <reference field="12" count="1" selected="0">
            <x v="5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8"/>
          </reference>
          <reference field="12" count="1" selected="0">
            <x v="5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8"/>
          </reference>
          <reference field="12" count="1" selected="0">
            <x v="6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8"/>
          </reference>
          <reference field="12" count="1" selected="0">
            <x v="6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6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6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7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7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8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8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0"/>
          </reference>
          <reference field="12" count="1" selected="0">
            <x v="8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0"/>
          </reference>
          <reference field="12" count="1" selected="0">
            <x v="8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0"/>
          </reference>
          <reference field="12" count="1" selected="0">
            <x v="9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0"/>
          </reference>
          <reference field="12" count="1" selected="0">
            <x v="9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1"/>
          </reference>
          <reference field="12" count="1" selected="0">
            <x v="8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1"/>
          </reference>
          <reference field="12" count="1" selected="0">
            <x v="8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1"/>
          </reference>
          <reference field="12" count="1" selected="0">
            <x v="13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1"/>
          </reference>
          <reference field="12" count="1" selected="0">
            <x v="13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9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9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1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10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11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11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3"/>
          </reference>
          <reference field="12" count="1" selected="0">
            <x v="1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3"/>
          </reference>
          <reference field="12" count="1" selected="0">
            <x v="11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3"/>
          </reference>
          <reference field="12" count="1" selected="0">
            <x v="12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3"/>
          </reference>
          <reference field="12" count="1" selected="0">
            <x v="12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4"/>
          </reference>
          <reference field="12" count="1" selected="0">
            <x v="11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4"/>
          </reference>
          <reference field="12" count="1" selected="0">
            <x v="11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4"/>
          </reference>
          <reference field="12" count="1" selected="0">
            <x v="13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4"/>
          </reference>
          <reference field="12" count="1" selected="0">
            <x v="13"/>
          </reference>
        </references>
      </pivotArea>
    </chartFormat>
    <chartFormat chart="0" format="5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2"/>
          </reference>
        </references>
      </pivotArea>
    </chartFormat>
    <chartFormat chart="0" format="5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2"/>
          </reference>
        </references>
      </pivotArea>
    </chartFormat>
    <chartFormat chart="0" format="5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13"/>
          </reference>
        </references>
      </pivotArea>
    </chartFormat>
    <chartFormat chart="0" format="5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13"/>
          </reference>
        </references>
      </pivotArea>
    </chartFormat>
    <chartFormat chart="0" format="6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14"/>
          </reference>
        </references>
      </pivotArea>
    </chartFormat>
    <chartFormat chart="0" format="6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14"/>
          </reference>
        </references>
      </pivotArea>
    </chartFormat>
    <chartFormat chart="0" format="6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3"/>
          </reference>
        </references>
      </pivotArea>
    </chartFormat>
    <chartFormat chart="0" format="6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3"/>
          </reference>
        </references>
      </pivotArea>
    </chartFormat>
    <chartFormat chart="0" format="6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5"/>
          </reference>
        </references>
      </pivotArea>
    </chartFormat>
    <chartFormat chart="0" format="6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5"/>
          </reference>
        </references>
      </pivotArea>
    </chartFormat>
    <chartFormat chart="0" format="6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8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8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21"/>
          </reference>
        </references>
      </pivotArea>
    </chartFormat>
    <chartFormat chart="0" format="6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21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7"/>
          </reference>
          <reference field="12" count="1" selected="0">
            <x v="16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7"/>
          </reference>
          <reference field="12" count="1" selected="0">
            <x v="16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8"/>
          </reference>
          <reference field="12" count="1" selected="0">
            <x v="16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8"/>
          </reference>
          <reference field="12" count="1" selected="0">
            <x v="16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8"/>
          </reference>
          <reference field="12" count="1" selected="0">
            <x v="17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8"/>
          </reference>
          <reference field="12" count="1" selected="0">
            <x v="17"/>
          </reference>
        </references>
      </pivotArea>
    </chartFormat>
    <chartFormat chart="0" format="7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19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19"/>
          </reference>
        </references>
      </pivotArea>
    </chartFormat>
    <chartFormat chart="0" format="7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0"/>
          </reference>
        </references>
      </pivotArea>
    </chartFormat>
    <chartFormat chart="0" format="7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0"/>
          </reference>
        </references>
      </pivotArea>
    </chartFormat>
    <chartFormat chart="0" format="8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1"/>
          </reference>
        </references>
      </pivotArea>
    </chartFormat>
    <chartFormat chart="0" format="8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1"/>
          </reference>
        </references>
      </pivotArea>
    </chartFormat>
    <chartFormat chart="0" format="8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2"/>
          </reference>
        </references>
      </pivotArea>
    </chartFormat>
    <chartFormat chart="0" format="8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2"/>
          </reference>
        </references>
      </pivotArea>
    </chartFormat>
    <chartFormat chart="0" format="8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0"/>
          </reference>
          <reference field="12" count="1" selected="0">
            <x v="18"/>
          </reference>
        </references>
      </pivotArea>
    </chartFormat>
    <chartFormat chart="0" format="8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0"/>
          </reference>
          <reference field="12" count="1" selected="0">
            <x v="18"/>
          </reference>
        </references>
      </pivotArea>
    </chartFormat>
    <chartFormat chart="0" format="8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0"/>
          </reference>
        </references>
      </pivotArea>
    </chartFormat>
    <chartFormat chart="0" format="8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0"/>
          </reference>
        </references>
      </pivotArea>
    </chartFormat>
    <chartFormat chart="0" format="8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2"/>
          </reference>
        </references>
      </pivotArea>
    </chartFormat>
    <chartFormat chart="0" format="8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2"/>
          </reference>
        </references>
      </pivotArea>
    </chartFormat>
    <chartFormat chart="0" format="9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5"/>
          </reference>
        </references>
      </pivotArea>
    </chartFormat>
    <chartFormat chart="0" format="9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5"/>
          </reference>
        </references>
      </pivotArea>
    </chartFormat>
    <chartFormat chart="0" format="9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2"/>
          </reference>
        </references>
      </pivotArea>
    </chartFormat>
    <chartFormat chart="0" format="9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2"/>
          </reference>
        </references>
      </pivotArea>
    </chartFormat>
    <chartFormat chart="0" format="9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3"/>
          </reference>
        </references>
      </pivotArea>
    </chartFormat>
    <chartFormat chart="0" format="9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3"/>
          </reference>
        </references>
      </pivotArea>
    </chartFormat>
    <chartFormat chart="0" format="9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4"/>
          </reference>
        </references>
      </pivotArea>
    </chartFormat>
    <chartFormat chart="0" format="9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4"/>
          </reference>
        </references>
      </pivotArea>
    </chartFormat>
    <chartFormat chart="0" format="9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1"/>
          </reference>
        </references>
      </pivotArea>
    </chartFormat>
    <chartFormat chart="0" format="9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1"/>
          </reference>
        </references>
      </pivotArea>
    </chartFormat>
    <chartFormat chart="0" format="10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3"/>
          </reference>
        </references>
      </pivotArea>
    </chartFormat>
    <chartFormat chart="0" format="10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3"/>
          </reference>
        </references>
      </pivotArea>
    </chartFormat>
    <chartFormat chart="0" format="10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4"/>
          </reference>
        </references>
      </pivotArea>
    </chartFormat>
    <chartFormat chart="0" format="10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4"/>
          </reference>
        </references>
      </pivotArea>
    </chartFormat>
    <chartFormat chart="0" format="10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5"/>
          </reference>
        </references>
      </pivotArea>
    </chartFormat>
    <chartFormat chart="0" format="10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5"/>
          </reference>
        </references>
      </pivotArea>
    </chartFormat>
    <chartFormat chart="0" format="10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2"/>
          </reference>
        </references>
      </pivotArea>
    </chartFormat>
    <chartFormat chart="0" format="10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2"/>
          </reference>
        </references>
      </pivotArea>
    </chartFormat>
    <chartFormat chart="0" format="10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5"/>
          </reference>
        </references>
      </pivotArea>
    </chartFormat>
    <chartFormat chart="0" format="10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5"/>
          </reference>
        </references>
      </pivotArea>
    </chartFormat>
    <chartFormat chart="0" format="11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6"/>
          </reference>
        </references>
      </pivotArea>
    </chartFormat>
    <chartFormat chart="0" format="11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6"/>
          </reference>
        </references>
      </pivotArea>
    </chartFormat>
    <chartFormat chart="0" format="11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0"/>
          </reference>
        </references>
      </pivotArea>
    </chartFormat>
    <chartFormat chart="0" format="11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0"/>
          </reference>
        </references>
      </pivotArea>
    </chartFormat>
    <chartFormat chart="0" format="11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4"/>
          </reference>
        </references>
      </pivotArea>
    </chartFormat>
    <chartFormat chart="0" format="11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4"/>
          </reference>
        </references>
      </pivotArea>
    </chartFormat>
    <chartFormat chart="0" format="11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5"/>
          </reference>
        </references>
      </pivotArea>
    </chartFormat>
    <chartFormat chart="0" format="11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5"/>
          </reference>
        </references>
      </pivotArea>
    </chartFormat>
    <chartFormat chart="0" format="11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7"/>
          </reference>
        </references>
      </pivotArea>
    </chartFormat>
    <chartFormat chart="0" format="11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7"/>
          </reference>
        </references>
      </pivotArea>
    </chartFormat>
    <chartFormat chart="0" format="12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5"/>
          </reference>
        </references>
      </pivotArea>
    </chartFormat>
    <chartFormat chart="0" format="12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5"/>
          </reference>
        </references>
      </pivotArea>
    </chartFormat>
    <chartFormat chart="0" format="12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6"/>
          </reference>
        </references>
      </pivotArea>
    </chartFormat>
    <chartFormat chart="0" format="12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6"/>
          </reference>
        </references>
      </pivotArea>
    </chartFormat>
    <chartFormat chart="0" format="12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7"/>
          </reference>
        </references>
      </pivotArea>
    </chartFormat>
    <chartFormat chart="0" format="12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7"/>
          </reference>
        </references>
      </pivotArea>
    </chartFormat>
    <chartFormat chart="0" format="12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8"/>
          </reference>
        </references>
      </pivotArea>
    </chartFormat>
    <chartFormat chart="0" format="12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8"/>
          </reference>
        </references>
      </pivotArea>
    </chartFormat>
    <chartFormat chart="0" format="12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"/>
          </reference>
        </references>
      </pivotArea>
    </chartFormat>
    <chartFormat chart="0" format="12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"/>
          </reference>
        </references>
      </pivotArea>
    </chartFormat>
    <chartFormat chart="0" format="13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2"/>
          </reference>
        </references>
      </pivotArea>
    </chartFormat>
    <chartFormat chart="0" format="13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2"/>
          </reference>
        </references>
      </pivotArea>
    </chartFormat>
    <chartFormat chart="0" format="13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8"/>
          </reference>
        </references>
      </pivotArea>
    </chartFormat>
    <chartFormat chart="0" format="13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8"/>
          </reference>
        </references>
      </pivotArea>
    </chartFormat>
    <chartFormat chart="0" format="13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0"/>
          </reference>
        </references>
      </pivotArea>
    </chartFormat>
    <chartFormat chart="0" format="13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0"/>
          </reference>
        </references>
      </pivotArea>
    </chartFormat>
    <chartFormat chart="0" format="13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28"/>
          </reference>
        </references>
      </pivotArea>
    </chartFormat>
    <chartFormat chart="0" format="13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28"/>
          </reference>
        </references>
      </pivotArea>
    </chartFormat>
    <chartFormat chart="0" format="13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29"/>
          </reference>
        </references>
      </pivotArea>
    </chartFormat>
    <chartFormat chart="0" format="13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29"/>
          </reference>
        </references>
      </pivotArea>
    </chartFormat>
    <chartFormat chart="0" format="14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9"/>
          </reference>
          <reference field="12" count="1" selected="0">
            <x v="0"/>
          </reference>
        </references>
      </pivotArea>
    </chartFormat>
    <chartFormat chart="0" format="14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9"/>
          </reference>
          <reference field="12" count="1" selected="0">
            <x v="0"/>
          </reference>
        </references>
      </pivotArea>
    </chartFormat>
    <chartFormat chart="0" format="14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9"/>
          </reference>
          <reference field="12" count="1" selected="0">
            <x v="30"/>
          </reference>
        </references>
      </pivotArea>
    </chartFormat>
    <chartFormat chart="0" format="14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9"/>
          </reference>
          <reference field="12" count="1" selected="0">
            <x v="30"/>
          </reference>
        </references>
      </pivotArea>
    </chartFormat>
    <chartFormat chart="3" format="14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</references>
      </pivotArea>
    </chartFormat>
    <chartFormat chart="3" format="14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</references>
      </pivotArea>
    </chartFormat>
    <chartFormat chart="3" format="14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3" format="14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3" format="14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1"/>
          </reference>
        </references>
      </pivotArea>
    </chartFormat>
    <chartFormat chart="3" format="14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"/>
          </reference>
          <reference field="12" count="1" selected="0">
            <x v="1"/>
          </reference>
        </references>
      </pivotArea>
    </chartFormat>
    <chartFormat chart="3" format="15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2"/>
          </reference>
        </references>
      </pivotArea>
    </chartFormat>
    <chartFormat chart="3" format="15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"/>
          </reference>
          <reference field="12" count="1" selected="0">
            <x v="2"/>
          </reference>
        </references>
      </pivotArea>
    </chartFormat>
    <chartFormat chart="3" format="15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3"/>
          </reference>
          <reference field="12" count="1" selected="0">
            <x v="14"/>
          </reference>
        </references>
      </pivotArea>
    </chartFormat>
    <chartFormat chart="3" format="15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3"/>
          </reference>
          <reference field="12" count="1" selected="0">
            <x v="14"/>
          </reference>
        </references>
      </pivotArea>
    </chartFormat>
    <chartFormat chart="3" format="15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4"/>
          </reference>
          <reference field="12" count="1" selected="0">
            <x v="1"/>
          </reference>
        </references>
      </pivotArea>
    </chartFormat>
    <chartFormat chart="3" format="15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4"/>
          </reference>
          <reference field="12" count="1" selected="0">
            <x v="1"/>
          </reference>
        </references>
      </pivotArea>
    </chartFormat>
    <chartFormat chart="3" format="15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4"/>
          </reference>
          <reference field="12" count="1" selected="0">
            <x v="3"/>
          </reference>
        </references>
      </pivotArea>
    </chartFormat>
    <chartFormat chart="3" format="15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4"/>
          </reference>
          <reference field="12" count="1" selected="0">
            <x v="3"/>
          </reference>
        </references>
      </pivotArea>
    </chartFormat>
    <chartFormat chart="3" format="15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5"/>
          </reference>
          <reference field="12" count="1" selected="0">
            <x v="3"/>
          </reference>
        </references>
      </pivotArea>
    </chartFormat>
    <chartFormat chart="3" format="15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5"/>
          </reference>
          <reference field="12" count="1" selected="0">
            <x v="3"/>
          </reference>
        </references>
      </pivotArea>
    </chartFormat>
    <chartFormat chart="3" format="16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4"/>
          </reference>
        </references>
      </pivotArea>
    </chartFormat>
    <chartFormat chart="3" format="16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4"/>
          </reference>
        </references>
      </pivotArea>
    </chartFormat>
    <chartFormat chart="3" format="16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5"/>
          </reference>
        </references>
      </pivotArea>
    </chartFormat>
    <chartFormat chart="3" format="16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5"/>
          </reference>
        </references>
      </pivotArea>
    </chartFormat>
    <chartFormat chart="3" format="16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18"/>
          </reference>
        </references>
      </pivotArea>
    </chartFormat>
    <chartFormat chart="3" format="16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18"/>
          </reference>
        </references>
      </pivotArea>
    </chartFormat>
    <chartFormat chart="3" format="16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7"/>
          </reference>
          <reference field="12" count="1" selected="0">
            <x v="6"/>
          </reference>
        </references>
      </pivotArea>
    </chartFormat>
    <chartFormat chart="3" format="16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7"/>
          </reference>
          <reference field="12" count="1" selected="0">
            <x v="6"/>
          </reference>
        </references>
      </pivotArea>
    </chartFormat>
    <chartFormat chart="3" format="16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8"/>
          </reference>
          <reference field="12" count="1" selected="0">
            <x v="5"/>
          </reference>
        </references>
      </pivotArea>
    </chartFormat>
    <chartFormat chart="3" format="16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8"/>
          </reference>
          <reference field="12" count="1" selected="0">
            <x v="5"/>
          </reference>
        </references>
      </pivotArea>
    </chartFormat>
    <chartFormat chart="3" format="17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8"/>
          </reference>
          <reference field="12" count="1" selected="0">
            <x v="6"/>
          </reference>
        </references>
      </pivotArea>
    </chartFormat>
    <chartFormat chart="3" format="17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8"/>
          </reference>
          <reference field="12" count="1" selected="0">
            <x v="6"/>
          </reference>
        </references>
      </pivotArea>
    </chartFormat>
    <chartFormat chart="3" format="17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6"/>
          </reference>
        </references>
      </pivotArea>
    </chartFormat>
    <chartFormat chart="3" format="17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6"/>
          </reference>
        </references>
      </pivotArea>
    </chartFormat>
    <chartFormat chart="3" format="17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7"/>
          </reference>
        </references>
      </pivotArea>
    </chartFormat>
    <chartFormat chart="3" format="17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7"/>
          </reference>
        </references>
      </pivotArea>
    </chartFormat>
    <chartFormat chart="3" format="17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8"/>
          </reference>
        </references>
      </pivotArea>
    </chartFormat>
    <chartFormat chart="3" format="17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8"/>
          </reference>
        </references>
      </pivotArea>
    </chartFormat>
    <chartFormat chart="3" format="17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0"/>
          </reference>
          <reference field="12" count="1" selected="0">
            <x v="8"/>
          </reference>
        </references>
      </pivotArea>
    </chartFormat>
    <chartFormat chart="3" format="17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0"/>
          </reference>
          <reference field="12" count="1" selected="0">
            <x v="8"/>
          </reference>
        </references>
      </pivotArea>
    </chartFormat>
    <chartFormat chart="3" format="18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0"/>
          </reference>
          <reference field="12" count="1" selected="0">
            <x v="9"/>
          </reference>
        </references>
      </pivotArea>
    </chartFormat>
    <chartFormat chart="3" format="18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0"/>
          </reference>
          <reference field="12" count="1" selected="0">
            <x v="9"/>
          </reference>
        </references>
      </pivotArea>
    </chartFormat>
    <chartFormat chart="3" format="18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1"/>
          </reference>
          <reference field="12" count="1" selected="0">
            <x v="8"/>
          </reference>
        </references>
      </pivotArea>
    </chartFormat>
    <chartFormat chart="3" format="18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1"/>
          </reference>
          <reference field="12" count="1" selected="0">
            <x v="8"/>
          </reference>
        </references>
      </pivotArea>
    </chartFormat>
    <chartFormat chart="3" format="18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1"/>
          </reference>
          <reference field="12" count="1" selected="0">
            <x v="13"/>
          </reference>
        </references>
      </pivotArea>
    </chartFormat>
    <chartFormat chart="3" format="18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1"/>
          </reference>
          <reference field="12" count="1" selected="0">
            <x v="13"/>
          </reference>
        </references>
      </pivotArea>
    </chartFormat>
    <chartFormat chart="3" format="18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9"/>
          </reference>
        </references>
      </pivotArea>
    </chartFormat>
    <chartFormat chart="3" format="18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9"/>
          </reference>
        </references>
      </pivotArea>
    </chartFormat>
    <chartFormat chart="3" format="18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10"/>
          </reference>
        </references>
      </pivotArea>
    </chartFormat>
    <chartFormat chart="3" format="18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10"/>
          </reference>
        </references>
      </pivotArea>
    </chartFormat>
    <chartFormat chart="3" format="19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11"/>
          </reference>
        </references>
      </pivotArea>
    </chartFormat>
    <chartFormat chart="3" format="19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11"/>
          </reference>
        </references>
      </pivotArea>
    </chartFormat>
    <chartFormat chart="3" format="19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3"/>
          </reference>
          <reference field="12" count="1" selected="0">
            <x v="11"/>
          </reference>
        </references>
      </pivotArea>
    </chartFormat>
    <chartFormat chart="3" format="19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3"/>
          </reference>
          <reference field="12" count="1" selected="0">
            <x v="11"/>
          </reference>
        </references>
      </pivotArea>
    </chartFormat>
    <chartFormat chart="3" format="19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3"/>
          </reference>
          <reference field="12" count="1" selected="0">
            <x v="12"/>
          </reference>
        </references>
      </pivotArea>
    </chartFormat>
    <chartFormat chart="3" format="19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3"/>
          </reference>
          <reference field="12" count="1" selected="0">
            <x v="12"/>
          </reference>
        </references>
      </pivotArea>
    </chartFormat>
    <chartFormat chart="3" format="19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4"/>
          </reference>
          <reference field="12" count="1" selected="0">
            <x v="11"/>
          </reference>
        </references>
      </pivotArea>
    </chartFormat>
    <chartFormat chart="3" format="19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4"/>
          </reference>
          <reference field="12" count="1" selected="0">
            <x v="11"/>
          </reference>
        </references>
      </pivotArea>
    </chartFormat>
    <chartFormat chart="3" format="19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4"/>
          </reference>
          <reference field="12" count="1" selected="0">
            <x v="13"/>
          </reference>
        </references>
      </pivotArea>
    </chartFormat>
    <chartFormat chart="3" format="19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4"/>
          </reference>
          <reference field="12" count="1" selected="0">
            <x v="13"/>
          </reference>
        </references>
      </pivotArea>
    </chartFormat>
    <chartFormat chart="3" format="20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2"/>
          </reference>
        </references>
      </pivotArea>
    </chartFormat>
    <chartFormat chart="3" format="20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2"/>
          </reference>
        </references>
      </pivotArea>
    </chartFormat>
    <chartFormat chart="3" format="20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13"/>
          </reference>
        </references>
      </pivotArea>
    </chartFormat>
    <chartFormat chart="3" format="20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13"/>
          </reference>
        </references>
      </pivotArea>
    </chartFormat>
    <chartFormat chart="3" format="20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14"/>
          </reference>
        </references>
      </pivotArea>
    </chartFormat>
    <chartFormat chart="3" format="20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14"/>
          </reference>
        </references>
      </pivotArea>
    </chartFormat>
    <chartFormat chart="3" format="20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3"/>
          </reference>
        </references>
      </pivotArea>
    </chartFormat>
    <chartFormat chart="3" format="20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3"/>
          </reference>
        </references>
      </pivotArea>
    </chartFormat>
    <chartFormat chart="3" format="20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5"/>
          </reference>
        </references>
      </pivotArea>
    </chartFormat>
    <chartFormat chart="3" format="20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5"/>
          </reference>
        </references>
      </pivotArea>
    </chartFormat>
    <chartFormat chart="3" format="21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8"/>
          </reference>
        </references>
      </pivotArea>
    </chartFormat>
    <chartFormat chart="3" format="21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8"/>
          </reference>
        </references>
      </pivotArea>
    </chartFormat>
    <chartFormat chart="3" format="21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21"/>
          </reference>
        </references>
      </pivotArea>
    </chartFormat>
    <chartFormat chart="3" format="21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21"/>
          </reference>
        </references>
      </pivotArea>
    </chartFormat>
    <chartFormat chart="3" format="21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7"/>
          </reference>
          <reference field="12" count="1" selected="0">
            <x v="16"/>
          </reference>
        </references>
      </pivotArea>
    </chartFormat>
    <chartFormat chart="3" format="21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7"/>
          </reference>
          <reference field="12" count="1" selected="0">
            <x v="16"/>
          </reference>
        </references>
      </pivotArea>
    </chartFormat>
    <chartFormat chart="3" format="21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8"/>
          </reference>
          <reference field="12" count="1" selected="0">
            <x v="16"/>
          </reference>
        </references>
      </pivotArea>
    </chartFormat>
    <chartFormat chart="3" format="21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8"/>
          </reference>
          <reference field="12" count="1" selected="0">
            <x v="16"/>
          </reference>
        </references>
      </pivotArea>
    </chartFormat>
    <chartFormat chart="3" format="21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8"/>
          </reference>
          <reference field="12" count="1" selected="0">
            <x v="17"/>
          </reference>
        </references>
      </pivotArea>
    </chartFormat>
    <chartFormat chart="3" format="21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8"/>
          </reference>
          <reference field="12" count="1" selected="0">
            <x v="17"/>
          </reference>
        </references>
      </pivotArea>
    </chartFormat>
    <chartFormat chart="3" format="22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19"/>
          </reference>
        </references>
      </pivotArea>
    </chartFormat>
    <chartFormat chart="3" format="22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19"/>
          </reference>
        </references>
      </pivotArea>
    </chartFormat>
    <chartFormat chart="3" format="22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0"/>
          </reference>
        </references>
      </pivotArea>
    </chartFormat>
    <chartFormat chart="3" format="22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0"/>
          </reference>
        </references>
      </pivotArea>
    </chartFormat>
    <chartFormat chart="3" format="22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1"/>
          </reference>
        </references>
      </pivotArea>
    </chartFormat>
    <chartFormat chart="3" format="22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1"/>
          </reference>
        </references>
      </pivotArea>
    </chartFormat>
    <chartFormat chart="3" format="22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2"/>
          </reference>
        </references>
      </pivotArea>
    </chartFormat>
    <chartFormat chart="3" format="22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2"/>
          </reference>
        </references>
      </pivotArea>
    </chartFormat>
    <chartFormat chart="3" format="22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0"/>
          </reference>
          <reference field="12" count="1" selected="0">
            <x v="18"/>
          </reference>
        </references>
      </pivotArea>
    </chartFormat>
    <chartFormat chart="3" format="22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0"/>
          </reference>
          <reference field="12" count="1" selected="0">
            <x v="18"/>
          </reference>
        </references>
      </pivotArea>
    </chartFormat>
    <chartFormat chart="3" format="23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0"/>
          </reference>
        </references>
      </pivotArea>
    </chartFormat>
    <chartFormat chart="3" format="23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0"/>
          </reference>
        </references>
      </pivotArea>
    </chartFormat>
    <chartFormat chart="3" format="23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2"/>
          </reference>
        </references>
      </pivotArea>
    </chartFormat>
    <chartFormat chart="3" format="23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2"/>
          </reference>
        </references>
      </pivotArea>
    </chartFormat>
    <chartFormat chart="3" format="23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5"/>
          </reference>
        </references>
      </pivotArea>
    </chartFormat>
    <chartFormat chart="3" format="23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5"/>
          </reference>
        </references>
      </pivotArea>
    </chartFormat>
    <chartFormat chart="3" format="23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2"/>
          </reference>
        </references>
      </pivotArea>
    </chartFormat>
    <chartFormat chart="3" format="23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2"/>
          </reference>
        </references>
      </pivotArea>
    </chartFormat>
    <chartFormat chart="3" format="23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3"/>
          </reference>
        </references>
      </pivotArea>
    </chartFormat>
    <chartFormat chart="3" format="23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3"/>
          </reference>
        </references>
      </pivotArea>
    </chartFormat>
    <chartFormat chart="3" format="24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4"/>
          </reference>
        </references>
      </pivotArea>
    </chartFormat>
    <chartFormat chart="3" format="24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4"/>
          </reference>
        </references>
      </pivotArea>
    </chartFormat>
    <chartFormat chart="3" format="24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1"/>
          </reference>
        </references>
      </pivotArea>
    </chartFormat>
    <chartFormat chart="3" format="24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1"/>
          </reference>
        </references>
      </pivotArea>
    </chartFormat>
    <chartFormat chart="3" format="24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3"/>
          </reference>
        </references>
      </pivotArea>
    </chartFormat>
    <chartFormat chart="3" format="24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3"/>
          </reference>
        </references>
      </pivotArea>
    </chartFormat>
    <chartFormat chart="3" format="24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4"/>
          </reference>
        </references>
      </pivotArea>
    </chartFormat>
    <chartFormat chart="3" format="24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4"/>
          </reference>
        </references>
      </pivotArea>
    </chartFormat>
    <chartFormat chart="3" format="24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5"/>
          </reference>
        </references>
      </pivotArea>
    </chartFormat>
    <chartFormat chart="3" format="24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5"/>
          </reference>
        </references>
      </pivotArea>
    </chartFormat>
    <chartFormat chart="3" format="25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2"/>
          </reference>
        </references>
      </pivotArea>
    </chartFormat>
    <chartFormat chart="3" format="25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2"/>
          </reference>
        </references>
      </pivotArea>
    </chartFormat>
    <chartFormat chart="3" format="25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5"/>
          </reference>
        </references>
      </pivotArea>
    </chartFormat>
    <chartFormat chart="3" format="25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5"/>
          </reference>
        </references>
      </pivotArea>
    </chartFormat>
    <chartFormat chart="3" format="25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6"/>
          </reference>
        </references>
      </pivotArea>
    </chartFormat>
    <chartFormat chart="3" format="25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6"/>
          </reference>
        </references>
      </pivotArea>
    </chartFormat>
    <chartFormat chart="3" format="25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0"/>
          </reference>
        </references>
      </pivotArea>
    </chartFormat>
    <chartFormat chart="3" format="25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0"/>
          </reference>
        </references>
      </pivotArea>
    </chartFormat>
    <chartFormat chart="3" format="25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4"/>
          </reference>
        </references>
      </pivotArea>
    </chartFormat>
    <chartFormat chart="3" format="25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4"/>
          </reference>
        </references>
      </pivotArea>
    </chartFormat>
    <chartFormat chart="3" format="26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5"/>
          </reference>
        </references>
      </pivotArea>
    </chartFormat>
    <chartFormat chart="3" format="26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5"/>
          </reference>
        </references>
      </pivotArea>
    </chartFormat>
    <chartFormat chart="3" format="26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7"/>
          </reference>
        </references>
      </pivotArea>
    </chartFormat>
    <chartFormat chart="3" format="26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7"/>
          </reference>
        </references>
      </pivotArea>
    </chartFormat>
    <chartFormat chart="3" format="26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5"/>
          </reference>
        </references>
      </pivotArea>
    </chartFormat>
    <chartFormat chart="3" format="26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5"/>
          </reference>
        </references>
      </pivotArea>
    </chartFormat>
    <chartFormat chart="3" format="26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6"/>
          </reference>
        </references>
      </pivotArea>
    </chartFormat>
    <chartFormat chart="3" format="26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6"/>
          </reference>
        </references>
      </pivotArea>
    </chartFormat>
    <chartFormat chart="3" format="26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7"/>
          </reference>
        </references>
      </pivotArea>
    </chartFormat>
    <chartFormat chart="3" format="26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7"/>
          </reference>
        </references>
      </pivotArea>
    </chartFormat>
    <chartFormat chart="3" format="27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8"/>
          </reference>
        </references>
      </pivotArea>
    </chartFormat>
    <chartFormat chart="3" format="27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8"/>
          </reference>
        </references>
      </pivotArea>
    </chartFormat>
    <chartFormat chart="3" format="27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"/>
          </reference>
        </references>
      </pivotArea>
    </chartFormat>
    <chartFormat chart="3" format="27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"/>
          </reference>
        </references>
      </pivotArea>
    </chartFormat>
    <chartFormat chart="3" format="27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2"/>
          </reference>
        </references>
      </pivotArea>
    </chartFormat>
    <chartFormat chart="3" format="27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2"/>
          </reference>
        </references>
      </pivotArea>
    </chartFormat>
    <chartFormat chart="3" format="27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8"/>
          </reference>
        </references>
      </pivotArea>
    </chartFormat>
    <chartFormat chart="3" format="27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8"/>
          </reference>
        </references>
      </pivotArea>
    </chartFormat>
    <chartFormat chart="3" format="27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0"/>
          </reference>
        </references>
      </pivotArea>
    </chartFormat>
    <chartFormat chart="3" format="27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0"/>
          </reference>
        </references>
      </pivotArea>
    </chartFormat>
    <chartFormat chart="3" format="28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28"/>
          </reference>
        </references>
      </pivotArea>
    </chartFormat>
    <chartFormat chart="3" format="28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28"/>
          </reference>
        </references>
      </pivotArea>
    </chartFormat>
    <chartFormat chart="3" format="28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29"/>
          </reference>
        </references>
      </pivotArea>
    </chartFormat>
    <chartFormat chart="3" format="28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29"/>
          </reference>
        </references>
      </pivotArea>
    </chartFormat>
    <chartFormat chart="3" format="28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9"/>
          </reference>
          <reference field="12" count="1" selected="0">
            <x v="0"/>
          </reference>
        </references>
      </pivotArea>
    </chartFormat>
    <chartFormat chart="3" format="28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9"/>
          </reference>
          <reference field="12" count="1" selected="0">
            <x v="0"/>
          </reference>
        </references>
      </pivotArea>
    </chartFormat>
    <chartFormat chart="3" format="28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9"/>
          </reference>
          <reference field="12" count="1" selected="0">
            <x v="30"/>
          </reference>
        </references>
      </pivotArea>
    </chartFormat>
    <chartFormat chart="3" format="28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9"/>
          </reference>
          <reference field="12" count="1" selected="0">
            <x v="30"/>
          </reference>
        </references>
      </pivotArea>
    </chartFormat>
    <chartFormat chart="4" format="28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0"/>
          </reference>
          <reference field="12" count="1" selected="0">
            <x v="0"/>
          </reference>
        </references>
      </pivotArea>
    </chartFormat>
    <chartFormat chart="4" format="28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0"/>
          </reference>
          <reference field="12" count="1" selected="0">
            <x v="0"/>
          </reference>
        </references>
      </pivotArea>
    </chartFormat>
    <chartFormat chart="4" format="29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4" format="29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"/>
          </reference>
          <reference field="12" count="1" selected="0">
            <x v="1"/>
          </reference>
        </references>
      </pivotArea>
    </chartFormat>
    <chartFormat chart="4" format="29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1"/>
          </reference>
        </references>
      </pivotArea>
    </chartFormat>
    <chartFormat chart="4" format="29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"/>
          </reference>
          <reference field="12" count="1" selected="0">
            <x v="1"/>
          </reference>
        </references>
      </pivotArea>
    </chartFormat>
    <chartFormat chart="4" format="29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"/>
          </reference>
          <reference field="12" count="1" selected="0">
            <x v="2"/>
          </reference>
        </references>
      </pivotArea>
    </chartFormat>
    <chartFormat chart="4" format="29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"/>
          </reference>
          <reference field="12" count="1" selected="0">
            <x v="2"/>
          </reference>
        </references>
      </pivotArea>
    </chartFormat>
    <chartFormat chart="4" format="29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3"/>
          </reference>
          <reference field="12" count="1" selected="0">
            <x v="14"/>
          </reference>
        </references>
      </pivotArea>
    </chartFormat>
    <chartFormat chart="4" format="29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3"/>
          </reference>
          <reference field="12" count="1" selected="0">
            <x v="14"/>
          </reference>
        </references>
      </pivotArea>
    </chartFormat>
    <chartFormat chart="4" format="29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4"/>
          </reference>
          <reference field="12" count="1" selected="0">
            <x v="1"/>
          </reference>
        </references>
      </pivotArea>
    </chartFormat>
    <chartFormat chart="4" format="29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4"/>
          </reference>
          <reference field="12" count="1" selected="0">
            <x v="1"/>
          </reference>
        </references>
      </pivotArea>
    </chartFormat>
    <chartFormat chart="4" format="30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4"/>
          </reference>
          <reference field="12" count="1" selected="0">
            <x v="3"/>
          </reference>
        </references>
      </pivotArea>
    </chartFormat>
    <chartFormat chart="4" format="30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4"/>
          </reference>
          <reference field="12" count="1" selected="0">
            <x v="3"/>
          </reference>
        </references>
      </pivotArea>
    </chartFormat>
    <chartFormat chart="4" format="30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5"/>
          </reference>
          <reference field="12" count="1" selected="0">
            <x v="3"/>
          </reference>
        </references>
      </pivotArea>
    </chartFormat>
    <chartFormat chart="4" format="30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5"/>
          </reference>
          <reference field="12" count="1" selected="0">
            <x v="3"/>
          </reference>
        </references>
      </pivotArea>
    </chartFormat>
    <chartFormat chart="4" format="30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4"/>
          </reference>
        </references>
      </pivotArea>
    </chartFormat>
    <chartFormat chart="4" format="30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4"/>
          </reference>
        </references>
      </pivotArea>
    </chartFormat>
    <chartFormat chart="4" format="30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5"/>
          </reference>
        </references>
      </pivotArea>
    </chartFormat>
    <chartFormat chart="4" format="30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5"/>
          </reference>
        </references>
      </pivotArea>
    </chartFormat>
    <chartFormat chart="4" format="30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6"/>
          </reference>
          <reference field="12" count="1" selected="0">
            <x v="18"/>
          </reference>
        </references>
      </pivotArea>
    </chartFormat>
    <chartFormat chart="4" format="30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6"/>
          </reference>
          <reference field="12" count="1" selected="0">
            <x v="18"/>
          </reference>
        </references>
      </pivotArea>
    </chartFormat>
    <chartFormat chart="4" format="31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7"/>
          </reference>
          <reference field="12" count="1" selected="0">
            <x v="6"/>
          </reference>
        </references>
      </pivotArea>
    </chartFormat>
    <chartFormat chart="4" format="31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7"/>
          </reference>
          <reference field="12" count="1" selected="0">
            <x v="6"/>
          </reference>
        </references>
      </pivotArea>
    </chartFormat>
    <chartFormat chart="4" format="31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8"/>
          </reference>
          <reference field="12" count="1" selected="0">
            <x v="5"/>
          </reference>
        </references>
      </pivotArea>
    </chartFormat>
    <chartFormat chart="4" format="31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8"/>
          </reference>
          <reference field="12" count="1" selected="0">
            <x v="5"/>
          </reference>
        </references>
      </pivotArea>
    </chartFormat>
    <chartFormat chart="4" format="31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8"/>
          </reference>
          <reference field="12" count="1" selected="0">
            <x v="6"/>
          </reference>
        </references>
      </pivotArea>
    </chartFormat>
    <chartFormat chart="4" format="31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8"/>
          </reference>
          <reference field="12" count="1" selected="0">
            <x v="6"/>
          </reference>
        </references>
      </pivotArea>
    </chartFormat>
    <chartFormat chart="4" format="31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6"/>
          </reference>
        </references>
      </pivotArea>
    </chartFormat>
    <chartFormat chart="4" format="31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6"/>
          </reference>
        </references>
      </pivotArea>
    </chartFormat>
    <chartFormat chart="4" format="31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7"/>
          </reference>
        </references>
      </pivotArea>
    </chartFormat>
    <chartFormat chart="4" format="31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7"/>
          </reference>
        </references>
      </pivotArea>
    </chartFormat>
    <chartFormat chart="4" format="32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9"/>
          </reference>
          <reference field="12" count="1" selected="0">
            <x v="8"/>
          </reference>
        </references>
      </pivotArea>
    </chartFormat>
    <chartFormat chart="4" format="32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9"/>
          </reference>
          <reference field="12" count="1" selected="0">
            <x v="8"/>
          </reference>
        </references>
      </pivotArea>
    </chartFormat>
    <chartFormat chart="4" format="32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0"/>
          </reference>
          <reference field="12" count="1" selected="0">
            <x v="8"/>
          </reference>
        </references>
      </pivotArea>
    </chartFormat>
    <chartFormat chart="4" format="32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0"/>
          </reference>
          <reference field="12" count="1" selected="0">
            <x v="8"/>
          </reference>
        </references>
      </pivotArea>
    </chartFormat>
    <chartFormat chart="4" format="32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0"/>
          </reference>
          <reference field="12" count="1" selected="0">
            <x v="9"/>
          </reference>
        </references>
      </pivotArea>
    </chartFormat>
    <chartFormat chart="4" format="32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0"/>
          </reference>
          <reference field="12" count="1" selected="0">
            <x v="9"/>
          </reference>
        </references>
      </pivotArea>
    </chartFormat>
    <chartFormat chart="4" format="32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1"/>
          </reference>
          <reference field="12" count="1" selected="0">
            <x v="8"/>
          </reference>
        </references>
      </pivotArea>
    </chartFormat>
    <chartFormat chart="4" format="32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1"/>
          </reference>
          <reference field="12" count="1" selected="0">
            <x v="8"/>
          </reference>
        </references>
      </pivotArea>
    </chartFormat>
    <chartFormat chart="4" format="32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1"/>
          </reference>
          <reference field="12" count="1" selected="0">
            <x v="13"/>
          </reference>
        </references>
      </pivotArea>
    </chartFormat>
    <chartFormat chart="4" format="32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1"/>
          </reference>
          <reference field="12" count="1" selected="0">
            <x v="13"/>
          </reference>
        </references>
      </pivotArea>
    </chartFormat>
    <chartFormat chart="4" format="33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9"/>
          </reference>
        </references>
      </pivotArea>
    </chartFormat>
    <chartFormat chart="4" format="33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9"/>
          </reference>
        </references>
      </pivotArea>
    </chartFormat>
    <chartFormat chart="4" format="33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10"/>
          </reference>
        </references>
      </pivotArea>
    </chartFormat>
    <chartFormat chart="4" format="33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10"/>
          </reference>
        </references>
      </pivotArea>
    </chartFormat>
    <chartFormat chart="4" format="33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2"/>
          </reference>
          <reference field="12" count="1" selected="0">
            <x v="11"/>
          </reference>
        </references>
      </pivotArea>
    </chartFormat>
    <chartFormat chart="4" format="33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2"/>
          </reference>
          <reference field="12" count="1" selected="0">
            <x v="11"/>
          </reference>
        </references>
      </pivotArea>
    </chartFormat>
    <chartFormat chart="4" format="33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3"/>
          </reference>
          <reference field="12" count="1" selected="0">
            <x v="11"/>
          </reference>
        </references>
      </pivotArea>
    </chartFormat>
    <chartFormat chart="4" format="33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3"/>
          </reference>
          <reference field="12" count="1" selected="0">
            <x v="11"/>
          </reference>
        </references>
      </pivotArea>
    </chartFormat>
    <chartFormat chart="4" format="33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3"/>
          </reference>
          <reference field="12" count="1" selected="0">
            <x v="12"/>
          </reference>
        </references>
      </pivotArea>
    </chartFormat>
    <chartFormat chart="4" format="33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3"/>
          </reference>
          <reference field="12" count="1" selected="0">
            <x v="12"/>
          </reference>
        </references>
      </pivotArea>
    </chartFormat>
    <chartFormat chart="4" format="34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4"/>
          </reference>
          <reference field="12" count="1" selected="0">
            <x v="11"/>
          </reference>
        </references>
      </pivotArea>
    </chartFormat>
    <chartFormat chart="4" format="34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4"/>
          </reference>
          <reference field="12" count="1" selected="0">
            <x v="11"/>
          </reference>
        </references>
      </pivotArea>
    </chartFormat>
    <chartFormat chart="4" format="34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4"/>
          </reference>
          <reference field="12" count="1" selected="0">
            <x v="13"/>
          </reference>
        </references>
      </pivotArea>
    </chartFormat>
    <chartFormat chart="4" format="34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4"/>
          </reference>
          <reference field="12" count="1" selected="0">
            <x v="13"/>
          </reference>
        </references>
      </pivotArea>
    </chartFormat>
    <chartFormat chart="4" format="34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2"/>
          </reference>
        </references>
      </pivotArea>
    </chartFormat>
    <chartFormat chart="4" format="34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2"/>
          </reference>
        </references>
      </pivotArea>
    </chartFormat>
    <chartFormat chart="4" format="34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13"/>
          </reference>
        </references>
      </pivotArea>
    </chartFormat>
    <chartFormat chart="4" format="34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13"/>
          </reference>
        </references>
      </pivotArea>
    </chartFormat>
    <chartFormat chart="4" format="34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5"/>
          </reference>
          <reference field="12" count="1" selected="0">
            <x v="14"/>
          </reference>
        </references>
      </pivotArea>
    </chartFormat>
    <chartFormat chart="4" format="34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5"/>
          </reference>
          <reference field="12" count="1" selected="0">
            <x v="14"/>
          </reference>
        </references>
      </pivotArea>
    </chartFormat>
    <chartFormat chart="4" format="35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3"/>
          </reference>
        </references>
      </pivotArea>
    </chartFormat>
    <chartFormat chart="4" format="35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3"/>
          </reference>
        </references>
      </pivotArea>
    </chartFormat>
    <chartFormat chart="4" format="35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5"/>
          </reference>
        </references>
      </pivotArea>
    </chartFormat>
    <chartFormat chart="4" format="35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5"/>
          </reference>
        </references>
      </pivotArea>
    </chartFormat>
    <chartFormat chart="4" format="35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18"/>
          </reference>
        </references>
      </pivotArea>
    </chartFormat>
    <chartFormat chart="4" format="35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18"/>
          </reference>
        </references>
      </pivotArea>
    </chartFormat>
    <chartFormat chart="4" format="35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6"/>
          </reference>
          <reference field="12" count="1" selected="0">
            <x v="21"/>
          </reference>
        </references>
      </pivotArea>
    </chartFormat>
    <chartFormat chart="4" format="35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6"/>
          </reference>
          <reference field="12" count="1" selected="0">
            <x v="21"/>
          </reference>
        </references>
      </pivotArea>
    </chartFormat>
    <chartFormat chart="4" format="35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7"/>
          </reference>
          <reference field="12" count="1" selected="0">
            <x v="16"/>
          </reference>
        </references>
      </pivotArea>
    </chartFormat>
    <chartFormat chart="4" format="35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7"/>
          </reference>
          <reference field="12" count="1" selected="0">
            <x v="16"/>
          </reference>
        </references>
      </pivotArea>
    </chartFormat>
    <chartFormat chart="4" format="36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8"/>
          </reference>
          <reference field="12" count="1" selected="0">
            <x v="16"/>
          </reference>
        </references>
      </pivotArea>
    </chartFormat>
    <chartFormat chart="4" format="36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8"/>
          </reference>
          <reference field="12" count="1" selected="0">
            <x v="16"/>
          </reference>
        </references>
      </pivotArea>
    </chartFormat>
    <chartFormat chart="4" format="36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8"/>
          </reference>
          <reference field="12" count="1" selected="0">
            <x v="17"/>
          </reference>
        </references>
      </pivotArea>
    </chartFormat>
    <chartFormat chart="4" format="36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8"/>
          </reference>
          <reference field="12" count="1" selected="0">
            <x v="17"/>
          </reference>
        </references>
      </pivotArea>
    </chartFormat>
    <chartFormat chart="4" format="36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19"/>
          </reference>
        </references>
      </pivotArea>
    </chartFormat>
    <chartFormat chart="4" format="36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19"/>
          </reference>
        </references>
      </pivotArea>
    </chartFormat>
    <chartFormat chart="4" format="36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0"/>
          </reference>
        </references>
      </pivotArea>
    </chartFormat>
    <chartFormat chart="4" format="36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0"/>
          </reference>
        </references>
      </pivotArea>
    </chartFormat>
    <chartFormat chart="4" format="36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1"/>
          </reference>
        </references>
      </pivotArea>
    </chartFormat>
    <chartFormat chart="4" format="36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1"/>
          </reference>
        </references>
      </pivotArea>
    </chartFormat>
    <chartFormat chart="4" format="37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19"/>
          </reference>
          <reference field="12" count="1" selected="0">
            <x v="22"/>
          </reference>
        </references>
      </pivotArea>
    </chartFormat>
    <chartFormat chart="4" format="37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19"/>
          </reference>
          <reference field="12" count="1" selected="0">
            <x v="22"/>
          </reference>
        </references>
      </pivotArea>
    </chartFormat>
    <chartFormat chart="4" format="37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0"/>
          </reference>
          <reference field="12" count="1" selected="0">
            <x v="18"/>
          </reference>
        </references>
      </pivotArea>
    </chartFormat>
    <chartFormat chart="4" format="37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0"/>
          </reference>
          <reference field="12" count="1" selected="0">
            <x v="18"/>
          </reference>
        </references>
      </pivotArea>
    </chartFormat>
    <chartFormat chart="4" format="37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0"/>
          </reference>
        </references>
      </pivotArea>
    </chartFormat>
    <chartFormat chart="4" format="37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0"/>
          </reference>
        </references>
      </pivotArea>
    </chartFormat>
    <chartFormat chart="4" format="37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2"/>
          </reference>
        </references>
      </pivotArea>
    </chartFormat>
    <chartFormat chart="4" format="37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2"/>
          </reference>
        </references>
      </pivotArea>
    </chartFormat>
    <chartFormat chart="4" format="37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1"/>
          </reference>
          <reference field="12" count="1" selected="0">
            <x v="25"/>
          </reference>
        </references>
      </pivotArea>
    </chartFormat>
    <chartFormat chart="4" format="37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1"/>
          </reference>
          <reference field="12" count="1" selected="0">
            <x v="25"/>
          </reference>
        </references>
      </pivotArea>
    </chartFormat>
    <chartFormat chart="4" format="38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2"/>
          </reference>
        </references>
      </pivotArea>
    </chartFormat>
    <chartFormat chart="4" format="38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2"/>
          </reference>
        </references>
      </pivotArea>
    </chartFormat>
    <chartFormat chart="4" format="38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3"/>
          </reference>
        </references>
      </pivotArea>
    </chartFormat>
    <chartFormat chart="4" format="38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3"/>
          </reference>
        </references>
      </pivotArea>
    </chartFormat>
    <chartFormat chart="4" format="38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2"/>
          </reference>
          <reference field="12" count="1" selected="0">
            <x v="24"/>
          </reference>
        </references>
      </pivotArea>
    </chartFormat>
    <chartFormat chart="4" format="38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2"/>
          </reference>
          <reference field="12" count="1" selected="0">
            <x v="24"/>
          </reference>
        </references>
      </pivotArea>
    </chartFormat>
    <chartFormat chart="4" format="38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1"/>
          </reference>
        </references>
      </pivotArea>
    </chartFormat>
    <chartFormat chart="4" format="38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1"/>
          </reference>
        </references>
      </pivotArea>
    </chartFormat>
    <chartFormat chart="4" format="38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3"/>
          </reference>
        </references>
      </pivotArea>
    </chartFormat>
    <chartFormat chart="4" format="38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3"/>
          </reference>
        </references>
      </pivotArea>
    </chartFormat>
    <chartFormat chart="4" format="39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4"/>
          </reference>
        </references>
      </pivotArea>
    </chartFormat>
    <chartFormat chart="4" format="39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4"/>
          </reference>
        </references>
      </pivotArea>
    </chartFormat>
    <chartFormat chart="4" format="39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3"/>
          </reference>
          <reference field="12" count="1" selected="0">
            <x v="25"/>
          </reference>
        </references>
      </pivotArea>
    </chartFormat>
    <chartFormat chart="4" format="39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3"/>
          </reference>
          <reference field="12" count="1" selected="0">
            <x v="25"/>
          </reference>
        </references>
      </pivotArea>
    </chartFormat>
    <chartFormat chart="4" format="39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2"/>
          </reference>
        </references>
      </pivotArea>
    </chartFormat>
    <chartFormat chart="4" format="39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2"/>
          </reference>
        </references>
      </pivotArea>
    </chartFormat>
    <chartFormat chart="4" format="39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5"/>
          </reference>
        </references>
      </pivotArea>
    </chartFormat>
    <chartFormat chart="4" format="39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5"/>
          </reference>
        </references>
      </pivotArea>
    </chartFormat>
    <chartFormat chart="4" format="39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4"/>
          </reference>
          <reference field="12" count="1" selected="0">
            <x v="26"/>
          </reference>
        </references>
      </pivotArea>
    </chartFormat>
    <chartFormat chart="4" format="39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4"/>
          </reference>
          <reference field="12" count="1" selected="0">
            <x v="26"/>
          </reference>
        </references>
      </pivotArea>
    </chartFormat>
    <chartFormat chart="4" format="40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0"/>
          </reference>
        </references>
      </pivotArea>
    </chartFormat>
    <chartFormat chart="4" format="40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0"/>
          </reference>
        </references>
      </pivotArea>
    </chartFormat>
    <chartFormat chart="4" format="40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4"/>
          </reference>
        </references>
      </pivotArea>
    </chartFormat>
    <chartFormat chart="4" format="40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4"/>
          </reference>
        </references>
      </pivotArea>
    </chartFormat>
    <chartFormat chart="4" format="40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5"/>
          </reference>
        </references>
      </pivotArea>
    </chartFormat>
    <chartFormat chart="4" format="40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5"/>
          </reference>
        </references>
      </pivotArea>
    </chartFormat>
    <chartFormat chart="4" format="40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5"/>
          </reference>
          <reference field="12" count="1" selected="0">
            <x v="27"/>
          </reference>
        </references>
      </pivotArea>
    </chartFormat>
    <chartFormat chart="4" format="40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5"/>
          </reference>
          <reference field="12" count="1" selected="0">
            <x v="27"/>
          </reference>
        </references>
      </pivotArea>
    </chartFormat>
    <chartFormat chart="4" format="40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5"/>
          </reference>
        </references>
      </pivotArea>
    </chartFormat>
    <chartFormat chart="4" format="40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5"/>
          </reference>
        </references>
      </pivotArea>
    </chartFormat>
    <chartFormat chart="4" format="41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6"/>
          </reference>
        </references>
      </pivotArea>
    </chartFormat>
    <chartFormat chart="4" format="41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6"/>
          </reference>
        </references>
      </pivotArea>
    </chartFormat>
    <chartFormat chart="4" format="41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7"/>
          </reference>
        </references>
      </pivotArea>
    </chartFormat>
    <chartFormat chart="4" format="41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7"/>
          </reference>
        </references>
      </pivotArea>
    </chartFormat>
    <chartFormat chart="4" format="41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6"/>
          </reference>
          <reference field="12" count="1" selected="0">
            <x v="28"/>
          </reference>
        </references>
      </pivotArea>
    </chartFormat>
    <chartFormat chart="4" format="41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6"/>
          </reference>
          <reference field="12" count="1" selected="0">
            <x v="28"/>
          </reference>
        </references>
      </pivotArea>
    </chartFormat>
    <chartFormat chart="4" format="41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"/>
          </reference>
        </references>
      </pivotArea>
    </chartFormat>
    <chartFormat chart="4" format="41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"/>
          </reference>
        </references>
      </pivotArea>
    </chartFormat>
    <chartFormat chart="4" format="41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2"/>
          </reference>
        </references>
      </pivotArea>
    </chartFormat>
    <chartFormat chart="4" format="41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2"/>
          </reference>
        </references>
      </pivotArea>
    </chartFormat>
    <chartFormat chart="4" format="42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7"/>
          </reference>
          <reference field="12" count="1" selected="0">
            <x v="28"/>
          </reference>
        </references>
      </pivotArea>
    </chartFormat>
    <chartFormat chart="4" format="42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7"/>
          </reference>
          <reference field="12" count="1" selected="0">
            <x v="28"/>
          </reference>
        </references>
      </pivotArea>
    </chartFormat>
    <chartFormat chart="4" format="422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0"/>
          </reference>
        </references>
      </pivotArea>
    </chartFormat>
    <chartFormat chart="4" format="423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0"/>
          </reference>
        </references>
      </pivotArea>
    </chartFormat>
    <chartFormat chart="4" format="424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28"/>
          </reference>
        </references>
      </pivotArea>
    </chartFormat>
    <chartFormat chart="4" format="425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28"/>
          </reference>
        </references>
      </pivotArea>
    </chartFormat>
    <chartFormat chart="4" format="426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8"/>
          </reference>
          <reference field="12" count="1" selected="0">
            <x v="29"/>
          </reference>
        </references>
      </pivotArea>
    </chartFormat>
    <chartFormat chart="4" format="427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8"/>
          </reference>
          <reference field="12" count="1" selected="0">
            <x v="29"/>
          </reference>
        </references>
      </pivotArea>
    </chartFormat>
    <chartFormat chart="4" format="428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9"/>
          </reference>
          <reference field="12" count="1" selected="0">
            <x v="0"/>
          </reference>
        </references>
      </pivotArea>
    </chartFormat>
    <chartFormat chart="4" format="429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9"/>
          </reference>
          <reference field="12" count="1" selected="0">
            <x v="0"/>
          </reference>
        </references>
      </pivotArea>
    </chartFormat>
    <chartFormat chart="4" format="430" series="1">
      <pivotArea type="data" outline="0" fieldPosition="0">
        <references count="3">
          <reference field="4294967294" count="1" selected="0">
            <x v="0"/>
          </reference>
          <reference field="11" count="1" selected="0">
            <x v="29"/>
          </reference>
          <reference field="12" count="1" selected="0">
            <x v="30"/>
          </reference>
        </references>
      </pivotArea>
    </chartFormat>
    <chartFormat chart="4" format="431" series="1">
      <pivotArea type="data" outline="0" fieldPosition="0">
        <references count="3">
          <reference field="4294967294" count="1" selected="0">
            <x v="1"/>
          </reference>
          <reference field="11" count="1" selected="0">
            <x v="29"/>
          </reference>
          <reference field="12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2C5AB1-3DD7-434D-B36C-C2B3620E08B9}" autoFormatId="16" applyNumberFormats="0" applyBorderFormats="0" applyFontFormats="0" applyPatternFormats="0" applyAlignmentFormats="0" applyWidthHeightFormats="0">
  <queryTableRefresh nextId="29">
    <queryTableFields count="18">
      <queryTableField id="1" name="STATION" tableColumnId="1"/>
      <queryTableField id="2" name="NAME" tableColumnId="2"/>
      <queryTableField id="3" name="DATE" tableColumnId="3"/>
      <queryTableField id="4" name="AWND" tableColumnId="4"/>
      <queryTableField id="5" name="FMTM" tableColumnId="5"/>
      <queryTableField id="6" name="PGTM" tableColumnId="6"/>
      <queryTableField id="7" name="PRCP" tableColumnId="7"/>
      <queryTableField id="8" name="SNOW" tableColumnId="8"/>
      <queryTableField id="9" name="SNWD" tableColumnId="9"/>
      <queryTableField id="10" name="TAVG" tableColumnId="10"/>
      <queryTableField id="11" name="TMAX" tableColumnId="11"/>
      <queryTableField id="12" name="TMIN" tableColumnId="12"/>
      <queryTableField id="13" name="TSUN" tableColumnId="13"/>
      <queryTableField id="14" name="WDF2" tableColumnId="14"/>
      <queryTableField id="15" name="WDF5" tableColumnId="15"/>
      <queryTableField id="16" name="WESD" tableColumnId="16"/>
      <queryTableField id="17" name="WSF2" tableColumnId="17"/>
      <queryTableField id="18" name="WSF5" tableColumnId="18"/>
    </queryTableFields>
    <queryTableDeletedFields count="10">
      <deletedField name="WT01"/>
      <deletedField name="WT02"/>
      <deletedField name="WT03"/>
      <deletedField name="WT08"/>
      <deletedField name="WT09"/>
      <deletedField name="WT13"/>
      <deletedField name="WT16"/>
      <deletedField name="WT18"/>
      <deletedField name="WT19"/>
      <deletedField name="WT2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B7EE70B-3490-4B21-B367-8878661DC6E7}" autoFormatId="16" applyNumberFormats="0" applyBorderFormats="0" applyFontFormats="0" applyPatternFormats="0" applyAlignmentFormats="0" applyWidthHeightFormats="0">
  <queryTableRefresh nextId="29">
    <queryTableFields count="16">
      <queryTableField id="1" name="STATION" tableColumnId="1"/>
      <queryTableField id="2" name="NAME" tableColumnId="2"/>
      <queryTableField id="3" name="DATE" tableColumnId="3"/>
      <queryTableField id="4" name="AWND" tableColumnId="4"/>
      <queryTableField id="5" name="FMTM" tableColumnId="5"/>
      <queryTableField id="6" name="PGTM" tableColumnId="6"/>
      <queryTableField id="7" name="PRCP" tableColumnId="7"/>
      <queryTableField id="8" name="SNOW" tableColumnId="8"/>
      <queryTableField id="10" name="TAVG" tableColumnId="10"/>
      <queryTableField id="11" name="TMAX" tableColumnId="11"/>
      <queryTableField id="12" name="TMIN" tableColumnId="12"/>
      <queryTableField id="14" name="WDF2" tableColumnId="14"/>
      <queryTableField id="15" name="WDF5" tableColumnId="15"/>
      <queryTableField id="16" name="WESD" tableColumnId="16"/>
      <queryTableField id="17" name="WSF2" tableColumnId="17"/>
      <queryTableField id="18" name="WSF5" tableColumnId="18"/>
    </queryTableFields>
    <queryTableDeletedFields count="12">
      <deletedField name="WT01"/>
      <deletedField name="WT02"/>
      <deletedField name="WT03"/>
      <deletedField name="WT08"/>
      <deletedField name="WT09"/>
      <deletedField name="WT13"/>
      <deletedField name="WT16"/>
      <deletedField name="WT18"/>
      <deletedField name="WT19"/>
      <deletedField name="WT22"/>
      <deletedField name="SNWD"/>
      <deletedField name="TSU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8F70A2-2F12-41E2-BFF3-826102C9F9E2}" name="_3730345_1" displayName="_3730345_1" ref="A1:R92" tableType="queryTable" totalsRowShown="0">
  <autoFilter ref="A1:R92" xr:uid="{A28F70A2-2F12-41E2-BFF3-826102C9F9E2}"/>
  <tableColumns count="18">
    <tableColumn id="1" xr3:uid="{1734DC9D-B70C-4858-B2B9-D2E146EC45E5}" uniqueName="1" name="STATION" queryTableFieldId="1" dataDxfId="33"/>
    <tableColumn id="2" xr3:uid="{6C451AFB-782D-414F-A2FD-76DE710A345B}" uniqueName="2" name="NAME" queryTableFieldId="2" dataDxfId="32"/>
    <tableColumn id="3" xr3:uid="{A8B2CEDD-D841-4732-8BDB-546605E20A92}" uniqueName="3" name="DATE" queryTableFieldId="3" dataDxfId="31"/>
    <tableColumn id="4" xr3:uid="{F0691451-A5D9-432E-A967-DDD852048D35}" uniqueName="4" name="AWND" queryTableFieldId="4" dataDxfId="30"/>
    <tableColumn id="5" xr3:uid="{1525927F-783A-4B01-841A-430BDEB20574}" uniqueName="5" name="FMTM" queryTableFieldId="5" dataDxfId="29"/>
    <tableColumn id="6" xr3:uid="{D83BEFDE-81C1-4B9F-90BE-29FDEF148766}" uniqueName="6" name="PGTM" queryTableFieldId="6" dataDxfId="28"/>
    <tableColumn id="7" xr3:uid="{0C0A1B77-3360-4119-BA5A-FFA82B9F3169}" uniqueName="7" name="PRCP" queryTableFieldId="7" dataDxfId="27"/>
    <tableColumn id="8" xr3:uid="{E1B68B0C-224E-4871-B2D5-6075B06D8104}" uniqueName="8" name="SNOW" queryTableFieldId="8" dataDxfId="26"/>
    <tableColumn id="9" xr3:uid="{3A1A06B3-70A9-4FED-883D-F4A3D62633AD}" uniqueName="9" name="SNWD" queryTableFieldId="9" dataDxfId="25"/>
    <tableColumn id="10" xr3:uid="{01BBC461-E993-4A90-85C5-4EFD53EDC64B}" uniqueName="10" name="TAVG" queryTableFieldId="10" dataDxfId="24"/>
    <tableColumn id="11" xr3:uid="{D4705FED-8FF5-4488-ACC1-7820E206E276}" uniqueName="11" name="TMAX" queryTableFieldId="11" dataDxfId="23"/>
    <tableColumn id="12" xr3:uid="{EEE179AE-B778-471E-B15B-37AF9D53EAC3}" uniqueName="12" name="TMIN" queryTableFieldId="12" dataDxfId="22"/>
    <tableColumn id="13" xr3:uid="{3E696E5A-2BAC-4C4E-81E8-3B795649AFCA}" uniqueName="13" name="TSUN" queryTableFieldId="13" dataDxfId="21"/>
    <tableColumn id="14" xr3:uid="{5993A5E5-7081-4F74-B1DB-AD075D51AFC0}" uniqueName="14" name="WDF2" queryTableFieldId="14" dataDxfId="20"/>
    <tableColumn id="15" xr3:uid="{67397167-A47B-46A4-9B67-253998F0AFDF}" uniqueName="15" name="WDF5" queryTableFieldId="15" dataDxfId="19"/>
    <tableColumn id="16" xr3:uid="{34A89B15-51A1-43D1-BC3F-4F2BA1405546}" uniqueName="16" name="WESD" queryTableFieldId="16" dataDxfId="18"/>
    <tableColumn id="17" xr3:uid="{537D6A90-ABDC-468D-BE50-D20D93995BEF}" uniqueName="17" name="WSF2" queryTableFieldId="17" dataDxfId="17"/>
    <tableColumn id="18" xr3:uid="{76DE24D2-6FB3-4A6B-93B0-731EA9DD14C4}" uniqueName="18" name="WSF5" queryTableFieldId="1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D91D8D-B7DA-4C80-AC82-F186B18EBBE4}" name="_3730345_13" displayName="_3730345_13" ref="A1:P92" tableType="queryTable" totalsRowShown="0">
  <autoFilter ref="A1:P92" xr:uid="{47D91D8D-B7DA-4C80-AC82-F186B18EBBE4}"/>
  <tableColumns count="16">
    <tableColumn id="1" xr3:uid="{9C163C47-5E0D-48C3-8373-0B512BB4D8F1}" uniqueName="1" name="STATION" queryTableFieldId="1" dataDxfId="15"/>
    <tableColumn id="2" xr3:uid="{5F1E4E15-A39A-4D9A-B387-B21B820CC955}" uniqueName="2" name="NAME" queryTableFieldId="2" dataDxfId="14"/>
    <tableColumn id="3" xr3:uid="{E1E3EE35-D916-4CBA-B86C-3BE17D986A50}" uniqueName="3" name="DATE" queryTableFieldId="3" dataDxfId="13"/>
    <tableColumn id="4" xr3:uid="{30B8C11C-1339-40AE-8F84-9F316C0F607D}" uniqueName="4" name="AWND" queryTableFieldId="4" dataDxfId="12"/>
    <tableColumn id="5" xr3:uid="{376F6280-FA8D-4500-BEB6-4644BECDC290}" uniqueName="5" name="FMTM" queryTableFieldId="5" dataDxfId="11"/>
    <tableColumn id="6" xr3:uid="{EB359E6B-C8A7-423C-8ED7-96E818122C39}" uniqueName="6" name="PGTM" queryTableFieldId="6" dataDxfId="10"/>
    <tableColumn id="7" xr3:uid="{50F52336-7C81-420B-B460-19AF0E57F88D}" uniqueName="7" name="PRCP" queryTableFieldId="7" dataDxfId="9"/>
    <tableColumn id="8" xr3:uid="{057448A5-7C58-465F-9184-423935ABE315}" uniqueName="8" name="SNOW" queryTableFieldId="8" dataDxfId="8"/>
    <tableColumn id="10" xr3:uid="{690476FA-9506-498C-A212-FF7FEDD1E96F}" uniqueName="10" name="TAVG" queryTableFieldId="10" dataDxfId="7"/>
    <tableColumn id="11" xr3:uid="{FECF188E-C0DD-4ED6-BD90-16E323DFA1E4}" uniqueName="11" name="TMAX" queryTableFieldId="11" dataDxfId="6"/>
    <tableColumn id="12" xr3:uid="{7BFBC84E-563C-47F5-A834-822B8D165A0D}" uniqueName="12" name="TMIN" queryTableFieldId="12" dataDxfId="5"/>
    <tableColumn id="14" xr3:uid="{9DE9CC94-4FEF-411F-ABAF-101678798947}" uniqueName="14" name="WDF2" queryTableFieldId="14" dataDxfId="4"/>
    <tableColumn id="15" xr3:uid="{F547AE37-12C0-4E64-91DE-F837A346E6C0}" uniqueName="15" name="WDF5" queryTableFieldId="15" dataDxfId="3"/>
    <tableColumn id="16" xr3:uid="{4865B6A9-13E0-405D-80B8-D3FD8C989AC7}" uniqueName="16" name="WESD" queryTableFieldId="16" dataDxfId="2"/>
    <tableColumn id="17" xr3:uid="{28AB03C1-F355-4F48-8AF8-373120D65103}" uniqueName="17" name="WSF2" queryTableFieldId="17" dataDxfId="1"/>
    <tableColumn id="18" xr3:uid="{EAC04006-908F-45DE-A3BC-3FB8077C8881}" uniqueName="18" name="WSF5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Arial Black-Arial">
      <a:majorFont>
        <a:latin typeface="Arial Black" panose="020B0A0402010202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flectio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alpha val="100000"/>
                <a:satMod val="140000"/>
                <a:lumMod val="105000"/>
              </a:schemeClr>
            </a:gs>
            <a:gs pos="41000">
              <a:schemeClr val="phClr">
                <a:tint val="57000"/>
                <a:satMod val="160000"/>
                <a:lumMod val="99000"/>
              </a:schemeClr>
            </a:gs>
            <a:gs pos="100000">
              <a:schemeClr val="phClr">
                <a:tint val="80000"/>
                <a:satMod val="180000"/>
                <a:lumMod val="10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7000"/>
                <a:satMod val="115000"/>
                <a:lumMod val="114000"/>
              </a:schemeClr>
            </a:gs>
            <a:gs pos="60000">
              <a:schemeClr val="phClr">
                <a:tint val="100000"/>
                <a:shade val="96000"/>
                <a:satMod val="100000"/>
                <a:lumMod val="108000"/>
              </a:schemeClr>
            </a:gs>
            <a:gs pos="100000">
              <a:schemeClr val="phClr">
                <a:shade val="91000"/>
                <a:satMod val="100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50800" dist="31750" dir="5400000" sy="98000" rotWithShape="0">
              <a:srgbClr val="000000">
                <a:alpha val="47000"/>
              </a:srgbClr>
            </a:outerShdw>
          </a:effectLst>
          <a:scene3d>
            <a:camera prst="orthographicFront">
              <a:rot lat="0" lon="0" rev="0"/>
            </a:camera>
            <a:lightRig rig="twoPt" dir="t">
              <a:rot lat="0" lon="0" rev="4800000"/>
            </a:lightRig>
          </a:scene3d>
          <a:sp3d prstMaterial="matte">
            <a:bevelT w="25400" h="44450"/>
          </a:sp3d>
        </a:effectStyle>
        <a:effectStyle>
          <a:effectLst>
            <a:reflection blurRad="25400" stA="32000" endPos="28000" dist="8889" dir="5400000" sy="-100000" rotWithShape="0"/>
          </a:effectLst>
          <a:scene3d>
            <a:camera prst="orthographicFront">
              <a:rot lat="0" lon="0" rev="0"/>
            </a:camera>
            <a:lightRig rig="threePt" dir="t">
              <a:rot lat="0" lon="0" rev="4800000"/>
            </a:lightRig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C0C0-713B-46AC-8E65-636682AF510C}">
  <dimension ref="A1:AB92"/>
  <sheetViews>
    <sheetView topLeftCell="C1" zoomScale="84" workbookViewId="0">
      <selection activeCell="T6" sqref="T6"/>
    </sheetView>
  </sheetViews>
  <sheetFormatPr defaultRowHeight="13.8" x14ac:dyDescent="0.25"/>
  <cols>
    <col min="1" max="1" width="15" customWidth="1"/>
    <col min="2" max="2" width="50" customWidth="1"/>
    <col min="3" max="3" width="11.8984375" customWidth="1"/>
    <col min="4" max="4" width="11.59765625" style="2" customWidth="1"/>
    <col min="5" max="5" width="10.8984375" style="2" customWidth="1"/>
    <col min="6" max="6" width="13" style="2" customWidth="1"/>
    <col min="7" max="7" width="10.5" style="2" customWidth="1"/>
    <col min="8" max="8" width="9.8984375" style="2" customWidth="1"/>
    <col min="9" max="10" width="10.5" style="2" customWidth="1"/>
    <col min="11" max="11" width="10.09765625" style="2" customWidth="1"/>
    <col min="12" max="12" width="9.69921875" style="2" customWidth="1"/>
    <col min="13" max="13" width="9.796875" style="2" customWidth="1"/>
    <col min="14" max="14" width="10" customWidth="1"/>
    <col min="15" max="15" width="9.796875" customWidth="1"/>
    <col min="16" max="16" width="11.296875" style="2" customWidth="1"/>
    <col min="17" max="17" width="11.8984375" style="2" customWidth="1"/>
    <col min="18" max="18" width="10" style="2" customWidth="1"/>
    <col min="19" max="19" width="10.09765625" style="2" customWidth="1"/>
    <col min="20" max="20" width="10.5" style="2" customWidth="1"/>
    <col min="21" max="22" width="9.09765625" style="2" customWidth="1"/>
    <col min="23" max="23" width="9.59765625" style="2" customWidth="1"/>
    <col min="24" max="24" width="9.8984375" style="2" customWidth="1"/>
    <col min="25" max="25" width="9.796875" style="2" customWidth="1"/>
    <col min="26" max="26" width="11.296875" style="2" customWidth="1"/>
    <col min="27" max="27" width="13.5" style="2" customWidth="1"/>
    <col min="28" max="28" width="11.8984375" style="2" customWidth="1"/>
  </cols>
  <sheetData>
    <row r="1" spans="1:28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s="2" t="s">
        <v>15</v>
      </c>
      <c r="Q1" s="2" t="s">
        <v>16</v>
      </c>
      <c r="R1" s="2" t="s">
        <v>17</v>
      </c>
      <c r="S1"/>
      <c r="T1"/>
      <c r="U1"/>
      <c r="V1"/>
      <c r="W1"/>
      <c r="X1"/>
      <c r="Y1"/>
      <c r="Z1"/>
      <c r="AA1"/>
      <c r="AB1"/>
    </row>
    <row r="2" spans="1:28" x14ac:dyDescent="0.25">
      <c r="A2" s="2" t="s">
        <v>18</v>
      </c>
      <c r="B2" t="s">
        <v>19</v>
      </c>
      <c r="C2" s="1">
        <v>36804</v>
      </c>
      <c r="D2" s="2" t="s">
        <v>20</v>
      </c>
      <c r="E2" s="2" t="s">
        <v>21</v>
      </c>
      <c r="F2" s="2" t="s">
        <v>22</v>
      </c>
      <c r="G2" s="2">
        <v>0.12</v>
      </c>
      <c r="H2" s="2">
        <v>0</v>
      </c>
      <c r="I2" s="2" t="s">
        <v>23</v>
      </c>
      <c r="J2" s="2" t="s">
        <v>24</v>
      </c>
      <c r="K2" s="2">
        <v>39</v>
      </c>
      <c r="L2" s="2">
        <v>28</v>
      </c>
      <c r="M2" s="2" t="s">
        <v>25</v>
      </c>
      <c r="N2" s="2" t="s">
        <v>26</v>
      </c>
      <c r="O2" s="2" t="s">
        <v>27</v>
      </c>
      <c r="P2" s="2" t="s">
        <v>23</v>
      </c>
      <c r="Q2" s="2" t="s">
        <v>28</v>
      </c>
      <c r="R2" s="2" t="s">
        <v>29</v>
      </c>
      <c r="S2"/>
      <c r="T2"/>
      <c r="U2"/>
      <c r="V2"/>
      <c r="W2"/>
      <c r="X2"/>
      <c r="Y2"/>
      <c r="Z2"/>
      <c r="AA2"/>
      <c r="AB2"/>
    </row>
    <row r="3" spans="1:28" x14ac:dyDescent="0.25">
      <c r="A3" t="s">
        <v>18</v>
      </c>
      <c r="B3" t="s">
        <v>19</v>
      </c>
      <c r="C3" s="1">
        <v>36815</v>
      </c>
      <c r="D3" s="2" t="s">
        <v>30</v>
      </c>
      <c r="E3" s="2" t="s">
        <v>31</v>
      </c>
      <c r="F3" s="2" t="s">
        <v>31</v>
      </c>
      <c r="G3" s="2">
        <v>0.01</v>
      </c>
      <c r="H3" s="2">
        <v>0</v>
      </c>
      <c r="I3" s="2" t="s">
        <v>23</v>
      </c>
      <c r="J3" s="2" t="s">
        <v>32</v>
      </c>
      <c r="K3" s="2">
        <v>51</v>
      </c>
      <c r="L3" s="2">
        <v>31</v>
      </c>
      <c r="M3" s="2" t="s">
        <v>25</v>
      </c>
      <c r="N3" s="2" t="s">
        <v>33</v>
      </c>
      <c r="O3" s="2" t="s">
        <v>34</v>
      </c>
      <c r="P3" s="2" t="s">
        <v>23</v>
      </c>
      <c r="Q3" s="2" t="s">
        <v>35</v>
      </c>
      <c r="R3" s="2" t="s">
        <v>36</v>
      </c>
      <c r="S3"/>
      <c r="T3"/>
      <c r="U3"/>
      <c r="V3"/>
      <c r="W3"/>
      <c r="X3"/>
      <c r="Y3"/>
      <c r="Z3"/>
      <c r="AA3"/>
      <c r="AB3"/>
    </row>
    <row r="4" spans="1:28" x14ac:dyDescent="0.25">
      <c r="A4" t="s">
        <v>18</v>
      </c>
      <c r="B4" t="s">
        <v>19</v>
      </c>
      <c r="C4" s="1">
        <v>36856</v>
      </c>
      <c r="D4" s="2" t="s">
        <v>37</v>
      </c>
      <c r="E4" s="2" t="s">
        <v>38</v>
      </c>
      <c r="F4" s="2" t="s">
        <v>39</v>
      </c>
      <c r="G4" s="2">
        <v>0</v>
      </c>
      <c r="H4" s="2">
        <v>0</v>
      </c>
      <c r="I4" s="2" t="s">
        <v>23</v>
      </c>
      <c r="J4" s="2" t="s">
        <v>40</v>
      </c>
      <c r="K4" s="2">
        <v>29</v>
      </c>
      <c r="L4" s="2">
        <v>22</v>
      </c>
      <c r="M4" s="2" t="s">
        <v>25</v>
      </c>
      <c r="N4" s="2" t="s">
        <v>34</v>
      </c>
      <c r="O4" s="2" t="s">
        <v>27</v>
      </c>
      <c r="P4" s="2" t="s">
        <v>23</v>
      </c>
      <c r="Q4" s="2" t="s">
        <v>41</v>
      </c>
      <c r="R4" s="2" t="s">
        <v>42</v>
      </c>
      <c r="S4"/>
      <c r="T4"/>
      <c r="U4"/>
      <c r="V4"/>
      <c r="W4"/>
      <c r="X4"/>
      <c r="Y4"/>
      <c r="Z4"/>
      <c r="AA4"/>
      <c r="AB4"/>
    </row>
    <row r="5" spans="1:28" x14ac:dyDescent="0.25">
      <c r="A5" t="s">
        <v>18</v>
      </c>
      <c r="B5" t="s">
        <v>19</v>
      </c>
      <c r="C5" s="1">
        <v>36902</v>
      </c>
      <c r="D5" s="2" t="s">
        <v>43</v>
      </c>
      <c r="E5" s="2" t="s">
        <v>44</v>
      </c>
      <c r="F5" s="2" t="s">
        <v>44</v>
      </c>
      <c r="G5" s="2">
        <v>0</v>
      </c>
      <c r="H5" s="2">
        <v>0</v>
      </c>
      <c r="I5" s="2" t="s">
        <v>45</v>
      </c>
      <c r="J5" s="2" t="s">
        <v>46</v>
      </c>
      <c r="K5" s="2">
        <v>28</v>
      </c>
      <c r="L5" s="2">
        <v>2</v>
      </c>
      <c r="M5" s="2" t="s">
        <v>25</v>
      </c>
      <c r="N5" s="2" t="s">
        <v>47</v>
      </c>
      <c r="O5" s="2" t="s">
        <v>48</v>
      </c>
      <c r="P5" s="2" t="s">
        <v>23</v>
      </c>
      <c r="Q5" s="2" t="s">
        <v>42</v>
      </c>
      <c r="R5" s="2" t="s">
        <v>35</v>
      </c>
      <c r="S5"/>
      <c r="T5"/>
      <c r="U5"/>
      <c r="V5"/>
      <c r="W5"/>
      <c r="X5"/>
      <c r="Y5"/>
      <c r="Z5"/>
      <c r="AA5"/>
      <c r="AB5"/>
    </row>
    <row r="6" spans="1:28" x14ac:dyDescent="0.25">
      <c r="A6" t="s">
        <v>18</v>
      </c>
      <c r="B6" t="s">
        <v>19</v>
      </c>
      <c r="C6" s="1">
        <v>36964</v>
      </c>
      <c r="D6" s="2" t="s">
        <v>49</v>
      </c>
      <c r="E6" s="2" t="s">
        <v>50</v>
      </c>
      <c r="F6" s="2" t="s">
        <v>51</v>
      </c>
      <c r="G6" s="2">
        <v>0</v>
      </c>
      <c r="H6" s="2">
        <v>0</v>
      </c>
      <c r="I6" s="2" t="s">
        <v>52</v>
      </c>
      <c r="J6" s="2" t="s">
        <v>53</v>
      </c>
      <c r="K6" s="2">
        <v>42</v>
      </c>
      <c r="L6" s="2">
        <v>20</v>
      </c>
      <c r="M6" s="2" t="s">
        <v>25</v>
      </c>
      <c r="N6" s="2" t="s">
        <v>54</v>
      </c>
      <c r="O6" s="2" t="s">
        <v>55</v>
      </c>
      <c r="P6" s="2" t="s">
        <v>23</v>
      </c>
      <c r="Q6" s="2" t="s">
        <v>56</v>
      </c>
      <c r="R6" s="2" t="s">
        <v>28</v>
      </c>
      <c r="S6"/>
      <c r="T6"/>
      <c r="U6"/>
      <c r="V6"/>
      <c r="W6"/>
      <c r="X6"/>
      <c r="Y6"/>
      <c r="Z6"/>
      <c r="AA6"/>
      <c r="AB6"/>
    </row>
    <row r="7" spans="1:28" x14ac:dyDescent="0.25">
      <c r="A7" t="s">
        <v>18</v>
      </c>
      <c r="B7" t="s">
        <v>19</v>
      </c>
      <c r="C7" s="1">
        <v>36987</v>
      </c>
      <c r="D7" s="2" t="s">
        <v>57</v>
      </c>
      <c r="E7" s="2" t="s">
        <v>58</v>
      </c>
      <c r="F7" s="2" t="s">
        <v>59</v>
      </c>
      <c r="G7" s="2">
        <v>0</v>
      </c>
      <c r="H7" s="2">
        <v>0</v>
      </c>
      <c r="I7" s="2" t="s">
        <v>23</v>
      </c>
      <c r="J7" s="2" t="s">
        <v>60</v>
      </c>
      <c r="K7" s="2">
        <v>54</v>
      </c>
      <c r="L7" s="2">
        <v>34</v>
      </c>
      <c r="M7" s="2" t="s">
        <v>25</v>
      </c>
      <c r="N7" s="2" t="s">
        <v>27</v>
      </c>
      <c r="O7" s="2" t="s">
        <v>33</v>
      </c>
      <c r="P7" s="2" t="s">
        <v>23</v>
      </c>
      <c r="Q7" s="2" t="s">
        <v>35</v>
      </c>
      <c r="R7" s="2" t="s">
        <v>61</v>
      </c>
      <c r="S7"/>
      <c r="T7"/>
      <c r="U7"/>
      <c r="V7"/>
      <c r="W7"/>
      <c r="X7"/>
      <c r="Y7"/>
      <c r="Z7"/>
      <c r="AA7"/>
      <c r="AB7"/>
    </row>
    <row r="8" spans="1:28" x14ac:dyDescent="0.25">
      <c r="A8" t="s">
        <v>18</v>
      </c>
      <c r="B8" t="s">
        <v>19</v>
      </c>
      <c r="C8" s="1">
        <v>36996</v>
      </c>
      <c r="D8" s="2" t="s">
        <v>62</v>
      </c>
      <c r="E8" s="2" t="s">
        <v>63</v>
      </c>
      <c r="F8" s="2" t="s">
        <v>64</v>
      </c>
      <c r="G8" s="2">
        <v>0.11</v>
      </c>
      <c r="H8" s="2">
        <v>8</v>
      </c>
      <c r="I8" s="2" t="s">
        <v>23</v>
      </c>
      <c r="J8" s="2" t="s">
        <v>65</v>
      </c>
      <c r="K8" s="2">
        <v>34</v>
      </c>
      <c r="L8" s="2">
        <v>20</v>
      </c>
      <c r="M8" s="2" t="s">
        <v>25</v>
      </c>
      <c r="N8" s="2" t="s">
        <v>66</v>
      </c>
      <c r="O8" s="2" t="s">
        <v>66</v>
      </c>
      <c r="P8" s="2" t="s">
        <v>23</v>
      </c>
      <c r="Q8" s="2" t="s">
        <v>67</v>
      </c>
      <c r="R8" s="2" t="s">
        <v>68</v>
      </c>
      <c r="S8"/>
      <c r="T8"/>
      <c r="U8"/>
      <c r="V8"/>
      <c r="W8"/>
      <c r="X8"/>
      <c r="Y8"/>
      <c r="Z8"/>
      <c r="AA8"/>
      <c r="AB8"/>
    </row>
    <row r="9" spans="1:28" x14ac:dyDescent="0.25">
      <c r="A9" t="s">
        <v>18</v>
      </c>
      <c r="B9" t="s">
        <v>19</v>
      </c>
      <c r="C9" s="1">
        <v>37001</v>
      </c>
      <c r="D9" s="2" t="s">
        <v>69</v>
      </c>
      <c r="E9" s="2" t="s">
        <v>70</v>
      </c>
      <c r="F9" s="2" t="s">
        <v>70</v>
      </c>
      <c r="G9" s="2">
        <v>0.34</v>
      </c>
      <c r="H9" s="2">
        <v>0</v>
      </c>
      <c r="I9" s="2" t="s">
        <v>23</v>
      </c>
      <c r="J9" s="2" t="s">
        <v>71</v>
      </c>
      <c r="K9" s="2">
        <v>53</v>
      </c>
      <c r="L9" s="2">
        <v>43</v>
      </c>
      <c r="M9" s="2" t="s">
        <v>25</v>
      </c>
      <c r="N9" s="2" t="s">
        <v>72</v>
      </c>
      <c r="O9" s="2" t="s">
        <v>73</v>
      </c>
      <c r="P9" s="2" t="s">
        <v>23</v>
      </c>
      <c r="Q9" s="2" t="s">
        <v>74</v>
      </c>
      <c r="R9" s="2" t="s">
        <v>67</v>
      </c>
      <c r="S9"/>
      <c r="T9"/>
      <c r="U9"/>
      <c r="V9"/>
      <c r="W9"/>
      <c r="X9"/>
      <c r="Y9"/>
      <c r="Z9"/>
      <c r="AA9"/>
      <c r="AB9"/>
    </row>
    <row r="10" spans="1:28" x14ac:dyDescent="0.25">
      <c r="A10" t="s">
        <v>18</v>
      </c>
      <c r="B10" t="s">
        <v>19</v>
      </c>
      <c r="C10" s="1">
        <v>37002</v>
      </c>
      <c r="D10" s="2" t="s">
        <v>75</v>
      </c>
      <c r="E10" s="2" t="s">
        <v>76</v>
      </c>
      <c r="F10" s="2" t="s">
        <v>76</v>
      </c>
      <c r="G10" s="2">
        <v>0</v>
      </c>
      <c r="H10" s="2">
        <v>0</v>
      </c>
      <c r="I10" s="2" t="s">
        <v>23</v>
      </c>
      <c r="J10" s="2" t="s">
        <v>77</v>
      </c>
      <c r="K10" s="2">
        <v>46</v>
      </c>
      <c r="L10" s="2">
        <v>31</v>
      </c>
      <c r="M10" s="2" t="s">
        <v>25</v>
      </c>
      <c r="N10" s="2" t="s">
        <v>78</v>
      </c>
      <c r="O10" s="2" t="s">
        <v>78</v>
      </c>
      <c r="P10" s="2" t="s">
        <v>23</v>
      </c>
      <c r="Q10" s="2" t="s">
        <v>67</v>
      </c>
      <c r="R10" s="2" t="s">
        <v>79</v>
      </c>
      <c r="S10"/>
      <c r="T10"/>
      <c r="U10"/>
      <c r="V10"/>
      <c r="W10"/>
      <c r="X10"/>
      <c r="Y10"/>
      <c r="Z10"/>
      <c r="AA10"/>
      <c r="AB10"/>
    </row>
    <row r="11" spans="1:28" x14ac:dyDescent="0.25">
      <c r="A11" t="s">
        <v>18</v>
      </c>
      <c r="B11" t="s">
        <v>19</v>
      </c>
      <c r="C11" s="1">
        <v>37004</v>
      </c>
      <c r="D11" s="2" t="s">
        <v>75</v>
      </c>
      <c r="E11" s="2" t="s">
        <v>80</v>
      </c>
      <c r="F11" s="2" t="s">
        <v>81</v>
      </c>
      <c r="G11" s="2">
        <v>0.27</v>
      </c>
      <c r="H11" s="2">
        <v>6</v>
      </c>
      <c r="I11" s="2" t="s">
        <v>82</v>
      </c>
      <c r="J11" s="2" t="s">
        <v>77</v>
      </c>
      <c r="K11" s="2">
        <v>47</v>
      </c>
      <c r="L11" s="2">
        <v>31</v>
      </c>
      <c r="M11" s="2" t="s">
        <v>25</v>
      </c>
      <c r="N11" s="2" t="s">
        <v>78</v>
      </c>
      <c r="O11" s="2" t="s">
        <v>78</v>
      </c>
      <c r="P11" s="2" t="s">
        <v>23</v>
      </c>
      <c r="Q11" s="2" t="s">
        <v>67</v>
      </c>
      <c r="R11" s="2" t="s">
        <v>29</v>
      </c>
      <c r="S11"/>
      <c r="T11"/>
      <c r="U11"/>
      <c r="V11"/>
      <c r="W11"/>
      <c r="X11"/>
      <c r="Y11"/>
      <c r="Z11"/>
      <c r="AA11"/>
      <c r="AB11"/>
    </row>
    <row r="12" spans="1:28" x14ac:dyDescent="0.25">
      <c r="A12" t="s">
        <v>18</v>
      </c>
      <c r="B12" t="s">
        <v>19</v>
      </c>
      <c r="C12" s="1">
        <v>37050</v>
      </c>
      <c r="D12" s="2" t="s">
        <v>83</v>
      </c>
      <c r="E12" s="2" t="s">
        <v>84</v>
      </c>
      <c r="F12" s="2" t="s">
        <v>84</v>
      </c>
      <c r="G12" s="2">
        <v>0.67</v>
      </c>
      <c r="H12" s="2">
        <v>0</v>
      </c>
      <c r="I12" s="2" t="s">
        <v>23</v>
      </c>
      <c r="J12" s="2" t="s">
        <v>85</v>
      </c>
      <c r="K12" s="2">
        <v>76</v>
      </c>
      <c r="L12" s="2">
        <v>43</v>
      </c>
      <c r="M12" s="2" t="s">
        <v>25</v>
      </c>
      <c r="N12" s="2" t="s">
        <v>86</v>
      </c>
      <c r="O12" s="2" t="s">
        <v>87</v>
      </c>
      <c r="P12" s="2" t="s">
        <v>23</v>
      </c>
      <c r="Q12" s="2" t="s">
        <v>74</v>
      </c>
      <c r="R12" s="2" t="s">
        <v>79</v>
      </c>
      <c r="S12"/>
      <c r="T12"/>
      <c r="U12"/>
      <c r="V12"/>
      <c r="W12"/>
      <c r="X12"/>
      <c r="Y12"/>
      <c r="Z12"/>
      <c r="AA12"/>
      <c r="AB12"/>
    </row>
    <row r="13" spans="1:28" x14ac:dyDescent="0.25">
      <c r="A13" t="s">
        <v>18</v>
      </c>
      <c r="B13" t="s">
        <v>19</v>
      </c>
      <c r="C13" s="1">
        <v>37051</v>
      </c>
      <c r="D13" s="2" t="s">
        <v>88</v>
      </c>
      <c r="E13" s="2" t="s">
        <v>89</v>
      </c>
      <c r="F13" s="2" t="s">
        <v>90</v>
      </c>
      <c r="G13" s="2">
        <v>0</v>
      </c>
      <c r="H13" s="2">
        <v>0</v>
      </c>
      <c r="I13" s="2" t="s">
        <v>23</v>
      </c>
      <c r="J13" s="2" t="s">
        <v>91</v>
      </c>
      <c r="K13" s="2">
        <v>82</v>
      </c>
      <c r="L13" s="2">
        <v>44</v>
      </c>
      <c r="M13" s="2" t="s">
        <v>25</v>
      </c>
      <c r="N13" s="2" t="s">
        <v>92</v>
      </c>
      <c r="O13" s="2" t="s">
        <v>87</v>
      </c>
      <c r="P13" s="2" t="s">
        <v>23</v>
      </c>
      <c r="Q13" s="2" t="s">
        <v>36</v>
      </c>
      <c r="R13" s="2" t="s">
        <v>74</v>
      </c>
      <c r="S13"/>
      <c r="T13"/>
      <c r="U13"/>
      <c r="V13"/>
      <c r="W13"/>
      <c r="X13"/>
      <c r="Y13"/>
      <c r="Z13"/>
      <c r="AA13"/>
      <c r="AB13"/>
    </row>
    <row r="14" spans="1:28" x14ac:dyDescent="0.25">
      <c r="A14" t="s">
        <v>18</v>
      </c>
      <c r="B14" t="s">
        <v>19</v>
      </c>
      <c r="C14" s="1">
        <v>37075</v>
      </c>
      <c r="D14" s="2" t="s">
        <v>93</v>
      </c>
      <c r="E14" s="2" t="s">
        <v>94</v>
      </c>
      <c r="F14" s="2" t="s">
        <v>95</v>
      </c>
      <c r="G14" s="2">
        <v>0.05</v>
      </c>
      <c r="H14" s="2">
        <v>0</v>
      </c>
      <c r="I14" s="2" t="s">
        <v>23</v>
      </c>
      <c r="J14" s="2" t="s">
        <v>96</v>
      </c>
      <c r="K14" s="2">
        <v>79</v>
      </c>
      <c r="L14" s="2">
        <v>51</v>
      </c>
      <c r="M14" s="2" t="s">
        <v>25</v>
      </c>
      <c r="N14" s="2" t="s">
        <v>78</v>
      </c>
      <c r="O14" s="2" t="s">
        <v>78</v>
      </c>
      <c r="P14" s="2" t="s">
        <v>23</v>
      </c>
      <c r="Q14" s="2" t="s">
        <v>67</v>
      </c>
      <c r="R14" s="2" t="s">
        <v>29</v>
      </c>
      <c r="S14"/>
      <c r="T14"/>
      <c r="U14"/>
      <c r="V14"/>
      <c r="W14"/>
      <c r="X14"/>
      <c r="Y14"/>
      <c r="Z14"/>
      <c r="AA14"/>
      <c r="AB14"/>
    </row>
    <row r="15" spans="1:28" x14ac:dyDescent="0.25">
      <c r="A15" t="s">
        <v>18</v>
      </c>
      <c r="B15" t="s">
        <v>19</v>
      </c>
      <c r="C15" s="1">
        <v>37093</v>
      </c>
      <c r="D15" s="2" t="s">
        <v>97</v>
      </c>
      <c r="E15" s="2" t="s">
        <v>98</v>
      </c>
      <c r="F15" s="2" t="s">
        <v>98</v>
      </c>
      <c r="G15" s="2">
        <v>0.01</v>
      </c>
      <c r="H15" s="2">
        <v>0</v>
      </c>
      <c r="I15" s="2" t="s">
        <v>23</v>
      </c>
      <c r="J15" s="2" t="s">
        <v>99</v>
      </c>
      <c r="K15" s="2">
        <v>84</v>
      </c>
      <c r="L15" s="2">
        <v>62</v>
      </c>
      <c r="M15" s="2" t="s">
        <v>25</v>
      </c>
      <c r="N15" s="2" t="s">
        <v>100</v>
      </c>
      <c r="O15" s="2" t="s">
        <v>100</v>
      </c>
      <c r="P15" s="2" t="s">
        <v>23</v>
      </c>
      <c r="Q15" s="2" t="s">
        <v>35</v>
      </c>
      <c r="R15" s="2" t="s">
        <v>36</v>
      </c>
      <c r="S15"/>
      <c r="T15"/>
      <c r="U15"/>
      <c r="V15"/>
      <c r="W15"/>
      <c r="X15"/>
      <c r="Y15"/>
      <c r="Z15"/>
      <c r="AA15"/>
      <c r="AB15"/>
    </row>
    <row r="16" spans="1:28" x14ac:dyDescent="0.25">
      <c r="A16" t="s">
        <v>18</v>
      </c>
      <c r="B16" t="s">
        <v>19</v>
      </c>
      <c r="C16" s="1">
        <v>37094</v>
      </c>
      <c r="D16" s="2" t="s">
        <v>101</v>
      </c>
      <c r="E16" s="2" t="s">
        <v>21</v>
      </c>
      <c r="F16" s="2" t="s">
        <v>102</v>
      </c>
      <c r="G16" s="2">
        <v>0</v>
      </c>
      <c r="H16" s="2">
        <v>0</v>
      </c>
      <c r="I16" s="2" t="s">
        <v>23</v>
      </c>
      <c r="J16" s="2" t="s">
        <v>99</v>
      </c>
      <c r="K16" s="2">
        <v>85</v>
      </c>
      <c r="L16" s="2">
        <v>60</v>
      </c>
      <c r="M16" s="2" t="s">
        <v>25</v>
      </c>
      <c r="N16" s="2" t="s">
        <v>33</v>
      </c>
      <c r="O16" s="2" t="s">
        <v>103</v>
      </c>
      <c r="P16" s="2" t="s">
        <v>23</v>
      </c>
      <c r="Q16" s="2" t="s">
        <v>104</v>
      </c>
      <c r="R16" s="2" t="s">
        <v>36</v>
      </c>
      <c r="S16"/>
      <c r="T16"/>
      <c r="U16"/>
      <c r="V16"/>
      <c r="W16"/>
      <c r="X16"/>
      <c r="Y16"/>
      <c r="Z16"/>
      <c r="AA16"/>
      <c r="AB16"/>
    </row>
    <row r="17" spans="1:28" x14ac:dyDescent="0.25">
      <c r="A17" t="s">
        <v>18</v>
      </c>
      <c r="B17" t="s">
        <v>19</v>
      </c>
      <c r="C17" s="1">
        <v>37107</v>
      </c>
      <c r="D17" s="2" t="s">
        <v>105</v>
      </c>
      <c r="E17" s="2" t="s">
        <v>106</v>
      </c>
      <c r="F17" s="2" t="s">
        <v>107</v>
      </c>
      <c r="G17" s="2">
        <v>0</v>
      </c>
      <c r="H17" s="2">
        <v>0</v>
      </c>
      <c r="I17" s="2" t="s">
        <v>23</v>
      </c>
      <c r="J17" s="2" t="s">
        <v>108</v>
      </c>
      <c r="K17" s="2">
        <v>92</v>
      </c>
      <c r="L17" s="2">
        <v>65</v>
      </c>
      <c r="M17" s="2" t="s">
        <v>25</v>
      </c>
      <c r="N17" s="2" t="s">
        <v>33</v>
      </c>
      <c r="O17" s="2" t="s">
        <v>109</v>
      </c>
      <c r="P17" s="2" t="s">
        <v>23</v>
      </c>
      <c r="Q17" s="2" t="s">
        <v>61</v>
      </c>
      <c r="R17" s="2" t="s">
        <v>110</v>
      </c>
      <c r="S17"/>
      <c r="T17"/>
      <c r="U17"/>
      <c r="V17"/>
      <c r="W17"/>
      <c r="X17"/>
      <c r="Y17"/>
      <c r="Z17"/>
      <c r="AA17"/>
      <c r="AB17"/>
    </row>
    <row r="18" spans="1:28" x14ac:dyDescent="0.25">
      <c r="A18" t="s">
        <v>18</v>
      </c>
      <c r="B18" t="s">
        <v>19</v>
      </c>
      <c r="C18" s="1">
        <v>37109</v>
      </c>
      <c r="D18" s="2" t="s">
        <v>69</v>
      </c>
      <c r="E18" s="2" t="s">
        <v>111</v>
      </c>
      <c r="F18" s="2" t="s">
        <v>112</v>
      </c>
      <c r="G18" s="2">
        <v>0</v>
      </c>
      <c r="H18" s="2">
        <v>0</v>
      </c>
      <c r="I18" s="2" t="s">
        <v>23</v>
      </c>
      <c r="J18" s="2" t="s">
        <v>113</v>
      </c>
      <c r="K18" s="2">
        <v>90</v>
      </c>
      <c r="L18" s="2">
        <v>62</v>
      </c>
      <c r="M18" s="2" t="s">
        <v>25</v>
      </c>
      <c r="N18" s="2" t="s">
        <v>66</v>
      </c>
      <c r="O18" s="2" t="s">
        <v>103</v>
      </c>
      <c r="P18" s="2" t="s">
        <v>23</v>
      </c>
      <c r="Q18" s="2" t="s">
        <v>36</v>
      </c>
      <c r="R18" s="2" t="s">
        <v>114</v>
      </c>
      <c r="S18"/>
      <c r="T18"/>
      <c r="U18"/>
      <c r="V18"/>
      <c r="W18"/>
      <c r="X18"/>
      <c r="Y18"/>
      <c r="Z18"/>
      <c r="AA18"/>
      <c r="AB18"/>
    </row>
    <row r="19" spans="1:28" x14ac:dyDescent="0.25">
      <c r="A19" t="s">
        <v>18</v>
      </c>
      <c r="B19" t="s">
        <v>19</v>
      </c>
      <c r="C19" s="1">
        <v>37165</v>
      </c>
      <c r="D19" s="2" t="s">
        <v>115</v>
      </c>
      <c r="E19" s="2" t="s">
        <v>116</v>
      </c>
      <c r="F19" s="2" t="s">
        <v>116</v>
      </c>
      <c r="G19" s="2">
        <v>0</v>
      </c>
      <c r="H19" s="2">
        <v>0</v>
      </c>
      <c r="I19" s="2" t="s">
        <v>23</v>
      </c>
      <c r="J19" s="2" t="s">
        <v>117</v>
      </c>
      <c r="K19" s="2">
        <v>76</v>
      </c>
      <c r="L19" s="2">
        <v>33</v>
      </c>
      <c r="M19" s="2" t="s">
        <v>25</v>
      </c>
      <c r="N19" s="2" t="s">
        <v>118</v>
      </c>
      <c r="O19" s="2" t="s">
        <v>66</v>
      </c>
      <c r="P19" s="2" t="s">
        <v>23</v>
      </c>
      <c r="Q19" s="2" t="s">
        <v>74</v>
      </c>
      <c r="R19" s="2" t="s">
        <v>110</v>
      </c>
      <c r="S19"/>
      <c r="T19"/>
      <c r="U19"/>
      <c r="V19"/>
      <c r="W19"/>
      <c r="X19"/>
      <c r="Y19"/>
      <c r="Z19"/>
      <c r="AA19"/>
      <c r="AB19"/>
    </row>
    <row r="20" spans="1:28" x14ac:dyDescent="0.25">
      <c r="A20" t="s">
        <v>18</v>
      </c>
      <c r="B20" t="s">
        <v>19</v>
      </c>
      <c r="C20" s="1">
        <v>37167</v>
      </c>
      <c r="D20" s="2" t="s">
        <v>119</v>
      </c>
      <c r="E20" s="2" t="s">
        <v>120</v>
      </c>
      <c r="F20" s="2" t="s">
        <v>120</v>
      </c>
      <c r="G20" s="2">
        <v>0.01</v>
      </c>
      <c r="H20" s="2">
        <v>0</v>
      </c>
      <c r="I20" s="2" t="s">
        <v>23</v>
      </c>
      <c r="J20" s="2" t="s">
        <v>71</v>
      </c>
      <c r="K20" s="2">
        <v>59</v>
      </c>
      <c r="L20" s="2">
        <v>37</v>
      </c>
      <c r="M20" s="2" t="s">
        <v>25</v>
      </c>
      <c r="N20" s="2" t="s">
        <v>118</v>
      </c>
      <c r="O20" s="2" t="s">
        <v>118</v>
      </c>
      <c r="P20" s="2" t="s">
        <v>23</v>
      </c>
      <c r="Q20" s="2" t="s">
        <v>61</v>
      </c>
      <c r="R20" s="2" t="s">
        <v>121</v>
      </c>
      <c r="S20"/>
      <c r="T20"/>
      <c r="U20"/>
      <c r="V20"/>
      <c r="W20"/>
      <c r="X20"/>
      <c r="Y20"/>
      <c r="Z20"/>
      <c r="AA20"/>
      <c r="AB20"/>
    </row>
    <row r="21" spans="1:28" x14ac:dyDescent="0.25">
      <c r="A21" t="s">
        <v>18</v>
      </c>
      <c r="B21" t="s">
        <v>19</v>
      </c>
      <c r="C21" s="1">
        <v>37170</v>
      </c>
      <c r="D21" s="2" t="s">
        <v>20</v>
      </c>
      <c r="E21" s="2" t="s">
        <v>122</v>
      </c>
      <c r="F21" s="2" t="s">
        <v>123</v>
      </c>
      <c r="G21" s="2">
        <v>0</v>
      </c>
      <c r="H21" s="2">
        <v>0</v>
      </c>
      <c r="I21" s="2" t="s">
        <v>23</v>
      </c>
      <c r="J21" s="2" t="s">
        <v>124</v>
      </c>
      <c r="K21" s="2">
        <v>43</v>
      </c>
      <c r="L21" s="2">
        <v>21</v>
      </c>
      <c r="M21" s="2" t="s">
        <v>25</v>
      </c>
      <c r="N21" s="2" t="s">
        <v>66</v>
      </c>
      <c r="O21" s="2" t="s">
        <v>118</v>
      </c>
      <c r="P21" s="2" t="s">
        <v>23</v>
      </c>
      <c r="Q21" s="2" t="s">
        <v>56</v>
      </c>
      <c r="R21" s="2" t="s">
        <v>110</v>
      </c>
      <c r="S21"/>
      <c r="T21"/>
      <c r="U21"/>
      <c r="V21"/>
      <c r="W21"/>
      <c r="X21"/>
      <c r="Y21"/>
      <c r="Z21"/>
      <c r="AA21"/>
      <c r="AB21"/>
    </row>
    <row r="22" spans="1:28" x14ac:dyDescent="0.25">
      <c r="A22" t="s">
        <v>18</v>
      </c>
      <c r="B22" t="s">
        <v>19</v>
      </c>
      <c r="C22" s="1">
        <v>37177</v>
      </c>
      <c r="D22" s="2" t="s">
        <v>125</v>
      </c>
      <c r="E22" s="2" t="s">
        <v>126</v>
      </c>
      <c r="F22" s="2" t="s">
        <v>127</v>
      </c>
      <c r="G22" s="2">
        <v>0.25</v>
      </c>
      <c r="H22" s="2">
        <v>0</v>
      </c>
      <c r="I22" s="2" t="s">
        <v>23</v>
      </c>
      <c r="J22" s="2" t="s">
        <v>128</v>
      </c>
      <c r="K22" s="2">
        <v>49</v>
      </c>
      <c r="L22" s="2">
        <v>30</v>
      </c>
      <c r="M22" s="2" t="s">
        <v>25</v>
      </c>
      <c r="N22" s="2" t="s">
        <v>129</v>
      </c>
      <c r="O22" s="2" t="s">
        <v>73</v>
      </c>
      <c r="P22" s="2" t="s">
        <v>23</v>
      </c>
      <c r="Q22" s="2" t="s">
        <v>42</v>
      </c>
      <c r="R22" s="2" t="s">
        <v>35</v>
      </c>
      <c r="S22"/>
      <c r="T22"/>
      <c r="U22"/>
      <c r="V22"/>
      <c r="W22"/>
      <c r="X22"/>
      <c r="Y22"/>
      <c r="Z22"/>
      <c r="AA22"/>
      <c r="AB22"/>
    </row>
    <row r="23" spans="1:28" x14ac:dyDescent="0.25">
      <c r="A23" t="s">
        <v>18</v>
      </c>
      <c r="B23" t="s">
        <v>19</v>
      </c>
      <c r="C23" s="1">
        <v>37178</v>
      </c>
      <c r="D23" s="2" t="s">
        <v>119</v>
      </c>
      <c r="E23" s="2" t="s">
        <v>130</v>
      </c>
      <c r="F23" s="2" t="s">
        <v>131</v>
      </c>
      <c r="G23" s="2">
        <v>0</v>
      </c>
      <c r="H23" s="2">
        <v>0</v>
      </c>
      <c r="I23" s="2" t="s">
        <v>23</v>
      </c>
      <c r="J23" s="2" t="s">
        <v>60</v>
      </c>
      <c r="K23" s="2">
        <v>55</v>
      </c>
      <c r="L23" s="2">
        <v>32</v>
      </c>
      <c r="M23" s="2" t="s">
        <v>25</v>
      </c>
      <c r="N23" s="2" t="s">
        <v>78</v>
      </c>
      <c r="O23" s="2" t="s">
        <v>26</v>
      </c>
      <c r="P23" s="2" t="s">
        <v>23</v>
      </c>
      <c r="Q23" s="2" t="s">
        <v>114</v>
      </c>
      <c r="R23" s="2" t="s">
        <v>132</v>
      </c>
      <c r="S23"/>
      <c r="T23"/>
      <c r="U23"/>
      <c r="V23"/>
      <c r="W23"/>
      <c r="X23"/>
      <c r="Y23"/>
      <c r="Z23"/>
      <c r="AA23"/>
      <c r="AB23"/>
    </row>
    <row r="24" spans="1:28" x14ac:dyDescent="0.25">
      <c r="A24" t="s">
        <v>18</v>
      </c>
      <c r="B24" t="s">
        <v>19</v>
      </c>
      <c r="C24" s="1">
        <v>37187</v>
      </c>
      <c r="D24" s="2" t="s">
        <v>93</v>
      </c>
      <c r="E24" s="2" t="s">
        <v>133</v>
      </c>
      <c r="F24" s="2" t="s">
        <v>134</v>
      </c>
      <c r="G24" s="2">
        <v>0.15</v>
      </c>
      <c r="H24" s="2">
        <v>0</v>
      </c>
      <c r="I24" s="2" t="s">
        <v>23</v>
      </c>
      <c r="J24" s="2" t="s">
        <v>128</v>
      </c>
      <c r="K24" s="2">
        <v>44</v>
      </c>
      <c r="L24" s="2">
        <v>36</v>
      </c>
      <c r="M24" s="2" t="s">
        <v>25</v>
      </c>
      <c r="N24" s="2" t="s">
        <v>87</v>
      </c>
      <c r="O24" s="2" t="s">
        <v>86</v>
      </c>
      <c r="P24" s="2" t="s">
        <v>23</v>
      </c>
      <c r="Q24" s="2" t="s">
        <v>36</v>
      </c>
      <c r="R24" s="2" t="s">
        <v>74</v>
      </c>
      <c r="S24"/>
      <c r="T24"/>
      <c r="U24"/>
      <c r="V24"/>
      <c r="W24"/>
      <c r="X24"/>
      <c r="Y24"/>
      <c r="Z24"/>
      <c r="AA24"/>
      <c r="AB24"/>
    </row>
    <row r="25" spans="1:28" x14ac:dyDescent="0.25">
      <c r="A25" t="s">
        <v>18</v>
      </c>
      <c r="B25" t="s">
        <v>19</v>
      </c>
      <c r="C25" s="1">
        <v>37208</v>
      </c>
      <c r="D25" s="2" t="s">
        <v>37</v>
      </c>
      <c r="E25" s="2" t="s">
        <v>135</v>
      </c>
      <c r="F25" s="2" t="s">
        <v>136</v>
      </c>
      <c r="G25" s="2">
        <v>0</v>
      </c>
      <c r="H25" s="2">
        <v>0</v>
      </c>
      <c r="I25" s="2" t="s">
        <v>23</v>
      </c>
      <c r="J25" s="2" t="s">
        <v>137</v>
      </c>
      <c r="K25" s="2">
        <v>60</v>
      </c>
      <c r="L25" s="2">
        <v>32</v>
      </c>
      <c r="M25" s="2" t="s">
        <v>25</v>
      </c>
      <c r="N25" s="2" t="s">
        <v>33</v>
      </c>
      <c r="O25" s="2" t="s">
        <v>138</v>
      </c>
      <c r="P25" s="2" t="s">
        <v>23</v>
      </c>
      <c r="Q25" s="2" t="s">
        <v>42</v>
      </c>
      <c r="R25" s="2" t="s">
        <v>139</v>
      </c>
      <c r="S25"/>
      <c r="T25"/>
      <c r="U25"/>
      <c r="V25"/>
      <c r="W25"/>
      <c r="X25"/>
      <c r="Y25"/>
      <c r="Z25"/>
      <c r="AA25"/>
      <c r="AB25"/>
    </row>
    <row r="26" spans="1:28" x14ac:dyDescent="0.25">
      <c r="A26" t="s">
        <v>18</v>
      </c>
      <c r="B26" t="s">
        <v>19</v>
      </c>
      <c r="C26" s="1">
        <v>37209</v>
      </c>
      <c r="D26" s="2" t="s">
        <v>57</v>
      </c>
      <c r="E26" s="2" t="s">
        <v>140</v>
      </c>
      <c r="F26" s="2" t="s">
        <v>141</v>
      </c>
      <c r="G26" s="2">
        <v>0</v>
      </c>
      <c r="H26" s="2">
        <v>0</v>
      </c>
      <c r="I26" s="2" t="s">
        <v>23</v>
      </c>
      <c r="J26" s="2" t="s">
        <v>60</v>
      </c>
      <c r="K26" s="2">
        <v>55</v>
      </c>
      <c r="L26" s="2">
        <v>32</v>
      </c>
      <c r="M26" s="2" t="s">
        <v>25</v>
      </c>
      <c r="N26" s="2" t="s">
        <v>109</v>
      </c>
      <c r="O26" s="2" t="s">
        <v>142</v>
      </c>
      <c r="P26" s="2" t="s">
        <v>23</v>
      </c>
      <c r="Q26" s="2" t="s">
        <v>104</v>
      </c>
      <c r="R26" s="2" t="s">
        <v>36</v>
      </c>
      <c r="S26"/>
      <c r="T26"/>
      <c r="U26"/>
      <c r="V26"/>
      <c r="W26"/>
      <c r="X26"/>
      <c r="Y26"/>
      <c r="Z26"/>
      <c r="AA26"/>
      <c r="AB26"/>
    </row>
    <row r="27" spans="1:28" x14ac:dyDescent="0.25">
      <c r="A27" t="s">
        <v>18</v>
      </c>
      <c r="B27" t="s">
        <v>19</v>
      </c>
      <c r="C27" s="1">
        <v>37324</v>
      </c>
      <c r="D27" s="2" t="s">
        <v>143</v>
      </c>
      <c r="E27" s="2" t="s">
        <v>144</v>
      </c>
      <c r="F27" s="2" t="s">
        <v>145</v>
      </c>
      <c r="G27" s="2">
        <v>0.08</v>
      </c>
      <c r="H27" s="2">
        <v>0</v>
      </c>
      <c r="J27" s="2" t="s">
        <v>147</v>
      </c>
      <c r="K27" s="2">
        <v>17</v>
      </c>
      <c r="L27" s="2">
        <v>3</v>
      </c>
      <c r="M27" s="2" t="s">
        <v>25</v>
      </c>
      <c r="N27" s="2" t="s">
        <v>54</v>
      </c>
      <c r="O27" s="2" t="s">
        <v>92</v>
      </c>
      <c r="P27" s="2" t="s">
        <v>23</v>
      </c>
      <c r="Q27" s="2" t="s">
        <v>148</v>
      </c>
      <c r="R27" s="2" t="s">
        <v>149</v>
      </c>
      <c r="S27"/>
      <c r="T27"/>
      <c r="U27"/>
      <c r="V27"/>
      <c r="W27"/>
      <c r="X27"/>
      <c r="Y27"/>
      <c r="Z27"/>
      <c r="AA27"/>
      <c r="AB27"/>
    </row>
    <row r="28" spans="1:28" x14ac:dyDescent="0.25">
      <c r="A28" t="s">
        <v>18</v>
      </c>
      <c r="B28" t="s">
        <v>19</v>
      </c>
      <c r="C28" s="1">
        <v>37361</v>
      </c>
      <c r="D28" s="2" t="s">
        <v>150</v>
      </c>
      <c r="E28" s="2" t="s">
        <v>151</v>
      </c>
      <c r="F28" s="2" t="s">
        <v>152</v>
      </c>
      <c r="G28" s="2">
        <v>0</v>
      </c>
      <c r="H28" s="2">
        <v>0</v>
      </c>
      <c r="J28" s="2" t="s">
        <v>153</v>
      </c>
      <c r="K28" s="2">
        <v>68</v>
      </c>
      <c r="L28" s="2">
        <v>40</v>
      </c>
      <c r="M28" s="2" t="s">
        <v>25</v>
      </c>
      <c r="N28" s="2" t="s">
        <v>154</v>
      </c>
      <c r="O28" s="2" t="s">
        <v>27</v>
      </c>
      <c r="P28" s="2" t="s">
        <v>23</v>
      </c>
      <c r="Q28" s="2" t="s">
        <v>36</v>
      </c>
      <c r="R28" s="2" t="s">
        <v>74</v>
      </c>
      <c r="S28"/>
      <c r="T28"/>
      <c r="U28"/>
      <c r="V28"/>
      <c r="W28"/>
      <c r="X28"/>
      <c r="Y28"/>
      <c r="Z28"/>
      <c r="AA28"/>
      <c r="AB28"/>
    </row>
    <row r="29" spans="1:28" x14ac:dyDescent="0.25">
      <c r="A29" t="s">
        <v>18</v>
      </c>
      <c r="B29" t="s">
        <v>19</v>
      </c>
      <c r="C29" s="1">
        <v>37379</v>
      </c>
      <c r="D29" s="2" t="s">
        <v>155</v>
      </c>
      <c r="E29" s="2" t="s">
        <v>156</v>
      </c>
      <c r="F29" s="2" t="s">
        <v>90</v>
      </c>
      <c r="G29" s="2">
        <v>0</v>
      </c>
      <c r="H29" s="2">
        <v>0</v>
      </c>
      <c r="J29" s="2" t="s">
        <v>77</v>
      </c>
      <c r="K29" s="2">
        <v>60</v>
      </c>
      <c r="L29" s="2">
        <v>18</v>
      </c>
      <c r="M29" s="2" t="s">
        <v>25</v>
      </c>
      <c r="N29" s="2" t="s">
        <v>34</v>
      </c>
      <c r="O29" s="2" t="s">
        <v>34</v>
      </c>
      <c r="P29" s="2" t="s">
        <v>23</v>
      </c>
      <c r="Q29" s="2" t="s">
        <v>110</v>
      </c>
      <c r="R29" s="2" t="s">
        <v>29</v>
      </c>
      <c r="S29"/>
      <c r="T29"/>
      <c r="U29"/>
      <c r="V29"/>
      <c r="W29"/>
      <c r="X29"/>
      <c r="Y29"/>
      <c r="Z29"/>
      <c r="AA29"/>
      <c r="AB29"/>
    </row>
    <row r="30" spans="1:28" x14ac:dyDescent="0.25">
      <c r="A30" t="s">
        <v>18</v>
      </c>
      <c r="B30" t="s">
        <v>19</v>
      </c>
      <c r="C30" s="1">
        <v>37404</v>
      </c>
      <c r="D30" s="2" t="s">
        <v>157</v>
      </c>
      <c r="E30" s="2" t="s">
        <v>158</v>
      </c>
      <c r="F30" s="2" t="s">
        <v>141</v>
      </c>
      <c r="G30" s="2">
        <v>0.28999999999999998</v>
      </c>
      <c r="H30" s="2">
        <v>0</v>
      </c>
      <c r="J30" s="2" t="s">
        <v>96</v>
      </c>
      <c r="K30" s="2">
        <v>82</v>
      </c>
      <c r="L30" s="2">
        <v>48</v>
      </c>
      <c r="M30" s="2" t="s">
        <v>25</v>
      </c>
      <c r="N30" s="2" t="s">
        <v>26</v>
      </c>
      <c r="O30" s="2" t="s">
        <v>87</v>
      </c>
      <c r="P30" s="2" t="s">
        <v>23</v>
      </c>
      <c r="Q30" s="2" t="s">
        <v>67</v>
      </c>
      <c r="R30" s="2" t="s">
        <v>68</v>
      </c>
      <c r="S30"/>
      <c r="T30"/>
      <c r="U30"/>
      <c r="V30"/>
      <c r="W30"/>
      <c r="X30"/>
      <c r="Y30"/>
      <c r="Z30"/>
      <c r="AA30"/>
      <c r="AB30"/>
    </row>
    <row r="31" spans="1:28" x14ac:dyDescent="0.25">
      <c r="A31" t="s">
        <v>18</v>
      </c>
      <c r="B31" t="s">
        <v>19</v>
      </c>
      <c r="C31" s="1">
        <v>37405</v>
      </c>
      <c r="D31" s="2" t="s">
        <v>20</v>
      </c>
      <c r="E31" s="2" t="s">
        <v>159</v>
      </c>
      <c r="F31" s="2" t="s">
        <v>160</v>
      </c>
      <c r="G31" s="2">
        <v>0.21</v>
      </c>
      <c r="H31" s="2">
        <v>0</v>
      </c>
      <c r="J31" s="2" t="s">
        <v>161</v>
      </c>
      <c r="K31" s="2">
        <v>84</v>
      </c>
      <c r="L31" s="2">
        <v>47</v>
      </c>
      <c r="M31" s="2" t="s">
        <v>25</v>
      </c>
      <c r="N31" s="2" t="s">
        <v>87</v>
      </c>
      <c r="O31" s="2" t="s">
        <v>92</v>
      </c>
      <c r="P31" s="2" t="s">
        <v>23</v>
      </c>
      <c r="Q31" s="2" t="s">
        <v>79</v>
      </c>
      <c r="R31" s="2" t="s">
        <v>162</v>
      </c>
      <c r="S31"/>
      <c r="T31"/>
      <c r="U31"/>
      <c r="V31"/>
      <c r="W31"/>
      <c r="X31"/>
      <c r="Y31"/>
      <c r="Z31"/>
      <c r="AA31"/>
      <c r="AB31"/>
    </row>
    <row r="32" spans="1:28" x14ac:dyDescent="0.25">
      <c r="A32" t="s">
        <v>18</v>
      </c>
      <c r="B32" t="s">
        <v>19</v>
      </c>
      <c r="C32" s="1">
        <v>37430</v>
      </c>
      <c r="D32" s="2" t="s">
        <v>163</v>
      </c>
      <c r="E32" s="2" t="s">
        <v>164</v>
      </c>
      <c r="F32" s="2" t="s">
        <v>165</v>
      </c>
      <c r="G32" s="2">
        <v>0</v>
      </c>
      <c r="H32" s="2">
        <v>0</v>
      </c>
      <c r="J32" s="2" t="s">
        <v>166</v>
      </c>
      <c r="K32" s="2">
        <v>76</v>
      </c>
      <c r="L32" s="2">
        <v>61</v>
      </c>
      <c r="M32" s="2" t="s">
        <v>25</v>
      </c>
      <c r="N32" s="2" t="s">
        <v>167</v>
      </c>
      <c r="O32" s="2" t="s">
        <v>168</v>
      </c>
      <c r="P32" s="2" t="s">
        <v>23</v>
      </c>
      <c r="Q32" s="2" t="s">
        <v>61</v>
      </c>
      <c r="R32" s="2" t="s">
        <v>114</v>
      </c>
      <c r="S32"/>
      <c r="T32"/>
      <c r="U32"/>
      <c r="V32"/>
      <c r="W32"/>
      <c r="X32"/>
      <c r="Y32"/>
      <c r="Z32"/>
      <c r="AA32"/>
      <c r="AB32"/>
    </row>
    <row r="33" spans="1:28" x14ac:dyDescent="0.25">
      <c r="A33" t="s">
        <v>18</v>
      </c>
      <c r="B33" t="s">
        <v>19</v>
      </c>
      <c r="C33" s="1">
        <v>37443</v>
      </c>
      <c r="D33" s="2" t="s">
        <v>169</v>
      </c>
      <c r="E33" s="2" t="s">
        <v>170</v>
      </c>
      <c r="F33" s="2" t="s">
        <v>171</v>
      </c>
      <c r="G33" s="2">
        <v>0.44</v>
      </c>
      <c r="H33" s="2">
        <v>0</v>
      </c>
      <c r="J33" s="2" t="s">
        <v>172</v>
      </c>
      <c r="K33" s="2">
        <v>82</v>
      </c>
      <c r="L33" s="2">
        <v>59</v>
      </c>
      <c r="M33" s="2" t="s">
        <v>25</v>
      </c>
      <c r="N33" s="2" t="s">
        <v>48</v>
      </c>
      <c r="O33" s="2" t="s">
        <v>47</v>
      </c>
      <c r="P33" s="2" t="s">
        <v>23</v>
      </c>
      <c r="Q33" s="2" t="s">
        <v>28</v>
      </c>
      <c r="R33" s="2" t="s">
        <v>79</v>
      </c>
      <c r="S33"/>
      <c r="T33"/>
      <c r="U33"/>
      <c r="V33"/>
      <c r="W33"/>
      <c r="X33"/>
      <c r="Y33"/>
      <c r="Z33"/>
      <c r="AA33"/>
      <c r="AB33"/>
    </row>
    <row r="34" spans="1:28" x14ac:dyDescent="0.25">
      <c r="A34" t="s">
        <v>18</v>
      </c>
      <c r="B34" t="s">
        <v>19</v>
      </c>
      <c r="C34" s="1">
        <v>37444</v>
      </c>
      <c r="D34" s="2" t="s">
        <v>43</v>
      </c>
      <c r="E34" s="2" t="s">
        <v>51</v>
      </c>
      <c r="F34" s="2" t="s">
        <v>173</v>
      </c>
      <c r="G34" s="2">
        <v>0.05</v>
      </c>
      <c r="H34" s="2">
        <v>0</v>
      </c>
      <c r="J34" s="2" t="s">
        <v>172</v>
      </c>
      <c r="K34" s="2">
        <v>82</v>
      </c>
      <c r="L34" s="2">
        <v>59</v>
      </c>
      <c r="M34" s="2" t="s">
        <v>25</v>
      </c>
      <c r="N34" s="2" t="s">
        <v>86</v>
      </c>
      <c r="O34" s="2" t="s">
        <v>103</v>
      </c>
      <c r="P34" s="2" t="s">
        <v>23</v>
      </c>
      <c r="Q34" s="2" t="s">
        <v>74</v>
      </c>
      <c r="R34" s="2" t="s">
        <v>29</v>
      </c>
      <c r="S34"/>
      <c r="T34"/>
      <c r="U34"/>
      <c r="V34"/>
      <c r="W34"/>
      <c r="X34"/>
      <c r="Y34"/>
      <c r="Z34"/>
      <c r="AA34"/>
      <c r="AB34"/>
    </row>
    <row r="35" spans="1:28" x14ac:dyDescent="0.25">
      <c r="A35" t="s">
        <v>18</v>
      </c>
      <c r="B35" t="s">
        <v>19</v>
      </c>
      <c r="C35" s="1">
        <v>37447</v>
      </c>
      <c r="D35" s="2" t="s">
        <v>174</v>
      </c>
      <c r="E35" s="2" t="s">
        <v>175</v>
      </c>
      <c r="F35" s="2" t="s">
        <v>176</v>
      </c>
      <c r="G35" s="2">
        <v>0</v>
      </c>
      <c r="H35" s="2">
        <v>0</v>
      </c>
      <c r="J35" s="2" t="s">
        <v>96</v>
      </c>
      <c r="K35" s="2">
        <v>77</v>
      </c>
      <c r="L35" s="2">
        <v>52</v>
      </c>
      <c r="M35" s="2" t="s">
        <v>25</v>
      </c>
      <c r="N35" s="2" t="s">
        <v>177</v>
      </c>
      <c r="O35" s="2" t="s">
        <v>72</v>
      </c>
      <c r="P35" s="2" t="s">
        <v>23</v>
      </c>
      <c r="Q35" s="2" t="s">
        <v>67</v>
      </c>
      <c r="R35" s="2" t="s">
        <v>79</v>
      </c>
      <c r="S35"/>
      <c r="T35"/>
      <c r="U35"/>
      <c r="V35"/>
      <c r="W35"/>
      <c r="X35"/>
      <c r="Y35"/>
      <c r="Z35"/>
      <c r="AA35"/>
      <c r="AB35"/>
    </row>
    <row r="36" spans="1:28" x14ac:dyDescent="0.25">
      <c r="A36" t="s">
        <v>18</v>
      </c>
      <c r="B36" t="s">
        <v>19</v>
      </c>
      <c r="C36" s="1">
        <v>37457</v>
      </c>
      <c r="D36" s="2" t="s">
        <v>57</v>
      </c>
      <c r="E36" s="2" t="s">
        <v>178</v>
      </c>
      <c r="F36" s="2" t="s">
        <v>178</v>
      </c>
      <c r="G36" s="2">
        <v>7.0000000000000007E-2</v>
      </c>
      <c r="H36" s="2">
        <v>0</v>
      </c>
      <c r="I36" s="2" t="s">
        <v>146</v>
      </c>
      <c r="J36" s="2" t="s">
        <v>99</v>
      </c>
      <c r="K36" s="2">
        <v>84</v>
      </c>
      <c r="L36" s="2">
        <v>62</v>
      </c>
      <c r="M36" s="2" t="s">
        <v>25</v>
      </c>
      <c r="N36" s="2" t="s">
        <v>177</v>
      </c>
      <c r="O36" s="2" t="s">
        <v>167</v>
      </c>
      <c r="P36" s="2" t="s">
        <v>23</v>
      </c>
      <c r="Q36" s="2" t="s">
        <v>74</v>
      </c>
      <c r="R36" s="2" t="s">
        <v>67</v>
      </c>
      <c r="S36"/>
      <c r="T36"/>
      <c r="U36"/>
      <c r="V36"/>
      <c r="W36"/>
      <c r="X36"/>
      <c r="Y36"/>
      <c r="Z36"/>
      <c r="AA36"/>
      <c r="AB36"/>
    </row>
    <row r="37" spans="1:28" x14ac:dyDescent="0.25">
      <c r="A37" t="s">
        <v>18</v>
      </c>
      <c r="B37" t="s">
        <v>19</v>
      </c>
      <c r="C37" s="1">
        <v>37463</v>
      </c>
      <c r="D37" s="2" t="s">
        <v>115</v>
      </c>
      <c r="E37" s="2" t="s">
        <v>179</v>
      </c>
      <c r="F37" s="2" t="s">
        <v>180</v>
      </c>
      <c r="G37" s="2">
        <v>0</v>
      </c>
      <c r="H37" s="2">
        <v>0</v>
      </c>
      <c r="I37" s="2" t="s">
        <v>146</v>
      </c>
      <c r="J37" s="2" t="s">
        <v>166</v>
      </c>
      <c r="K37" s="2">
        <v>86</v>
      </c>
      <c r="L37" s="2">
        <v>51</v>
      </c>
      <c r="M37" s="2" t="s">
        <v>25</v>
      </c>
      <c r="N37" s="2" t="s">
        <v>103</v>
      </c>
      <c r="O37" s="2" t="s">
        <v>138</v>
      </c>
      <c r="P37" s="2" t="s">
        <v>23</v>
      </c>
      <c r="Q37" s="2" t="s">
        <v>35</v>
      </c>
      <c r="R37" s="2" t="s">
        <v>36</v>
      </c>
      <c r="S37"/>
      <c r="T37"/>
      <c r="U37"/>
      <c r="V37"/>
      <c r="W37"/>
      <c r="X37"/>
      <c r="Y37"/>
      <c r="Z37"/>
      <c r="AA37"/>
      <c r="AB37"/>
    </row>
    <row r="38" spans="1:28" x14ac:dyDescent="0.25">
      <c r="A38" t="s">
        <v>18</v>
      </c>
      <c r="B38" t="s">
        <v>19</v>
      </c>
      <c r="C38" s="1">
        <v>37465</v>
      </c>
      <c r="D38" s="2" t="s">
        <v>57</v>
      </c>
      <c r="E38" s="2" t="s">
        <v>181</v>
      </c>
      <c r="F38" s="2" t="s">
        <v>182</v>
      </c>
      <c r="G38" s="2">
        <v>0</v>
      </c>
      <c r="H38" s="2">
        <v>0</v>
      </c>
      <c r="I38" s="2" t="s">
        <v>146</v>
      </c>
      <c r="J38" s="2" t="s">
        <v>172</v>
      </c>
      <c r="K38" s="2">
        <v>82</v>
      </c>
      <c r="L38" s="2">
        <v>59</v>
      </c>
      <c r="M38" s="2" t="s">
        <v>25</v>
      </c>
      <c r="N38" s="2" t="s">
        <v>66</v>
      </c>
      <c r="O38" s="2" t="s">
        <v>92</v>
      </c>
      <c r="P38" s="2" t="s">
        <v>23</v>
      </c>
      <c r="Q38" s="2" t="s">
        <v>36</v>
      </c>
      <c r="R38" s="2" t="s">
        <v>114</v>
      </c>
      <c r="S38"/>
      <c r="T38"/>
      <c r="U38"/>
      <c r="V38"/>
      <c r="W38"/>
      <c r="X38"/>
      <c r="Y38"/>
      <c r="Z38"/>
      <c r="AA38"/>
      <c r="AB38"/>
    </row>
    <row r="39" spans="1:28" x14ac:dyDescent="0.25">
      <c r="A39" t="s">
        <v>18</v>
      </c>
      <c r="B39" t="s">
        <v>19</v>
      </c>
      <c r="C39" s="1">
        <v>37484</v>
      </c>
      <c r="D39" s="2" t="s">
        <v>174</v>
      </c>
      <c r="E39" s="2" t="s">
        <v>183</v>
      </c>
      <c r="F39" s="2" t="s">
        <v>184</v>
      </c>
      <c r="G39" s="2">
        <v>0.23</v>
      </c>
      <c r="H39" s="2">
        <v>0</v>
      </c>
      <c r="I39" s="2" t="s">
        <v>146</v>
      </c>
      <c r="J39" s="2" t="s">
        <v>91</v>
      </c>
      <c r="K39" s="2">
        <v>72</v>
      </c>
      <c r="L39" s="2">
        <v>54</v>
      </c>
      <c r="M39" s="2" t="s">
        <v>25</v>
      </c>
      <c r="N39" s="2" t="s">
        <v>100</v>
      </c>
      <c r="O39" s="2" t="s">
        <v>138</v>
      </c>
      <c r="P39" s="2" t="s">
        <v>23</v>
      </c>
      <c r="Q39" s="2" t="s">
        <v>56</v>
      </c>
      <c r="R39" s="2" t="s">
        <v>110</v>
      </c>
      <c r="S39"/>
      <c r="T39"/>
      <c r="U39"/>
      <c r="V39"/>
      <c r="W39"/>
      <c r="X39"/>
      <c r="Y39"/>
      <c r="Z39"/>
      <c r="AA39"/>
      <c r="AB39"/>
    </row>
    <row r="40" spans="1:28" x14ac:dyDescent="0.25">
      <c r="A40" t="s">
        <v>18</v>
      </c>
      <c r="B40" t="s">
        <v>19</v>
      </c>
      <c r="C40" s="1">
        <v>37497</v>
      </c>
      <c r="D40" s="2" t="s">
        <v>83</v>
      </c>
      <c r="E40" s="2" t="s">
        <v>185</v>
      </c>
      <c r="F40" s="2" t="s">
        <v>185</v>
      </c>
      <c r="G40" s="2">
        <v>0.02</v>
      </c>
      <c r="H40" s="2">
        <v>0</v>
      </c>
      <c r="I40" s="2" t="s">
        <v>146</v>
      </c>
      <c r="J40" s="2" t="s">
        <v>186</v>
      </c>
      <c r="K40" s="2">
        <v>79</v>
      </c>
      <c r="L40" s="2">
        <v>55</v>
      </c>
      <c r="M40" s="2" t="s">
        <v>25</v>
      </c>
      <c r="N40" s="2" t="s">
        <v>47</v>
      </c>
      <c r="O40" s="2" t="s">
        <v>48</v>
      </c>
      <c r="P40" s="2" t="s">
        <v>23</v>
      </c>
      <c r="Q40" s="2" t="s">
        <v>35</v>
      </c>
      <c r="R40" s="2" t="s">
        <v>61</v>
      </c>
      <c r="S40"/>
      <c r="T40"/>
      <c r="U40"/>
      <c r="V40"/>
      <c r="W40"/>
      <c r="X40"/>
      <c r="Y40"/>
      <c r="Z40"/>
      <c r="AA40"/>
      <c r="AB40"/>
    </row>
    <row r="41" spans="1:28" x14ac:dyDescent="0.25">
      <c r="A41" t="s">
        <v>18</v>
      </c>
      <c r="B41" t="s">
        <v>19</v>
      </c>
      <c r="C41" s="1">
        <v>37505</v>
      </c>
      <c r="D41" s="2" t="s">
        <v>157</v>
      </c>
      <c r="E41" s="2" t="s">
        <v>80</v>
      </c>
      <c r="F41" s="2" t="s">
        <v>187</v>
      </c>
      <c r="G41" s="2">
        <v>0</v>
      </c>
      <c r="H41" s="2">
        <v>0</v>
      </c>
      <c r="I41" s="2" t="s">
        <v>146</v>
      </c>
      <c r="J41" s="2" t="s">
        <v>172</v>
      </c>
      <c r="K41" s="2">
        <v>82</v>
      </c>
      <c r="L41" s="2">
        <v>60</v>
      </c>
      <c r="M41" s="2" t="s">
        <v>25</v>
      </c>
      <c r="N41" s="2" t="s">
        <v>73</v>
      </c>
      <c r="O41" s="2" t="s">
        <v>34</v>
      </c>
      <c r="P41" s="2" t="s">
        <v>23</v>
      </c>
      <c r="Q41" s="2" t="s">
        <v>56</v>
      </c>
      <c r="R41" s="2" t="s">
        <v>67</v>
      </c>
      <c r="S41"/>
      <c r="T41"/>
      <c r="U41"/>
      <c r="V41"/>
      <c r="W41"/>
      <c r="X41"/>
      <c r="Y41"/>
      <c r="Z41"/>
      <c r="AA41"/>
      <c r="AB41"/>
    </row>
    <row r="42" spans="1:28" x14ac:dyDescent="0.25">
      <c r="A42" t="s">
        <v>18</v>
      </c>
      <c r="B42" t="s">
        <v>19</v>
      </c>
      <c r="C42" s="1">
        <v>37509</v>
      </c>
      <c r="D42" s="2" t="s">
        <v>115</v>
      </c>
      <c r="E42" s="2" t="s">
        <v>188</v>
      </c>
      <c r="F42" s="2" t="s">
        <v>130</v>
      </c>
      <c r="G42" s="2">
        <v>0.03</v>
      </c>
      <c r="H42" s="2">
        <v>0</v>
      </c>
      <c r="I42" s="2" t="s">
        <v>146</v>
      </c>
      <c r="J42" s="2" t="s">
        <v>189</v>
      </c>
      <c r="K42" s="2">
        <v>74</v>
      </c>
      <c r="L42" s="2">
        <v>44</v>
      </c>
      <c r="M42" s="2" t="s">
        <v>25</v>
      </c>
      <c r="N42" s="2" t="s">
        <v>26</v>
      </c>
      <c r="O42" s="2" t="s">
        <v>26</v>
      </c>
      <c r="P42" s="2" t="s">
        <v>23</v>
      </c>
      <c r="Q42" s="2" t="s">
        <v>36</v>
      </c>
      <c r="R42" s="2" t="s">
        <v>74</v>
      </c>
      <c r="S42"/>
      <c r="T42"/>
      <c r="U42"/>
      <c r="V42"/>
      <c r="W42"/>
      <c r="X42"/>
      <c r="Y42"/>
      <c r="Z42"/>
      <c r="AA42"/>
      <c r="AB42"/>
    </row>
    <row r="43" spans="1:28" x14ac:dyDescent="0.25">
      <c r="A43" t="s">
        <v>18</v>
      </c>
      <c r="B43" t="s">
        <v>19</v>
      </c>
      <c r="C43" s="1">
        <v>37527</v>
      </c>
      <c r="D43" s="2" t="s">
        <v>97</v>
      </c>
      <c r="E43" s="2" t="s">
        <v>190</v>
      </c>
      <c r="F43" s="2" t="s">
        <v>191</v>
      </c>
      <c r="G43" s="2">
        <v>0.19</v>
      </c>
      <c r="H43" s="2">
        <v>0</v>
      </c>
      <c r="I43" s="2" t="s">
        <v>146</v>
      </c>
      <c r="J43" s="2" t="s">
        <v>128</v>
      </c>
      <c r="K43" s="2">
        <v>51</v>
      </c>
      <c r="L43" s="2">
        <v>29</v>
      </c>
      <c r="M43" s="2" t="s">
        <v>25</v>
      </c>
      <c r="N43" s="2" t="s">
        <v>73</v>
      </c>
      <c r="O43" s="2" t="s">
        <v>72</v>
      </c>
      <c r="P43" s="2" t="s">
        <v>23</v>
      </c>
      <c r="Q43" s="2" t="s">
        <v>42</v>
      </c>
      <c r="R43" s="2" t="s">
        <v>104</v>
      </c>
      <c r="S43"/>
      <c r="T43"/>
      <c r="U43"/>
      <c r="V43"/>
      <c r="W43"/>
      <c r="X43"/>
      <c r="Y43"/>
      <c r="Z43"/>
      <c r="AA43"/>
      <c r="AB43"/>
    </row>
    <row r="44" spans="1:28" x14ac:dyDescent="0.25">
      <c r="A44" t="s">
        <v>18</v>
      </c>
      <c r="B44" t="s">
        <v>19</v>
      </c>
      <c r="C44" s="1">
        <v>37528</v>
      </c>
      <c r="D44" s="2" t="s">
        <v>93</v>
      </c>
      <c r="E44" s="2" t="s">
        <v>192</v>
      </c>
      <c r="F44" s="2" t="s">
        <v>193</v>
      </c>
      <c r="G44" s="2">
        <v>0</v>
      </c>
      <c r="H44" s="2">
        <v>0</v>
      </c>
      <c r="I44" s="2" t="s">
        <v>146</v>
      </c>
      <c r="J44" s="2" t="s">
        <v>194</v>
      </c>
      <c r="K44" s="2">
        <v>59</v>
      </c>
      <c r="L44" s="2">
        <v>30</v>
      </c>
      <c r="M44" s="2" t="s">
        <v>25</v>
      </c>
      <c r="N44" s="2" t="s">
        <v>129</v>
      </c>
      <c r="O44" s="2" t="s">
        <v>129</v>
      </c>
      <c r="P44" s="2" t="s">
        <v>23</v>
      </c>
      <c r="Q44" s="2" t="s">
        <v>36</v>
      </c>
      <c r="R44" s="2" t="s">
        <v>28</v>
      </c>
      <c r="S44"/>
      <c r="T44"/>
      <c r="U44"/>
      <c r="V44"/>
      <c r="W44"/>
      <c r="X44"/>
      <c r="Y44"/>
      <c r="Z44"/>
      <c r="AA44"/>
      <c r="AB44"/>
    </row>
    <row r="45" spans="1:28" x14ac:dyDescent="0.25">
      <c r="A45" t="s">
        <v>18</v>
      </c>
      <c r="B45" t="s">
        <v>19</v>
      </c>
      <c r="C45" s="1">
        <v>37529</v>
      </c>
      <c r="D45" s="2" t="s">
        <v>125</v>
      </c>
      <c r="E45" s="2" t="s">
        <v>195</v>
      </c>
      <c r="F45" s="2" t="s">
        <v>196</v>
      </c>
      <c r="G45" s="2">
        <v>0</v>
      </c>
      <c r="H45" s="2">
        <v>0</v>
      </c>
      <c r="I45" s="2" t="s">
        <v>146</v>
      </c>
      <c r="J45" s="2" t="s">
        <v>197</v>
      </c>
      <c r="K45" s="2">
        <v>69</v>
      </c>
      <c r="L45" s="2">
        <v>46</v>
      </c>
      <c r="M45" s="2" t="s">
        <v>25</v>
      </c>
      <c r="N45" s="2" t="s">
        <v>48</v>
      </c>
      <c r="O45" s="2" t="s">
        <v>34</v>
      </c>
      <c r="P45" s="2" t="s">
        <v>23</v>
      </c>
      <c r="Q45" s="2" t="s">
        <v>35</v>
      </c>
      <c r="R45" s="2" t="s">
        <v>61</v>
      </c>
      <c r="S45"/>
      <c r="T45"/>
      <c r="U45"/>
      <c r="V45"/>
      <c r="W45"/>
      <c r="X45"/>
      <c r="Y45"/>
      <c r="Z45"/>
      <c r="AA45"/>
      <c r="AB45"/>
    </row>
    <row r="46" spans="1:28" x14ac:dyDescent="0.25">
      <c r="A46" t="s">
        <v>18</v>
      </c>
      <c r="B46" t="s">
        <v>19</v>
      </c>
      <c r="C46" s="1">
        <v>37530</v>
      </c>
      <c r="D46" s="2" t="s">
        <v>163</v>
      </c>
      <c r="E46" s="2" t="s">
        <v>198</v>
      </c>
      <c r="F46" s="2" t="s">
        <v>198</v>
      </c>
      <c r="G46" s="2">
        <v>0</v>
      </c>
      <c r="H46" s="2">
        <v>0</v>
      </c>
      <c r="I46" s="2" t="s">
        <v>146</v>
      </c>
      <c r="J46" s="2" t="s">
        <v>199</v>
      </c>
      <c r="K46" s="2">
        <v>60</v>
      </c>
      <c r="L46" s="2">
        <v>38</v>
      </c>
      <c r="M46" s="2" t="s">
        <v>25</v>
      </c>
      <c r="N46" s="2" t="s">
        <v>86</v>
      </c>
      <c r="O46" s="2" t="s">
        <v>86</v>
      </c>
      <c r="P46" s="2" t="s">
        <v>23</v>
      </c>
      <c r="Q46" s="2" t="s">
        <v>67</v>
      </c>
      <c r="R46" s="2" t="s">
        <v>68</v>
      </c>
      <c r="S46"/>
      <c r="T46"/>
      <c r="U46"/>
      <c r="V46"/>
      <c r="W46"/>
      <c r="X46"/>
      <c r="Y46"/>
      <c r="Z46"/>
      <c r="AA46"/>
      <c r="AB46"/>
    </row>
    <row r="47" spans="1:28" x14ac:dyDescent="0.25">
      <c r="A47" t="s">
        <v>18</v>
      </c>
      <c r="B47" t="s">
        <v>19</v>
      </c>
      <c r="C47" s="1">
        <v>37589</v>
      </c>
      <c r="D47" s="2" t="s">
        <v>200</v>
      </c>
      <c r="E47" s="2" t="s">
        <v>178</v>
      </c>
      <c r="F47" s="2" t="s">
        <v>201</v>
      </c>
      <c r="G47" s="2">
        <v>0.01</v>
      </c>
      <c r="H47" s="2">
        <v>0</v>
      </c>
      <c r="I47" s="2" t="s">
        <v>146</v>
      </c>
      <c r="J47" s="2" t="s">
        <v>202</v>
      </c>
      <c r="K47" s="2">
        <v>40</v>
      </c>
      <c r="L47" s="2">
        <v>17</v>
      </c>
      <c r="M47" s="2" t="s">
        <v>25</v>
      </c>
      <c r="N47" s="2" t="s">
        <v>54</v>
      </c>
      <c r="O47" s="2" t="s">
        <v>92</v>
      </c>
      <c r="P47" s="2" t="s">
        <v>23</v>
      </c>
      <c r="Q47" s="2" t="s">
        <v>132</v>
      </c>
      <c r="R47" s="2" t="s">
        <v>203</v>
      </c>
      <c r="S47"/>
      <c r="T47"/>
      <c r="U47"/>
      <c r="V47"/>
      <c r="W47"/>
      <c r="X47"/>
      <c r="Y47"/>
      <c r="Z47"/>
      <c r="AA47"/>
      <c r="AB47"/>
    </row>
    <row r="48" spans="1:28" x14ac:dyDescent="0.25">
      <c r="A48" t="s">
        <v>18</v>
      </c>
      <c r="B48" t="s">
        <v>19</v>
      </c>
      <c r="C48" s="1">
        <v>37602</v>
      </c>
      <c r="D48" s="2" t="s">
        <v>204</v>
      </c>
      <c r="E48" s="2" t="s">
        <v>205</v>
      </c>
      <c r="F48" s="2" t="s">
        <v>206</v>
      </c>
      <c r="G48" s="2">
        <v>0</v>
      </c>
      <c r="H48" s="2">
        <v>0</v>
      </c>
      <c r="I48" s="2" t="s">
        <v>23</v>
      </c>
      <c r="J48" s="2" t="s">
        <v>202</v>
      </c>
      <c r="K48" s="2">
        <v>34</v>
      </c>
      <c r="L48" s="2">
        <v>24</v>
      </c>
      <c r="M48" s="2" t="s">
        <v>25</v>
      </c>
      <c r="N48" s="2" t="s">
        <v>207</v>
      </c>
      <c r="O48" s="2" t="s">
        <v>142</v>
      </c>
      <c r="P48" s="2" t="s">
        <v>23</v>
      </c>
      <c r="Q48" s="2" t="s">
        <v>41</v>
      </c>
      <c r="R48" s="2" t="s">
        <v>42</v>
      </c>
      <c r="S48"/>
      <c r="T48"/>
      <c r="U48"/>
      <c r="V48"/>
      <c r="W48"/>
      <c r="X48"/>
      <c r="Y48"/>
      <c r="Z48"/>
      <c r="AA48"/>
      <c r="AB48"/>
    </row>
    <row r="49" spans="1:28" x14ac:dyDescent="0.25">
      <c r="A49" t="s">
        <v>18</v>
      </c>
      <c r="B49" t="s">
        <v>19</v>
      </c>
      <c r="C49" s="1">
        <v>37603</v>
      </c>
      <c r="D49" s="2" t="s">
        <v>69</v>
      </c>
      <c r="E49" s="2" t="s">
        <v>208</v>
      </c>
      <c r="F49" s="2" t="s">
        <v>209</v>
      </c>
      <c r="G49" s="2">
        <v>0</v>
      </c>
      <c r="H49" s="2">
        <v>0</v>
      </c>
      <c r="I49" s="2" t="s">
        <v>23</v>
      </c>
      <c r="J49" s="2" t="s">
        <v>24</v>
      </c>
      <c r="K49" s="2">
        <v>39</v>
      </c>
      <c r="L49" s="2">
        <v>29</v>
      </c>
      <c r="M49" s="2" t="s">
        <v>25</v>
      </c>
      <c r="N49" s="2" t="s">
        <v>34</v>
      </c>
      <c r="O49" s="2" t="s">
        <v>34</v>
      </c>
      <c r="P49" s="2" t="s">
        <v>23</v>
      </c>
      <c r="Q49" s="2" t="s">
        <v>36</v>
      </c>
      <c r="R49" s="2" t="s">
        <v>74</v>
      </c>
      <c r="S49"/>
      <c r="T49"/>
      <c r="U49"/>
      <c r="V49"/>
      <c r="W49"/>
      <c r="X49"/>
      <c r="Y49"/>
      <c r="Z49"/>
      <c r="AA49"/>
      <c r="AB49"/>
    </row>
    <row r="50" spans="1:28" x14ac:dyDescent="0.25">
      <c r="A50" t="s">
        <v>18</v>
      </c>
      <c r="B50" t="s">
        <v>19</v>
      </c>
      <c r="C50" s="1">
        <v>37648</v>
      </c>
      <c r="D50" s="2" t="s">
        <v>155</v>
      </c>
      <c r="E50" s="2" t="s">
        <v>210</v>
      </c>
      <c r="F50" s="2" t="s">
        <v>211</v>
      </c>
      <c r="G50" s="2">
        <v>0.4</v>
      </c>
      <c r="H50" s="2">
        <v>4</v>
      </c>
      <c r="I50" s="2" t="s">
        <v>212</v>
      </c>
      <c r="J50" s="2" t="s">
        <v>213</v>
      </c>
      <c r="K50" s="2">
        <v>17</v>
      </c>
      <c r="L50" s="2">
        <v>-15</v>
      </c>
      <c r="M50" s="2" t="s">
        <v>25</v>
      </c>
      <c r="N50" s="2" t="s">
        <v>48</v>
      </c>
      <c r="O50" s="2" t="s">
        <v>47</v>
      </c>
      <c r="P50" s="2" t="s">
        <v>23</v>
      </c>
      <c r="Q50" s="2" t="s">
        <v>114</v>
      </c>
      <c r="R50" s="2" t="s">
        <v>79</v>
      </c>
      <c r="S50"/>
      <c r="T50"/>
      <c r="U50"/>
      <c r="V50"/>
      <c r="W50"/>
      <c r="X50"/>
      <c r="Y50"/>
      <c r="Z50"/>
      <c r="AA50"/>
      <c r="AB50"/>
    </row>
    <row r="51" spans="1:28" x14ac:dyDescent="0.25">
      <c r="A51" t="s">
        <v>18</v>
      </c>
      <c r="B51" t="s">
        <v>19</v>
      </c>
      <c r="C51" s="1">
        <v>37686</v>
      </c>
      <c r="D51" s="2" t="s">
        <v>75</v>
      </c>
      <c r="E51" s="2" t="s">
        <v>214</v>
      </c>
      <c r="F51" s="2" t="s">
        <v>215</v>
      </c>
      <c r="G51" s="2">
        <v>0.05</v>
      </c>
      <c r="H51" s="2">
        <v>1.2</v>
      </c>
      <c r="I51" s="2" t="s">
        <v>216</v>
      </c>
      <c r="J51" s="2" t="s">
        <v>217</v>
      </c>
      <c r="K51" s="2">
        <v>25</v>
      </c>
      <c r="L51" s="2">
        <v>2</v>
      </c>
      <c r="M51" s="2" t="s">
        <v>25</v>
      </c>
      <c r="N51" s="2" t="s">
        <v>33</v>
      </c>
      <c r="O51" s="2" t="s">
        <v>34</v>
      </c>
      <c r="P51" s="2" t="s">
        <v>23</v>
      </c>
      <c r="Q51" s="2" t="s">
        <v>28</v>
      </c>
      <c r="R51" s="2" t="s">
        <v>68</v>
      </c>
      <c r="S51"/>
      <c r="T51"/>
      <c r="U51"/>
      <c r="V51"/>
      <c r="W51"/>
      <c r="X51"/>
      <c r="Y51"/>
      <c r="Z51"/>
      <c r="AA51"/>
      <c r="AB51"/>
    </row>
    <row r="52" spans="1:28" x14ac:dyDescent="0.25">
      <c r="A52" t="s">
        <v>18</v>
      </c>
      <c r="B52" t="s">
        <v>19</v>
      </c>
      <c r="C52" s="1">
        <v>37691</v>
      </c>
      <c r="D52" s="2" t="s">
        <v>49</v>
      </c>
      <c r="E52" s="2" t="s">
        <v>218</v>
      </c>
      <c r="F52" s="2" t="s">
        <v>219</v>
      </c>
      <c r="G52" s="2">
        <v>0.02</v>
      </c>
      <c r="H52" s="2">
        <v>1</v>
      </c>
      <c r="I52" s="2" t="s">
        <v>216</v>
      </c>
      <c r="J52" s="2" t="s">
        <v>213</v>
      </c>
      <c r="K52" s="2">
        <v>19</v>
      </c>
      <c r="L52" s="2">
        <v>-1</v>
      </c>
      <c r="M52" s="2" t="s">
        <v>25</v>
      </c>
      <c r="N52" s="2" t="s">
        <v>66</v>
      </c>
      <c r="O52" s="2" t="s">
        <v>66</v>
      </c>
      <c r="P52" s="2" t="s">
        <v>23</v>
      </c>
      <c r="Q52" s="2" t="s">
        <v>114</v>
      </c>
      <c r="R52" s="2" t="s">
        <v>79</v>
      </c>
      <c r="S52"/>
      <c r="T52"/>
      <c r="U52"/>
      <c r="V52"/>
      <c r="W52"/>
      <c r="X52"/>
      <c r="Y52"/>
      <c r="Z52"/>
      <c r="AA52"/>
      <c r="AB52"/>
    </row>
    <row r="53" spans="1:28" x14ac:dyDescent="0.25">
      <c r="A53" t="s">
        <v>18</v>
      </c>
      <c r="B53" t="s">
        <v>19</v>
      </c>
      <c r="C53" s="1">
        <v>37707</v>
      </c>
      <c r="D53" s="2" t="s">
        <v>220</v>
      </c>
      <c r="E53" s="2" t="s">
        <v>221</v>
      </c>
      <c r="F53" s="2" t="s">
        <v>222</v>
      </c>
      <c r="G53" s="2">
        <v>0.27</v>
      </c>
      <c r="H53" s="2">
        <v>5.5</v>
      </c>
      <c r="I53" s="2" t="s">
        <v>212</v>
      </c>
      <c r="J53" s="2" t="s">
        <v>124</v>
      </c>
      <c r="K53" s="2">
        <v>35</v>
      </c>
      <c r="L53" s="2">
        <v>29</v>
      </c>
      <c r="M53" s="2" t="s">
        <v>25</v>
      </c>
      <c r="N53" s="2" t="s">
        <v>168</v>
      </c>
      <c r="O53" s="2" t="s">
        <v>167</v>
      </c>
      <c r="P53" s="2" t="s">
        <v>23</v>
      </c>
      <c r="Q53" s="2" t="s">
        <v>56</v>
      </c>
      <c r="R53" s="2" t="s">
        <v>67</v>
      </c>
      <c r="S53"/>
      <c r="T53"/>
      <c r="U53"/>
      <c r="V53"/>
      <c r="W53"/>
      <c r="X53"/>
      <c r="Y53"/>
      <c r="Z53"/>
      <c r="AA53"/>
      <c r="AB53"/>
    </row>
    <row r="54" spans="1:28" x14ac:dyDescent="0.25">
      <c r="A54" t="s">
        <v>18</v>
      </c>
      <c r="B54" t="s">
        <v>19</v>
      </c>
      <c r="C54" s="1">
        <v>37714</v>
      </c>
      <c r="D54" s="2" t="s">
        <v>223</v>
      </c>
      <c r="E54" s="2" t="s">
        <v>224</v>
      </c>
      <c r="F54" s="2" t="s">
        <v>225</v>
      </c>
      <c r="G54" s="2">
        <v>0.04</v>
      </c>
      <c r="H54" s="2">
        <v>2</v>
      </c>
      <c r="I54" s="2" t="s">
        <v>23</v>
      </c>
      <c r="J54" s="2" t="s">
        <v>226</v>
      </c>
      <c r="K54" s="2">
        <v>26</v>
      </c>
      <c r="L54" s="2">
        <v>15</v>
      </c>
      <c r="M54" s="2" t="s">
        <v>25</v>
      </c>
      <c r="N54" s="2" t="s">
        <v>100</v>
      </c>
      <c r="O54" s="2" t="s">
        <v>168</v>
      </c>
      <c r="P54" s="2" t="s">
        <v>23</v>
      </c>
      <c r="Q54" s="2" t="s">
        <v>29</v>
      </c>
      <c r="R54" s="2" t="s">
        <v>227</v>
      </c>
      <c r="S54"/>
      <c r="T54"/>
      <c r="U54"/>
      <c r="V54"/>
      <c r="W54"/>
      <c r="X54"/>
      <c r="Y54"/>
      <c r="Z54"/>
      <c r="AA54"/>
      <c r="AB54"/>
    </row>
    <row r="55" spans="1:28" x14ac:dyDescent="0.25">
      <c r="A55" t="s">
        <v>18</v>
      </c>
      <c r="B55" t="s">
        <v>19</v>
      </c>
      <c r="C55" s="1">
        <v>37728</v>
      </c>
      <c r="D55" s="2" t="s">
        <v>49</v>
      </c>
      <c r="E55" s="2" t="s">
        <v>228</v>
      </c>
      <c r="F55" s="2" t="s">
        <v>228</v>
      </c>
      <c r="G55" s="2">
        <v>0.33</v>
      </c>
      <c r="H55" s="2">
        <v>4</v>
      </c>
      <c r="I55" s="2" t="s">
        <v>82</v>
      </c>
      <c r="J55" s="2" t="s">
        <v>65</v>
      </c>
      <c r="K55" s="2">
        <v>36</v>
      </c>
      <c r="L55" s="2">
        <v>18</v>
      </c>
      <c r="M55" s="2" t="s">
        <v>25</v>
      </c>
      <c r="N55" s="2" t="s">
        <v>177</v>
      </c>
      <c r="O55" s="2" t="s">
        <v>177</v>
      </c>
      <c r="P55" s="2" t="s">
        <v>23</v>
      </c>
      <c r="Q55" s="2" t="s">
        <v>61</v>
      </c>
      <c r="R55" s="2" t="s">
        <v>28</v>
      </c>
      <c r="S55"/>
      <c r="T55"/>
      <c r="U55"/>
      <c r="V55"/>
      <c r="W55"/>
      <c r="X55"/>
      <c r="Y55"/>
      <c r="Z55"/>
      <c r="AA55"/>
      <c r="AB55"/>
    </row>
    <row r="56" spans="1:28" x14ac:dyDescent="0.25">
      <c r="A56" t="s">
        <v>18</v>
      </c>
      <c r="B56" t="s">
        <v>19</v>
      </c>
      <c r="C56" s="1">
        <v>37764</v>
      </c>
      <c r="D56" s="2" t="s">
        <v>93</v>
      </c>
      <c r="E56" s="2" t="s">
        <v>229</v>
      </c>
      <c r="F56" s="2" t="s">
        <v>230</v>
      </c>
      <c r="G56" s="2">
        <v>0</v>
      </c>
      <c r="H56" s="2">
        <v>0</v>
      </c>
      <c r="I56" s="2" t="s">
        <v>23</v>
      </c>
      <c r="J56" s="2" t="s">
        <v>231</v>
      </c>
      <c r="K56" s="2">
        <v>67</v>
      </c>
      <c r="L56" s="2">
        <v>35</v>
      </c>
      <c r="M56" s="2" t="s">
        <v>25</v>
      </c>
      <c r="N56" s="2" t="s">
        <v>129</v>
      </c>
      <c r="O56" s="2" t="s">
        <v>47</v>
      </c>
      <c r="P56" s="2" t="s">
        <v>23</v>
      </c>
      <c r="Q56" s="2" t="s">
        <v>56</v>
      </c>
      <c r="R56" s="2" t="s">
        <v>110</v>
      </c>
      <c r="S56"/>
      <c r="T56"/>
      <c r="U56"/>
      <c r="V56"/>
      <c r="W56"/>
      <c r="X56"/>
      <c r="Y56"/>
      <c r="Z56"/>
      <c r="AA56"/>
      <c r="AB56"/>
    </row>
    <row r="57" spans="1:28" x14ac:dyDescent="0.25">
      <c r="A57" t="s">
        <v>18</v>
      </c>
      <c r="B57" t="s">
        <v>19</v>
      </c>
      <c r="C57" s="1">
        <v>37801</v>
      </c>
      <c r="D57" s="2" t="s">
        <v>20</v>
      </c>
      <c r="E57" s="2" t="s">
        <v>232</v>
      </c>
      <c r="F57" s="2" t="s">
        <v>130</v>
      </c>
      <c r="G57" s="2">
        <v>0.08</v>
      </c>
      <c r="H57" s="2">
        <v>0</v>
      </c>
      <c r="I57" s="2" t="s">
        <v>23</v>
      </c>
      <c r="J57" s="2" t="s">
        <v>91</v>
      </c>
      <c r="K57" s="2">
        <v>74</v>
      </c>
      <c r="L57" s="2">
        <v>52</v>
      </c>
      <c r="M57" s="2" t="s">
        <v>25</v>
      </c>
      <c r="N57" s="2" t="s">
        <v>92</v>
      </c>
      <c r="O57" s="2" t="s">
        <v>92</v>
      </c>
      <c r="P57" s="2" t="s">
        <v>23</v>
      </c>
      <c r="Q57" s="2" t="s">
        <v>56</v>
      </c>
      <c r="R57" s="2" t="s">
        <v>28</v>
      </c>
      <c r="S57"/>
      <c r="T57"/>
      <c r="U57"/>
      <c r="V57"/>
      <c r="W57"/>
      <c r="X57"/>
      <c r="Y57"/>
      <c r="Z57"/>
      <c r="AA57"/>
      <c r="AB57"/>
    </row>
    <row r="58" spans="1:28" x14ac:dyDescent="0.25">
      <c r="A58" t="s">
        <v>18</v>
      </c>
      <c r="B58" t="s">
        <v>19</v>
      </c>
      <c r="C58" s="1">
        <v>37804</v>
      </c>
      <c r="D58" s="2" t="s">
        <v>233</v>
      </c>
      <c r="E58" s="2" t="s">
        <v>234</v>
      </c>
      <c r="F58" s="2" t="s">
        <v>234</v>
      </c>
      <c r="G58" s="2">
        <v>0.43</v>
      </c>
      <c r="H58" s="2">
        <v>0</v>
      </c>
      <c r="I58" s="2" t="s">
        <v>23</v>
      </c>
      <c r="J58" s="2" t="s">
        <v>99</v>
      </c>
      <c r="K58" s="2">
        <v>88</v>
      </c>
      <c r="L58" s="2">
        <v>58</v>
      </c>
      <c r="M58" s="2" t="s">
        <v>25</v>
      </c>
      <c r="N58" s="2" t="s">
        <v>86</v>
      </c>
      <c r="O58" s="2" t="s">
        <v>235</v>
      </c>
      <c r="P58" s="2" t="s">
        <v>23</v>
      </c>
      <c r="Q58" s="2" t="s">
        <v>236</v>
      </c>
      <c r="R58" s="2" t="s">
        <v>237</v>
      </c>
      <c r="S58"/>
      <c r="T58"/>
      <c r="U58"/>
      <c r="V58"/>
      <c r="W58"/>
      <c r="X58"/>
      <c r="Y58"/>
      <c r="Z58"/>
      <c r="AA58"/>
      <c r="AB58"/>
    </row>
    <row r="59" spans="1:28" x14ac:dyDescent="0.25">
      <c r="A59" t="s">
        <v>18</v>
      </c>
      <c r="B59" t="s">
        <v>19</v>
      </c>
      <c r="C59" s="1">
        <v>37805</v>
      </c>
      <c r="D59" s="2" t="s">
        <v>119</v>
      </c>
      <c r="E59" s="2" t="s">
        <v>238</v>
      </c>
      <c r="F59" s="2" t="s">
        <v>239</v>
      </c>
      <c r="G59" s="2">
        <v>0</v>
      </c>
      <c r="H59" s="2">
        <v>0</v>
      </c>
      <c r="I59" s="2" t="s">
        <v>23</v>
      </c>
      <c r="J59" s="2" t="s">
        <v>166</v>
      </c>
      <c r="K59" s="2">
        <v>84</v>
      </c>
      <c r="L59" s="2">
        <v>53</v>
      </c>
      <c r="M59" s="2" t="s">
        <v>25</v>
      </c>
      <c r="N59" s="2" t="s">
        <v>87</v>
      </c>
      <c r="O59" s="2" t="s">
        <v>87</v>
      </c>
      <c r="P59" s="2" t="s">
        <v>23</v>
      </c>
      <c r="Q59" s="2" t="s">
        <v>36</v>
      </c>
      <c r="R59" s="2" t="s">
        <v>114</v>
      </c>
      <c r="S59"/>
      <c r="T59"/>
      <c r="U59"/>
      <c r="V59"/>
      <c r="W59"/>
      <c r="X59"/>
      <c r="Y59"/>
      <c r="Z59"/>
      <c r="AA59"/>
      <c r="AB59"/>
    </row>
    <row r="60" spans="1:28" x14ac:dyDescent="0.25">
      <c r="A60" t="s">
        <v>18</v>
      </c>
      <c r="B60" t="s">
        <v>19</v>
      </c>
      <c r="C60" s="1">
        <v>37816</v>
      </c>
      <c r="D60" s="2" t="s">
        <v>174</v>
      </c>
      <c r="E60" s="2" t="s">
        <v>240</v>
      </c>
      <c r="F60" s="2" t="s">
        <v>106</v>
      </c>
      <c r="G60" s="2">
        <v>1.55</v>
      </c>
      <c r="H60" s="2">
        <v>0</v>
      </c>
      <c r="I60" s="2" t="s">
        <v>23</v>
      </c>
      <c r="J60" s="2" t="s">
        <v>241</v>
      </c>
      <c r="K60" s="2">
        <v>80</v>
      </c>
      <c r="L60" s="2">
        <v>60</v>
      </c>
      <c r="M60" s="2" t="s">
        <v>25</v>
      </c>
      <c r="N60" s="2" t="s">
        <v>55</v>
      </c>
      <c r="O60" s="2" t="s">
        <v>26</v>
      </c>
      <c r="P60" s="2" t="s">
        <v>23</v>
      </c>
      <c r="Q60" s="2" t="s">
        <v>242</v>
      </c>
      <c r="R60" s="2" t="s">
        <v>243</v>
      </c>
      <c r="S60"/>
      <c r="T60"/>
      <c r="U60"/>
      <c r="V60"/>
      <c r="W60"/>
      <c r="X60"/>
      <c r="Y60"/>
      <c r="Z60"/>
      <c r="AA60"/>
      <c r="AB60"/>
    </row>
    <row r="61" spans="1:28" x14ac:dyDescent="0.25">
      <c r="A61" t="s">
        <v>18</v>
      </c>
      <c r="B61" t="s">
        <v>19</v>
      </c>
      <c r="C61" s="1">
        <v>37828</v>
      </c>
      <c r="D61" s="2" t="s">
        <v>49</v>
      </c>
      <c r="E61" s="2" t="s">
        <v>244</v>
      </c>
      <c r="F61" s="2" t="s">
        <v>245</v>
      </c>
      <c r="G61" s="2">
        <v>0</v>
      </c>
      <c r="H61" s="2">
        <v>0</v>
      </c>
      <c r="I61" s="2" t="s">
        <v>23</v>
      </c>
      <c r="J61" s="2" t="s">
        <v>99</v>
      </c>
      <c r="K61" s="2">
        <v>85</v>
      </c>
      <c r="L61" s="2">
        <v>60</v>
      </c>
      <c r="M61" s="2" t="s">
        <v>25</v>
      </c>
      <c r="N61" s="2" t="s">
        <v>55</v>
      </c>
      <c r="O61" s="2" t="s">
        <v>55</v>
      </c>
      <c r="P61" s="2" t="s">
        <v>23</v>
      </c>
      <c r="Q61" s="2" t="s">
        <v>28</v>
      </c>
      <c r="R61" s="2" t="s">
        <v>121</v>
      </c>
      <c r="S61"/>
      <c r="T61"/>
      <c r="U61"/>
      <c r="V61"/>
      <c r="W61"/>
      <c r="X61"/>
      <c r="Y61"/>
      <c r="Z61"/>
      <c r="AA61"/>
      <c r="AB61"/>
    </row>
    <row r="62" spans="1:28" x14ac:dyDescent="0.25">
      <c r="A62" t="s">
        <v>18</v>
      </c>
      <c r="B62" t="s">
        <v>19</v>
      </c>
      <c r="C62" s="1">
        <v>37832</v>
      </c>
      <c r="D62" s="2" t="s">
        <v>88</v>
      </c>
      <c r="E62" s="2" t="s">
        <v>246</v>
      </c>
      <c r="F62" s="2" t="s">
        <v>247</v>
      </c>
      <c r="G62" s="2">
        <v>0.35</v>
      </c>
      <c r="H62" s="2">
        <v>0</v>
      </c>
      <c r="I62" s="2" t="s">
        <v>23</v>
      </c>
      <c r="J62" s="2" t="s">
        <v>248</v>
      </c>
      <c r="K62" s="2">
        <v>73</v>
      </c>
      <c r="L62" s="2">
        <v>55</v>
      </c>
      <c r="M62" s="2" t="s">
        <v>25</v>
      </c>
      <c r="N62" s="2" t="s">
        <v>54</v>
      </c>
      <c r="O62" s="2" t="s">
        <v>66</v>
      </c>
      <c r="P62" s="2" t="s">
        <v>23</v>
      </c>
      <c r="Q62" s="2" t="s">
        <v>139</v>
      </c>
      <c r="R62" s="2" t="s">
        <v>56</v>
      </c>
      <c r="S62"/>
      <c r="T62"/>
      <c r="U62"/>
      <c r="V62"/>
      <c r="W62"/>
      <c r="X62"/>
      <c r="Y62"/>
      <c r="Z62"/>
      <c r="AA62"/>
      <c r="AB62"/>
    </row>
    <row r="63" spans="1:28" x14ac:dyDescent="0.25">
      <c r="A63" t="s">
        <v>18</v>
      </c>
      <c r="B63" t="s">
        <v>19</v>
      </c>
      <c r="C63" s="1">
        <v>37833</v>
      </c>
      <c r="D63" s="2" t="s">
        <v>37</v>
      </c>
      <c r="E63" s="2" t="s">
        <v>249</v>
      </c>
      <c r="F63" s="2" t="s">
        <v>250</v>
      </c>
      <c r="G63" s="2">
        <v>0</v>
      </c>
      <c r="H63" s="2">
        <v>0</v>
      </c>
      <c r="I63" s="2" t="s">
        <v>23</v>
      </c>
      <c r="J63" s="2" t="s">
        <v>91</v>
      </c>
      <c r="K63" s="2">
        <v>73</v>
      </c>
      <c r="L63" s="2">
        <v>52</v>
      </c>
      <c r="M63" s="2" t="s">
        <v>25</v>
      </c>
      <c r="N63" s="2" t="s">
        <v>54</v>
      </c>
      <c r="O63" s="2" t="s">
        <v>86</v>
      </c>
      <c r="P63" s="2" t="s">
        <v>23</v>
      </c>
      <c r="Q63" s="2" t="s">
        <v>35</v>
      </c>
      <c r="R63" s="2" t="s">
        <v>56</v>
      </c>
      <c r="S63"/>
      <c r="T63"/>
      <c r="U63"/>
      <c r="V63"/>
      <c r="W63"/>
      <c r="X63"/>
      <c r="Y63"/>
      <c r="Z63"/>
      <c r="AA63"/>
      <c r="AB63"/>
    </row>
    <row r="64" spans="1:28" x14ac:dyDescent="0.25">
      <c r="A64" t="s">
        <v>18</v>
      </c>
      <c r="B64" t="s">
        <v>19</v>
      </c>
      <c r="C64" s="1">
        <v>37834</v>
      </c>
      <c r="D64" s="2" t="s">
        <v>105</v>
      </c>
      <c r="E64" s="2" t="s">
        <v>190</v>
      </c>
      <c r="F64" s="2" t="s">
        <v>251</v>
      </c>
      <c r="G64" s="2">
        <v>0</v>
      </c>
      <c r="H64" s="2">
        <v>0</v>
      </c>
      <c r="I64" s="2" t="s">
        <v>23</v>
      </c>
      <c r="J64" s="2" t="s">
        <v>186</v>
      </c>
      <c r="K64" s="2">
        <v>77</v>
      </c>
      <c r="L64" s="2">
        <v>56</v>
      </c>
      <c r="M64" s="2" t="s">
        <v>25</v>
      </c>
      <c r="N64" s="2" t="s">
        <v>252</v>
      </c>
      <c r="O64" s="2" t="s">
        <v>154</v>
      </c>
      <c r="P64" s="2" t="s">
        <v>23</v>
      </c>
      <c r="Q64" s="2" t="s">
        <v>56</v>
      </c>
      <c r="R64" s="2" t="s">
        <v>28</v>
      </c>
      <c r="S64"/>
      <c r="T64"/>
      <c r="U64"/>
      <c r="V64"/>
      <c r="W64"/>
      <c r="X64"/>
      <c r="Y64"/>
      <c r="Z64"/>
      <c r="AA64"/>
      <c r="AB64"/>
    </row>
    <row r="65" spans="1:28" x14ac:dyDescent="0.25">
      <c r="A65" t="s">
        <v>18</v>
      </c>
      <c r="B65" t="s">
        <v>19</v>
      </c>
      <c r="C65" s="1">
        <v>37836</v>
      </c>
      <c r="D65" s="2" t="s">
        <v>115</v>
      </c>
      <c r="E65" s="2" t="s">
        <v>253</v>
      </c>
      <c r="F65" s="2" t="s">
        <v>254</v>
      </c>
      <c r="G65" s="2">
        <v>0</v>
      </c>
      <c r="H65" s="2">
        <v>0</v>
      </c>
      <c r="I65" s="2" t="s">
        <v>23</v>
      </c>
      <c r="J65" s="2" t="s">
        <v>96</v>
      </c>
      <c r="K65" s="2">
        <v>77</v>
      </c>
      <c r="L65" s="2">
        <v>53</v>
      </c>
      <c r="M65" s="2" t="s">
        <v>25</v>
      </c>
      <c r="N65" s="2" t="s">
        <v>255</v>
      </c>
      <c r="O65" s="2" t="s">
        <v>255</v>
      </c>
      <c r="P65" s="2" t="s">
        <v>23</v>
      </c>
      <c r="Q65" s="2" t="s">
        <v>104</v>
      </c>
      <c r="R65" s="2" t="s">
        <v>139</v>
      </c>
      <c r="S65"/>
      <c r="T65"/>
      <c r="U65"/>
      <c r="V65"/>
      <c r="W65"/>
      <c r="X65"/>
      <c r="Y65"/>
      <c r="Z65"/>
      <c r="AA65"/>
      <c r="AB65"/>
    </row>
    <row r="66" spans="1:28" x14ac:dyDescent="0.25">
      <c r="A66" t="s">
        <v>18</v>
      </c>
      <c r="B66" t="s">
        <v>19</v>
      </c>
      <c r="C66" s="1">
        <v>37837</v>
      </c>
      <c r="D66" s="2" t="s">
        <v>256</v>
      </c>
      <c r="E66" s="2" t="s">
        <v>257</v>
      </c>
      <c r="F66" s="2" t="s">
        <v>258</v>
      </c>
      <c r="G66" s="2">
        <v>0</v>
      </c>
      <c r="H66" s="2">
        <v>0</v>
      </c>
      <c r="I66" s="2" t="s">
        <v>23</v>
      </c>
      <c r="J66" s="2" t="s">
        <v>161</v>
      </c>
      <c r="K66" s="2">
        <v>80</v>
      </c>
      <c r="L66" s="2">
        <v>52</v>
      </c>
      <c r="M66" s="2" t="s">
        <v>25</v>
      </c>
      <c r="N66" s="2" t="s">
        <v>259</v>
      </c>
      <c r="O66" s="2" t="s">
        <v>154</v>
      </c>
      <c r="P66" s="2" t="s">
        <v>23</v>
      </c>
      <c r="Q66" s="2" t="s">
        <v>42</v>
      </c>
      <c r="R66" s="2" t="s">
        <v>139</v>
      </c>
      <c r="S66"/>
      <c r="T66"/>
      <c r="U66"/>
      <c r="V66"/>
      <c r="W66"/>
      <c r="X66"/>
      <c r="Y66"/>
      <c r="Z66"/>
      <c r="AA66"/>
      <c r="AB66"/>
    </row>
    <row r="67" spans="1:28" x14ac:dyDescent="0.25">
      <c r="A67" t="s">
        <v>18</v>
      </c>
      <c r="B67" t="s">
        <v>19</v>
      </c>
      <c r="C67" s="1">
        <v>37868</v>
      </c>
      <c r="D67" s="2" t="s">
        <v>260</v>
      </c>
      <c r="E67" s="2" t="s">
        <v>261</v>
      </c>
      <c r="F67" s="2" t="s">
        <v>190</v>
      </c>
      <c r="G67" s="2">
        <v>0</v>
      </c>
      <c r="H67" s="2">
        <v>0</v>
      </c>
      <c r="I67" s="2" t="s">
        <v>23</v>
      </c>
      <c r="J67" s="2" t="s">
        <v>231</v>
      </c>
      <c r="K67" s="2">
        <v>68</v>
      </c>
      <c r="L67" s="2">
        <v>33</v>
      </c>
      <c r="M67" s="2" t="s">
        <v>25</v>
      </c>
      <c r="N67" s="2" t="s">
        <v>86</v>
      </c>
      <c r="O67" s="2" t="s">
        <v>86</v>
      </c>
      <c r="P67" s="2" t="s">
        <v>23</v>
      </c>
      <c r="Q67" s="2" t="s">
        <v>104</v>
      </c>
      <c r="R67" s="2" t="s">
        <v>139</v>
      </c>
      <c r="S67"/>
      <c r="T67"/>
      <c r="U67"/>
      <c r="V67"/>
      <c r="W67"/>
      <c r="X67"/>
      <c r="Y67"/>
      <c r="Z67"/>
      <c r="AA67"/>
      <c r="AB67"/>
    </row>
    <row r="68" spans="1:28" x14ac:dyDescent="0.25">
      <c r="A68" t="s">
        <v>18</v>
      </c>
      <c r="B68" t="s">
        <v>19</v>
      </c>
      <c r="C68" s="1">
        <v>37870</v>
      </c>
      <c r="D68" s="2" t="s">
        <v>37</v>
      </c>
      <c r="E68" s="2" t="s">
        <v>262</v>
      </c>
      <c r="F68" s="2" t="s">
        <v>263</v>
      </c>
      <c r="G68" s="2">
        <v>0</v>
      </c>
      <c r="H68" s="2">
        <v>0</v>
      </c>
      <c r="I68" s="2" t="s">
        <v>23</v>
      </c>
      <c r="J68" s="2" t="s">
        <v>264</v>
      </c>
      <c r="K68" s="2">
        <v>79</v>
      </c>
      <c r="L68" s="2">
        <v>45</v>
      </c>
      <c r="M68" s="2" t="s">
        <v>25</v>
      </c>
      <c r="N68" s="2" t="s">
        <v>167</v>
      </c>
      <c r="O68" s="2" t="s">
        <v>167</v>
      </c>
      <c r="P68" s="2" t="s">
        <v>23</v>
      </c>
      <c r="Q68" s="2" t="s">
        <v>42</v>
      </c>
      <c r="R68" s="2" t="s">
        <v>35</v>
      </c>
      <c r="S68"/>
      <c r="T68"/>
      <c r="U68"/>
      <c r="V68"/>
      <c r="W68"/>
      <c r="X68"/>
      <c r="Y68"/>
      <c r="Z68"/>
      <c r="AA68"/>
      <c r="AB68"/>
    </row>
    <row r="69" spans="1:28" x14ac:dyDescent="0.25">
      <c r="A69" t="s">
        <v>18</v>
      </c>
      <c r="B69" t="s">
        <v>19</v>
      </c>
      <c r="C69" s="1">
        <v>37929</v>
      </c>
      <c r="D69" s="2" t="s">
        <v>265</v>
      </c>
      <c r="E69" s="2" t="s">
        <v>266</v>
      </c>
      <c r="F69" s="2" t="s">
        <v>267</v>
      </c>
      <c r="G69" s="2">
        <v>0.6</v>
      </c>
      <c r="H69" s="2">
        <v>7</v>
      </c>
      <c r="I69" s="2" t="s">
        <v>23</v>
      </c>
      <c r="J69" s="2" t="s">
        <v>268</v>
      </c>
      <c r="K69" s="2">
        <v>25</v>
      </c>
      <c r="L69" s="2">
        <v>22</v>
      </c>
      <c r="M69" s="2" t="s">
        <v>25</v>
      </c>
      <c r="N69" s="2" t="s">
        <v>154</v>
      </c>
      <c r="O69" s="2" t="s">
        <v>154</v>
      </c>
      <c r="P69" s="2" t="s">
        <v>23</v>
      </c>
      <c r="Q69" s="2" t="s">
        <v>56</v>
      </c>
      <c r="R69" s="2" t="s">
        <v>67</v>
      </c>
      <c r="S69"/>
      <c r="T69"/>
      <c r="U69"/>
      <c r="V69"/>
      <c r="W69"/>
      <c r="X69"/>
      <c r="Y69"/>
      <c r="Z69"/>
      <c r="AA69"/>
      <c r="AB69"/>
    </row>
    <row r="70" spans="1:28" x14ac:dyDescent="0.25">
      <c r="A70" t="s">
        <v>18</v>
      </c>
      <c r="B70" t="s">
        <v>19</v>
      </c>
      <c r="C70" s="1">
        <v>37948</v>
      </c>
      <c r="D70" s="2" t="s">
        <v>269</v>
      </c>
      <c r="E70" s="2" t="s">
        <v>270</v>
      </c>
      <c r="F70" s="2" t="s">
        <v>271</v>
      </c>
      <c r="G70" s="2">
        <v>0.02</v>
      </c>
      <c r="H70" s="2">
        <v>5</v>
      </c>
      <c r="I70" s="2" t="s">
        <v>23</v>
      </c>
      <c r="J70" s="2" t="s">
        <v>217</v>
      </c>
      <c r="K70" s="2">
        <v>17</v>
      </c>
      <c r="L70" s="2">
        <v>10</v>
      </c>
      <c r="M70" s="2" t="s">
        <v>25</v>
      </c>
      <c r="N70" s="2" t="s">
        <v>78</v>
      </c>
      <c r="O70" s="2" t="s">
        <v>255</v>
      </c>
      <c r="P70" s="2" t="s">
        <v>23</v>
      </c>
      <c r="Q70" s="2" t="s">
        <v>79</v>
      </c>
      <c r="R70" s="2" t="s">
        <v>272</v>
      </c>
      <c r="S70"/>
      <c r="T70"/>
      <c r="U70"/>
      <c r="V70"/>
      <c r="W70"/>
      <c r="X70"/>
      <c r="Y70"/>
      <c r="Z70"/>
      <c r="AA70"/>
      <c r="AB70"/>
    </row>
    <row r="71" spans="1:28" x14ac:dyDescent="0.25">
      <c r="A71" t="s">
        <v>18</v>
      </c>
      <c r="B71" t="s">
        <v>19</v>
      </c>
      <c r="C71" s="1">
        <v>37950</v>
      </c>
      <c r="D71" s="2" t="s">
        <v>105</v>
      </c>
      <c r="E71" s="2" t="s">
        <v>273</v>
      </c>
      <c r="F71" s="2" t="s">
        <v>133</v>
      </c>
      <c r="G71" s="2">
        <v>0.04</v>
      </c>
      <c r="H71" s="2">
        <v>4</v>
      </c>
      <c r="I71" s="2" t="s">
        <v>45</v>
      </c>
      <c r="J71" s="2" t="s">
        <v>274</v>
      </c>
      <c r="K71" s="2">
        <v>19</v>
      </c>
      <c r="L71" s="2">
        <v>-6</v>
      </c>
      <c r="M71" s="2" t="s">
        <v>25</v>
      </c>
      <c r="N71" s="2" t="s">
        <v>167</v>
      </c>
      <c r="O71" s="2" t="s">
        <v>167</v>
      </c>
      <c r="P71" s="2" t="s">
        <v>23</v>
      </c>
      <c r="Q71" s="2" t="s">
        <v>56</v>
      </c>
      <c r="R71" s="2" t="s">
        <v>28</v>
      </c>
      <c r="S71"/>
      <c r="T71"/>
      <c r="U71"/>
      <c r="V71"/>
      <c r="W71"/>
      <c r="X71"/>
      <c r="Y71"/>
      <c r="Z71"/>
      <c r="AA71"/>
      <c r="AB71"/>
    </row>
    <row r="72" spans="1:28" x14ac:dyDescent="0.25">
      <c r="A72" t="s">
        <v>18</v>
      </c>
      <c r="B72" t="s">
        <v>19</v>
      </c>
      <c r="C72" s="1">
        <v>37972</v>
      </c>
      <c r="D72" s="2" t="s">
        <v>275</v>
      </c>
      <c r="E72" s="2" t="s">
        <v>276</v>
      </c>
      <c r="F72" s="2" t="s">
        <v>277</v>
      </c>
      <c r="G72" s="2">
        <v>0</v>
      </c>
      <c r="H72" s="2">
        <v>0</v>
      </c>
      <c r="I72" s="2" t="s">
        <v>278</v>
      </c>
      <c r="J72" s="2" t="s">
        <v>279</v>
      </c>
      <c r="K72" s="2">
        <v>13</v>
      </c>
      <c r="L72" s="2">
        <v>-8</v>
      </c>
      <c r="M72" s="2" t="s">
        <v>25</v>
      </c>
      <c r="N72" s="2" t="s">
        <v>259</v>
      </c>
      <c r="O72" s="2" t="s">
        <v>280</v>
      </c>
      <c r="P72" s="2" t="s">
        <v>23</v>
      </c>
      <c r="Q72" s="2" t="s">
        <v>281</v>
      </c>
      <c r="R72" s="2" t="s">
        <v>282</v>
      </c>
      <c r="S72"/>
      <c r="T72"/>
      <c r="U72"/>
      <c r="V72"/>
      <c r="W72"/>
      <c r="X72"/>
      <c r="Y72"/>
      <c r="Z72"/>
      <c r="AA72"/>
      <c r="AB72"/>
    </row>
    <row r="73" spans="1:28" x14ac:dyDescent="0.25">
      <c r="A73" t="s">
        <v>18</v>
      </c>
      <c r="B73" t="s">
        <v>19</v>
      </c>
      <c r="C73" s="1">
        <v>37988</v>
      </c>
      <c r="D73" s="2" t="s">
        <v>283</v>
      </c>
      <c r="E73" s="2" t="s">
        <v>284</v>
      </c>
      <c r="F73" s="2" t="s">
        <v>285</v>
      </c>
      <c r="G73" s="2">
        <v>0.06</v>
      </c>
      <c r="H73" s="2">
        <v>2</v>
      </c>
      <c r="I73" s="2" t="s">
        <v>281</v>
      </c>
      <c r="J73" s="2" t="s">
        <v>286</v>
      </c>
      <c r="K73" s="2">
        <v>30</v>
      </c>
      <c r="L73" s="2">
        <v>2</v>
      </c>
      <c r="M73" s="2" t="s">
        <v>25</v>
      </c>
      <c r="N73" s="2" t="s">
        <v>207</v>
      </c>
      <c r="O73" s="2" t="s">
        <v>287</v>
      </c>
      <c r="P73" s="2" t="s">
        <v>23</v>
      </c>
      <c r="Q73" s="2" t="s">
        <v>79</v>
      </c>
      <c r="R73" s="2" t="s">
        <v>132</v>
      </c>
      <c r="S73"/>
      <c r="T73"/>
      <c r="U73"/>
      <c r="V73"/>
      <c r="W73"/>
      <c r="X73"/>
      <c r="Y73"/>
      <c r="Z73"/>
      <c r="AA73"/>
      <c r="AB73"/>
    </row>
    <row r="74" spans="1:28" x14ac:dyDescent="0.25">
      <c r="A74" t="s">
        <v>18</v>
      </c>
      <c r="B74" t="s">
        <v>19</v>
      </c>
      <c r="C74" s="1">
        <v>37997</v>
      </c>
      <c r="D74" s="2" t="s">
        <v>49</v>
      </c>
      <c r="E74" s="2" t="s">
        <v>288</v>
      </c>
      <c r="F74" s="2" t="s">
        <v>289</v>
      </c>
      <c r="G74" s="2">
        <v>0.14000000000000001</v>
      </c>
      <c r="H74" s="2">
        <v>2.8</v>
      </c>
      <c r="I74" s="2" t="s">
        <v>278</v>
      </c>
      <c r="J74" s="2" t="s">
        <v>290</v>
      </c>
      <c r="K74" s="2">
        <v>22</v>
      </c>
      <c r="L74" s="2">
        <v>15</v>
      </c>
      <c r="M74" s="2" t="s">
        <v>25</v>
      </c>
      <c r="N74" s="2" t="s">
        <v>26</v>
      </c>
      <c r="O74" s="2" t="s">
        <v>26</v>
      </c>
      <c r="P74" s="2" t="s">
        <v>23</v>
      </c>
      <c r="Q74" s="2" t="s">
        <v>139</v>
      </c>
      <c r="R74" s="2" t="s">
        <v>56</v>
      </c>
      <c r="S74"/>
      <c r="T74"/>
      <c r="U74"/>
      <c r="V74"/>
      <c r="W74"/>
      <c r="X74"/>
      <c r="Y74"/>
      <c r="Z74"/>
      <c r="AA74"/>
      <c r="AB74"/>
    </row>
    <row r="75" spans="1:28" x14ac:dyDescent="0.25">
      <c r="A75" t="s">
        <v>18</v>
      </c>
      <c r="B75" t="s">
        <v>19</v>
      </c>
      <c r="C75" s="1">
        <v>38002</v>
      </c>
      <c r="D75" s="2" t="s">
        <v>291</v>
      </c>
      <c r="E75" s="2" t="s">
        <v>70</v>
      </c>
      <c r="F75" s="2" t="s">
        <v>292</v>
      </c>
      <c r="G75" s="2">
        <v>0.05</v>
      </c>
      <c r="H75" s="2">
        <v>1</v>
      </c>
      <c r="I75" s="2" t="s">
        <v>293</v>
      </c>
      <c r="J75" s="2" t="s">
        <v>46</v>
      </c>
      <c r="K75" s="2">
        <v>22</v>
      </c>
      <c r="L75" s="2">
        <v>8</v>
      </c>
      <c r="M75" s="2" t="s">
        <v>25</v>
      </c>
      <c r="N75" s="2" t="s">
        <v>72</v>
      </c>
      <c r="O75" s="2" t="s">
        <v>72</v>
      </c>
      <c r="P75" s="2" t="s">
        <v>23</v>
      </c>
      <c r="Q75" s="2" t="s">
        <v>114</v>
      </c>
      <c r="R75" s="2" t="s">
        <v>121</v>
      </c>
      <c r="S75"/>
      <c r="T75"/>
      <c r="U75"/>
      <c r="V75"/>
      <c r="W75"/>
      <c r="X75"/>
      <c r="Y75"/>
      <c r="Z75"/>
      <c r="AA75"/>
      <c r="AB75"/>
    </row>
    <row r="76" spans="1:28" x14ac:dyDescent="0.25">
      <c r="A76" t="s">
        <v>18</v>
      </c>
      <c r="B76" t="s">
        <v>19</v>
      </c>
      <c r="C76" s="1">
        <v>38007</v>
      </c>
      <c r="D76" s="2" t="s">
        <v>294</v>
      </c>
      <c r="E76" s="2" t="s">
        <v>295</v>
      </c>
      <c r="F76" s="2" t="s">
        <v>296</v>
      </c>
      <c r="G76" s="2">
        <v>0.05</v>
      </c>
      <c r="H76" s="2">
        <v>1.5</v>
      </c>
      <c r="I76" s="2" t="s">
        <v>36</v>
      </c>
      <c r="J76" s="2" t="s">
        <v>297</v>
      </c>
      <c r="K76" s="2">
        <v>17</v>
      </c>
      <c r="L76" s="2">
        <v>-22</v>
      </c>
      <c r="M76" s="2" t="s">
        <v>25</v>
      </c>
      <c r="N76" s="2" t="s">
        <v>92</v>
      </c>
      <c r="O76" s="2" t="s">
        <v>92</v>
      </c>
      <c r="P76" s="2" t="s">
        <v>23</v>
      </c>
      <c r="Q76" s="2" t="s">
        <v>29</v>
      </c>
      <c r="R76" s="2" t="s">
        <v>272</v>
      </c>
      <c r="S76"/>
      <c r="T76"/>
      <c r="U76"/>
      <c r="V76"/>
      <c r="W76"/>
      <c r="X76"/>
      <c r="Y76"/>
      <c r="Z76"/>
      <c r="AA76"/>
      <c r="AB76"/>
    </row>
    <row r="77" spans="1:28" x14ac:dyDescent="0.25">
      <c r="A77" t="s">
        <v>18</v>
      </c>
      <c r="B77" t="s">
        <v>19</v>
      </c>
      <c r="C77" s="1">
        <v>38042</v>
      </c>
      <c r="D77" s="2" t="s">
        <v>298</v>
      </c>
      <c r="E77" s="2" t="s">
        <v>299</v>
      </c>
      <c r="F77" s="2" t="s">
        <v>299</v>
      </c>
      <c r="G77" s="2">
        <v>0</v>
      </c>
      <c r="H77" s="2">
        <v>0</v>
      </c>
      <c r="I77" s="2" t="s">
        <v>300</v>
      </c>
      <c r="J77" s="2" t="s">
        <v>301</v>
      </c>
      <c r="K77" s="2">
        <v>36</v>
      </c>
      <c r="L77" s="2">
        <v>3</v>
      </c>
      <c r="M77" s="2" t="s">
        <v>25</v>
      </c>
      <c r="N77" s="2" t="s">
        <v>34</v>
      </c>
      <c r="O77" s="2" t="s">
        <v>34</v>
      </c>
      <c r="P77" s="2" t="s">
        <v>23</v>
      </c>
      <c r="Q77" s="2" t="s">
        <v>56</v>
      </c>
      <c r="R77" s="2" t="s">
        <v>28</v>
      </c>
      <c r="S77"/>
      <c r="T77"/>
      <c r="U77"/>
      <c r="V77"/>
      <c r="W77"/>
      <c r="X77"/>
      <c r="Y77"/>
      <c r="Z77"/>
      <c r="AA77"/>
      <c r="AB77"/>
    </row>
    <row r="78" spans="1:28" x14ac:dyDescent="0.25">
      <c r="A78" t="s">
        <v>18</v>
      </c>
      <c r="B78" t="s">
        <v>19</v>
      </c>
      <c r="C78" s="1">
        <v>38074</v>
      </c>
      <c r="D78" s="2" t="s">
        <v>302</v>
      </c>
      <c r="E78" s="2" t="s">
        <v>303</v>
      </c>
      <c r="F78" s="2" t="s">
        <v>304</v>
      </c>
      <c r="G78" s="2">
        <v>0.1</v>
      </c>
      <c r="H78" s="2">
        <v>0</v>
      </c>
      <c r="I78" s="2" t="s">
        <v>305</v>
      </c>
      <c r="J78" s="2" t="s">
        <v>306</v>
      </c>
      <c r="K78" s="2">
        <v>51</v>
      </c>
      <c r="L78" s="2">
        <v>33</v>
      </c>
      <c r="M78" s="2" t="s">
        <v>25</v>
      </c>
      <c r="N78" s="2" t="s">
        <v>72</v>
      </c>
      <c r="O78" s="2" t="s">
        <v>73</v>
      </c>
      <c r="P78" s="2" t="s">
        <v>23</v>
      </c>
      <c r="Q78" s="2" t="s">
        <v>67</v>
      </c>
      <c r="R78" s="2" t="s">
        <v>68</v>
      </c>
      <c r="S78"/>
      <c r="T78"/>
      <c r="U78"/>
      <c r="V78"/>
      <c r="W78"/>
      <c r="X78"/>
      <c r="Y78"/>
      <c r="Z78"/>
      <c r="AA78"/>
      <c r="AB78"/>
    </row>
    <row r="79" spans="1:28" x14ac:dyDescent="0.25">
      <c r="A79" t="s">
        <v>18</v>
      </c>
      <c r="B79" t="s">
        <v>19</v>
      </c>
      <c r="C79" s="1">
        <v>38153</v>
      </c>
      <c r="D79" s="2" t="s">
        <v>83</v>
      </c>
      <c r="E79" s="2" t="s">
        <v>307</v>
      </c>
      <c r="F79" s="2" t="s">
        <v>308</v>
      </c>
      <c r="G79" s="2">
        <v>0.04</v>
      </c>
      <c r="H79" s="2">
        <v>0</v>
      </c>
      <c r="I79" s="2" t="s">
        <v>23</v>
      </c>
      <c r="J79" s="2" t="s">
        <v>309</v>
      </c>
      <c r="K79" s="2">
        <v>67</v>
      </c>
      <c r="L79" s="2">
        <v>38</v>
      </c>
      <c r="M79" s="2" t="s">
        <v>25</v>
      </c>
      <c r="N79" s="2" t="s">
        <v>34</v>
      </c>
      <c r="O79" s="2" t="s">
        <v>33</v>
      </c>
      <c r="P79" s="2" t="s">
        <v>23</v>
      </c>
      <c r="Q79" s="2" t="s">
        <v>36</v>
      </c>
      <c r="R79" s="2" t="s">
        <v>114</v>
      </c>
      <c r="S79"/>
      <c r="T79"/>
      <c r="U79"/>
      <c r="V79"/>
      <c r="W79"/>
      <c r="X79"/>
      <c r="Y79"/>
      <c r="Z79"/>
      <c r="AA79"/>
      <c r="AB79"/>
    </row>
    <row r="80" spans="1:28" x14ac:dyDescent="0.25">
      <c r="A80" t="s">
        <v>18</v>
      </c>
      <c r="B80" t="s">
        <v>19</v>
      </c>
      <c r="C80" s="1">
        <v>38154</v>
      </c>
      <c r="D80" s="2" t="s">
        <v>93</v>
      </c>
      <c r="E80" s="2" t="s">
        <v>310</v>
      </c>
      <c r="F80" s="2" t="s">
        <v>311</v>
      </c>
      <c r="G80" s="2">
        <v>0</v>
      </c>
      <c r="H80" s="2">
        <v>0</v>
      </c>
      <c r="I80" s="2" t="s">
        <v>23</v>
      </c>
      <c r="J80" s="2" t="s">
        <v>117</v>
      </c>
      <c r="K80" s="2">
        <v>67</v>
      </c>
      <c r="L80" s="2">
        <v>43</v>
      </c>
      <c r="M80" s="2" t="s">
        <v>25</v>
      </c>
      <c r="N80" s="2" t="s">
        <v>92</v>
      </c>
      <c r="O80" s="2" t="s">
        <v>54</v>
      </c>
      <c r="P80" s="2" t="s">
        <v>23</v>
      </c>
      <c r="Q80" s="2" t="s">
        <v>56</v>
      </c>
      <c r="R80" s="2" t="s">
        <v>28</v>
      </c>
      <c r="S80"/>
      <c r="T80"/>
      <c r="U80"/>
      <c r="V80"/>
      <c r="W80"/>
      <c r="X80"/>
      <c r="Y80"/>
      <c r="Z80"/>
      <c r="AA80"/>
      <c r="AB80"/>
    </row>
    <row r="81" spans="1:28" x14ac:dyDescent="0.25">
      <c r="A81" t="s">
        <v>18</v>
      </c>
      <c r="B81" t="s">
        <v>19</v>
      </c>
      <c r="C81" s="1">
        <v>38208</v>
      </c>
      <c r="D81" s="2" t="s">
        <v>312</v>
      </c>
      <c r="E81" s="2" t="s">
        <v>313</v>
      </c>
      <c r="F81" s="2" t="s">
        <v>308</v>
      </c>
      <c r="G81" s="2">
        <v>0.45</v>
      </c>
      <c r="H81" s="2">
        <v>0</v>
      </c>
      <c r="I81" s="2" t="s">
        <v>23</v>
      </c>
      <c r="J81" s="2" t="s">
        <v>189</v>
      </c>
      <c r="K81" s="2">
        <v>68</v>
      </c>
      <c r="L81" s="2">
        <v>49</v>
      </c>
      <c r="M81" s="2" t="s">
        <v>25</v>
      </c>
      <c r="N81" s="2" t="s">
        <v>314</v>
      </c>
      <c r="O81" s="2" t="s">
        <v>255</v>
      </c>
      <c r="P81" s="2" t="s">
        <v>23</v>
      </c>
      <c r="Q81" s="2" t="s">
        <v>110</v>
      </c>
      <c r="R81" s="2" t="s">
        <v>242</v>
      </c>
      <c r="S81"/>
      <c r="T81"/>
      <c r="U81"/>
      <c r="V81"/>
      <c r="W81"/>
      <c r="X81"/>
      <c r="Y81"/>
      <c r="Z81"/>
      <c r="AA81"/>
      <c r="AB81"/>
    </row>
    <row r="82" spans="1:28" x14ac:dyDescent="0.25">
      <c r="A82" t="s">
        <v>18</v>
      </c>
      <c r="B82" t="s">
        <v>19</v>
      </c>
      <c r="C82" s="1">
        <v>38213</v>
      </c>
      <c r="D82" s="2" t="s">
        <v>37</v>
      </c>
      <c r="E82" s="2" t="s">
        <v>315</v>
      </c>
      <c r="F82" s="2" t="s">
        <v>316</v>
      </c>
      <c r="G82" s="2">
        <v>0</v>
      </c>
      <c r="H82" s="2">
        <v>0</v>
      </c>
      <c r="I82" s="2" t="s">
        <v>23</v>
      </c>
      <c r="J82" s="2" t="s">
        <v>117</v>
      </c>
      <c r="K82" s="2">
        <v>72</v>
      </c>
      <c r="L82" s="2">
        <v>37</v>
      </c>
      <c r="M82" s="2" t="s">
        <v>25</v>
      </c>
      <c r="N82" s="2" t="s">
        <v>86</v>
      </c>
      <c r="O82" s="2" t="s">
        <v>103</v>
      </c>
      <c r="P82" s="2" t="s">
        <v>23</v>
      </c>
      <c r="Q82" s="2" t="s">
        <v>139</v>
      </c>
      <c r="R82" s="2" t="s">
        <v>56</v>
      </c>
      <c r="S82"/>
      <c r="T82"/>
      <c r="U82"/>
      <c r="V82"/>
      <c r="W82"/>
      <c r="X82"/>
      <c r="Y82"/>
      <c r="Z82"/>
      <c r="AA82"/>
      <c r="AB82"/>
    </row>
    <row r="83" spans="1:28" x14ac:dyDescent="0.25">
      <c r="A83" t="s">
        <v>18</v>
      </c>
      <c r="B83" t="s">
        <v>19</v>
      </c>
      <c r="C83" s="1">
        <v>38231</v>
      </c>
      <c r="D83" s="2" t="s">
        <v>69</v>
      </c>
      <c r="E83" s="2" t="s">
        <v>317</v>
      </c>
      <c r="F83" s="2" t="s">
        <v>318</v>
      </c>
      <c r="G83" s="2">
        <v>0</v>
      </c>
      <c r="H83" s="2">
        <v>0</v>
      </c>
      <c r="I83" s="2" t="s">
        <v>23</v>
      </c>
      <c r="J83" s="2" t="s">
        <v>197</v>
      </c>
      <c r="K83" s="2">
        <v>70</v>
      </c>
      <c r="L83" s="2">
        <v>46</v>
      </c>
      <c r="M83" s="2" t="s">
        <v>25</v>
      </c>
      <c r="N83" s="2" t="s">
        <v>47</v>
      </c>
      <c r="O83" s="2" t="s">
        <v>47</v>
      </c>
      <c r="P83" s="2" t="s">
        <v>23</v>
      </c>
      <c r="Q83" s="2" t="s">
        <v>139</v>
      </c>
      <c r="R83" s="2" t="s">
        <v>74</v>
      </c>
      <c r="S83"/>
      <c r="T83"/>
      <c r="U83"/>
      <c r="V83"/>
      <c r="W83"/>
      <c r="X83"/>
      <c r="Y83"/>
      <c r="Z83"/>
      <c r="AA83"/>
      <c r="AB83"/>
    </row>
    <row r="84" spans="1:28" x14ac:dyDescent="0.25">
      <c r="A84" t="s">
        <v>18</v>
      </c>
      <c r="B84" t="s">
        <v>19</v>
      </c>
      <c r="C84" s="1">
        <v>38284</v>
      </c>
      <c r="D84" s="2" t="s">
        <v>125</v>
      </c>
      <c r="E84" s="2" t="s">
        <v>319</v>
      </c>
      <c r="F84" s="2" t="s">
        <v>320</v>
      </c>
      <c r="G84" s="2">
        <v>0.13</v>
      </c>
      <c r="H84" s="2">
        <v>0</v>
      </c>
      <c r="I84" s="2" t="s">
        <v>23</v>
      </c>
      <c r="J84" s="2" t="s">
        <v>77</v>
      </c>
      <c r="K84" s="2">
        <v>42</v>
      </c>
      <c r="L84" s="2">
        <v>36</v>
      </c>
      <c r="M84" s="2" t="s">
        <v>25</v>
      </c>
      <c r="N84" s="2" t="s">
        <v>118</v>
      </c>
      <c r="O84" s="2" t="s">
        <v>118</v>
      </c>
      <c r="P84" s="2" t="s">
        <v>23</v>
      </c>
      <c r="Q84" s="2" t="s">
        <v>35</v>
      </c>
      <c r="R84" s="2" t="s">
        <v>56</v>
      </c>
      <c r="S84"/>
      <c r="T84"/>
      <c r="U84"/>
      <c r="V84"/>
      <c r="W84"/>
      <c r="X84"/>
      <c r="Y84"/>
      <c r="Z84"/>
      <c r="AA84"/>
      <c r="AB84"/>
    </row>
    <row r="85" spans="1:28" x14ac:dyDescent="0.25">
      <c r="A85" t="s">
        <v>18</v>
      </c>
      <c r="B85" t="s">
        <v>19</v>
      </c>
      <c r="C85" s="1">
        <v>38292</v>
      </c>
      <c r="D85" s="2" t="s">
        <v>101</v>
      </c>
      <c r="E85" s="2" t="s">
        <v>321</v>
      </c>
      <c r="F85" s="2" t="s">
        <v>321</v>
      </c>
      <c r="G85" s="2">
        <v>0</v>
      </c>
      <c r="H85" s="2">
        <v>0</v>
      </c>
      <c r="I85" s="2" t="s">
        <v>23</v>
      </c>
      <c r="J85" s="2" t="s">
        <v>322</v>
      </c>
      <c r="K85" s="2">
        <v>42</v>
      </c>
      <c r="L85" s="2">
        <v>31</v>
      </c>
      <c r="M85" s="2" t="s">
        <v>25</v>
      </c>
      <c r="N85" s="2" t="s">
        <v>55</v>
      </c>
      <c r="O85" s="2" t="s">
        <v>54</v>
      </c>
      <c r="P85" s="2" t="s">
        <v>23</v>
      </c>
      <c r="Q85" s="2" t="s">
        <v>323</v>
      </c>
      <c r="R85" s="2" t="s">
        <v>104</v>
      </c>
      <c r="S85"/>
      <c r="T85"/>
      <c r="U85"/>
      <c r="V85"/>
      <c r="W85"/>
      <c r="X85"/>
      <c r="Y85"/>
      <c r="Z85"/>
      <c r="AA85"/>
      <c r="AB85"/>
    </row>
    <row r="86" spans="1:28" x14ac:dyDescent="0.25">
      <c r="A86" t="s">
        <v>18</v>
      </c>
      <c r="B86" t="s">
        <v>19</v>
      </c>
      <c r="C86" s="1">
        <v>38332</v>
      </c>
      <c r="D86" s="2" t="s">
        <v>312</v>
      </c>
      <c r="E86" s="2" t="s">
        <v>324</v>
      </c>
      <c r="F86" s="2" t="s">
        <v>325</v>
      </c>
      <c r="G86" s="2">
        <v>0.28000000000000003</v>
      </c>
      <c r="H86" s="2">
        <v>1.4</v>
      </c>
      <c r="I86" s="2" t="s">
        <v>326</v>
      </c>
      <c r="J86" s="2" t="s">
        <v>327</v>
      </c>
      <c r="K86" s="2">
        <v>31</v>
      </c>
      <c r="L86" s="2">
        <v>18</v>
      </c>
      <c r="M86" s="2" t="s">
        <v>25</v>
      </c>
      <c r="N86" s="2" t="s">
        <v>73</v>
      </c>
      <c r="O86" s="2" t="s">
        <v>72</v>
      </c>
      <c r="P86" s="2" t="s">
        <v>23</v>
      </c>
      <c r="Q86" s="2" t="s">
        <v>114</v>
      </c>
      <c r="R86" s="2" t="s">
        <v>79</v>
      </c>
      <c r="S86"/>
      <c r="T86"/>
      <c r="U86"/>
      <c r="V86"/>
      <c r="W86"/>
      <c r="X86"/>
      <c r="Y86"/>
      <c r="Z86"/>
      <c r="AA86"/>
      <c r="AB86"/>
    </row>
    <row r="87" spans="1:28" x14ac:dyDescent="0.25">
      <c r="A87" t="s">
        <v>18</v>
      </c>
      <c r="B87" t="s">
        <v>19</v>
      </c>
      <c r="C87" s="1">
        <v>38338</v>
      </c>
      <c r="D87" s="2" t="s">
        <v>265</v>
      </c>
      <c r="E87" s="2" t="s">
        <v>328</v>
      </c>
      <c r="F87" s="2" t="s">
        <v>329</v>
      </c>
      <c r="G87" s="2">
        <v>0.05</v>
      </c>
      <c r="H87" s="2">
        <v>0.5</v>
      </c>
      <c r="I87" s="2" t="s">
        <v>216</v>
      </c>
      <c r="J87" s="2" t="s">
        <v>330</v>
      </c>
      <c r="K87" s="2">
        <v>32</v>
      </c>
      <c r="L87" s="2">
        <v>-14</v>
      </c>
      <c r="M87" s="2" t="s">
        <v>25</v>
      </c>
      <c r="N87" s="2" t="s">
        <v>66</v>
      </c>
      <c r="O87" s="2" t="s">
        <v>118</v>
      </c>
      <c r="P87" s="2" t="s">
        <v>23</v>
      </c>
      <c r="Q87" s="2" t="s">
        <v>148</v>
      </c>
      <c r="R87" s="2" t="s">
        <v>331</v>
      </c>
      <c r="S87"/>
      <c r="T87"/>
      <c r="U87"/>
      <c r="V87"/>
      <c r="W87"/>
      <c r="X87"/>
      <c r="Y87"/>
      <c r="Z87"/>
      <c r="AA87"/>
      <c r="AB87"/>
    </row>
    <row r="88" spans="1:28" x14ac:dyDescent="0.25">
      <c r="A88" t="s">
        <v>18</v>
      </c>
      <c r="B88" t="s">
        <v>19</v>
      </c>
      <c r="C88" s="1">
        <v>38353</v>
      </c>
      <c r="D88" s="2" t="s">
        <v>150</v>
      </c>
      <c r="E88" s="2" t="s">
        <v>332</v>
      </c>
      <c r="F88" s="2" t="s">
        <v>333</v>
      </c>
      <c r="G88" s="2">
        <v>0.22</v>
      </c>
      <c r="H88" s="2">
        <v>3.5</v>
      </c>
      <c r="I88" s="2" t="s">
        <v>334</v>
      </c>
      <c r="J88" s="2" t="s">
        <v>335</v>
      </c>
      <c r="K88" s="2">
        <v>11</v>
      </c>
      <c r="L88" s="2">
        <v>0</v>
      </c>
      <c r="M88" s="2" t="s">
        <v>25</v>
      </c>
      <c r="N88" s="2" t="s">
        <v>280</v>
      </c>
      <c r="O88" s="2" t="s">
        <v>280</v>
      </c>
      <c r="P88" s="2" t="s">
        <v>23</v>
      </c>
      <c r="Q88" s="2" t="s">
        <v>36</v>
      </c>
      <c r="R88" s="2" t="s">
        <v>28</v>
      </c>
      <c r="S88"/>
      <c r="T88"/>
      <c r="U88"/>
      <c r="V88"/>
      <c r="W88"/>
      <c r="X88"/>
      <c r="Y88"/>
      <c r="Z88"/>
      <c r="AA88"/>
      <c r="AB88"/>
    </row>
    <row r="89" spans="1:28" x14ac:dyDescent="0.25">
      <c r="A89" t="s">
        <v>18</v>
      </c>
      <c r="B89" t="s">
        <v>19</v>
      </c>
      <c r="C89" s="1">
        <v>38361</v>
      </c>
      <c r="D89" s="2" t="s">
        <v>105</v>
      </c>
      <c r="E89" s="2" t="s">
        <v>336</v>
      </c>
      <c r="F89" s="2" t="s">
        <v>337</v>
      </c>
      <c r="G89" s="2">
        <v>7.0000000000000007E-2</v>
      </c>
      <c r="H89" s="2">
        <v>2.5</v>
      </c>
      <c r="I89" s="2" t="s">
        <v>338</v>
      </c>
      <c r="J89" s="2" t="s">
        <v>274</v>
      </c>
      <c r="K89" s="2">
        <v>13</v>
      </c>
      <c r="L89" s="2">
        <v>0</v>
      </c>
      <c r="M89" s="2" t="s">
        <v>25</v>
      </c>
      <c r="N89" s="2" t="s">
        <v>118</v>
      </c>
      <c r="O89" s="2" t="s">
        <v>87</v>
      </c>
      <c r="P89" s="2" t="s">
        <v>23</v>
      </c>
      <c r="Q89" s="2" t="s">
        <v>139</v>
      </c>
      <c r="R89" s="2" t="s">
        <v>74</v>
      </c>
      <c r="S89"/>
      <c r="T89"/>
      <c r="U89"/>
      <c r="V89"/>
      <c r="W89"/>
      <c r="X89"/>
      <c r="Y89"/>
      <c r="Z89"/>
      <c r="AA89"/>
      <c r="AB89"/>
    </row>
    <row r="90" spans="1:28" x14ac:dyDescent="0.25">
      <c r="A90" t="s">
        <v>18</v>
      </c>
      <c r="B90" t="s">
        <v>19</v>
      </c>
      <c r="C90" s="1">
        <v>38364</v>
      </c>
      <c r="D90" s="2" t="s">
        <v>169</v>
      </c>
      <c r="E90" s="2" t="s">
        <v>339</v>
      </c>
      <c r="F90" s="2" t="s">
        <v>340</v>
      </c>
      <c r="G90" s="2">
        <v>0.24</v>
      </c>
      <c r="H90" s="2">
        <v>3.3</v>
      </c>
      <c r="I90" s="2" t="s">
        <v>45</v>
      </c>
      <c r="J90" s="2" t="s">
        <v>341</v>
      </c>
      <c r="K90" s="2">
        <v>22</v>
      </c>
      <c r="L90" s="2">
        <v>4</v>
      </c>
      <c r="M90" s="2" t="s">
        <v>25</v>
      </c>
      <c r="N90" s="2" t="s">
        <v>66</v>
      </c>
      <c r="O90" s="2" t="s">
        <v>103</v>
      </c>
      <c r="P90" s="2" t="s">
        <v>23</v>
      </c>
      <c r="Q90" s="2" t="s">
        <v>67</v>
      </c>
      <c r="R90" s="2" t="s">
        <v>29</v>
      </c>
      <c r="S90"/>
      <c r="T90"/>
      <c r="U90"/>
      <c r="V90"/>
      <c r="W90"/>
      <c r="X90"/>
      <c r="Y90"/>
      <c r="Z90"/>
      <c r="AA90"/>
      <c r="AB90"/>
    </row>
    <row r="91" spans="1:28" x14ac:dyDescent="0.25">
      <c r="A91" t="s">
        <v>18</v>
      </c>
      <c r="B91" t="s">
        <v>19</v>
      </c>
      <c r="C91" s="1">
        <v>38370</v>
      </c>
      <c r="D91" s="2" t="s">
        <v>342</v>
      </c>
      <c r="E91" s="2" t="s">
        <v>343</v>
      </c>
      <c r="F91" s="2" t="s">
        <v>344</v>
      </c>
      <c r="G91" s="2">
        <v>0.1</v>
      </c>
      <c r="H91" s="2">
        <v>4.5</v>
      </c>
      <c r="I91" s="2" t="s">
        <v>334</v>
      </c>
      <c r="J91" s="2" t="s">
        <v>279</v>
      </c>
      <c r="K91" s="2">
        <v>19</v>
      </c>
      <c r="L91" s="2">
        <v>-13</v>
      </c>
      <c r="M91" s="2" t="s">
        <v>25</v>
      </c>
      <c r="N91" s="2" t="s">
        <v>55</v>
      </c>
      <c r="O91" s="2" t="s">
        <v>92</v>
      </c>
      <c r="P91" s="2" t="s">
        <v>23</v>
      </c>
      <c r="Q91" s="2" t="s">
        <v>79</v>
      </c>
      <c r="R91" s="2" t="s">
        <v>242</v>
      </c>
      <c r="S91"/>
      <c r="T91"/>
      <c r="U91"/>
      <c r="V91"/>
      <c r="W91"/>
      <c r="X91"/>
      <c r="Y91"/>
      <c r="Z91"/>
      <c r="AA91"/>
      <c r="AB91"/>
    </row>
    <row r="92" spans="1:28" x14ac:dyDescent="0.25">
      <c r="A92" t="s">
        <v>18</v>
      </c>
      <c r="B92" t="s">
        <v>19</v>
      </c>
      <c r="C92" s="1">
        <v>38381</v>
      </c>
      <c r="D92" s="2" t="s">
        <v>83</v>
      </c>
      <c r="E92" s="2" t="s">
        <v>345</v>
      </c>
      <c r="F92" s="2" t="s">
        <v>346</v>
      </c>
      <c r="G92" s="2">
        <v>0</v>
      </c>
      <c r="H92" s="2">
        <v>0</v>
      </c>
      <c r="I92" s="2" t="s">
        <v>347</v>
      </c>
      <c r="J92" s="2" t="s">
        <v>327</v>
      </c>
      <c r="K92" s="2">
        <v>28</v>
      </c>
      <c r="L92" s="2">
        <v>22</v>
      </c>
      <c r="M92" s="2" t="s">
        <v>25</v>
      </c>
      <c r="N92" s="2" t="s">
        <v>314</v>
      </c>
      <c r="O92" s="2" t="s">
        <v>314</v>
      </c>
      <c r="P92" s="2" t="s">
        <v>23</v>
      </c>
      <c r="Q92" s="2" t="s">
        <v>104</v>
      </c>
      <c r="R92" s="2" t="s">
        <v>139</v>
      </c>
      <c r="S92"/>
      <c r="T92"/>
      <c r="U92"/>
      <c r="V92"/>
      <c r="W92"/>
      <c r="X92"/>
      <c r="Y92"/>
      <c r="Z92"/>
      <c r="AA92"/>
      <c r="AB9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A79E-8839-40E0-BBC7-116A00D22B55}">
  <dimension ref="A3:T69"/>
  <sheetViews>
    <sheetView topLeftCell="R4" zoomScale="81" workbookViewId="0">
      <selection activeCell="AD7" sqref="AD7"/>
    </sheetView>
  </sheetViews>
  <sheetFormatPr defaultRowHeight="13.8" x14ac:dyDescent="0.25"/>
  <cols>
    <col min="1" max="1" width="13.3984375" bestFit="1" customWidth="1"/>
    <col min="2" max="2" width="16.3984375" bestFit="1" customWidth="1"/>
    <col min="3" max="13" width="4.8984375" customWidth="1"/>
    <col min="14" max="14" width="3.8984375" customWidth="1"/>
    <col min="15" max="17" width="4.8984375" customWidth="1"/>
    <col min="18" max="18" width="3.8984375" customWidth="1"/>
    <col min="19" max="19" width="4.8984375" customWidth="1"/>
    <col min="20" max="20" width="11.19921875" bestFit="1" customWidth="1"/>
    <col min="21" max="21" width="9.09765625" customWidth="1"/>
    <col min="22" max="22" width="6.296875" bestFit="1" customWidth="1"/>
    <col min="23" max="23" width="8.296875" bestFit="1" customWidth="1"/>
    <col min="24" max="24" width="6.296875" bestFit="1" customWidth="1"/>
    <col min="25" max="25" width="3.59765625" bestFit="1" customWidth="1"/>
    <col min="26" max="26" width="8.296875" bestFit="1" customWidth="1"/>
    <col min="27" max="27" width="6.296875" bestFit="1" customWidth="1"/>
    <col min="28" max="28" width="8.296875" bestFit="1" customWidth="1"/>
    <col min="29" max="29" width="5.3984375" bestFit="1" customWidth="1"/>
    <col min="30" max="30" width="3.59765625" bestFit="1" customWidth="1"/>
    <col min="31" max="31" width="7.3984375" bestFit="1" customWidth="1"/>
    <col min="32" max="32" width="6.296875" bestFit="1" customWidth="1"/>
    <col min="33" max="33" width="8.296875" bestFit="1" customWidth="1"/>
    <col min="34" max="34" width="6.296875" bestFit="1" customWidth="1"/>
    <col min="35" max="35" width="8.296875" bestFit="1" customWidth="1"/>
    <col min="36" max="36" width="6.296875" bestFit="1" customWidth="1"/>
    <col min="37" max="37" width="8.296875" bestFit="1" customWidth="1"/>
    <col min="38" max="38" width="6.296875" bestFit="1" customWidth="1"/>
    <col min="39" max="39" width="8.296875" bestFit="1" customWidth="1"/>
    <col min="40" max="40" width="6.296875" bestFit="1" customWidth="1"/>
    <col min="41" max="41" width="8.296875" bestFit="1" customWidth="1"/>
    <col min="42" max="42" width="6.296875" bestFit="1" customWidth="1"/>
    <col min="43" max="43" width="8.296875" bestFit="1" customWidth="1"/>
    <col min="44" max="44" width="6.296875" bestFit="1" customWidth="1"/>
    <col min="45" max="45" width="8.296875" bestFit="1" customWidth="1"/>
    <col min="46" max="46" width="6.296875" bestFit="1" customWidth="1"/>
    <col min="47" max="47" width="8.296875" bestFit="1" customWidth="1"/>
    <col min="48" max="48" width="6.296875" bestFit="1" customWidth="1"/>
    <col min="49" max="49" width="8.296875" bestFit="1" customWidth="1"/>
    <col min="50" max="50" width="6.296875" bestFit="1" customWidth="1"/>
    <col min="51" max="51" width="8.296875" bestFit="1" customWidth="1"/>
    <col min="52" max="52" width="6.296875" bestFit="1" customWidth="1"/>
    <col min="53" max="53" width="8.296875" bestFit="1" customWidth="1"/>
    <col min="54" max="54" width="6.296875" bestFit="1" customWidth="1"/>
    <col min="55" max="55" width="1.796875" bestFit="1" customWidth="1"/>
    <col min="56" max="56" width="8.296875" bestFit="1" customWidth="1"/>
    <col min="57" max="57" width="6.296875" bestFit="1" customWidth="1"/>
    <col min="58" max="58" width="8.296875" bestFit="1" customWidth="1"/>
    <col min="59" max="59" width="6.296875" bestFit="1" customWidth="1"/>
    <col min="60" max="60" width="8.296875" bestFit="1" customWidth="1"/>
    <col min="61" max="61" width="6.296875" bestFit="1" customWidth="1"/>
    <col min="62" max="62" width="8.296875" bestFit="1" customWidth="1"/>
    <col min="63" max="63" width="6.296875" bestFit="1" customWidth="1"/>
    <col min="64" max="64" width="8.296875" bestFit="1" customWidth="1"/>
    <col min="65" max="65" width="6.296875" bestFit="1" customWidth="1"/>
    <col min="66" max="66" width="8.296875" bestFit="1" customWidth="1"/>
    <col min="67" max="67" width="5.3984375" bestFit="1" customWidth="1"/>
    <col min="68" max="68" width="7.3984375" bestFit="1" customWidth="1"/>
    <col min="69" max="69" width="6.296875" bestFit="1" customWidth="1"/>
    <col min="70" max="70" width="8.296875" bestFit="1" customWidth="1"/>
    <col min="71" max="71" width="6.296875" bestFit="1" customWidth="1"/>
    <col min="72" max="72" width="8.296875" bestFit="1" customWidth="1"/>
    <col min="73" max="73" width="6.296875" bestFit="1" customWidth="1"/>
    <col min="74" max="74" width="8.296875" bestFit="1" customWidth="1"/>
    <col min="75" max="75" width="5.3984375" bestFit="1" customWidth="1"/>
    <col min="76" max="76" width="7.3984375" bestFit="1" customWidth="1"/>
    <col min="77" max="77" width="6.296875" bestFit="1" customWidth="1"/>
    <col min="78" max="78" width="8.296875" bestFit="1" customWidth="1"/>
    <col min="79" max="79" width="6.296875" bestFit="1" customWidth="1"/>
    <col min="80" max="80" width="8.296875" bestFit="1" customWidth="1"/>
    <col min="81" max="81" width="9.69921875" bestFit="1" customWidth="1"/>
  </cols>
  <sheetData>
    <row r="3" spans="1:20" x14ac:dyDescent="0.25">
      <c r="A3" s="3" t="s">
        <v>366</v>
      </c>
      <c r="B3" s="3" t="s">
        <v>367</v>
      </c>
    </row>
    <row r="4" spans="1:20" x14ac:dyDescent="0.25">
      <c r="A4" s="3" t="s">
        <v>358</v>
      </c>
      <c r="B4">
        <v>0</v>
      </c>
      <c r="C4">
        <v>0.5</v>
      </c>
      <c r="D4">
        <v>1</v>
      </c>
      <c r="E4">
        <v>1.2</v>
      </c>
      <c r="F4">
        <v>1.4</v>
      </c>
      <c r="G4">
        <v>1.5</v>
      </c>
      <c r="H4">
        <v>2</v>
      </c>
      <c r="I4">
        <v>2.5</v>
      </c>
      <c r="J4">
        <v>2.8</v>
      </c>
      <c r="K4">
        <v>3.3</v>
      </c>
      <c r="L4">
        <v>3.5</v>
      </c>
      <c r="M4">
        <v>4</v>
      </c>
      <c r="N4">
        <v>4.5</v>
      </c>
      <c r="O4">
        <v>5</v>
      </c>
      <c r="P4">
        <v>5.5</v>
      </c>
      <c r="Q4">
        <v>6</v>
      </c>
      <c r="R4">
        <v>7</v>
      </c>
      <c r="S4">
        <v>8</v>
      </c>
      <c r="T4" t="s">
        <v>359</v>
      </c>
    </row>
    <row r="5" spans="1:20" x14ac:dyDescent="0.25">
      <c r="A5" s="4" t="s">
        <v>360</v>
      </c>
      <c r="B5">
        <v>0.13</v>
      </c>
      <c r="T5">
        <v>0.13</v>
      </c>
    </row>
    <row r="6" spans="1:20" x14ac:dyDescent="0.25">
      <c r="A6" s="5" t="s">
        <v>438</v>
      </c>
      <c r="B6">
        <v>0.13</v>
      </c>
      <c r="T6">
        <v>0.13</v>
      </c>
    </row>
    <row r="7" spans="1:20" x14ac:dyDescent="0.25">
      <c r="A7" s="6" t="s">
        <v>442</v>
      </c>
      <c r="B7">
        <v>0.13</v>
      </c>
      <c r="T7">
        <v>0.13</v>
      </c>
    </row>
    <row r="8" spans="1:20" x14ac:dyDescent="0.25">
      <c r="A8" s="6" t="s">
        <v>443</v>
      </c>
      <c r="B8">
        <v>0</v>
      </c>
      <c r="T8">
        <v>0</v>
      </c>
    </row>
    <row r="9" spans="1:20" x14ac:dyDescent="0.25">
      <c r="A9" s="4" t="s">
        <v>361</v>
      </c>
      <c r="B9">
        <v>1.48</v>
      </c>
      <c r="Q9">
        <v>0.27</v>
      </c>
      <c r="S9">
        <v>0.11</v>
      </c>
      <c r="T9">
        <v>1.8600000000000003</v>
      </c>
    </row>
    <row r="10" spans="1:20" x14ac:dyDescent="0.25">
      <c r="A10" s="5" t="s">
        <v>439</v>
      </c>
      <c r="B10">
        <v>0</v>
      </c>
      <c r="T10">
        <v>0</v>
      </c>
    </row>
    <row r="11" spans="1:20" x14ac:dyDescent="0.25">
      <c r="A11" s="6" t="s">
        <v>444</v>
      </c>
      <c r="B11">
        <v>0</v>
      </c>
      <c r="T11">
        <v>0</v>
      </c>
    </row>
    <row r="12" spans="1:20" x14ac:dyDescent="0.25">
      <c r="A12" s="6" t="s">
        <v>445</v>
      </c>
      <c r="B12">
        <v>0</v>
      </c>
      <c r="T12">
        <v>0</v>
      </c>
    </row>
    <row r="13" spans="1:20" x14ac:dyDescent="0.25">
      <c r="A13" s="5" t="s">
        <v>440</v>
      </c>
      <c r="B13">
        <v>1.01</v>
      </c>
      <c r="Q13">
        <v>0.27</v>
      </c>
      <c r="S13">
        <v>0.11</v>
      </c>
      <c r="T13">
        <v>1.3900000000000001</v>
      </c>
    </row>
    <row r="14" spans="1:20" x14ac:dyDescent="0.25">
      <c r="A14" s="6" t="s">
        <v>446</v>
      </c>
      <c r="B14">
        <v>0.34</v>
      </c>
      <c r="Q14">
        <v>0.27</v>
      </c>
      <c r="S14">
        <v>0.11</v>
      </c>
      <c r="T14">
        <v>0.72000000000000008</v>
      </c>
    </row>
    <row r="15" spans="1:20" x14ac:dyDescent="0.25">
      <c r="A15" s="6" t="s">
        <v>447</v>
      </c>
      <c r="B15">
        <v>0.67</v>
      </c>
      <c r="T15">
        <v>0.67</v>
      </c>
    </row>
    <row r="16" spans="1:20" x14ac:dyDescent="0.25">
      <c r="A16" s="5" t="s">
        <v>441</v>
      </c>
      <c r="B16">
        <v>6.0000000000000005E-2</v>
      </c>
      <c r="T16">
        <v>6.0000000000000005E-2</v>
      </c>
    </row>
    <row r="17" spans="1:20" x14ac:dyDescent="0.25">
      <c r="A17" s="6" t="s">
        <v>448</v>
      </c>
      <c r="B17">
        <v>6.0000000000000005E-2</v>
      </c>
      <c r="T17">
        <v>6.0000000000000005E-2</v>
      </c>
    </row>
    <row r="18" spans="1:20" x14ac:dyDescent="0.25">
      <c r="A18" s="6" t="s">
        <v>449</v>
      </c>
      <c r="B18">
        <v>0</v>
      </c>
      <c r="T18">
        <v>0</v>
      </c>
    </row>
    <row r="19" spans="1:20" x14ac:dyDescent="0.25">
      <c r="A19" s="5" t="s">
        <v>438</v>
      </c>
      <c r="B19">
        <v>0.41000000000000003</v>
      </c>
      <c r="T19">
        <v>0.41000000000000003</v>
      </c>
    </row>
    <row r="20" spans="1:20" x14ac:dyDescent="0.25">
      <c r="A20" s="6" t="s">
        <v>442</v>
      </c>
      <c r="B20">
        <v>0.41000000000000003</v>
      </c>
      <c r="T20">
        <v>0.41000000000000003</v>
      </c>
    </row>
    <row r="21" spans="1:20" x14ac:dyDescent="0.25">
      <c r="A21" s="6" t="s">
        <v>443</v>
      </c>
      <c r="B21">
        <v>0</v>
      </c>
      <c r="T21">
        <v>0</v>
      </c>
    </row>
    <row r="22" spans="1:20" x14ac:dyDescent="0.25">
      <c r="A22" s="4" t="s">
        <v>362</v>
      </c>
      <c r="B22">
        <v>1.62</v>
      </c>
      <c r="T22">
        <v>1.62</v>
      </c>
    </row>
    <row r="23" spans="1:20" x14ac:dyDescent="0.25">
      <c r="A23" s="5" t="s">
        <v>439</v>
      </c>
      <c r="B23">
        <v>0.08</v>
      </c>
      <c r="T23">
        <v>0.08</v>
      </c>
    </row>
    <row r="24" spans="1:20" x14ac:dyDescent="0.25">
      <c r="A24" s="6" t="s">
        <v>445</v>
      </c>
      <c r="B24">
        <v>0.08</v>
      </c>
      <c r="T24">
        <v>0.08</v>
      </c>
    </row>
    <row r="25" spans="1:20" x14ac:dyDescent="0.25">
      <c r="A25" s="5" t="s">
        <v>440</v>
      </c>
      <c r="B25">
        <v>0.5</v>
      </c>
      <c r="T25">
        <v>0.5</v>
      </c>
    </row>
    <row r="26" spans="1:20" x14ac:dyDescent="0.25">
      <c r="A26" s="6" t="s">
        <v>446</v>
      </c>
      <c r="B26">
        <v>0</v>
      </c>
      <c r="T26">
        <v>0</v>
      </c>
    </row>
    <row r="27" spans="1:20" x14ac:dyDescent="0.25">
      <c r="A27" s="6" t="s">
        <v>450</v>
      </c>
      <c r="B27">
        <v>0.5</v>
      </c>
      <c r="T27">
        <v>0.5</v>
      </c>
    </row>
    <row r="28" spans="1:20" x14ac:dyDescent="0.25">
      <c r="A28" s="6" t="s">
        <v>447</v>
      </c>
      <c r="B28">
        <v>0</v>
      </c>
      <c r="T28">
        <v>0</v>
      </c>
    </row>
    <row r="29" spans="1:20" x14ac:dyDescent="0.25">
      <c r="A29" s="5" t="s">
        <v>441</v>
      </c>
      <c r="B29">
        <v>1.03</v>
      </c>
      <c r="T29">
        <v>1.03</v>
      </c>
    </row>
    <row r="30" spans="1:20" x14ac:dyDescent="0.25">
      <c r="A30" s="6" t="s">
        <v>448</v>
      </c>
      <c r="B30">
        <v>0.56000000000000005</v>
      </c>
      <c r="T30">
        <v>0.56000000000000005</v>
      </c>
    </row>
    <row r="31" spans="1:20" x14ac:dyDescent="0.25">
      <c r="A31" s="6" t="s">
        <v>449</v>
      </c>
      <c r="B31">
        <v>0.25</v>
      </c>
      <c r="T31">
        <v>0.25</v>
      </c>
    </row>
    <row r="32" spans="1:20" x14ac:dyDescent="0.25">
      <c r="A32" s="6" t="s">
        <v>451</v>
      </c>
      <c r="B32">
        <v>0.22</v>
      </c>
      <c r="T32">
        <v>0.22</v>
      </c>
    </row>
    <row r="33" spans="1:20" x14ac:dyDescent="0.25">
      <c r="A33" s="5" t="s">
        <v>438</v>
      </c>
      <c r="B33">
        <v>0.01</v>
      </c>
      <c r="T33">
        <v>0.01</v>
      </c>
    </row>
    <row r="34" spans="1:20" x14ac:dyDescent="0.25">
      <c r="A34" s="6" t="s">
        <v>442</v>
      </c>
      <c r="B34">
        <v>0</v>
      </c>
      <c r="T34">
        <v>0</v>
      </c>
    </row>
    <row r="35" spans="1:20" x14ac:dyDescent="0.25">
      <c r="A35" s="6" t="s">
        <v>443</v>
      </c>
      <c r="B35">
        <v>0.01</v>
      </c>
      <c r="T35">
        <v>0.01</v>
      </c>
    </row>
    <row r="36" spans="1:20" x14ac:dyDescent="0.25">
      <c r="A36" s="6" t="s">
        <v>452</v>
      </c>
      <c r="B36">
        <v>0</v>
      </c>
      <c r="T36">
        <v>0</v>
      </c>
    </row>
    <row r="37" spans="1:20" x14ac:dyDescent="0.25">
      <c r="A37" s="4" t="s">
        <v>363</v>
      </c>
      <c r="B37">
        <v>2.41</v>
      </c>
      <c r="D37">
        <v>0.02</v>
      </c>
      <c r="E37">
        <v>0.05</v>
      </c>
      <c r="H37">
        <v>0.04</v>
      </c>
      <c r="M37">
        <v>0.77</v>
      </c>
      <c r="O37">
        <v>0.02</v>
      </c>
      <c r="P37">
        <v>0.27</v>
      </c>
      <c r="R37">
        <v>0.6</v>
      </c>
      <c r="T37">
        <v>4.18</v>
      </c>
    </row>
    <row r="38" spans="1:20" x14ac:dyDescent="0.25">
      <c r="A38" s="5" t="s">
        <v>439</v>
      </c>
      <c r="D38">
        <v>0.02</v>
      </c>
      <c r="E38">
        <v>0.05</v>
      </c>
      <c r="M38">
        <v>0.4</v>
      </c>
      <c r="P38">
        <v>0.27</v>
      </c>
      <c r="T38">
        <v>0.74</v>
      </c>
    </row>
    <row r="39" spans="1:20" x14ac:dyDescent="0.25">
      <c r="A39" s="6" t="s">
        <v>444</v>
      </c>
      <c r="M39">
        <v>0.4</v>
      </c>
      <c r="T39">
        <v>0.4</v>
      </c>
    </row>
    <row r="40" spans="1:20" x14ac:dyDescent="0.25">
      <c r="A40" s="6" t="s">
        <v>445</v>
      </c>
      <c r="D40">
        <v>0.02</v>
      </c>
      <c r="E40">
        <v>0.05</v>
      </c>
      <c r="P40">
        <v>0.27</v>
      </c>
      <c r="T40">
        <v>0.34</v>
      </c>
    </row>
    <row r="41" spans="1:20" x14ac:dyDescent="0.25">
      <c r="A41" s="5" t="s">
        <v>440</v>
      </c>
      <c r="B41">
        <v>0.08</v>
      </c>
      <c r="H41">
        <v>0.04</v>
      </c>
      <c r="M41">
        <v>0.33</v>
      </c>
      <c r="T41">
        <v>0.45</v>
      </c>
    </row>
    <row r="42" spans="1:20" x14ac:dyDescent="0.25">
      <c r="A42" s="6" t="s">
        <v>446</v>
      </c>
      <c r="H42">
        <v>0.04</v>
      </c>
      <c r="M42">
        <v>0.33</v>
      </c>
      <c r="T42">
        <v>0.37</v>
      </c>
    </row>
    <row r="43" spans="1:20" x14ac:dyDescent="0.25">
      <c r="A43" s="6" t="s">
        <v>450</v>
      </c>
      <c r="B43">
        <v>0</v>
      </c>
      <c r="T43">
        <v>0</v>
      </c>
    </row>
    <row r="44" spans="1:20" x14ac:dyDescent="0.25">
      <c r="A44" s="6" t="s">
        <v>447</v>
      </c>
      <c r="B44">
        <v>0.08</v>
      </c>
      <c r="T44">
        <v>0.08</v>
      </c>
    </row>
    <row r="45" spans="1:20" x14ac:dyDescent="0.25">
      <c r="A45" s="5" t="s">
        <v>441</v>
      </c>
      <c r="B45">
        <v>2.33</v>
      </c>
      <c r="T45">
        <v>2.33</v>
      </c>
    </row>
    <row r="46" spans="1:20" x14ac:dyDescent="0.25">
      <c r="A46" s="6" t="s">
        <v>448</v>
      </c>
      <c r="B46">
        <v>2.33</v>
      </c>
      <c r="T46">
        <v>2.33</v>
      </c>
    </row>
    <row r="47" spans="1:20" x14ac:dyDescent="0.25">
      <c r="A47" s="6" t="s">
        <v>449</v>
      </c>
      <c r="B47">
        <v>0</v>
      </c>
      <c r="T47">
        <v>0</v>
      </c>
    </row>
    <row r="48" spans="1:20" x14ac:dyDescent="0.25">
      <c r="A48" s="6" t="s">
        <v>451</v>
      </c>
      <c r="B48">
        <v>0</v>
      </c>
      <c r="T48">
        <v>0</v>
      </c>
    </row>
    <row r="49" spans="1:20" x14ac:dyDescent="0.25">
      <c r="A49" s="5" t="s">
        <v>438</v>
      </c>
      <c r="B49">
        <v>0</v>
      </c>
      <c r="M49">
        <v>0.04</v>
      </c>
      <c r="O49">
        <v>0.02</v>
      </c>
      <c r="R49">
        <v>0.6</v>
      </c>
      <c r="T49">
        <v>0.65999999999999992</v>
      </c>
    </row>
    <row r="50" spans="1:20" x14ac:dyDescent="0.25">
      <c r="A50" s="6" t="s">
        <v>443</v>
      </c>
      <c r="M50">
        <v>0.04</v>
      </c>
      <c r="O50">
        <v>0.02</v>
      </c>
      <c r="R50">
        <v>0.6</v>
      </c>
      <c r="T50">
        <v>0.65999999999999992</v>
      </c>
    </row>
    <row r="51" spans="1:20" x14ac:dyDescent="0.25">
      <c r="A51" s="6" t="s">
        <v>452</v>
      </c>
      <c r="B51">
        <v>0</v>
      </c>
      <c r="T51">
        <v>0</v>
      </c>
    </row>
    <row r="52" spans="1:20" x14ac:dyDescent="0.25">
      <c r="A52" s="4" t="s">
        <v>364</v>
      </c>
      <c r="B52">
        <v>0.72000000000000008</v>
      </c>
      <c r="C52">
        <v>0.05</v>
      </c>
      <c r="D52">
        <v>0.05</v>
      </c>
      <c r="F52">
        <v>0.28000000000000003</v>
      </c>
      <c r="G52">
        <v>0.05</v>
      </c>
      <c r="H52">
        <v>0.06</v>
      </c>
      <c r="J52">
        <v>0.14000000000000001</v>
      </c>
      <c r="T52">
        <v>1.35</v>
      </c>
    </row>
    <row r="53" spans="1:20" x14ac:dyDescent="0.25">
      <c r="A53" s="5" t="s">
        <v>439</v>
      </c>
      <c r="B53">
        <v>0.1</v>
      </c>
      <c r="D53">
        <v>0.05</v>
      </c>
      <c r="G53">
        <v>0.05</v>
      </c>
      <c r="H53">
        <v>0.06</v>
      </c>
      <c r="J53">
        <v>0.14000000000000001</v>
      </c>
      <c r="T53">
        <v>0.4</v>
      </c>
    </row>
    <row r="54" spans="1:20" x14ac:dyDescent="0.25">
      <c r="A54" s="6" t="s">
        <v>444</v>
      </c>
      <c r="D54">
        <v>0.05</v>
      </c>
      <c r="G54">
        <v>0.05</v>
      </c>
      <c r="H54">
        <v>0.06</v>
      </c>
      <c r="J54">
        <v>0.14000000000000001</v>
      </c>
      <c r="T54">
        <v>0.30000000000000004</v>
      </c>
    </row>
    <row r="55" spans="1:20" x14ac:dyDescent="0.25">
      <c r="A55" s="6" t="s">
        <v>453</v>
      </c>
      <c r="B55">
        <v>0</v>
      </c>
      <c r="T55">
        <v>0</v>
      </c>
    </row>
    <row r="56" spans="1:20" x14ac:dyDescent="0.25">
      <c r="A56" s="6" t="s">
        <v>445</v>
      </c>
      <c r="B56">
        <v>0.1</v>
      </c>
      <c r="T56">
        <v>0.1</v>
      </c>
    </row>
    <row r="57" spans="1:20" x14ac:dyDescent="0.25">
      <c r="A57" s="5" t="s">
        <v>440</v>
      </c>
      <c r="B57">
        <v>0.04</v>
      </c>
      <c r="T57">
        <v>0.04</v>
      </c>
    </row>
    <row r="58" spans="1:20" x14ac:dyDescent="0.25">
      <c r="A58" s="6" t="s">
        <v>447</v>
      </c>
      <c r="B58">
        <v>0.04</v>
      </c>
      <c r="T58">
        <v>0.04</v>
      </c>
    </row>
    <row r="59" spans="1:20" x14ac:dyDescent="0.25">
      <c r="A59" s="5" t="s">
        <v>441</v>
      </c>
      <c r="B59">
        <v>0.45</v>
      </c>
      <c r="T59">
        <v>0.45</v>
      </c>
    </row>
    <row r="60" spans="1:20" x14ac:dyDescent="0.25">
      <c r="A60" s="6" t="s">
        <v>449</v>
      </c>
      <c r="B60">
        <v>0.45</v>
      </c>
      <c r="T60">
        <v>0.45</v>
      </c>
    </row>
    <row r="61" spans="1:20" x14ac:dyDescent="0.25">
      <c r="A61" s="6" t="s">
        <v>451</v>
      </c>
      <c r="B61">
        <v>0</v>
      </c>
      <c r="T61">
        <v>0</v>
      </c>
    </row>
    <row r="62" spans="1:20" x14ac:dyDescent="0.25">
      <c r="A62" s="5" t="s">
        <v>438</v>
      </c>
      <c r="B62">
        <v>0.13</v>
      </c>
      <c r="C62">
        <v>0.05</v>
      </c>
      <c r="F62">
        <v>0.28000000000000003</v>
      </c>
      <c r="T62">
        <v>0.46</v>
      </c>
    </row>
    <row r="63" spans="1:20" x14ac:dyDescent="0.25">
      <c r="A63" s="6" t="s">
        <v>442</v>
      </c>
      <c r="B63">
        <v>0.13</v>
      </c>
      <c r="T63">
        <v>0.13</v>
      </c>
    </row>
    <row r="64" spans="1:20" x14ac:dyDescent="0.25">
      <c r="A64" s="6" t="s">
        <v>443</v>
      </c>
      <c r="B64">
        <v>0</v>
      </c>
      <c r="T64">
        <v>0</v>
      </c>
    </row>
    <row r="65" spans="1:20" x14ac:dyDescent="0.25">
      <c r="A65" s="6" t="s">
        <v>452</v>
      </c>
      <c r="C65">
        <v>0.05</v>
      </c>
      <c r="F65">
        <v>0.28000000000000003</v>
      </c>
      <c r="T65">
        <v>0.33</v>
      </c>
    </row>
    <row r="66" spans="1:20" x14ac:dyDescent="0.25">
      <c r="A66" s="4" t="s">
        <v>365</v>
      </c>
      <c r="B66">
        <v>0</v>
      </c>
      <c r="I66">
        <v>7.0000000000000007E-2</v>
      </c>
      <c r="K66">
        <v>0.24</v>
      </c>
      <c r="L66">
        <v>0.22</v>
      </c>
      <c r="N66">
        <v>0.1</v>
      </c>
      <c r="T66">
        <v>0.63</v>
      </c>
    </row>
    <row r="67" spans="1:20" x14ac:dyDescent="0.25">
      <c r="A67" s="5" t="s">
        <v>439</v>
      </c>
      <c r="B67">
        <v>0</v>
      </c>
      <c r="I67">
        <v>7.0000000000000007E-2</v>
      </c>
      <c r="K67">
        <v>0.24</v>
      </c>
      <c r="L67">
        <v>0.22</v>
      </c>
      <c r="N67">
        <v>0.1</v>
      </c>
      <c r="T67">
        <v>0.63</v>
      </c>
    </row>
    <row r="68" spans="1:20" x14ac:dyDescent="0.25">
      <c r="A68" s="6" t="s">
        <v>444</v>
      </c>
      <c r="B68">
        <v>0</v>
      </c>
      <c r="I68">
        <v>7.0000000000000007E-2</v>
      </c>
      <c r="K68">
        <v>0.24</v>
      </c>
      <c r="L68">
        <v>0.22</v>
      </c>
      <c r="N68">
        <v>0.1</v>
      </c>
      <c r="T68">
        <v>0.63</v>
      </c>
    </row>
    <row r="69" spans="1:20" x14ac:dyDescent="0.25">
      <c r="A69" s="4" t="s">
        <v>359</v>
      </c>
      <c r="B69">
        <v>6.36</v>
      </c>
      <c r="C69">
        <v>0.05</v>
      </c>
      <c r="D69">
        <v>7.0000000000000007E-2</v>
      </c>
      <c r="E69">
        <v>0.05</v>
      </c>
      <c r="F69">
        <v>0.28000000000000003</v>
      </c>
      <c r="G69">
        <v>0.05</v>
      </c>
      <c r="H69">
        <v>0.1</v>
      </c>
      <c r="I69">
        <v>7.0000000000000007E-2</v>
      </c>
      <c r="J69">
        <v>0.14000000000000001</v>
      </c>
      <c r="K69">
        <v>0.24</v>
      </c>
      <c r="L69">
        <v>0.22</v>
      </c>
      <c r="M69">
        <v>0.77</v>
      </c>
      <c r="N69">
        <v>0.1</v>
      </c>
      <c r="O69">
        <v>0.02</v>
      </c>
      <c r="P69">
        <v>0.27</v>
      </c>
      <c r="Q69">
        <v>0.27</v>
      </c>
      <c r="R69">
        <v>0.6</v>
      </c>
      <c r="S69">
        <v>0.11</v>
      </c>
      <c r="T69">
        <v>9.7700000000000014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E06F-4D88-4E49-9730-45F3EAFDB2AE}">
  <dimension ref="A3:B69"/>
  <sheetViews>
    <sheetView topLeftCell="A2" workbookViewId="0">
      <selection activeCell="D21" sqref="D21"/>
    </sheetView>
  </sheetViews>
  <sheetFormatPr defaultRowHeight="13.8" x14ac:dyDescent="0.25"/>
  <cols>
    <col min="1" max="1" width="14.8984375" bestFit="1" customWidth="1"/>
    <col min="2" max="2" width="14.5" bestFit="1" customWidth="1"/>
    <col min="3" max="3" width="6.8984375" customWidth="1"/>
    <col min="4" max="7" width="6.296875" bestFit="1" customWidth="1"/>
    <col min="8" max="8" width="9.69921875" bestFit="1" customWidth="1"/>
    <col min="9" max="92" width="9.296875" bestFit="1" customWidth="1"/>
    <col min="93" max="93" width="9.69921875" bestFit="1" customWidth="1"/>
  </cols>
  <sheetData>
    <row r="3" spans="1:2" x14ac:dyDescent="0.25">
      <c r="A3" s="3" t="s">
        <v>358</v>
      </c>
      <c r="B3" t="s">
        <v>368</v>
      </c>
    </row>
    <row r="4" spans="1:2" x14ac:dyDescent="0.25">
      <c r="A4" s="4" t="s">
        <v>18</v>
      </c>
      <c r="B4">
        <v>91</v>
      </c>
    </row>
    <row r="5" spans="1:2" x14ac:dyDescent="0.25">
      <c r="A5" s="5" t="s">
        <v>360</v>
      </c>
    </row>
    <row r="6" spans="1:2" x14ac:dyDescent="0.25">
      <c r="A6" s="6" t="s">
        <v>438</v>
      </c>
    </row>
    <row r="7" spans="1:2" x14ac:dyDescent="0.25">
      <c r="A7" s="7" t="s">
        <v>442</v>
      </c>
      <c r="B7">
        <v>2</v>
      </c>
    </row>
    <row r="8" spans="1:2" x14ac:dyDescent="0.25">
      <c r="A8" s="7" t="s">
        <v>443</v>
      </c>
      <c r="B8">
        <v>1</v>
      </c>
    </row>
    <row r="9" spans="1:2" x14ac:dyDescent="0.25">
      <c r="A9" s="5" t="s">
        <v>361</v>
      </c>
    </row>
    <row r="10" spans="1:2" x14ac:dyDescent="0.25">
      <c r="A10" s="6" t="s">
        <v>439</v>
      </c>
    </row>
    <row r="11" spans="1:2" x14ac:dyDescent="0.25">
      <c r="A11" s="7" t="s">
        <v>444</v>
      </c>
      <c r="B11">
        <v>1</v>
      </c>
    </row>
    <row r="12" spans="1:2" x14ac:dyDescent="0.25">
      <c r="A12" s="7" t="s">
        <v>445</v>
      </c>
      <c r="B12">
        <v>1</v>
      </c>
    </row>
    <row r="13" spans="1:2" x14ac:dyDescent="0.25">
      <c r="A13" s="6" t="s">
        <v>440</v>
      </c>
    </row>
    <row r="14" spans="1:2" x14ac:dyDescent="0.25">
      <c r="A14" s="7" t="s">
        <v>446</v>
      </c>
      <c r="B14">
        <v>5</v>
      </c>
    </row>
    <row r="15" spans="1:2" x14ac:dyDescent="0.25">
      <c r="A15" s="7" t="s">
        <v>447</v>
      </c>
      <c r="B15">
        <v>2</v>
      </c>
    </row>
    <row r="16" spans="1:2" x14ac:dyDescent="0.25">
      <c r="A16" s="6" t="s">
        <v>441</v>
      </c>
    </row>
    <row r="17" spans="1:2" x14ac:dyDescent="0.25">
      <c r="A17" s="7" t="s">
        <v>448</v>
      </c>
      <c r="B17">
        <v>3</v>
      </c>
    </row>
    <row r="18" spans="1:2" x14ac:dyDescent="0.25">
      <c r="A18" s="7" t="s">
        <v>449</v>
      </c>
      <c r="B18">
        <v>2</v>
      </c>
    </row>
    <row r="19" spans="1:2" x14ac:dyDescent="0.25">
      <c r="A19" s="6" t="s">
        <v>438</v>
      </c>
    </row>
    <row r="20" spans="1:2" x14ac:dyDescent="0.25">
      <c r="A20" s="7" t="s">
        <v>442</v>
      </c>
      <c r="B20">
        <v>6</v>
      </c>
    </row>
    <row r="21" spans="1:2" x14ac:dyDescent="0.25">
      <c r="A21" s="7" t="s">
        <v>443</v>
      </c>
      <c r="B21">
        <v>2</v>
      </c>
    </row>
    <row r="22" spans="1:2" x14ac:dyDescent="0.25">
      <c r="A22" s="5" t="s">
        <v>362</v>
      </c>
    </row>
    <row r="23" spans="1:2" x14ac:dyDescent="0.25">
      <c r="A23" s="6" t="s">
        <v>439</v>
      </c>
    </row>
    <row r="24" spans="1:2" x14ac:dyDescent="0.25">
      <c r="A24" s="7" t="s">
        <v>445</v>
      </c>
      <c r="B24">
        <v>1</v>
      </c>
    </row>
    <row r="25" spans="1:2" x14ac:dyDescent="0.25">
      <c r="A25" s="6" t="s">
        <v>440</v>
      </c>
    </row>
    <row r="26" spans="1:2" x14ac:dyDescent="0.25">
      <c r="A26" s="7" t="s">
        <v>446</v>
      </c>
      <c r="B26">
        <v>1</v>
      </c>
    </row>
    <row r="27" spans="1:2" x14ac:dyDescent="0.25">
      <c r="A27" s="7" t="s">
        <v>450</v>
      </c>
      <c r="B27">
        <v>3</v>
      </c>
    </row>
    <row r="28" spans="1:2" x14ac:dyDescent="0.25">
      <c r="A28" s="7" t="s">
        <v>447</v>
      </c>
      <c r="B28">
        <v>1</v>
      </c>
    </row>
    <row r="29" spans="1:2" x14ac:dyDescent="0.25">
      <c r="A29" s="6" t="s">
        <v>441</v>
      </c>
    </row>
    <row r="30" spans="1:2" x14ac:dyDescent="0.25">
      <c r="A30" s="7" t="s">
        <v>448</v>
      </c>
      <c r="B30">
        <v>6</v>
      </c>
    </row>
    <row r="31" spans="1:2" x14ac:dyDescent="0.25">
      <c r="A31" s="7" t="s">
        <v>449</v>
      </c>
      <c r="B31">
        <v>2</v>
      </c>
    </row>
    <row r="32" spans="1:2" x14ac:dyDescent="0.25">
      <c r="A32" s="7" t="s">
        <v>451</v>
      </c>
      <c r="B32">
        <v>5</v>
      </c>
    </row>
    <row r="33" spans="1:2" x14ac:dyDescent="0.25">
      <c r="A33" s="6" t="s">
        <v>438</v>
      </c>
    </row>
    <row r="34" spans="1:2" x14ac:dyDescent="0.25">
      <c r="A34" s="7" t="s">
        <v>442</v>
      </c>
      <c r="B34">
        <v>1</v>
      </c>
    </row>
    <row r="35" spans="1:2" x14ac:dyDescent="0.25">
      <c r="A35" s="7" t="s">
        <v>443</v>
      </c>
      <c r="B35">
        <v>1</v>
      </c>
    </row>
    <row r="36" spans="1:2" x14ac:dyDescent="0.25">
      <c r="A36" s="7" t="s">
        <v>452</v>
      </c>
      <c r="B36">
        <v>2</v>
      </c>
    </row>
    <row r="37" spans="1:2" x14ac:dyDescent="0.25">
      <c r="A37" s="5" t="s">
        <v>363</v>
      </c>
    </row>
    <row r="38" spans="1:2" x14ac:dyDescent="0.25">
      <c r="A38" s="6" t="s">
        <v>439</v>
      </c>
    </row>
    <row r="39" spans="1:2" x14ac:dyDescent="0.25">
      <c r="A39" s="7" t="s">
        <v>444</v>
      </c>
      <c r="B39">
        <v>1</v>
      </c>
    </row>
    <row r="40" spans="1:2" x14ac:dyDescent="0.25">
      <c r="A40" s="7" t="s">
        <v>445</v>
      </c>
      <c r="B40">
        <v>3</v>
      </c>
    </row>
    <row r="41" spans="1:2" x14ac:dyDescent="0.25">
      <c r="A41" s="6" t="s">
        <v>440</v>
      </c>
    </row>
    <row r="42" spans="1:2" x14ac:dyDescent="0.25">
      <c r="A42" s="7" t="s">
        <v>446</v>
      </c>
      <c r="B42">
        <v>2</v>
      </c>
    </row>
    <row r="43" spans="1:2" x14ac:dyDescent="0.25">
      <c r="A43" s="7" t="s">
        <v>450</v>
      </c>
      <c r="B43">
        <v>1</v>
      </c>
    </row>
    <row r="44" spans="1:2" x14ac:dyDescent="0.25">
      <c r="A44" s="7" t="s">
        <v>447</v>
      </c>
      <c r="B44">
        <v>1</v>
      </c>
    </row>
    <row r="45" spans="1:2" x14ac:dyDescent="0.25">
      <c r="A45" s="6" t="s">
        <v>441</v>
      </c>
    </row>
    <row r="46" spans="1:2" x14ac:dyDescent="0.25">
      <c r="A46" s="7" t="s">
        <v>448</v>
      </c>
      <c r="B46">
        <v>6</v>
      </c>
    </row>
    <row r="47" spans="1:2" x14ac:dyDescent="0.25">
      <c r="A47" s="7" t="s">
        <v>449</v>
      </c>
      <c r="B47">
        <v>3</v>
      </c>
    </row>
    <row r="48" spans="1:2" x14ac:dyDescent="0.25">
      <c r="A48" s="7" t="s">
        <v>451</v>
      </c>
      <c r="B48">
        <v>2</v>
      </c>
    </row>
    <row r="49" spans="1:2" x14ac:dyDescent="0.25">
      <c r="A49" s="6" t="s">
        <v>438</v>
      </c>
    </row>
    <row r="50" spans="1:2" x14ac:dyDescent="0.25">
      <c r="A50" s="7" t="s">
        <v>443</v>
      </c>
      <c r="B50">
        <v>3</v>
      </c>
    </row>
    <row r="51" spans="1:2" x14ac:dyDescent="0.25">
      <c r="A51" s="7" t="s">
        <v>452</v>
      </c>
      <c r="B51">
        <v>1</v>
      </c>
    </row>
    <row r="52" spans="1:2" x14ac:dyDescent="0.25">
      <c r="A52" s="5" t="s">
        <v>364</v>
      </c>
    </row>
    <row r="53" spans="1:2" x14ac:dyDescent="0.25">
      <c r="A53" s="6" t="s">
        <v>439</v>
      </c>
    </row>
    <row r="54" spans="1:2" x14ac:dyDescent="0.25">
      <c r="A54" s="7" t="s">
        <v>444</v>
      </c>
      <c r="B54">
        <v>4</v>
      </c>
    </row>
    <row r="55" spans="1:2" x14ac:dyDescent="0.25">
      <c r="A55" s="7" t="s">
        <v>453</v>
      </c>
      <c r="B55">
        <v>1</v>
      </c>
    </row>
    <row r="56" spans="1:2" x14ac:dyDescent="0.25">
      <c r="A56" s="7" t="s">
        <v>445</v>
      </c>
      <c r="B56">
        <v>1</v>
      </c>
    </row>
    <row r="57" spans="1:2" x14ac:dyDescent="0.25">
      <c r="A57" s="6" t="s">
        <v>440</v>
      </c>
    </row>
    <row r="58" spans="1:2" x14ac:dyDescent="0.25">
      <c r="A58" s="7" t="s">
        <v>447</v>
      </c>
      <c r="B58">
        <v>2</v>
      </c>
    </row>
    <row r="59" spans="1:2" x14ac:dyDescent="0.25">
      <c r="A59" s="6" t="s">
        <v>441</v>
      </c>
    </row>
    <row r="60" spans="1:2" x14ac:dyDescent="0.25">
      <c r="A60" s="7" t="s">
        <v>449</v>
      </c>
      <c r="B60">
        <v>2</v>
      </c>
    </row>
    <row r="61" spans="1:2" x14ac:dyDescent="0.25">
      <c r="A61" s="7" t="s">
        <v>451</v>
      </c>
      <c r="B61">
        <v>1</v>
      </c>
    </row>
    <row r="62" spans="1:2" x14ac:dyDescent="0.25">
      <c r="A62" s="6" t="s">
        <v>438</v>
      </c>
    </row>
    <row r="63" spans="1:2" x14ac:dyDescent="0.25">
      <c r="A63" s="7" t="s">
        <v>442</v>
      </c>
      <c r="B63">
        <v>1</v>
      </c>
    </row>
    <row r="64" spans="1:2" x14ac:dyDescent="0.25">
      <c r="A64" s="7" t="s">
        <v>443</v>
      </c>
      <c r="B64">
        <v>1</v>
      </c>
    </row>
    <row r="65" spans="1:2" x14ac:dyDescent="0.25">
      <c r="A65" s="7" t="s">
        <v>452</v>
      </c>
      <c r="B65">
        <v>2</v>
      </c>
    </row>
    <row r="66" spans="1:2" x14ac:dyDescent="0.25">
      <c r="A66" s="5" t="s">
        <v>365</v>
      </c>
    </row>
    <row r="67" spans="1:2" x14ac:dyDescent="0.25">
      <c r="A67" s="6" t="s">
        <v>439</v>
      </c>
    </row>
    <row r="68" spans="1:2" x14ac:dyDescent="0.25">
      <c r="A68" s="7" t="s">
        <v>444</v>
      </c>
      <c r="B68">
        <v>5</v>
      </c>
    </row>
    <row r="69" spans="1:2" x14ac:dyDescent="0.25">
      <c r="A69" s="4" t="s">
        <v>359</v>
      </c>
      <c r="B69">
        <v>91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1DA19-2F6D-426D-8151-716A65E99279}">
  <dimension ref="A1:B90"/>
  <sheetViews>
    <sheetView workbookViewId="0">
      <selection activeCell="AN1" sqref="AN1"/>
    </sheetView>
  </sheetViews>
  <sheetFormatPr defaultRowHeight="13.8" x14ac:dyDescent="0.25"/>
  <cols>
    <col min="1" max="3" width="12.5" customWidth="1"/>
    <col min="4" max="4" width="11.296875" bestFit="1" customWidth="1"/>
    <col min="5" max="9" width="4.5" bestFit="1" customWidth="1"/>
    <col min="10" max="10" width="2.69921875" bestFit="1" customWidth="1"/>
    <col min="11" max="11" width="4.5" bestFit="1" customWidth="1"/>
    <col min="12" max="12" width="3.59765625" bestFit="1" customWidth="1"/>
    <col min="13" max="13" width="4.5" bestFit="1" customWidth="1"/>
    <col min="14" max="14" width="2.69921875" bestFit="1" customWidth="1"/>
    <col min="15" max="16" width="4.5" bestFit="1" customWidth="1"/>
    <col min="17" max="17" width="3.59765625" bestFit="1" customWidth="1"/>
    <col min="18" max="18" width="2.69921875" bestFit="1" customWidth="1"/>
    <col min="19" max="20" width="4.5" bestFit="1" customWidth="1"/>
    <col min="21" max="21" width="2.69921875" bestFit="1" customWidth="1"/>
    <col min="22" max="24" width="4.5" bestFit="1" customWidth="1"/>
    <col min="25" max="25" width="3.59765625" bestFit="1" customWidth="1"/>
    <col min="26" max="28" width="2.69921875" bestFit="1" customWidth="1"/>
    <col min="29" max="29" width="4.5" bestFit="1" customWidth="1"/>
    <col min="30" max="31" width="2.69921875" bestFit="1" customWidth="1"/>
    <col min="32" max="32" width="4.5" bestFit="1" customWidth="1"/>
    <col min="33" max="35" width="2.69921875" bestFit="1" customWidth="1"/>
    <col min="36" max="38" width="4.5" bestFit="1" customWidth="1"/>
    <col min="39" max="39" width="2.69921875" bestFit="1" customWidth="1"/>
    <col min="40" max="44" width="4.5" bestFit="1" customWidth="1"/>
    <col min="45" max="45" width="2.69921875" bestFit="1" customWidth="1"/>
    <col min="46" max="49" width="4.5" bestFit="1" customWidth="1"/>
    <col min="50" max="51" width="2.69921875" bestFit="1" customWidth="1"/>
    <col min="52" max="52" width="4.5" bestFit="1" customWidth="1"/>
    <col min="53" max="53" width="9.69921875" bestFit="1" customWidth="1"/>
  </cols>
  <sheetData>
    <row r="1" spans="1:2" x14ac:dyDescent="0.25">
      <c r="A1" s="3" t="s">
        <v>2</v>
      </c>
      <c r="B1" t="s">
        <v>369</v>
      </c>
    </row>
    <row r="3" spans="1:2" x14ac:dyDescent="0.25">
      <c r="A3" s="3" t="s">
        <v>358</v>
      </c>
      <c r="B3" t="s">
        <v>370</v>
      </c>
    </row>
    <row r="4" spans="1:2" x14ac:dyDescent="0.25">
      <c r="A4" s="4" t="s">
        <v>228</v>
      </c>
      <c r="B4">
        <v>36</v>
      </c>
    </row>
    <row r="5" spans="1:2" x14ac:dyDescent="0.25">
      <c r="A5" s="4" t="s">
        <v>126</v>
      </c>
      <c r="B5">
        <v>49</v>
      </c>
    </row>
    <row r="6" spans="1:2" x14ac:dyDescent="0.25">
      <c r="A6" s="4" t="s">
        <v>303</v>
      </c>
      <c r="B6">
        <v>51</v>
      </c>
    </row>
    <row r="7" spans="1:2" x14ac:dyDescent="0.25">
      <c r="A7" s="4" t="s">
        <v>319</v>
      </c>
      <c r="B7">
        <v>42</v>
      </c>
    </row>
    <row r="8" spans="1:2" x14ac:dyDescent="0.25">
      <c r="A8" s="4" t="s">
        <v>76</v>
      </c>
      <c r="B8">
        <v>46</v>
      </c>
    </row>
    <row r="9" spans="1:2" x14ac:dyDescent="0.25">
      <c r="A9" s="4" t="s">
        <v>170</v>
      </c>
      <c r="B9">
        <v>82</v>
      </c>
    </row>
    <row r="10" spans="1:2" x14ac:dyDescent="0.25">
      <c r="A10" s="4" t="s">
        <v>210</v>
      </c>
      <c r="B10">
        <v>17</v>
      </c>
    </row>
    <row r="11" spans="1:2" x14ac:dyDescent="0.25">
      <c r="A11" s="4" t="s">
        <v>133</v>
      </c>
      <c r="B11">
        <v>44</v>
      </c>
    </row>
    <row r="12" spans="1:2" x14ac:dyDescent="0.25">
      <c r="A12" s="4" t="s">
        <v>273</v>
      </c>
      <c r="B12">
        <v>19</v>
      </c>
    </row>
    <row r="13" spans="1:2" x14ac:dyDescent="0.25">
      <c r="A13" s="4" t="s">
        <v>221</v>
      </c>
      <c r="B13">
        <v>35</v>
      </c>
    </row>
    <row r="14" spans="1:2" x14ac:dyDescent="0.25">
      <c r="A14" s="4" t="s">
        <v>345</v>
      </c>
      <c r="B14">
        <v>28</v>
      </c>
    </row>
    <row r="15" spans="1:2" x14ac:dyDescent="0.25">
      <c r="A15" s="4" t="s">
        <v>31</v>
      </c>
      <c r="B15">
        <v>51</v>
      </c>
    </row>
    <row r="16" spans="1:2" x14ac:dyDescent="0.25">
      <c r="A16" s="4" t="s">
        <v>195</v>
      </c>
      <c r="B16">
        <v>69</v>
      </c>
    </row>
    <row r="17" spans="1:2" x14ac:dyDescent="0.25">
      <c r="A17" s="4" t="s">
        <v>310</v>
      </c>
      <c r="B17">
        <v>67</v>
      </c>
    </row>
    <row r="18" spans="1:2" x14ac:dyDescent="0.25">
      <c r="A18" s="4" t="s">
        <v>98</v>
      </c>
      <c r="B18">
        <v>84</v>
      </c>
    </row>
    <row r="19" spans="1:2" x14ac:dyDescent="0.25">
      <c r="A19" s="4" t="s">
        <v>257</v>
      </c>
      <c r="B19">
        <v>80</v>
      </c>
    </row>
    <row r="20" spans="1:2" x14ac:dyDescent="0.25">
      <c r="A20" s="4" t="s">
        <v>205</v>
      </c>
      <c r="B20">
        <v>34</v>
      </c>
    </row>
    <row r="21" spans="1:2" x14ac:dyDescent="0.25">
      <c r="A21" s="4" t="s">
        <v>299</v>
      </c>
      <c r="B21">
        <v>36</v>
      </c>
    </row>
    <row r="22" spans="1:2" x14ac:dyDescent="0.25">
      <c r="A22" s="4" t="s">
        <v>175</v>
      </c>
      <c r="B22">
        <v>77</v>
      </c>
    </row>
    <row r="23" spans="1:2" x14ac:dyDescent="0.25">
      <c r="A23" s="4" t="s">
        <v>70</v>
      </c>
      <c r="B23">
        <v>75</v>
      </c>
    </row>
    <row r="24" spans="1:2" x14ac:dyDescent="0.25">
      <c r="A24" s="4" t="s">
        <v>214</v>
      </c>
      <c r="B24">
        <v>25</v>
      </c>
    </row>
    <row r="25" spans="1:2" x14ac:dyDescent="0.25">
      <c r="A25" s="4" t="s">
        <v>295</v>
      </c>
      <c r="B25">
        <v>17</v>
      </c>
    </row>
    <row r="26" spans="1:2" x14ac:dyDescent="0.25">
      <c r="A26" s="4" t="s">
        <v>178</v>
      </c>
      <c r="B26">
        <v>124</v>
      </c>
    </row>
    <row r="27" spans="1:2" x14ac:dyDescent="0.25">
      <c r="A27" s="4" t="s">
        <v>181</v>
      </c>
      <c r="B27">
        <v>82</v>
      </c>
    </row>
    <row r="28" spans="1:2" x14ac:dyDescent="0.25">
      <c r="A28" s="4" t="s">
        <v>229</v>
      </c>
      <c r="B28">
        <v>67</v>
      </c>
    </row>
    <row r="29" spans="1:2" x14ac:dyDescent="0.25">
      <c r="A29" s="4" t="s">
        <v>185</v>
      </c>
      <c r="B29">
        <v>79</v>
      </c>
    </row>
    <row r="30" spans="1:2" x14ac:dyDescent="0.25">
      <c r="A30" s="4" t="s">
        <v>164</v>
      </c>
      <c r="B30">
        <v>76</v>
      </c>
    </row>
    <row r="31" spans="1:2" x14ac:dyDescent="0.25">
      <c r="A31" s="4" t="s">
        <v>246</v>
      </c>
      <c r="B31">
        <v>73</v>
      </c>
    </row>
    <row r="32" spans="1:2" x14ac:dyDescent="0.25">
      <c r="A32" s="4" t="s">
        <v>262</v>
      </c>
      <c r="B32">
        <v>79</v>
      </c>
    </row>
    <row r="33" spans="1:2" x14ac:dyDescent="0.25">
      <c r="A33" s="4" t="s">
        <v>179</v>
      </c>
      <c r="B33">
        <v>86</v>
      </c>
    </row>
    <row r="34" spans="1:2" x14ac:dyDescent="0.25">
      <c r="A34" s="4" t="s">
        <v>224</v>
      </c>
      <c r="B34">
        <v>26</v>
      </c>
    </row>
    <row r="35" spans="1:2" x14ac:dyDescent="0.25">
      <c r="A35" s="4" t="s">
        <v>198</v>
      </c>
      <c r="B35">
        <v>60</v>
      </c>
    </row>
    <row r="36" spans="1:2" x14ac:dyDescent="0.25">
      <c r="A36" s="4" t="s">
        <v>80</v>
      </c>
      <c r="B36">
        <v>129</v>
      </c>
    </row>
    <row r="37" spans="1:2" x14ac:dyDescent="0.25">
      <c r="A37" s="4" t="s">
        <v>116</v>
      </c>
      <c r="B37">
        <v>76</v>
      </c>
    </row>
    <row r="38" spans="1:2" x14ac:dyDescent="0.25">
      <c r="A38" s="4" t="s">
        <v>244</v>
      </c>
      <c r="B38">
        <v>85</v>
      </c>
    </row>
    <row r="39" spans="1:2" x14ac:dyDescent="0.25">
      <c r="A39" s="4" t="s">
        <v>122</v>
      </c>
      <c r="B39">
        <v>43</v>
      </c>
    </row>
    <row r="40" spans="1:2" x14ac:dyDescent="0.25">
      <c r="A40" s="4" t="s">
        <v>144</v>
      </c>
      <c r="B40">
        <v>17</v>
      </c>
    </row>
    <row r="41" spans="1:2" x14ac:dyDescent="0.25">
      <c r="A41" s="4" t="s">
        <v>261</v>
      </c>
      <c r="B41">
        <v>68</v>
      </c>
    </row>
    <row r="42" spans="1:2" x14ac:dyDescent="0.25">
      <c r="A42" s="4" t="s">
        <v>313</v>
      </c>
      <c r="B42">
        <v>68</v>
      </c>
    </row>
    <row r="43" spans="1:2" x14ac:dyDescent="0.25">
      <c r="A43" s="4" t="s">
        <v>307</v>
      </c>
      <c r="B43">
        <v>67</v>
      </c>
    </row>
    <row r="44" spans="1:2" x14ac:dyDescent="0.25">
      <c r="A44" s="4" t="s">
        <v>158</v>
      </c>
      <c r="B44">
        <v>82</v>
      </c>
    </row>
    <row r="45" spans="1:2" x14ac:dyDescent="0.25">
      <c r="A45" s="4" t="s">
        <v>266</v>
      </c>
      <c r="B45">
        <v>25</v>
      </c>
    </row>
    <row r="46" spans="1:2" x14ac:dyDescent="0.25">
      <c r="A46" s="4" t="s">
        <v>135</v>
      </c>
      <c r="B46">
        <v>60</v>
      </c>
    </row>
    <row r="47" spans="1:2" x14ac:dyDescent="0.25">
      <c r="A47" s="4" t="s">
        <v>151</v>
      </c>
      <c r="B47">
        <v>68</v>
      </c>
    </row>
    <row r="48" spans="1:2" x14ac:dyDescent="0.25">
      <c r="A48" s="4" t="s">
        <v>190</v>
      </c>
      <c r="B48">
        <v>128</v>
      </c>
    </row>
    <row r="49" spans="1:2" x14ac:dyDescent="0.25">
      <c r="A49" s="4" t="s">
        <v>192</v>
      </c>
      <c r="B49">
        <v>59</v>
      </c>
    </row>
    <row r="50" spans="1:2" x14ac:dyDescent="0.25">
      <c r="A50" s="4" t="s">
        <v>232</v>
      </c>
      <c r="B50">
        <v>74</v>
      </c>
    </row>
    <row r="51" spans="1:2" x14ac:dyDescent="0.25">
      <c r="A51" s="4" t="s">
        <v>140</v>
      </c>
      <c r="B51">
        <v>55</v>
      </c>
    </row>
    <row r="52" spans="1:2" x14ac:dyDescent="0.25">
      <c r="A52" s="4" t="s">
        <v>218</v>
      </c>
      <c r="B52">
        <v>19</v>
      </c>
    </row>
    <row r="53" spans="1:2" x14ac:dyDescent="0.25">
      <c r="A53" s="4" t="s">
        <v>130</v>
      </c>
      <c r="B53">
        <v>55</v>
      </c>
    </row>
    <row r="54" spans="1:2" x14ac:dyDescent="0.25">
      <c r="A54" s="4" t="s">
        <v>188</v>
      </c>
      <c r="B54">
        <v>74</v>
      </c>
    </row>
    <row r="55" spans="1:2" x14ac:dyDescent="0.25">
      <c r="A55" s="4" t="s">
        <v>253</v>
      </c>
      <c r="B55">
        <v>77</v>
      </c>
    </row>
    <row r="56" spans="1:2" x14ac:dyDescent="0.25">
      <c r="A56" s="4" t="s">
        <v>51</v>
      </c>
      <c r="B56">
        <v>82</v>
      </c>
    </row>
    <row r="57" spans="1:2" x14ac:dyDescent="0.25">
      <c r="A57" s="4" t="s">
        <v>111</v>
      </c>
      <c r="B57">
        <v>90</v>
      </c>
    </row>
    <row r="58" spans="1:2" x14ac:dyDescent="0.25">
      <c r="A58" s="4" t="s">
        <v>58</v>
      </c>
      <c r="B58">
        <v>54</v>
      </c>
    </row>
    <row r="59" spans="1:2" x14ac:dyDescent="0.25">
      <c r="A59" s="4" t="s">
        <v>249</v>
      </c>
      <c r="B59">
        <v>73</v>
      </c>
    </row>
    <row r="60" spans="1:2" x14ac:dyDescent="0.25">
      <c r="A60" s="4" t="s">
        <v>89</v>
      </c>
      <c r="B60">
        <v>82</v>
      </c>
    </row>
    <row r="61" spans="1:2" x14ac:dyDescent="0.25">
      <c r="A61" s="4" t="s">
        <v>240</v>
      </c>
      <c r="B61">
        <v>80</v>
      </c>
    </row>
    <row r="62" spans="1:2" x14ac:dyDescent="0.25">
      <c r="A62" s="4" t="s">
        <v>234</v>
      </c>
      <c r="B62">
        <v>88</v>
      </c>
    </row>
    <row r="63" spans="1:2" x14ac:dyDescent="0.25">
      <c r="A63" s="4" t="s">
        <v>315</v>
      </c>
      <c r="B63">
        <v>72</v>
      </c>
    </row>
    <row r="64" spans="1:2" x14ac:dyDescent="0.25">
      <c r="A64" s="4" t="s">
        <v>106</v>
      </c>
      <c r="B64">
        <v>92</v>
      </c>
    </row>
    <row r="65" spans="1:2" x14ac:dyDescent="0.25">
      <c r="A65" s="4" t="s">
        <v>50</v>
      </c>
      <c r="B65">
        <v>42</v>
      </c>
    </row>
    <row r="66" spans="1:2" x14ac:dyDescent="0.25">
      <c r="A66" s="4" t="s">
        <v>21</v>
      </c>
      <c r="B66">
        <v>124</v>
      </c>
    </row>
    <row r="67" spans="1:2" x14ac:dyDescent="0.25">
      <c r="A67" s="4" t="s">
        <v>156</v>
      </c>
      <c r="B67">
        <v>60</v>
      </c>
    </row>
    <row r="68" spans="1:2" x14ac:dyDescent="0.25">
      <c r="A68" s="4" t="s">
        <v>94</v>
      </c>
      <c r="B68">
        <v>79</v>
      </c>
    </row>
    <row r="69" spans="1:2" x14ac:dyDescent="0.25">
      <c r="A69" s="4" t="s">
        <v>276</v>
      </c>
      <c r="B69">
        <v>13</v>
      </c>
    </row>
    <row r="70" spans="1:2" x14ac:dyDescent="0.25">
      <c r="A70" s="4" t="s">
        <v>63</v>
      </c>
      <c r="B70">
        <v>34</v>
      </c>
    </row>
    <row r="71" spans="1:2" x14ac:dyDescent="0.25">
      <c r="A71" s="4" t="s">
        <v>324</v>
      </c>
      <c r="B71">
        <v>31</v>
      </c>
    </row>
    <row r="72" spans="1:2" x14ac:dyDescent="0.25">
      <c r="A72" s="4" t="s">
        <v>238</v>
      </c>
      <c r="B72">
        <v>84</v>
      </c>
    </row>
    <row r="73" spans="1:2" x14ac:dyDescent="0.25">
      <c r="A73" s="4" t="s">
        <v>84</v>
      </c>
      <c r="B73">
        <v>76</v>
      </c>
    </row>
    <row r="74" spans="1:2" x14ac:dyDescent="0.25">
      <c r="A74" s="4" t="s">
        <v>288</v>
      </c>
      <c r="B74">
        <v>22</v>
      </c>
    </row>
    <row r="75" spans="1:2" x14ac:dyDescent="0.25">
      <c r="A75" s="4" t="s">
        <v>159</v>
      </c>
      <c r="B75">
        <v>84</v>
      </c>
    </row>
    <row r="76" spans="1:2" x14ac:dyDescent="0.25">
      <c r="A76" s="4" t="s">
        <v>44</v>
      </c>
      <c r="B76">
        <v>28</v>
      </c>
    </row>
    <row r="77" spans="1:2" x14ac:dyDescent="0.25">
      <c r="A77" s="4" t="s">
        <v>270</v>
      </c>
      <c r="B77">
        <v>17</v>
      </c>
    </row>
    <row r="78" spans="1:2" x14ac:dyDescent="0.25">
      <c r="A78" s="4" t="s">
        <v>120</v>
      </c>
      <c r="B78">
        <v>59</v>
      </c>
    </row>
    <row r="79" spans="1:2" x14ac:dyDescent="0.25">
      <c r="A79" s="4" t="s">
        <v>38</v>
      </c>
      <c r="B79">
        <v>29</v>
      </c>
    </row>
    <row r="80" spans="1:2" x14ac:dyDescent="0.25">
      <c r="A80" s="4" t="s">
        <v>332</v>
      </c>
      <c r="B80">
        <v>11</v>
      </c>
    </row>
    <row r="81" spans="1:2" x14ac:dyDescent="0.25">
      <c r="A81" s="4" t="s">
        <v>343</v>
      </c>
      <c r="B81">
        <v>19</v>
      </c>
    </row>
    <row r="82" spans="1:2" x14ac:dyDescent="0.25">
      <c r="A82" s="4" t="s">
        <v>208</v>
      </c>
      <c r="B82">
        <v>39</v>
      </c>
    </row>
    <row r="83" spans="1:2" x14ac:dyDescent="0.25">
      <c r="A83" s="4" t="s">
        <v>284</v>
      </c>
      <c r="B83">
        <v>30</v>
      </c>
    </row>
    <row r="84" spans="1:2" x14ac:dyDescent="0.25">
      <c r="A84" s="4" t="s">
        <v>328</v>
      </c>
      <c r="B84">
        <v>32</v>
      </c>
    </row>
    <row r="85" spans="1:2" x14ac:dyDescent="0.25">
      <c r="A85" s="4" t="s">
        <v>321</v>
      </c>
      <c r="B85">
        <v>42</v>
      </c>
    </row>
    <row r="86" spans="1:2" x14ac:dyDescent="0.25">
      <c r="A86" s="4" t="s">
        <v>336</v>
      </c>
      <c r="B86">
        <v>13</v>
      </c>
    </row>
    <row r="87" spans="1:2" x14ac:dyDescent="0.25">
      <c r="A87" s="4" t="s">
        <v>183</v>
      </c>
      <c r="B87">
        <v>72</v>
      </c>
    </row>
    <row r="88" spans="1:2" x14ac:dyDescent="0.25">
      <c r="A88" s="4" t="s">
        <v>317</v>
      </c>
      <c r="B88">
        <v>70</v>
      </c>
    </row>
    <row r="89" spans="1:2" x14ac:dyDescent="0.25">
      <c r="A89" s="4" t="s">
        <v>339</v>
      </c>
      <c r="B89">
        <v>22</v>
      </c>
    </row>
    <row r="90" spans="1:2" x14ac:dyDescent="0.25">
      <c r="A90" s="4" t="s">
        <v>359</v>
      </c>
      <c r="B90">
        <v>4990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AA11-2E92-45A3-A343-D909183FDC72}">
  <dimension ref="A3:BA92"/>
  <sheetViews>
    <sheetView topLeftCell="AW17" zoomScale="94" workbookViewId="0">
      <selection activeCell="AV34" sqref="AV34"/>
    </sheetView>
  </sheetViews>
  <sheetFormatPr defaultRowHeight="13.8" x14ac:dyDescent="0.25"/>
  <cols>
    <col min="1" max="1" width="12.5" customWidth="1"/>
    <col min="2" max="2" width="15.5" customWidth="1"/>
    <col min="3" max="8" width="2.8984375" customWidth="1"/>
    <col min="9" max="9" width="3.59765625" customWidth="1"/>
    <col min="10" max="16" width="2.8984375" customWidth="1"/>
    <col min="17" max="17" width="3.59765625" customWidth="1"/>
    <col min="18" max="21" width="2.8984375" customWidth="1"/>
    <col min="22" max="22" width="3.8984375" customWidth="1"/>
    <col min="23" max="33" width="2.8984375" customWidth="1"/>
    <col min="34" max="34" width="3.8984375" customWidth="1"/>
    <col min="35" max="36" width="2.8984375" customWidth="1"/>
    <col min="37" max="37" width="1.8984375" customWidth="1"/>
    <col min="38" max="39" width="2.8984375" customWidth="1"/>
    <col min="40" max="40" width="3.8984375" customWidth="1"/>
    <col min="41" max="41" width="2.8984375" customWidth="1"/>
    <col min="42" max="42" width="3.8984375" customWidth="1"/>
    <col min="43" max="43" width="2.8984375" customWidth="1"/>
    <col min="44" max="45" width="3.8984375" customWidth="1"/>
    <col min="46" max="46" width="2.59765625" customWidth="1"/>
    <col min="47" max="47" width="2.8984375" customWidth="1"/>
    <col min="48" max="49" width="3.8984375" customWidth="1"/>
    <col min="50" max="51" width="2.8984375" customWidth="1"/>
    <col min="52" max="52" width="3.59765625" customWidth="1"/>
    <col min="53" max="53" width="10.69921875" customWidth="1"/>
  </cols>
  <sheetData>
    <row r="3" spans="1:53" x14ac:dyDescent="0.25">
      <c r="A3" s="3" t="s">
        <v>371</v>
      </c>
      <c r="B3" s="3" t="s">
        <v>367</v>
      </c>
    </row>
    <row r="4" spans="1:53" x14ac:dyDescent="0.25">
      <c r="A4" s="3" t="s">
        <v>358</v>
      </c>
      <c r="B4" t="s">
        <v>213</v>
      </c>
      <c r="C4" t="s">
        <v>147</v>
      </c>
      <c r="D4" t="s">
        <v>341</v>
      </c>
      <c r="E4" t="s">
        <v>217</v>
      </c>
      <c r="F4" t="s">
        <v>46</v>
      </c>
      <c r="G4" t="s">
        <v>286</v>
      </c>
      <c r="H4" t="s">
        <v>290</v>
      </c>
      <c r="I4" t="s">
        <v>297</v>
      </c>
      <c r="J4" t="s">
        <v>301</v>
      </c>
      <c r="K4" t="s">
        <v>226</v>
      </c>
      <c r="L4" t="s">
        <v>268</v>
      </c>
      <c r="M4" t="s">
        <v>327</v>
      </c>
      <c r="N4" t="s">
        <v>40</v>
      </c>
      <c r="O4" t="s">
        <v>65</v>
      </c>
      <c r="P4" t="s">
        <v>202</v>
      </c>
      <c r="Q4" t="s">
        <v>279</v>
      </c>
      <c r="R4" t="s">
        <v>53</v>
      </c>
      <c r="S4" t="s">
        <v>124</v>
      </c>
      <c r="T4" t="s">
        <v>24</v>
      </c>
      <c r="U4" t="s">
        <v>322</v>
      </c>
      <c r="V4" t="s">
        <v>77</v>
      </c>
      <c r="W4" t="s">
        <v>128</v>
      </c>
      <c r="X4" t="s">
        <v>32</v>
      </c>
      <c r="Y4" t="s">
        <v>306</v>
      </c>
      <c r="Z4" t="s">
        <v>60</v>
      </c>
      <c r="AA4" t="s">
        <v>194</v>
      </c>
      <c r="AB4" t="s">
        <v>137</v>
      </c>
      <c r="AC4" t="s">
        <v>71</v>
      </c>
      <c r="AD4" t="s">
        <v>199</v>
      </c>
      <c r="AE4" t="s">
        <v>231</v>
      </c>
      <c r="AF4" t="s">
        <v>309</v>
      </c>
      <c r="AG4" t="s">
        <v>153</v>
      </c>
      <c r="AH4" t="s">
        <v>117</v>
      </c>
      <c r="AI4" t="s">
        <v>197</v>
      </c>
      <c r="AJ4" t="s">
        <v>189</v>
      </c>
      <c r="AK4" t="s">
        <v>335</v>
      </c>
      <c r="AL4" t="s">
        <v>85</v>
      </c>
      <c r="AM4" t="s">
        <v>264</v>
      </c>
      <c r="AN4" t="s">
        <v>91</v>
      </c>
      <c r="AO4" t="s">
        <v>248</v>
      </c>
      <c r="AP4" t="s">
        <v>96</v>
      </c>
      <c r="AQ4" t="s">
        <v>161</v>
      </c>
      <c r="AR4" t="s">
        <v>186</v>
      </c>
      <c r="AS4" t="s">
        <v>166</v>
      </c>
      <c r="AT4" t="s">
        <v>274</v>
      </c>
      <c r="AU4" t="s">
        <v>241</v>
      </c>
      <c r="AV4" t="s">
        <v>172</v>
      </c>
      <c r="AW4" t="s">
        <v>99</v>
      </c>
      <c r="AX4" t="s">
        <v>113</v>
      </c>
      <c r="AY4" t="s">
        <v>108</v>
      </c>
      <c r="AZ4" t="s">
        <v>330</v>
      </c>
      <c r="BA4" t="s">
        <v>359</v>
      </c>
    </row>
    <row r="5" spans="1:53" x14ac:dyDescent="0.25">
      <c r="A5" s="4" t="s">
        <v>228</v>
      </c>
      <c r="O5">
        <v>18</v>
      </c>
      <c r="BA5">
        <v>18</v>
      </c>
    </row>
    <row r="6" spans="1:53" x14ac:dyDescent="0.25">
      <c r="A6" s="4" t="s">
        <v>304</v>
      </c>
      <c r="Y6">
        <v>33</v>
      </c>
      <c r="BA6">
        <v>33</v>
      </c>
    </row>
    <row r="7" spans="1:53" x14ac:dyDescent="0.25">
      <c r="A7" s="4" t="s">
        <v>320</v>
      </c>
      <c r="V7">
        <v>36</v>
      </c>
      <c r="BA7">
        <v>36</v>
      </c>
    </row>
    <row r="8" spans="1:53" x14ac:dyDescent="0.25">
      <c r="A8" s="4" t="s">
        <v>127</v>
      </c>
      <c r="W8">
        <v>30</v>
      </c>
      <c r="BA8">
        <v>30</v>
      </c>
    </row>
    <row r="9" spans="1:53" x14ac:dyDescent="0.25">
      <c r="A9" s="4" t="s">
        <v>39</v>
      </c>
      <c r="N9">
        <v>22</v>
      </c>
      <c r="BA9">
        <v>22</v>
      </c>
    </row>
    <row r="10" spans="1:53" x14ac:dyDescent="0.25">
      <c r="A10" s="4" t="s">
        <v>76</v>
      </c>
      <c r="V10">
        <v>31</v>
      </c>
      <c r="BA10">
        <v>31</v>
      </c>
    </row>
    <row r="11" spans="1:53" x14ac:dyDescent="0.25">
      <c r="A11" s="4" t="s">
        <v>206</v>
      </c>
      <c r="P11">
        <v>24</v>
      </c>
      <c r="BA11">
        <v>24</v>
      </c>
    </row>
    <row r="12" spans="1:53" x14ac:dyDescent="0.25">
      <c r="A12" s="4" t="s">
        <v>171</v>
      </c>
      <c r="AV12">
        <v>59</v>
      </c>
      <c r="BA12">
        <v>59</v>
      </c>
    </row>
    <row r="13" spans="1:53" x14ac:dyDescent="0.25">
      <c r="A13" s="4" t="s">
        <v>211</v>
      </c>
      <c r="B13">
        <v>-15</v>
      </c>
      <c r="BA13">
        <v>-15</v>
      </c>
    </row>
    <row r="14" spans="1:53" x14ac:dyDescent="0.25">
      <c r="A14" s="4" t="s">
        <v>133</v>
      </c>
      <c r="AT14">
        <v>-6</v>
      </c>
      <c r="BA14">
        <v>-6</v>
      </c>
    </row>
    <row r="15" spans="1:53" x14ac:dyDescent="0.25">
      <c r="A15" s="4" t="s">
        <v>134</v>
      </c>
      <c r="W15">
        <v>36</v>
      </c>
      <c r="BA15">
        <v>36</v>
      </c>
    </row>
    <row r="16" spans="1:53" x14ac:dyDescent="0.25">
      <c r="A16" s="4" t="s">
        <v>346</v>
      </c>
      <c r="M16">
        <v>22</v>
      </c>
      <c r="BA16">
        <v>22</v>
      </c>
    </row>
    <row r="17" spans="1:53" x14ac:dyDescent="0.25">
      <c r="A17" s="4" t="s">
        <v>222</v>
      </c>
      <c r="S17">
        <v>29</v>
      </c>
      <c r="BA17">
        <v>29</v>
      </c>
    </row>
    <row r="18" spans="1:53" x14ac:dyDescent="0.25">
      <c r="A18" s="4" t="s">
        <v>31</v>
      </c>
      <c r="X18">
        <v>31</v>
      </c>
      <c r="BA18">
        <v>31</v>
      </c>
    </row>
    <row r="19" spans="1:53" x14ac:dyDescent="0.25">
      <c r="A19" s="4" t="s">
        <v>196</v>
      </c>
      <c r="AI19">
        <v>46</v>
      </c>
      <c r="BA19">
        <v>46</v>
      </c>
    </row>
    <row r="20" spans="1:53" x14ac:dyDescent="0.25">
      <c r="A20" s="4" t="s">
        <v>296</v>
      </c>
      <c r="I20">
        <v>-22</v>
      </c>
      <c r="BA20">
        <v>-22</v>
      </c>
    </row>
    <row r="21" spans="1:53" x14ac:dyDescent="0.25">
      <c r="A21" s="4" t="s">
        <v>59</v>
      </c>
      <c r="Z21">
        <v>34</v>
      </c>
      <c r="BA21">
        <v>34</v>
      </c>
    </row>
    <row r="22" spans="1:53" x14ac:dyDescent="0.25">
      <c r="A22" s="4" t="s">
        <v>311</v>
      </c>
      <c r="AH22">
        <v>43</v>
      </c>
      <c r="BA22">
        <v>43</v>
      </c>
    </row>
    <row r="23" spans="1:53" x14ac:dyDescent="0.25">
      <c r="A23" s="4" t="s">
        <v>98</v>
      </c>
      <c r="AW23">
        <v>62</v>
      </c>
      <c r="BA23">
        <v>62</v>
      </c>
    </row>
    <row r="24" spans="1:53" x14ac:dyDescent="0.25">
      <c r="A24" s="4" t="s">
        <v>299</v>
      </c>
      <c r="J24">
        <v>3</v>
      </c>
      <c r="BA24">
        <v>3</v>
      </c>
    </row>
    <row r="25" spans="1:53" x14ac:dyDescent="0.25">
      <c r="A25" s="4" t="s">
        <v>225</v>
      </c>
      <c r="K25">
        <v>15</v>
      </c>
      <c r="BA25">
        <v>15</v>
      </c>
    </row>
    <row r="26" spans="1:53" x14ac:dyDescent="0.25">
      <c r="A26" s="4" t="s">
        <v>176</v>
      </c>
      <c r="AP26">
        <v>52</v>
      </c>
      <c r="BA26">
        <v>52</v>
      </c>
    </row>
    <row r="27" spans="1:53" x14ac:dyDescent="0.25">
      <c r="A27" s="4" t="s">
        <v>258</v>
      </c>
      <c r="AQ27">
        <v>52</v>
      </c>
      <c r="BA27">
        <v>52</v>
      </c>
    </row>
    <row r="28" spans="1:53" x14ac:dyDescent="0.25">
      <c r="A28" s="4" t="s">
        <v>292</v>
      </c>
      <c r="F28">
        <v>8</v>
      </c>
      <c r="BA28">
        <v>8</v>
      </c>
    </row>
    <row r="29" spans="1:53" x14ac:dyDescent="0.25">
      <c r="A29" s="4" t="s">
        <v>70</v>
      </c>
      <c r="AC29">
        <v>43</v>
      </c>
      <c r="BA29">
        <v>43</v>
      </c>
    </row>
    <row r="30" spans="1:53" x14ac:dyDescent="0.25">
      <c r="A30" s="4" t="s">
        <v>152</v>
      </c>
      <c r="AG30">
        <v>40</v>
      </c>
      <c r="BA30">
        <v>40</v>
      </c>
    </row>
    <row r="31" spans="1:53" x14ac:dyDescent="0.25">
      <c r="A31" s="4" t="s">
        <v>250</v>
      </c>
      <c r="AN31">
        <v>52</v>
      </c>
      <c r="BA31">
        <v>52</v>
      </c>
    </row>
    <row r="32" spans="1:53" x14ac:dyDescent="0.25">
      <c r="A32" s="4" t="s">
        <v>184</v>
      </c>
      <c r="AN32">
        <v>54</v>
      </c>
      <c r="BA32">
        <v>54</v>
      </c>
    </row>
    <row r="33" spans="1:53" x14ac:dyDescent="0.25">
      <c r="A33" s="4" t="s">
        <v>102</v>
      </c>
      <c r="AW33">
        <v>60</v>
      </c>
      <c r="BA33">
        <v>60</v>
      </c>
    </row>
    <row r="34" spans="1:53" x14ac:dyDescent="0.25">
      <c r="A34" s="4" t="s">
        <v>201</v>
      </c>
      <c r="P34">
        <v>17</v>
      </c>
      <c r="BA34">
        <v>17</v>
      </c>
    </row>
    <row r="35" spans="1:53" x14ac:dyDescent="0.25">
      <c r="A35" s="4" t="s">
        <v>178</v>
      </c>
      <c r="AW35">
        <v>62</v>
      </c>
      <c r="BA35">
        <v>62</v>
      </c>
    </row>
    <row r="36" spans="1:53" x14ac:dyDescent="0.25">
      <c r="A36" s="4" t="s">
        <v>182</v>
      </c>
      <c r="AV36">
        <v>59</v>
      </c>
      <c r="BA36">
        <v>59</v>
      </c>
    </row>
    <row r="37" spans="1:53" x14ac:dyDescent="0.25">
      <c r="A37" s="4" t="s">
        <v>215</v>
      </c>
      <c r="E37">
        <v>2</v>
      </c>
      <c r="BA37">
        <v>2</v>
      </c>
    </row>
    <row r="38" spans="1:53" x14ac:dyDescent="0.25">
      <c r="A38" s="4" t="s">
        <v>112</v>
      </c>
      <c r="AX38">
        <v>62</v>
      </c>
      <c r="BA38">
        <v>62</v>
      </c>
    </row>
    <row r="39" spans="1:53" x14ac:dyDescent="0.25">
      <c r="A39" s="4" t="s">
        <v>230</v>
      </c>
      <c r="AE39">
        <v>35</v>
      </c>
      <c r="BA39">
        <v>35</v>
      </c>
    </row>
    <row r="40" spans="1:53" x14ac:dyDescent="0.25">
      <c r="A40" s="4" t="s">
        <v>185</v>
      </c>
      <c r="AR40">
        <v>55</v>
      </c>
      <c r="BA40">
        <v>55</v>
      </c>
    </row>
    <row r="41" spans="1:53" x14ac:dyDescent="0.25">
      <c r="A41" s="4" t="s">
        <v>136</v>
      </c>
      <c r="AB41">
        <v>32</v>
      </c>
      <c r="BA41">
        <v>32</v>
      </c>
    </row>
    <row r="42" spans="1:53" x14ac:dyDescent="0.25">
      <c r="A42" s="4" t="s">
        <v>247</v>
      </c>
      <c r="AO42">
        <v>55</v>
      </c>
      <c r="BA42">
        <v>55</v>
      </c>
    </row>
    <row r="43" spans="1:53" x14ac:dyDescent="0.25">
      <c r="A43" s="4" t="s">
        <v>263</v>
      </c>
      <c r="AM43">
        <v>45</v>
      </c>
      <c r="BA43">
        <v>45</v>
      </c>
    </row>
    <row r="44" spans="1:53" x14ac:dyDescent="0.25">
      <c r="A44" s="4" t="s">
        <v>193</v>
      </c>
      <c r="AA44">
        <v>30</v>
      </c>
      <c r="BA44">
        <v>30</v>
      </c>
    </row>
    <row r="45" spans="1:53" x14ac:dyDescent="0.25">
      <c r="A45" s="4" t="s">
        <v>198</v>
      </c>
      <c r="AD45">
        <v>38</v>
      </c>
      <c r="BA45">
        <v>38</v>
      </c>
    </row>
    <row r="46" spans="1:53" x14ac:dyDescent="0.25">
      <c r="A46" s="4" t="s">
        <v>81</v>
      </c>
      <c r="V46">
        <v>31</v>
      </c>
      <c r="BA46">
        <v>31</v>
      </c>
    </row>
    <row r="47" spans="1:53" x14ac:dyDescent="0.25">
      <c r="A47" s="4" t="s">
        <v>116</v>
      </c>
      <c r="AH47">
        <v>33</v>
      </c>
      <c r="BA47">
        <v>33</v>
      </c>
    </row>
    <row r="48" spans="1:53" x14ac:dyDescent="0.25">
      <c r="A48" s="4" t="s">
        <v>123</v>
      </c>
      <c r="S48">
        <v>21</v>
      </c>
      <c r="BA48">
        <v>21</v>
      </c>
    </row>
    <row r="49" spans="1:53" x14ac:dyDescent="0.25">
      <c r="A49" s="4" t="s">
        <v>145</v>
      </c>
      <c r="C49">
        <v>3</v>
      </c>
      <c r="BA49">
        <v>3</v>
      </c>
    </row>
    <row r="50" spans="1:53" x14ac:dyDescent="0.25">
      <c r="A50" s="4" t="s">
        <v>308</v>
      </c>
      <c r="AF50">
        <v>38</v>
      </c>
      <c r="AJ50">
        <v>49</v>
      </c>
      <c r="BA50">
        <v>87</v>
      </c>
    </row>
    <row r="51" spans="1:53" x14ac:dyDescent="0.25">
      <c r="A51" s="4" t="s">
        <v>267</v>
      </c>
      <c r="L51">
        <v>22</v>
      </c>
      <c r="BA51">
        <v>22</v>
      </c>
    </row>
    <row r="52" spans="1:53" x14ac:dyDescent="0.25">
      <c r="A52" s="4" t="s">
        <v>107</v>
      </c>
      <c r="AY52">
        <v>65</v>
      </c>
      <c r="BA52">
        <v>65</v>
      </c>
    </row>
    <row r="53" spans="1:53" x14ac:dyDescent="0.25">
      <c r="A53" s="4" t="s">
        <v>190</v>
      </c>
      <c r="AE53">
        <v>33</v>
      </c>
      <c r="BA53">
        <v>33</v>
      </c>
    </row>
    <row r="54" spans="1:53" x14ac:dyDescent="0.25">
      <c r="A54" s="4" t="s">
        <v>141</v>
      </c>
      <c r="Z54">
        <v>32</v>
      </c>
      <c r="AP54">
        <v>48</v>
      </c>
      <c r="BA54">
        <v>80</v>
      </c>
    </row>
    <row r="55" spans="1:53" x14ac:dyDescent="0.25">
      <c r="A55" s="4" t="s">
        <v>191</v>
      </c>
      <c r="W55">
        <v>29</v>
      </c>
      <c r="BA55">
        <v>29</v>
      </c>
    </row>
    <row r="56" spans="1:53" x14ac:dyDescent="0.25">
      <c r="A56" s="4" t="s">
        <v>131</v>
      </c>
      <c r="Z56">
        <v>32</v>
      </c>
      <c r="BA56">
        <v>32</v>
      </c>
    </row>
    <row r="57" spans="1:53" x14ac:dyDescent="0.25">
      <c r="A57" s="4" t="s">
        <v>130</v>
      </c>
      <c r="AJ57">
        <v>44</v>
      </c>
      <c r="AN57">
        <v>52</v>
      </c>
      <c r="BA57">
        <v>96</v>
      </c>
    </row>
    <row r="58" spans="1:53" x14ac:dyDescent="0.25">
      <c r="A58" s="4" t="s">
        <v>254</v>
      </c>
      <c r="AP58">
        <v>53</v>
      </c>
      <c r="BA58">
        <v>53</v>
      </c>
    </row>
    <row r="59" spans="1:53" x14ac:dyDescent="0.25">
      <c r="A59" s="4" t="s">
        <v>173</v>
      </c>
      <c r="AV59">
        <v>59</v>
      </c>
      <c r="BA59">
        <v>59</v>
      </c>
    </row>
    <row r="60" spans="1:53" x14ac:dyDescent="0.25">
      <c r="A60" s="4" t="s">
        <v>51</v>
      </c>
      <c r="R60">
        <v>20</v>
      </c>
      <c r="BA60">
        <v>20</v>
      </c>
    </row>
    <row r="61" spans="1:53" x14ac:dyDescent="0.25">
      <c r="A61" s="4" t="s">
        <v>251</v>
      </c>
      <c r="AR61">
        <v>56</v>
      </c>
      <c r="BA61">
        <v>56</v>
      </c>
    </row>
    <row r="62" spans="1:53" x14ac:dyDescent="0.25">
      <c r="A62" s="4" t="s">
        <v>239</v>
      </c>
      <c r="AS62">
        <v>53</v>
      </c>
      <c r="BA62">
        <v>53</v>
      </c>
    </row>
    <row r="63" spans="1:53" x14ac:dyDescent="0.25">
      <c r="A63" s="4" t="s">
        <v>234</v>
      </c>
      <c r="AW63">
        <v>58</v>
      </c>
      <c r="BA63">
        <v>58</v>
      </c>
    </row>
    <row r="64" spans="1:53" x14ac:dyDescent="0.25">
      <c r="A64" s="4" t="s">
        <v>187</v>
      </c>
      <c r="AV64">
        <v>60</v>
      </c>
      <c r="BA64">
        <v>60</v>
      </c>
    </row>
    <row r="65" spans="1:53" x14ac:dyDescent="0.25">
      <c r="A65" s="4" t="s">
        <v>64</v>
      </c>
      <c r="O65">
        <v>20</v>
      </c>
      <c r="BA65">
        <v>20</v>
      </c>
    </row>
    <row r="66" spans="1:53" x14ac:dyDescent="0.25">
      <c r="A66" s="4" t="s">
        <v>316</v>
      </c>
      <c r="AH66">
        <v>37</v>
      </c>
      <c r="BA66">
        <v>37</v>
      </c>
    </row>
    <row r="67" spans="1:53" x14ac:dyDescent="0.25">
      <c r="A67" s="4" t="s">
        <v>180</v>
      </c>
      <c r="AS67">
        <v>51</v>
      </c>
      <c r="BA67">
        <v>51</v>
      </c>
    </row>
    <row r="68" spans="1:53" x14ac:dyDescent="0.25">
      <c r="A68" s="4" t="s">
        <v>106</v>
      </c>
      <c r="AU68">
        <v>60</v>
      </c>
      <c r="BA68">
        <v>60</v>
      </c>
    </row>
    <row r="69" spans="1:53" x14ac:dyDescent="0.25">
      <c r="A69" s="4" t="s">
        <v>22</v>
      </c>
      <c r="T69">
        <v>28</v>
      </c>
      <c r="BA69">
        <v>28</v>
      </c>
    </row>
    <row r="70" spans="1:53" x14ac:dyDescent="0.25">
      <c r="A70" s="4" t="s">
        <v>95</v>
      </c>
      <c r="AP70">
        <v>51</v>
      </c>
      <c r="BA70">
        <v>51</v>
      </c>
    </row>
    <row r="71" spans="1:53" x14ac:dyDescent="0.25">
      <c r="A71" s="4" t="s">
        <v>277</v>
      </c>
      <c r="Q71">
        <v>-8</v>
      </c>
      <c r="BA71">
        <v>-8</v>
      </c>
    </row>
    <row r="72" spans="1:53" x14ac:dyDescent="0.25">
      <c r="A72" s="4" t="s">
        <v>219</v>
      </c>
      <c r="B72">
        <v>-1</v>
      </c>
      <c r="BA72">
        <v>-1</v>
      </c>
    </row>
    <row r="73" spans="1:53" x14ac:dyDescent="0.25">
      <c r="A73" s="4" t="s">
        <v>90</v>
      </c>
      <c r="V73">
        <v>18</v>
      </c>
      <c r="AN73">
        <v>44</v>
      </c>
      <c r="BA73">
        <v>62</v>
      </c>
    </row>
    <row r="74" spans="1:53" x14ac:dyDescent="0.25">
      <c r="A74" s="4" t="s">
        <v>325</v>
      </c>
      <c r="M74">
        <v>18</v>
      </c>
      <c r="BA74">
        <v>18</v>
      </c>
    </row>
    <row r="75" spans="1:53" x14ac:dyDescent="0.25">
      <c r="A75" s="4" t="s">
        <v>165</v>
      </c>
      <c r="AS75">
        <v>61</v>
      </c>
      <c r="BA75">
        <v>61</v>
      </c>
    </row>
    <row r="76" spans="1:53" x14ac:dyDescent="0.25">
      <c r="A76" s="4" t="s">
        <v>245</v>
      </c>
      <c r="AW76">
        <v>60</v>
      </c>
      <c r="BA76">
        <v>60</v>
      </c>
    </row>
    <row r="77" spans="1:53" x14ac:dyDescent="0.25">
      <c r="A77" s="4" t="s">
        <v>271</v>
      </c>
      <c r="E77">
        <v>10</v>
      </c>
      <c r="BA77">
        <v>10</v>
      </c>
    </row>
    <row r="78" spans="1:53" x14ac:dyDescent="0.25">
      <c r="A78" s="4" t="s">
        <v>289</v>
      </c>
      <c r="H78">
        <v>15</v>
      </c>
      <c r="BA78">
        <v>15</v>
      </c>
    </row>
    <row r="79" spans="1:53" x14ac:dyDescent="0.25">
      <c r="A79" s="4" t="s">
        <v>84</v>
      </c>
      <c r="AL79">
        <v>43</v>
      </c>
      <c r="BA79">
        <v>43</v>
      </c>
    </row>
    <row r="80" spans="1:53" x14ac:dyDescent="0.25">
      <c r="A80" s="4" t="s">
        <v>44</v>
      </c>
      <c r="F80">
        <v>2</v>
      </c>
      <c r="BA80">
        <v>2</v>
      </c>
    </row>
    <row r="81" spans="1:53" x14ac:dyDescent="0.25">
      <c r="A81" s="4" t="s">
        <v>120</v>
      </c>
      <c r="AC81">
        <v>37</v>
      </c>
      <c r="BA81">
        <v>37</v>
      </c>
    </row>
    <row r="82" spans="1:53" x14ac:dyDescent="0.25">
      <c r="A82" s="4" t="s">
        <v>333</v>
      </c>
      <c r="AK82">
        <v>0</v>
      </c>
      <c r="BA82">
        <v>0</v>
      </c>
    </row>
    <row r="83" spans="1:53" x14ac:dyDescent="0.25">
      <c r="A83" s="4" t="s">
        <v>209</v>
      </c>
      <c r="T83">
        <v>29</v>
      </c>
      <c r="BA83">
        <v>29</v>
      </c>
    </row>
    <row r="84" spans="1:53" x14ac:dyDescent="0.25">
      <c r="A84" s="4" t="s">
        <v>160</v>
      </c>
      <c r="AQ84">
        <v>47</v>
      </c>
      <c r="BA84">
        <v>47</v>
      </c>
    </row>
    <row r="85" spans="1:53" x14ac:dyDescent="0.25">
      <c r="A85" s="4" t="s">
        <v>329</v>
      </c>
      <c r="AZ85">
        <v>-14</v>
      </c>
      <c r="BA85">
        <v>-14</v>
      </c>
    </row>
    <row r="86" spans="1:53" x14ac:dyDescent="0.25">
      <c r="A86" s="4" t="s">
        <v>340</v>
      </c>
      <c r="D86">
        <v>4</v>
      </c>
      <c r="BA86">
        <v>4</v>
      </c>
    </row>
    <row r="87" spans="1:53" x14ac:dyDescent="0.25">
      <c r="A87" s="4" t="s">
        <v>285</v>
      </c>
      <c r="G87">
        <v>2</v>
      </c>
      <c r="BA87">
        <v>2</v>
      </c>
    </row>
    <row r="88" spans="1:53" x14ac:dyDescent="0.25">
      <c r="A88" s="4" t="s">
        <v>321</v>
      </c>
      <c r="U88">
        <v>31</v>
      </c>
      <c r="BA88">
        <v>31</v>
      </c>
    </row>
    <row r="89" spans="1:53" x14ac:dyDescent="0.25">
      <c r="A89" s="4" t="s">
        <v>337</v>
      </c>
      <c r="AT89">
        <v>0</v>
      </c>
      <c r="BA89">
        <v>0</v>
      </c>
    </row>
    <row r="90" spans="1:53" x14ac:dyDescent="0.25">
      <c r="A90" s="4" t="s">
        <v>344</v>
      </c>
      <c r="Q90">
        <v>-13</v>
      </c>
      <c r="BA90">
        <v>-13</v>
      </c>
    </row>
    <row r="91" spans="1:53" x14ac:dyDescent="0.25">
      <c r="A91" s="4" t="s">
        <v>318</v>
      </c>
      <c r="AI91">
        <v>46</v>
      </c>
      <c r="BA91">
        <v>46</v>
      </c>
    </row>
    <row r="92" spans="1:53" x14ac:dyDescent="0.25">
      <c r="A92" s="4" t="s">
        <v>359</v>
      </c>
      <c r="B92">
        <v>-16</v>
      </c>
      <c r="C92">
        <v>3</v>
      </c>
      <c r="D92">
        <v>4</v>
      </c>
      <c r="E92">
        <v>12</v>
      </c>
      <c r="F92">
        <v>10</v>
      </c>
      <c r="G92">
        <v>2</v>
      </c>
      <c r="H92">
        <v>15</v>
      </c>
      <c r="I92">
        <v>-22</v>
      </c>
      <c r="J92">
        <v>3</v>
      </c>
      <c r="K92">
        <v>15</v>
      </c>
      <c r="L92">
        <v>22</v>
      </c>
      <c r="M92">
        <v>40</v>
      </c>
      <c r="N92">
        <v>22</v>
      </c>
      <c r="O92">
        <v>38</v>
      </c>
      <c r="P92">
        <v>41</v>
      </c>
      <c r="Q92">
        <v>-21</v>
      </c>
      <c r="R92">
        <v>20</v>
      </c>
      <c r="S92">
        <v>50</v>
      </c>
      <c r="T92">
        <v>57</v>
      </c>
      <c r="U92">
        <v>31</v>
      </c>
      <c r="V92">
        <v>116</v>
      </c>
      <c r="W92">
        <v>95</v>
      </c>
      <c r="X92">
        <v>31</v>
      </c>
      <c r="Y92">
        <v>33</v>
      </c>
      <c r="Z92">
        <v>98</v>
      </c>
      <c r="AA92">
        <v>30</v>
      </c>
      <c r="AB92">
        <v>32</v>
      </c>
      <c r="AC92">
        <v>80</v>
      </c>
      <c r="AD92">
        <v>38</v>
      </c>
      <c r="AE92">
        <v>68</v>
      </c>
      <c r="AF92">
        <v>38</v>
      </c>
      <c r="AG92">
        <v>40</v>
      </c>
      <c r="AH92">
        <v>113</v>
      </c>
      <c r="AI92">
        <v>92</v>
      </c>
      <c r="AJ92">
        <v>93</v>
      </c>
      <c r="AK92">
        <v>0</v>
      </c>
      <c r="AL92">
        <v>43</v>
      </c>
      <c r="AM92">
        <v>45</v>
      </c>
      <c r="AN92">
        <v>202</v>
      </c>
      <c r="AO92">
        <v>55</v>
      </c>
      <c r="AP92">
        <v>204</v>
      </c>
      <c r="AQ92">
        <v>99</v>
      </c>
      <c r="AR92">
        <v>111</v>
      </c>
      <c r="AS92">
        <v>165</v>
      </c>
      <c r="AT92">
        <v>-6</v>
      </c>
      <c r="AU92">
        <v>60</v>
      </c>
      <c r="AV92">
        <v>237</v>
      </c>
      <c r="AW92">
        <v>302</v>
      </c>
      <c r="AX92">
        <v>62</v>
      </c>
      <c r="AY92">
        <v>65</v>
      </c>
      <c r="AZ92">
        <v>-14</v>
      </c>
      <c r="BA92">
        <v>2953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6348-D1E9-4703-BD93-234D11BF4880}">
  <dimension ref="A3:GY72"/>
  <sheetViews>
    <sheetView topLeftCell="G71" zoomScale="82" workbookViewId="0">
      <selection activeCell="Q34" sqref="Q34"/>
    </sheetView>
  </sheetViews>
  <sheetFormatPr defaultRowHeight="13.8" x14ac:dyDescent="0.25"/>
  <cols>
    <col min="1" max="1" width="14.8984375" bestFit="1" customWidth="1"/>
    <col min="2" max="2" width="16.19921875" bestFit="1" customWidth="1"/>
    <col min="3" max="3" width="13.8984375" bestFit="1" customWidth="1"/>
    <col min="4" max="5" width="18" bestFit="1" customWidth="1"/>
    <col min="6" max="7" width="13.8984375" bestFit="1" customWidth="1"/>
    <col min="8" max="9" width="18" bestFit="1" customWidth="1"/>
    <col min="10" max="13" width="13.8984375" bestFit="1" customWidth="1"/>
    <col min="14" max="15" width="18" bestFit="1" customWidth="1"/>
    <col min="16" max="17" width="13.8984375" bestFit="1" customWidth="1"/>
    <col min="18" max="19" width="18" bestFit="1" customWidth="1"/>
    <col min="20" max="23" width="13.8984375" bestFit="1" customWidth="1"/>
    <col min="24" max="25" width="18" bestFit="1" customWidth="1"/>
    <col min="26" max="27" width="13.8984375" bestFit="1" customWidth="1"/>
    <col min="28" max="29" width="18" bestFit="1" customWidth="1"/>
    <col min="30" max="35" width="13.8984375" bestFit="1" customWidth="1"/>
    <col min="36" max="37" width="18" bestFit="1" customWidth="1"/>
    <col min="38" max="39" width="13.8984375" bestFit="1" customWidth="1"/>
    <col min="40" max="41" width="18.5" bestFit="1" customWidth="1"/>
    <col min="42" max="45" width="13.8984375" bestFit="1" customWidth="1"/>
    <col min="46" max="47" width="18.5" bestFit="1" customWidth="1"/>
    <col min="48" max="53" width="13.8984375" bestFit="1" customWidth="1"/>
    <col min="54" max="55" width="18.5" bestFit="1" customWidth="1"/>
    <col min="56" max="59" width="13.8984375" bestFit="1" customWidth="1"/>
    <col min="60" max="61" width="18.5" bestFit="1" customWidth="1"/>
    <col min="62" max="65" width="13.8984375" bestFit="1" customWidth="1"/>
    <col min="66" max="67" width="18.5" bestFit="1" customWidth="1"/>
    <col min="68" max="73" width="13.8984375" bestFit="1" customWidth="1"/>
    <col min="74" max="75" width="18.5" bestFit="1" customWidth="1"/>
    <col min="76" max="79" width="13.8984375" bestFit="1" customWidth="1"/>
    <col min="80" max="81" width="18.5" bestFit="1" customWidth="1"/>
    <col min="82" max="85" width="13.8984375" bestFit="1" customWidth="1"/>
    <col min="86" max="87" width="18.5" bestFit="1" customWidth="1"/>
    <col min="88" max="93" width="13.8984375" bestFit="1" customWidth="1"/>
    <col min="94" max="95" width="18.5" bestFit="1" customWidth="1"/>
    <col min="96" max="103" width="13.8984375" bestFit="1" customWidth="1"/>
    <col min="104" max="105" width="18.5" bestFit="1" customWidth="1"/>
    <col min="106" max="107" width="13.8984375" bestFit="1" customWidth="1"/>
    <col min="108" max="109" width="18.5" bestFit="1" customWidth="1"/>
    <col min="110" max="113" width="13.8984375" bestFit="1" customWidth="1"/>
    <col min="114" max="115" width="18.5" bestFit="1" customWidth="1"/>
    <col min="116" max="123" width="13.8984375" bestFit="1" customWidth="1"/>
    <col min="124" max="125" width="18.5" bestFit="1" customWidth="1"/>
    <col min="126" max="127" width="13.8984375" bestFit="1" customWidth="1"/>
    <col min="128" max="129" width="18.5" bestFit="1" customWidth="1"/>
    <col min="130" max="135" width="13.8984375" bestFit="1" customWidth="1"/>
    <col min="136" max="137" width="18.5" bestFit="1" customWidth="1"/>
    <col min="138" max="143" width="13.8984375" bestFit="1" customWidth="1"/>
    <col min="144" max="145" width="18.5" bestFit="1" customWidth="1"/>
    <col min="146" max="153" width="13.8984375" bestFit="1" customWidth="1"/>
    <col min="154" max="155" width="18.5" bestFit="1" customWidth="1"/>
    <col min="156" max="161" width="13.8984375" bestFit="1" customWidth="1"/>
    <col min="162" max="163" width="18.5" bestFit="1" customWidth="1"/>
    <col min="164" max="171" width="13.8984375" bestFit="1" customWidth="1"/>
    <col min="172" max="173" width="18.5" bestFit="1" customWidth="1"/>
    <col min="174" max="181" width="13.8984375" bestFit="1" customWidth="1"/>
    <col min="182" max="183" width="18.5" bestFit="1" customWidth="1"/>
    <col min="184" max="189" width="13.8984375" bestFit="1" customWidth="1"/>
    <col min="190" max="191" width="18.5" bestFit="1" customWidth="1"/>
    <col min="192" max="197" width="13.8984375" bestFit="1" customWidth="1"/>
    <col min="198" max="199" width="18.5" bestFit="1" customWidth="1"/>
    <col min="200" max="203" width="13.8984375" bestFit="1" customWidth="1"/>
    <col min="204" max="205" width="18.5" bestFit="1" customWidth="1"/>
    <col min="206" max="207" width="18.796875" bestFit="1" customWidth="1"/>
  </cols>
  <sheetData>
    <row r="3" spans="1:207" x14ac:dyDescent="0.25">
      <c r="B3" s="3" t="s">
        <v>367</v>
      </c>
    </row>
    <row r="4" spans="1:207" x14ac:dyDescent="0.25">
      <c r="B4" t="s">
        <v>255</v>
      </c>
      <c r="D4" t="s">
        <v>373</v>
      </c>
      <c r="E4" t="s">
        <v>374</v>
      </c>
      <c r="F4" t="s">
        <v>252</v>
      </c>
      <c r="H4" t="s">
        <v>375</v>
      </c>
      <c r="I4" t="s">
        <v>376</v>
      </c>
      <c r="J4" t="s">
        <v>154</v>
      </c>
      <c r="N4" t="s">
        <v>377</v>
      </c>
      <c r="O4" t="s">
        <v>378</v>
      </c>
      <c r="P4" t="s">
        <v>27</v>
      </c>
      <c r="R4" t="s">
        <v>379</v>
      </c>
      <c r="S4" t="s">
        <v>380</v>
      </c>
      <c r="T4" t="s">
        <v>259</v>
      </c>
      <c r="X4" t="s">
        <v>381</v>
      </c>
      <c r="Y4" t="s">
        <v>382</v>
      </c>
      <c r="Z4" t="s">
        <v>280</v>
      </c>
      <c r="AB4" t="s">
        <v>383</v>
      </c>
      <c r="AC4" t="s">
        <v>384</v>
      </c>
      <c r="AD4" t="s">
        <v>100</v>
      </c>
      <c r="AJ4" t="s">
        <v>385</v>
      </c>
      <c r="AK4" t="s">
        <v>386</v>
      </c>
      <c r="AL4" t="s">
        <v>168</v>
      </c>
      <c r="AN4" t="s">
        <v>387</v>
      </c>
      <c r="AO4" t="s">
        <v>388</v>
      </c>
      <c r="AP4" t="s">
        <v>167</v>
      </c>
      <c r="AT4" t="s">
        <v>389</v>
      </c>
      <c r="AU4" t="s">
        <v>390</v>
      </c>
      <c r="AV4" t="s">
        <v>177</v>
      </c>
      <c r="BB4" t="s">
        <v>391</v>
      </c>
      <c r="BC4" t="s">
        <v>392</v>
      </c>
      <c r="BD4" t="s">
        <v>72</v>
      </c>
      <c r="BH4" t="s">
        <v>393</v>
      </c>
      <c r="BI4" t="s">
        <v>394</v>
      </c>
      <c r="BJ4" t="s">
        <v>73</v>
      </c>
      <c r="BN4" t="s">
        <v>395</v>
      </c>
      <c r="BO4" t="s">
        <v>396</v>
      </c>
      <c r="BP4" t="s">
        <v>129</v>
      </c>
      <c r="BV4" t="s">
        <v>397</v>
      </c>
      <c r="BW4" t="s">
        <v>398</v>
      </c>
      <c r="BX4" t="s">
        <v>47</v>
      </c>
      <c r="CB4" t="s">
        <v>399</v>
      </c>
      <c r="CC4" t="s">
        <v>400</v>
      </c>
      <c r="CD4" t="s">
        <v>48</v>
      </c>
      <c r="CH4" t="s">
        <v>401</v>
      </c>
      <c r="CI4" t="s">
        <v>402</v>
      </c>
      <c r="CJ4" t="s">
        <v>34</v>
      </c>
      <c r="CP4" t="s">
        <v>403</v>
      </c>
      <c r="CQ4" t="s">
        <v>404</v>
      </c>
      <c r="CR4" t="s">
        <v>33</v>
      </c>
      <c r="CZ4" t="s">
        <v>405</v>
      </c>
      <c r="DA4" t="s">
        <v>406</v>
      </c>
      <c r="DB4" t="s">
        <v>109</v>
      </c>
      <c r="DD4" t="s">
        <v>407</v>
      </c>
      <c r="DE4" t="s">
        <v>408</v>
      </c>
      <c r="DF4" t="s">
        <v>207</v>
      </c>
      <c r="DJ4" t="s">
        <v>409</v>
      </c>
      <c r="DK4" t="s">
        <v>410</v>
      </c>
      <c r="DL4" t="s">
        <v>86</v>
      </c>
      <c r="DT4" t="s">
        <v>411</v>
      </c>
      <c r="DU4" t="s">
        <v>412</v>
      </c>
      <c r="DV4" t="s">
        <v>103</v>
      </c>
      <c r="DX4" t="s">
        <v>413</v>
      </c>
      <c r="DY4" t="s">
        <v>414</v>
      </c>
      <c r="DZ4" t="s">
        <v>87</v>
      </c>
      <c r="EF4" t="s">
        <v>415</v>
      </c>
      <c r="EG4" t="s">
        <v>416</v>
      </c>
      <c r="EH4" t="s">
        <v>118</v>
      </c>
      <c r="EN4" t="s">
        <v>417</v>
      </c>
      <c r="EO4" t="s">
        <v>418</v>
      </c>
      <c r="EP4" t="s">
        <v>66</v>
      </c>
      <c r="EX4" t="s">
        <v>419</v>
      </c>
      <c r="EY4" t="s">
        <v>420</v>
      </c>
      <c r="EZ4" t="s">
        <v>92</v>
      </c>
      <c r="FF4" t="s">
        <v>421</v>
      </c>
      <c r="FG4" t="s">
        <v>422</v>
      </c>
      <c r="FH4" t="s">
        <v>54</v>
      </c>
      <c r="FP4" t="s">
        <v>423</v>
      </c>
      <c r="FQ4" t="s">
        <v>424</v>
      </c>
      <c r="FR4" t="s">
        <v>55</v>
      </c>
      <c r="FZ4" t="s">
        <v>425</v>
      </c>
      <c r="GA4" t="s">
        <v>426</v>
      </c>
      <c r="GB4" t="s">
        <v>26</v>
      </c>
      <c r="GH4" t="s">
        <v>427</v>
      </c>
      <c r="GI4" t="s">
        <v>428</v>
      </c>
      <c r="GJ4" t="s">
        <v>78</v>
      </c>
      <c r="GP4" t="s">
        <v>429</v>
      </c>
      <c r="GQ4" t="s">
        <v>430</v>
      </c>
      <c r="GR4" t="s">
        <v>314</v>
      </c>
      <c r="GV4" t="s">
        <v>431</v>
      </c>
      <c r="GW4" t="s">
        <v>432</v>
      </c>
      <c r="GX4" t="s">
        <v>433</v>
      </c>
      <c r="GY4" t="s">
        <v>434</v>
      </c>
    </row>
    <row r="5" spans="1:207" x14ac:dyDescent="0.25">
      <c r="B5" t="s">
        <v>255</v>
      </c>
      <c r="F5" t="s">
        <v>154</v>
      </c>
      <c r="J5" t="s">
        <v>154</v>
      </c>
      <c r="L5" t="s">
        <v>27</v>
      </c>
      <c r="P5" t="s">
        <v>33</v>
      </c>
      <c r="T5" t="s">
        <v>154</v>
      </c>
      <c r="V5" t="s">
        <v>280</v>
      </c>
      <c r="Z5" t="s">
        <v>280</v>
      </c>
      <c r="AD5" t="s">
        <v>100</v>
      </c>
      <c r="AF5" t="s">
        <v>168</v>
      </c>
      <c r="AH5" t="s">
        <v>138</v>
      </c>
      <c r="AL5" t="s">
        <v>167</v>
      </c>
      <c r="AP5" t="s">
        <v>168</v>
      </c>
      <c r="AR5" t="s">
        <v>167</v>
      </c>
      <c r="AV5" t="s">
        <v>167</v>
      </c>
      <c r="AX5" t="s">
        <v>177</v>
      </c>
      <c r="AZ5" t="s">
        <v>72</v>
      </c>
      <c r="BD5" t="s">
        <v>72</v>
      </c>
      <c r="BF5" t="s">
        <v>73</v>
      </c>
      <c r="BJ5" t="s">
        <v>72</v>
      </c>
      <c r="BL5" t="s">
        <v>34</v>
      </c>
      <c r="BP5" t="s">
        <v>73</v>
      </c>
      <c r="BR5" t="s">
        <v>129</v>
      </c>
      <c r="BT5" t="s">
        <v>47</v>
      </c>
      <c r="BX5" t="s">
        <v>47</v>
      </c>
      <c r="BZ5" t="s">
        <v>48</v>
      </c>
      <c r="CD5" t="s">
        <v>47</v>
      </c>
      <c r="CF5" t="s">
        <v>34</v>
      </c>
      <c r="CJ5" t="s">
        <v>27</v>
      </c>
      <c r="CL5" t="s">
        <v>34</v>
      </c>
      <c r="CN5" t="s">
        <v>33</v>
      </c>
      <c r="CR5" t="s">
        <v>34</v>
      </c>
      <c r="CT5" t="s">
        <v>109</v>
      </c>
      <c r="CV5" t="s">
        <v>138</v>
      </c>
      <c r="CX5" t="s">
        <v>103</v>
      </c>
      <c r="DB5" t="s">
        <v>142</v>
      </c>
      <c r="DF5" t="s">
        <v>142</v>
      </c>
      <c r="DH5" t="s">
        <v>287</v>
      </c>
      <c r="DL5" t="s">
        <v>235</v>
      </c>
      <c r="DN5" t="s">
        <v>86</v>
      </c>
      <c r="DP5" t="s">
        <v>103</v>
      </c>
      <c r="DR5" t="s">
        <v>87</v>
      </c>
      <c r="DV5" t="s">
        <v>138</v>
      </c>
      <c r="DZ5" t="s">
        <v>86</v>
      </c>
      <c r="EB5" t="s">
        <v>87</v>
      </c>
      <c r="ED5" t="s">
        <v>92</v>
      </c>
      <c r="EH5" t="s">
        <v>87</v>
      </c>
      <c r="EJ5" t="s">
        <v>118</v>
      </c>
      <c r="EL5" t="s">
        <v>66</v>
      </c>
      <c r="EP5" t="s">
        <v>103</v>
      </c>
      <c r="ER5" t="s">
        <v>118</v>
      </c>
      <c r="ET5" t="s">
        <v>66</v>
      </c>
      <c r="EV5" t="s">
        <v>92</v>
      </c>
      <c r="EZ5" t="s">
        <v>87</v>
      </c>
      <c r="FB5" t="s">
        <v>92</v>
      </c>
      <c r="FD5" t="s">
        <v>54</v>
      </c>
      <c r="FH5" t="s">
        <v>86</v>
      </c>
      <c r="FJ5" t="s">
        <v>66</v>
      </c>
      <c r="FL5" t="s">
        <v>92</v>
      </c>
      <c r="FN5" t="s">
        <v>55</v>
      </c>
      <c r="FR5" t="s">
        <v>92</v>
      </c>
      <c r="FT5" t="s">
        <v>54</v>
      </c>
      <c r="FV5" t="s">
        <v>55</v>
      </c>
      <c r="FX5" t="s">
        <v>26</v>
      </c>
      <c r="GB5" t="s">
        <v>27</v>
      </c>
      <c r="GD5" t="s">
        <v>87</v>
      </c>
      <c r="GF5" t="s">
        <v>26</v>
      </c>
      <c r="GJ5" t="s">
        <v>255</v>
      </c>
      <c r="GL5" t="s">
        <v>26</v>
      </c>
      <c r="GN5" t="s">
        <v>78</v>
      </c>
      <c r="GR5" t="s">
        <v>255</v>
      </c>
      <c r="GT5" t="s">
        <v>314</v>
      </c>
    </row>
    <row r="6" spans="1:207" x14ac:dyDescent="0.25">
      <c r="A6" s="3" t="s">
        <v>358</v>
      </c>
      <c r="B6" t="s">
        <v>372</v>
      </c>
      <c r="C6" t="s">
        <v>435</v>
      </c>
      <c r="F6" t="s">
        <v>372</v>
      </c>
      <c r="G6" t="s">
        <v>435</v>
      </c>
      <c r="J6" t="s">
        <v>372</v>
      </c>
      <c r="K6" t="s">
        <v>435</v>
      </c>
      <c r="L6" t="s">
        <v>372</v>
      </c>
      <c r="M6" t="s">
        <v>435</v>
      </c>
      <c r="P6" t="s">
        <v>372</v>
      </c>
      <c r="Q6" t="s">
        <v>435</v>
      </c>
      <c r="T6" t="s">
        <v>372</v>
      </c>
      <c r="U6" t="s">
        <v>435</v>
      </c>
      <c r="V6" t="s">
        <v>372</v>
      </c>
      <c r="W6" t="s">
        <v>435</v>
      </c>
      <c r="Z6" t="s">
        <v>372</v>
      </c>
      <c r="AA6" t="s">
        <v>435</v>
      </c>
      <c r="AD6" t="s">
        <v>372</v>
      </c>
      <c r="AE6" t="s">
        <v>435</v>
      </c>
      <c r="AF6" t="s">
        <v>372</v>
      </c>
      <c r="AG6" t="s">
        <v>435</v>
      </c>
      <c r="AH6" t="s">
        <v>372</v>
      </c>
      <c r="AI6" t="s">
        <v>435</v>
      </c>
      <c r="AL6" t="s">
        <v>372</v>
      </c>
      <c r="AM6" t="s">
        <v>435</v>
      </c>
      <c r="AP6" t="s">
        <v>372</v>
      </c>
      <c r="AQ6" t="s">
        <v>435</v>
      </c>
      <c r="AR6" t="s">
        <v>372</v>
      </c>
      <c r="AS6" t="s">
        <v>435</v>
      </c>
      <c r="AV6" t="s">
        <v>372</v>
      </c>
      <c r="AW6" t="s">
        <v>435</v>
      </c>
      <c r="AX6" t="s">
        <v>372</v>
      </c>
      <c r="AY6" t="s">
        <v>435</v>
      </c>
      <c r="AZ6" t="s">
        <v>372</v>
      </c>
      <c r="BA6" t="s">
        <v>435</v>
      </c>
      <c r="BD6" t="s">
        <v>372</v>
      </c>
      <c r="BE6" t="s">
        <v>435</v>
      </c>
      <c r="BF6" t="s">
        <v>372</v>
      </c>
      <c r="BG6" t="s">
        <v>435</v>
      </c>
      <c r="BJ6" t="s">
        <v>372</v>
      </c>
      <c r="BK6" t="s">
        <v>435</v>
      </c>
      <c r="BL6" t="s">
        <v>372</v>
      </c>
      <c r="BM6" t="s">
        <v>435</v>
      </c>
      <c r="BP6" t="s">
        <v>372</v>
      </c>
      <c r="BQ6" t="s">
        <v>435</v>
      </c>
      <c r="BR6" t="s">
        <v>372</v>
      </c>
      <c r="BS6" t="s">
        <v>435</v>
      </c>
      <c r="BT6" t="s">
        <v>372</v>
      </c>
      <c r="BU6" t="s">
        <v>435</v>
      </c>
      <c r="BX6" t="s">
        <v>372</v>
      </c>
      <c r="BY6" t="s">
        <v>435</v>
      </c>
      <c r="BZ6" t="s">
        <v>372</v>
      </c>
      <c r="CA6" t="s">
        <v>435</v>
      </c>
      <c r="CD6" t="s">
        <v>372</v>
      </c>
      <c r="CE6" t="s">
        <v>435</v>
      </c>
      <c r="CF6" t="s">
        <v>372</v>
      </c>
      <c r="CG6" t="s">
        <v>435</v>
      </c>
      <c r="CJ6" t="s">
        <v>372</v>
      </c>
      <c r="CK6" t="s">
        <v>435</v>
      </c>
      <c r="CL6" t="s">
        <v>372</v>
      </c>
      <c r="CM6" t="s">
        <v>435</v>
      </c>
      <c r="CN6" t="s">
        <v>372</v>
      </c>
      <c r="CO6" t="s">
        <v>435</v>
      </c>
      <c r="CR6" t="s">
        <v>372</v>
      </c>
      <c r="CS6" t="s">
        <v>435</v>
      </c>
      <c r="CT6" t="s">
        <v>372</v>
      </c>
      <c r="CU6" t="s">
        <v>435</v>
      </c>
      <c r="CV6" t="s">
        <v>372</v>
      </c>
      <c r="CW6" t="s">
        <v>435</v>
      </c>
      <c r="CX6" t="s">
        <v>372</v>
      </c>
      <c r="CY6" t="s">
        <v>435</v>
      </c>
      <c r="DB6" t="s">
        <v>372</v>
      </c>
      <c r="DC6" t="s">
        <v>435</v>
      </c>
      <c r="DF6" t="s">
        <v>372</v>
      </c>
      <c r="DG6" t="s">
        <v>435</v>
      </c>
      <c r="DH6" t="s">
        <v>372</v>
      </c>
      <c r="DI6" t="s">
        <v>435</v>
      </c>
      <c r="DL6" t="s">
        <v>372</v>
      </c>
      <c r="DM6" t="s">
        <v>435</v>
      </c>
      <c r="DN6" t="s">
        <v>372</v>
      </c>
      <c r="DO6" t="s">
        <v>435</v>
      </c>
      <c r="DP6" t="s">
        <v>372</v>
      </c>
      <c r="DQ6" t="s">
        <v>435</v>
      </c>
      <c r="DR6" t="s">
        <v>372</v>
      </c>
      <c r="DS6" t="s">
        <v>435</v>
      </c>
      <c r="DV6" t="s">
        <v>372</v>
      </c>
      <c r="DW6" t="s">
        <v>435</v>
      </c>
      <c r="DZ6" t="s">
        <v>372</v>
      </c>
      <c r="EA6" t="s">
        <v>435</v>
      </c>
      <c r="EB6" t="s">
        <v>372</v>
      </c>
      <c r="EC6" t="s">
        <v>435</v>
      </c>
      <c r="ED6" t="s">
        <v>372</v>
      </c>
      <c r="EE6" t="s">
        <v>435</v>
      </c>
      <c r="EH6" t="s">
        <v>372</v>
      </c>
      <c r="EI6" t="s">
        <v>435</v>
      </c>
      <c r="EJ6" t="s">
        <v>372</v>
      </c>
      <c r="EK6" t="s">
        <v>435</v>
      </c>
      <c r="EL6" t="s">
        <v>372</v>
      </c>
      <c r="EM6" t="s">
        <v>435</v>
      </c>
      <c r="EP6" t="s">
        <v>372</v>
      </c>
      <c r="EQ6" t="s">
        <v>435</v>
      </c>
      <c r="ER6" t="s">
        <v>372</v>
      </c>
      <c r="ES6" t="s">
        <v>435</v>
      </c>
      <c r="ET6" t="s">
        <v>372</v>
      </c>
      <c r="EU6" t="s">
        <v>435</v>
      </c>
      <c r="EV6" t="s">
        <v>372</v>
      </c>
      <c r="EW6" t="s">
        <v>435</v>
      </c>
      <c r="EZ6" t="s">
        <v>372</v>
      </c>
      <c r="FA6" t="s">
        <v>435</v>
      </c>
      <c r="FB6" t="s">
        <v>372</v>
      </c>
      <c r="FC6" t="s">
        <v>435</v>
      </c>
      <c r="FD6" t="s">
        <v>372</v>
      </c>
      <c r="FE6" t="s">
        <v>435</v>
      </c>
      <c r="FH6" t="s">
        <v>372</v>
      </c>
      <c r="FI6" t="s">
        <v>435</v>
      </c>
      <c r="FJ6" t="s">
        <v>372</v>
      </c>
      <c r="FK6" t="s">
        <v>435</v>
      </c>
      <c r="FL6" t="s">
        <v>372</v>
      </c>
      <c r="FM6" t="s">
        <v>435</v>
      </c>
      <c r="FN6" t="s">
        <v>372</v>
      </c>
      <c r="FO6" t="s">
        <v>435</v>
      </c>
      <c r="FR6" t="s">
        <v>372</v>
      </c>
      <c r="FS6" t="s">
        <v>435</v>
      </c>
      <c r="FT6" t="s">
        <v>372</v>
      </c>
      <c r="FU6" t="s">
        <v>435</v>
      </c>
      <c r="FV6" t="s">
        <v>372</v>
      </c>
      <c r="FW6" t="s">
        <v>435</v>
      </c>
      <c r="FX6" t="s">
        <v>372</v>
      </c>
      <c r="FY6" t="s">
        <v>435</v>
      </c>
      <c r="GB6" t="s">
        <v>372</v>
      </c>
      <c r="GC6" t="s">
        <v>435</v>
      </c>
      <c r="GD6" t="s">
        <v>372</v>
      </c>
      <c r="GE6" t="s">
        <v>435</v>
      </c>
      <c r="GF6" t="s">
        <v>372</v>
      </c>
      <c r="GG6" t="s">
        <v>435</v>
      </c>
      <c r="GJ6" t="s">
        <v>372</v>
      </c>
      <c r="GK6" t="s">
        <v>435</v>
      </c>
      <c r="GL6" t="s">
        <v>372</v>
      </c>
      <c r="GM6" t="s">
        <v>435</v>
      </c>
      <c r="GN6" t="s">
        <v>372</v>
      </c>
      <c r="GO6" t="s">
        <v>435</v>
      </c>
      <c r="GR6" t="s">
        <v>372</v>
      </c>
      <c r="GS6" t="s">
        <v>435</v>
      </c>
      <c r="GT6" t="s">
        <v>372</v>
      </c>
      <c r="GU6" t="s">
        <v>435</v>
      </c>
    </row>
    <row r="7" spans="1:207" x14ac:dyDescent="0.25">
      <c r="A7" s="4" t="s">
        <v>18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2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3</v>
      </c>
      <c r="AK7">
        <v>3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2</v>
      </c>
      <c r="AS7">
        <v>2</v>
      </c>
      <c r="AT7">
        <v>3</v>
      </c>
      <c r="AU7">
        <v>3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3</v>
      </c>
      <c r="BC7">
        <v>3</v>
      </c>
      <c r="BD7">
        <v>1</v>
      </c>
      <c r="BE7">
        <v>1</v>
      </c>
      <c r="BF7">
        <v>2</v>
      </c>
      <c r="BG7">
        <v>2</v>
      </c>
      <c r="BH7">
        <v>3</v>
      </c>
      <c r="BI7">
        <v>3</v>
      </c>
      <c r="BJ7">
        <v>2</v>
      </c>
      <c r="BK7">
        <v>2</v>
      </c>
      <c r="BL7">
        <v>1</v>
      </c>
      <c r="BM7">
        <v>1</v>
      </c>
      <c r="BN7">
        <v>3</v>
      </c>
      <c r="BO7">
        <v>3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3</v>
      </c>
      <c r="BW7">
        <v>3</v>
      </c>
      <c r="BX7">
        <v>1</v>
      </c>
      <c r="BY7">
        <v>1</v>
      </c>
      <c r="BZ7">
        <v>2</v>
      </c>
      <c r="CA7">
        <v>2</v>
      </c>
      <c r="CB7">
        <v>3</v>
      </c>
      <c r="CC7">
        <v>3</v>
      </c>
      <c r="CD7">
        <v>2</v>
      </c>
      <c r="CE7">
        <v>2</v>
      </c>
      <c r="CF7">
        <v>1</v>
      </c>
      <c r="CG7">
        <v>1</v>
      </c>
      <c r="CH7">
        <v>3</v>
      </c>
      <c r="CI7">
        <v>3</v>
      </c>
      <c r="CJ7">
        <v>1</v>
      </c>
      <c r="CK7">
        <v>1</v>
      </c>
      <c r="CL7">
        <v>3</v>
      </c>
      <c r="CM7">
        <v>3</v>
      </c>
      <c r="CN7">
        <v>1</v>
      </c>
      <c r="CO7">
        <v>1</v>
      </c>
      <c r="CP7">
        <v>5</v>
      </c>
      <c r="CQ7">
        <v>5</v>
      </c>
      <c r="CR7">
        <v>2</v>
      </c>
      <c r="CS7">
        <v>2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5</v>
      </c>
      <c r="DA7">
        <v>5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2</v>
      </c>
      <c r="DK7">
        <v>2</v>
      </c>
      <c r="DL7">
        <v>1</v>
      </c>
      <c r="DM7">
        <v>1</v>
      </c>
      <c r="DN7">
        <v>2</v>
      </c>
      <c r="DO7">
        <v>2</v>
      </c>
      <c r="DP7">
        <v>2</v>
      </c>
      <c r="DQ7">
        <v>2</v>
      </c>
      <c r="DR7">
        <v>1</v>
      </c>
      <c r="DS7">
        <v>1</v>
      </c>
      <c r="DT7">
        <v>6</v>
      </c>
      <c r="DU7">
        <v>6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3</v>
      </c>
      <c r="EG7">
        <v>3</v>
      </c>
      <c r="EH7">
        <v>1</v>
      </c>
      <c r="EI7">
        <v>1</v>
      </c>
      <c r="EJ7">
        <v>2</v>
      </c>
      <c r="EK7">
        <v>2</v>
      </c>
      <c r="EL7">
        <v>1</v>
      </c>
      <c r="EM7">
        <v>1</v>
      </c>
      <c r="EN7">
        <v>4</v>
      </c>
      <c r="EO7">
        <v>4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1</v>
      </c>
      <c r="EW7">
        <v>1</v>
      </c>
      <c r="EX7">
        <v>7</v>
      </c>
      <c r="EY7">
        <v>7</v>
      </c>
      <c r="EZ7">
        <v>1</v>
      </c>
      <c r="FA7">
        <v>1</v>
      </c>
      <c r="FB7">
        <v>2</v>
      </c>
      <c r="FC7">
        <v>2</v>
      </c>
      <c r="FD7">
        <v>1</v>
      </c>
      <c r="FE7">
        <v>1</v>
      </c>
      <c r="FF7">
        <v>4</v>
      </c>
      <c r="FG7">
        <v>4</v>
      </c>
      <c r="FH7">
        <v>1</v>
      </c>
      <c r="FI7">
        <v>1</v>
      </c>
      <c r="FJ7">
        <v>1</v>
      </c>
      <c r="FK7">
        <v>1</v>
      </c>
      <c r="FL7">
        <v>2</v>
      </c>
      <c r="FM7">
        <v>2</v>
      </c>
      <c r="FN7">
        <v>1</v>
      </c>
      <c r="FO7">
        <v>1</v>
      </c>
      <c r="FP7">
        <v>5</v>
      </c>
      <c r="FQ7">
        <v>5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4</v>
      </c>
      <c r="GA7">
        <v>4</v>
      </c>
      <c r="GB7">
        <v>1</v>
      </c>
      <c r="GC7">
        <v>1</v>
      </c>
      <c r="GD7">
        <v>1</v>
      </c>
      <c r="GE7">
        <v>1</v>
      </c>
      <c r="GF7">
        <v>2</v>
      </c>
      <c r="GG7">
        <v>2</v>
      </c>
      <c r="GH7">
        <v>4</v>
      </c>
      <c r="GI7">
        <v>4</v>
      </c>
      <c r="GJ7">
        <v>1</v>
      </c>
      <c r="GK7">
        <v>1</v>
      </c>
      <c r="GL7">
        <v>1</v>
      </c>
      <c r="GM7">
        <v>1</v>
      </c>
      <c r="GN7">
        <v>3</v>
      </c>
      <c r="GO7">
        <v>3</v>
      </c>
      <c r="GP7">
        <v>5</v>
      </c>
      <c r="GQ7">
        <v>5</v>
      </c>
      <c r="GR7">
        <v>1</v>
      </c>
      <c r="GS7">
        <v>1</v>
      </c>
      <c r="GT7">
        <v>1</v>
      </c>
      <c r="GU7">
        <v>1</v>
      </c>
      <c r="GV7">
        <v>2</v>
      </c>
      <c r="GW7">
        <v>2</v>
      </c>
      <c r="GX7">
        <v>91</v>
      </c>
      <c r="GY7">
        <v>91</v>
      </c>
    </row>
    <row r="8" spans="1:207" x14ac:dyDescent="0.25">
      <c r="A8" s="5" t="s">
        <v>360</v>
      </c>
    </row>
    <row r="9" spans="1:207" x14ac:dyDescent="0.25">
      <c r="A9" s="6" t="s">
        <v>438</v>
      </c>
    </row>
    <row r="10" spans="1:207" x14ac:dyDescent="0.25">
      <c r="A10" s="7" t="s">
        <v>442</v>
      </c>
      <c r="CR10">
        <v>1</v>
      </c>
      <c r="CS10">
        <v>1</v>
      </c>
      <c r="CZ10">
        <v>1</v>
      </c>
      <c r="DA10">
        <v>1</v>
      </c>
      <c r="GB10">
        <v>1</v>
      </c>
      <c r="GC10">
        <v>1</v>
      </c>
      <c r="GH10">
        <v>1</v>
      </c>
      <c r="GI10">
        <v>1</v>
      </c>
      <c r="GX10">
        <v>2</v>
      </c>
      <c r="GY10">
        <v>2</v>
      </c>
    </row>
    <row r="11" spans="1:207" x14ac:dyDescent="0.25">
      <c r="A11" s="7" t="s">
        <v>443</v>
      </c>
      <c r="CJ11">
        <v>1</v>
      </c>
      <c r="CK11">
        <v>1</v>
      </c>
      <c r="CP11">
        <v>1</v>
      </c>
      <c r="CQ11">
        <v>1</v>
      </c>
      <c r="GX11">
        <v>1</v>
      </c>
      <c r="GY11">
        <v>1</v>
      </c>
    </row>
    <row r="12" spans="1:207" x14ac:dyDescent="0.25">
      <c r="A12" s="5" t="s">
        <v>361</v>
      </c>
    </row>
    <row r="13" spans="1:207" x14ac:dyDescent="0.25">
      <c r="A13" s="6" t="s">
        <v>439</v>
      </c>
    </row>
    <row r="14" spans="1:207" x14ac:dyDescent="0.25">
      <c r="A14" s="7" t="s">
        <v>444</v>
      </c>
      <c r="BZ14">
        <v>1</v>
      </c>
      <c r="CA14">
        <v>1</v>
      </c>
      <c r="CB14">
        <v>1</v>
      </c>
      <c r="CC14">
        <v>1</v>
      </c>
      <c r="GX14">
        <v>1</v>
      </c>
      <c r="GY14">
        <v>1</v>
      </c>
    </row>
    <row r="15" spans="1:207" x14ac:dyDescent="0.25">
      <c r="A15" s="7" t="s">
        <v>445</v>
      </c>
      <c r="FN15">
        <v>1</v>
      </c>
      <c r="FO15">
        <v>1</v>
      </c>
      <c r="FP15">
        <v>1</v>
      </c>
      <c r="FQ15">
        <v>1</v>
      </c>
      <c r="GX15">
        <v>1</v>
      </c>
      <c r="GY15">
        <v>1</v>
      </c>
    </row>
    <row r="16" spans="1:207" x14ac:dyDescent="0.25">
      <c r="A16" s="6" t="s">
        <v>440</v>
      </c>
    </row>
    <row r="17" spans="1:207" x14ac:dyDescent="0.25">
      <c r="A17" s="7" t="s">
        <v>446</v>
      </c>
      <c r="P17">
        <v>1</v>
      </c>
      <c r="Q17">
        <v>1</v>
      </c>
      <c r="R17">
        <v>1</v>
      </c>
      <c r="S17">
        <v>1</v>
      </c>
      <c r="BF17">
        <v>1</v>
      </c>
      <c r="BG17">
        <v>1</v>
      </c>
      <c r="BH17">
        <v>1</v>
      </c>
      <c r="BI17">
        <v>1</v>
      </c>
      <c r="ET17">
        <v>1</v>
      </c>
      <c r="EU17">
        <v>1</v>
      </c>
      <c r="EX17">
        <v>1</v>
      </c>
      <c r="EY17">
        <v>1</v>
      </c>
      <c r="GN17">
        <v>2</v>
      </c>
      <c r="GO17">
        <v>2</v>
      </c>
      <c r="GP17">
        <v>2</v>
      </c>
      <c r="GQ17">
        <v>2</v>
      </c>
      <c r="GX17">
        <v>5</v>
      </c>
      <c r="GY17">
        <v>5</v>
      </c>
    </row>
    <row r="18" spans="1:207" x14ac:dyDescent="0.25">
      <c r="A18" s="7" t="s">
        <v>447</v>
      </c>
      <c r="DR18">
        <v>1</v>
      </c>
      <c r="DS18">
        <v>1</v>
      </c>
      <c r="DT18">
        <v>1</v>
      </c>
      <c r="DU18">
        <v>1</v>
      </c>
      <c r="EZ18">
        <v>1</v>
      </c>
      <c r="FA18">
        <v>1</v>
      </c>
      <c r="FF18">
        <v>1</v>
      </c>
      <c r="FG18">
        <v>1</v>
      </c>
      <c r="GX18">
        <v>2</v>
      </c>
      <c r="GY18">
        <v>2</v>
      </c>
    </row>
    <row r="19" spans="1:207" x14ac:dyDescent="0.25">
      <c r="A19" s="6" t="s">
        <v>441</v>
      </c>
    </row>
    <row r="20" spans="1:207" x14ac:dyDescent="0.25">
      <c r="A20" s="7" t="s">
        <v>448</v>
      </c>
      <c r="AD20">
        <v>1</v>
      </c>
      <c r="AE20">
        <v>1</v>
      </c>
      <c r="AJ20">
        <v>1</v>
      </c>
      <c r="AK20">
        <v>1</v>
      </c>
      <c r="CX20">
        <v>1</v>
      </c>
      <c r="CY20">
        <v>1</v>
      </c>
      <c r="CZ20">
        <v>1</v>
      </c>
      <c r="DA20">
        <v>1</v>
      </c>
      <c r="GN20">
        <v>1</v>
      </c>
      <c r="GO20">
        <v>1</v>
      </c>
      <c r="GP20">
        <v>1</v>
      </c>
      <c r="GQ20">
        <v>1</v>
      </c>
      <c r="GX20">
        <v>3</v>
      </c>
      <c r="GY20">
        <v>3</v>
      </c>
    </row>
    <row r="21" spans="1:207" x14ac:dyDescent="0.25">
      <c r="A21" s="7" t="s">
        <v>449</v>
      </c>
      <c r="CT21">
        <v>1</v>
      </c>
      <c r="CU21">
        <v>1</v>
      </c>
      <c r="CZ21">
        <v>1</v>
      </c>
      <c r="DA21">
        <v>1</v>
      </c>
      <c r="EP21">
        <v>1</v>
      </c>
      <c r="EQ21">
        <v>1</v>
      </c>
      <c r="EX21">
        <v>1</v>
      </c>
      <c r="EY21">
        <v>1</v>
      </c>
      <c r="GX21">
        <v>2</v>
      </c>
      <c r="GY21">
        <v>2</v>
      </c>
    </row>
    <row r="22" spans="1:207" x14ac:dyDescent="0.25">
      <c r="A22" s="6" t="s">
        <v>438</v>
      </c>
    </row>
    <row r="23" spans="1:207" x14ac:dyDescent="0.25">
      <c r="A23" s="7" t="s">
        <v>442</v>
      </c>
      <c r="BP23">
        <v>1</v>
      </c>
      <c r="BQ23">
        <v>1</v>
      </c>
      <c r="BV23">
        <v>1</v>
      </c>
      <c r="BW23">
        <v>1</v>
      </c>
      <c r="DZ23">
        <v>1</v>
      </c>
      <c r="EA23">
        <v>1</v>
      </c>
      <c r="EF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N23">
        <v>2</v>
      </c>
      <c r="EO23">
        <v>2</v>
      </c>
      <c r="ER23">
        <v>1</v>
      </c>
      <c r="ES23">
        <v>1</v>
      </c>
      <c r="EX23">
        <v>1</v>
      </c>
      <c r="EY23">
        <v>1</v>
      </c>
      <c r="GL23">
        <v>1</v>
      </c>
      <c r="GM23">
        <v>1</v>
      </c>
      <c r="GP23">
        <v>1</v>
      </c>
      <c r="GQ23">
        <v>1</v>
      </c>
      <c r="GX23">
        <v>6</v>
      </c>
      <c r="GY23">
        <v>6</v>
      </c>
    </row>
    <row r="24" spans="1:207" x14ac:dyDescent="0.25">
      <c r="A24" s="7" t="s">
        <v>443</v>
      </c>
      <c r="CV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GX24">
        <v>2</v>
      </c>
      <c r="GY24">
        <v>2</v>
      </c>
    </row>
    <row r="25" spans="1:207" x14ac:dyDescent="0.25">
      <c r="A25" s="5" t="s">
        <v>362</v>
      </c>
    </row>
    <row r="26" spans="1:207" x14ac:dyDescent="0.25">
      <c r="A26" s="6" t="s">
        <v>439</v>
      </c>
    </row>
    <row r="27" spans="1:207" x14ac:dyDescent="0.25">
      <c r="A27" s="7" t="s">
        <v>445</v>
      </c>
      <c r="FL27">
        <v>1</v>
      </c>
      <c r="FM27">
        <v>1</v>
      </c>
      <c r="FP27">
        <v>1</v>
      </c>
      <c r="FQ27">
        <v>1</v>
      </c>
      <c r="GX27">
        <v>1</v>
      </c>
      <c r="GY27">
        <v>1</v>
      </c>
    </row>
    <row r="28" spans="1:207" x14ac:dyDescent="0.25">
      <c r="A28" s="6" t="s">
        <v>440</v>
      </c>
    </row>
    <row r="29" spans="1:207" x14ac:dyDescent="0.25">
      <c r="A29" s="7" t="s">
        <v>446</v>
      </c>
      <c r="L29">
        <v>1</v>
      </c>
      <c r="M29">
        <v>1</v>
      </c>
      <c r="N29">
        <v>1</v>
      </c>
      <c r="O29">
        <v>1</v>
      </c>
      <c r="GX29">
        <v>1</v>
      </c>
      <c r="GY29">
        <v>1</v>
      </c>
    </row>
    <row r="30" spans="1:207" x14ac:dyDescent="0.25">
      <c r="A30" s="7" t="s">
        <v>450</v>
      </c>
      <c r="CL30">
        <v>1</v>
      </c>
      <c r="CM30">
        <v>1</v>
      </c>
      <c r="CP30">
        <v>1</v>
      </c>
      <c r="CQ30">
        <v>1</v>
      </c>
      <c r="ED30">
        <v>1</v>
      </c>
      <c r="EE30">
        <v>1</v>
      </c>
      <c r="EF30">
        <v>1</v>
      </c>
      <c r="EG30">
        <v>1</v>
      </c>
      <c r="GD30">
        <v>1</v>
      </c>
      <c r="GE30">
        <v>1</v>
      </c>
      <c r="GH30">
        <v>1</v>
      </c>
      <c r="GI30">
        <v>1</v>
      </c>
      <c r="GX30">
        <v>3</v>
      </c>
      <c r="GY30">
        <v>3</v>
      </c>
    </row>
    <row r="31" spans="1:207" x14ac:dyDescent="0.25">
      <c r="A31" s="7" t="s">
        <v>447</v>
      </c>
      <c r="AP31">
        <v>1</v>
      </c>
      <c r="AQ31">
        <v>1</v>
      </c>
      <c r="AT31">
        <v>1</v>
      </c>
      <c r="AU31">
        <v>1</v>
      </c>
      <c r="GX31">
        <v>1</v>
      </c>
      <c r="GY31">
        <v>1</v>
      </c>
    </row>
    <row r="32" spans="1:207" x14ac:dyDescent="0.25">
      <c r="A32" s="6" t="s">
        <v>441</v>
      </c>
    </row>
    <row r="33" spans="1:207" x14ac:dyDescent="0.25">
      <c r="A33" s="7" t="s">
        <v>448</v>
      </c>
      <c r="AV33">
        <v>1</v>
      </c>
      <c r="AW33">
        <v>1</v>
      </c>
      <c r="AZ33">
        <v>1</v>
      </c>
      <c r="BA33">
        <v>1</v>
      </c>
      <c r="BB33">
        <v>2</v>
      </c>
      <c r="BC33">
        <v>2</v>
      </c>
      <c r="CD33">
        <v>1</v>
      </c>
      <c r="CE33">
        <v>1</v>
      </c>
      <c r="CH33">
        <v>1</v>
      </c>
      <c r="CI33">
        <v>1</v>
      </c>
      <c r="DP33">
        <v>1</v>
      </c>
      <c r="DQ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V33">
        <v>1</v>
      </c>
      <c r="EW33">
        <v>1</v>
      </c>
      <c r="EX33">
        <v>1</v>
      </c>
      <c r="EY33">
        <v>1</v>
      </c>
      <c r="GX33">
        <v>6</v>
      </c>
      <c r="GY33">
        <v>6</v>
      </c>
    </row>
    <row r="34" spans="1:207" x14ac:dyDescent="0.25">
      <c r="A34" s="7" t="s">
        <v>449</v>
      </c>
      <c r="AH34">
        <v>1</v>
      </c>
      <c r="AI34">
        <v>1</v>
      </c>
      <c r="AJ34">
        <v>1</v>
      </c>
      <c r="AK34">
        <v>1</v>
      </c>
      <c r="BZ34">
        <v>1</v>
      </c>
      <c r="CA34">
        <v>1</v>
      </c>
      <c r="CB34">
        <v>1</v>
      </c>
      <c r="CC34">
        <v>1</v>
      </c>
      <c r="GX34">
        <v>2</v>
      </c>
      <c r="GY34">
        <v>2</v>
      </c>
    </row>
    <row r="35" spans="1:207" x14ac:dyDescent="0.25">
      <c r="A35" s="7" t="s">
        <v>451</v>
      </c>
      <c r="BJ35">
        <v>1</v>
      </c>
      <c r="BK35">
        <v>1</v>
      </c>
      <c r="BL35">
        <v>1</v>
      </c>
      <c r="BM35">
        <v>1</v>
      </c>
      <c r="BN35">
        <v>2</v>
      </c>
      <c r="BO35">
        <v>2</v>
      </c>
      <c r="BR35">
        <v>1</v>
      </c>
      <c r="BS35">
        <v>1</v>
      </c>
      <c r="BV35">
        <v>1</v>
      </c>
      <c r="BW35">
        <v>1</v>
      </c>
      <c r="CF35">
        <v>1</v>
      </c>
      <c r="CG35">
        <v>1</v>
      </c>
      <c r="CH35">
        <v>1</v>
      </c>
      <c r="CI35">
        <v>1</v>
      </c>
      <c r="GF35">
        <v>1</v>
      </c>
      <c r="GG35">
        <v>1</v>
      </c>
      <c r="GH35">
        <v>1</v>
      </c>
      <c r="GI35">
        <v>1</v>
      </c>
      <c r="GX35">
        <v>5</v>
      </c>
      <c r="GY35">
        <v>5</v>
      </c>
    </row>
    <row r="36" spans="1:207" x14ac:dyDescent="0.25">
      <c r="A36" s="6" t="s">
        <v>438</v>
      </c>
    </row>
    <row r="37" spans="1:207" x14ac:dyDescent="0.25">
      <c r="A37" s="7" t="s">
        <v>442</v>
      </c>
      <c r="DN37">
        <v>1</v>
      </c>
      <c r="DO37">
        <v>1</v>
      </c>
      <c r="DT37">
        <v>1</v>
      </c>
      <c r="DU37">
        <v>1</v>
      </c>
      <c r="GX37">
        <v>1</v>
      </c>
      <c r="GY37">
        <v>1</v>
      </c>
    </row>
    <row r="38" spans="1:207" x14ac:dyDescent="0.25">
      <c r="A38" s="7" t="s">
        <v>443</v>
      </c>
      <c r="FL38">
        <v>1</v>
      </c>
      <c r="FM38">
        <v>1</v>
      </c>
      <c r="FP38">
        <v>1</v>
      </c>
      <c r="FQ38">
        <v>1</v>
      </c>
      <c r="GX38">
        <v>1</v>
      </c>
      <c r="GY38">
        <v>1</v>
      </c>
    </row>
    <row r="39" spans="1:207" x14ac:dyDescent="0.25">
      <c r="A39" s="7" t="s">
        <v>452</v>
      </c>
      <c r="CL39">
        <v>1</v>
      </c>
      <c r="CM39">
        <v>1</v>
      </c>
      <c r="CP39">
        <v>1</v>
      </c>
      <c r="CQ39">
        <v>1</v>
      </c>
      <c r="DF39">
        <v>1</v>
      </c>
      <c r="DG39">
        <v>1</v>
      </c>
      <c r="DJ39">
        <v>1</v>
      </c>
      <c r="DK39">
        <v>1</v>
      </c>
      <c r="GX39">
        <v>2</v>
      </c>
      <c r="GY39">
        <v>2</v>
      </c>
    </row>
    <row r="40" spans="1:207" x14ac:dyDescent="0.25">
      <c r="A40" s="5" t="s">
        <v>363</v>
      </c>
    </row>
    <row r="41" spans="1:207" x14ac:dyDescent="0.25">
      <c r="A41" s="6" t="s">
        <v>439</v>
      </c>
    </row>
    <row r="42" spans="1:207" x14ac:dyDescent="0.25">
      <c r="A42" s="7" t="s">
        <v>444</v>
      </c>
      <c r="CD42">
        <v>1</v>
      </c>
      <c r="CE42">
        <v>1</v>
      </c>
      <c r="CH42">
        <v>1</v>
      </c>
      <c r="CI42">
        <v>1</v>
      </c>
      <c r="GX42">
        <v>1</v>
      </c>
      <c r="GY42">
        <v>1</v>
      </c>
    </row>
    <row r="43" spans="1:207" x14ac:dyDescent="0.25">
      <c r="A43" s="7" t="s">
        <v>445</v>
      </c>
      <c r="AL43">
        <v>1</v>
      </c>
      <c r="AM43">
        <v>1</v>
      </c>
      <c r="AN43">
        <v>1</v>
      </c>
      <c r="AO43">
        <v>1</v>
      </c>
      <c r="CR43">
        <v>1</v>
      </c>
      <c r="CS43">
        <v>1</v>
      </c>
      <c r="CZ43">
        <v>1</v>
      </c>
      <c r="DA43">
        <v>1</v>
      </c>
      <c r="ET43">
        <v>1</v>
      </c>
      <c r="EU43">
        <v>1</v>
      </c>
      <c r="EX43">
        <v>1</v>
      </c>
      <c r="EY43">
        <v>1</v>
      </c>
      <c r="GX43">
        <v>3</v>
      </c>
      <c r="GY43">
        <v>3</v>
      </c>
    </row>
    <row r="44" spans="1:207" x14ac:dyDescent="0.25">
      <c r="A44" s="6" t="s">
        <v>440</v>
      </c>
    </row>
    <row r="45" spans="1:207" x14ac:dyDescent="0.25">
      <c r="A45" s="7" t="s">
        <v>446</v>
      </c>
      <c r="AF45">
        <v>1</v>
      </c>
      <c r="AG45">
        <v>1</v>
      </c>
      <c r="AJ45">
        <v>1</v>
      </c>
      <c r="AK45">
        <v>1</v>
      </c>
      <c r="AX45">
        <v>1</v>
      </c>
      <c r="AY45">
        <v>1</v>
      </c>
      <c r="BB45">
        <v>1</v>
      </c>
      <c r="BC45">
        <v>1</v>
      </c>
      <c r="GX45">
        <v>2</v>
      </c>
      <c r="GY45">
        <v>2</v>
      </c>
    </row>
    <row r="46" spans="1:207" x14ac:dyDescent="0.25">
      <c r="A46" s="7" t="s">
        <v>450</v>
      </c>
      <c r="BT46">
        <v>1</v>
      </c>
      <c r="BU46">
        <v>1</v>
      </c>
      <c r="BV46">
        <v>1</v>
      </c>
      <c r="BW46">
        <v>1</v>
      </c>
      <c r="GX46">
        <v>1</v>
      </c>
      <c r="GY46">
        <v>1</v>
      </c>
    </row>
    <row r="47" spans="1:207" x14ac:dyDescent="0.25">
      <c r="A47" s="7" t="s">
        <v>447</v>
      </c>
      <c r="FB47">
        <v>1</v>
      </c>
      <c r="FC47">
        <v>1</v>
      </c>
      <c r="FF47">
        <v>1</v>
      </c>
      <c r="FG47">
        <v>1</v>
      </c>
      <c r="GX47">
        <v>1</v>
      </c>
      <c r="GY47">
        <v>1</v>
      </c>
    </row>
    <row r="48" spans="1:207" x14ac:dyDescent="0.25">
      <c r="A48" s="6" t="s">
        <v>441</v>
      </c>
    </row>
    <row r="49" spans="1:207" x14ac:dyDescent="0.25">
      <c r="A49" s="7" t="s">
        <v>448</v>
      </c>
      <c r="DL49">
        <v>1</v>
      </c>
      <c r="DM49">
        <v>1</v>
      </c>
      <c r="DT49">
        <v>1</v>
      </c>
      <c r="DU49">
        <v>1</v>
      </c>
      <c r="EB49">
        <v>1</v>
      </c>
      <c r="EC49">
        <v>1</v>
      </c>
      <c r="EF49">
        <v>1</v>
      </c>
      <c r="EG49">
        <v>1</v>
      </c>
      <c r="FH49">
        <v>1</v>
      </c>
      <c r="FI49">
        <v>1</v>
      </c>
      <c r="FJ49">
        <v>1</v>
      </c>
      <c r="FK49">
        <v>1</v>
      </c>
      <c r="FP49">
        <v>2</v>
      </c>
      <c r="FQ49">
        <v>2</v>
      </c>
      <c r="FV49">
        <v>1</v>
      </c>
      <c r="FW49">
        <v>1</v>
      </c>
      <c r="FX49">
        <v>1</v>
      </c>
      <c r="FY49">
        <v>1</v>
      </c>
      <c r="FZ49">
        <v>2</v>
      </c>
      <c r="GA49">
        <v>2</v>
      </c>
      <c r="GX49">
        <v>6</v>
      </c>
      <c r="GY49">
        <v>6</v>
      </c>
    </row>
    <row r="50" spans="1:207" x14ac:dyDescent="0.25">
      <c r="A50" s="7" t="s">
        <v>449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T50">
        <v>1</v>
      </c>
      <c r="U50">
        <v>1</v>
      </c>
      <c r="X50">
        <v>1</v>
      </c>
      <c r="Y50">
        <v>1</v>
      </c>
      <c r="GX50">
        <v>3</v>
      </c>
      <c r="GY50">
        <v>3</v>
      </c>
    </row>
    <row r="51" spans="1:207" x14ac:dyDescent="0.25">
      <c r="A51" s="7" t="s">
        <v>451</v>
      </c>
      <c r="AR51">
        <v>1</v>
      </c>
      <c r="AS51">
        <v>1</v>
      </c>
      <c r="AT51">
        <v>1</v>
      </c>
      <c r="AU51">
        <v>1</v>
      </c>
      <c r="DN51">
        <v>1</v>
      </c>
      <c r="DO51">
        <v>1</v>
      </c>
      <c r="DT51">
        <v>1</v>
      </c>
      <c r="DU51">
        <v>1</v>
      </c>
      <c r="GX51">
        <v>2</v>
      </c>
      <c r="GY51">
        <v>2</v>
      </c>
    </row>
    <row r="52" spans="1:207" x14ac:dyDescent="0.25">
      <c r="A52" s="6" t="s">
        <v>438</v>
      </c>
    </row>
    <row r="53" spans="1:207" x14ac:dyDescent="0.25">
      <c r="A53" s="7" t="s">
        <v>443</v>
      </c>
      <c r="J53">
        <v>1</v>
      </c>
      <c r="K53">
        <v>1</v>
      </c>
      <c r="N53">
        <v>1</v>
      </c>
      <c r="O53">
        <v>1</v>
      </c>
      <c r="AR53">
        <v>1</v>
      </c>
      <c r="AS53">
        <v>1</v>
      </c>
      <c r="AT53">
        <v>1</v>
      </c>
      <c r="AU53">
        <v>1</v>
      </c>
      <c r="GJ53">
        <v>1</v>
      </c>
      <c r="GK53">
        <v>1</v>
      </c>
      <c r="GP53">
        <v>1</v>
      </c>
      <c r="GQ53">
        <v>1</v>
      </c>
      <c r="GX53">
        <v>3</v>
      </c>
      <c r="GY53">
        <v>3</v>
      </c>
    </row>
    <row r="54" spans="1:207" x14ac:dyDescent="0.25">
      <c r="A54" s="7" t="s">
        <v>452</v>
      </c>
      <c r="V54">
        <v>1</v>
      </c>
      <c r="W54">
        <v>1</v>
      </c>
      <c r="X54">
        <v>1</v>
      </c>
      <c r="Y54">
        <v>1</v>
      </c>
      <c r="GX54">
        <v>1</v>
      </c>
      <c r="GY54">
        <v>1</v>
      </c>
    </row>
    <row r="55" spans="1:207" x14ac:dyDescent="0.25">
      <c r="A55" s="5" t="s">
        <v>364</v>
      </c>
    </row>
    <row r="56" spans="1:207" x14ac:dyDescent="0.25">
      <c r="A56" s="6" t="s">
        <v>439</v>
      </c>
    </row>
    <row r="57" spans="1:207" x14ac:dyDescent="0.25">
      <c r="A57" s="7" t="s">
        <v>444</v>
      </c>
      <c r="BD57">
        <v>1</v>
      </c>
      <c r="BE57">
        <v>1</v>
      </c>
      <c r="BH57">
        <v>1</v>
      </c>
      <c r="BI57">
        <v>1</v>
      </c>
      <c r="DH57">
        <v>1</v>
      </c>
      <c r="DI57">
        <v>1</v>
      </c>
      <c r="DJ57">
        <v>1</v>
      </c>
      <c r="DK57">
        <v>1</v>
      </c>
      <c r="FB57">
        <v>1</v>
      </c>
      <c r="FC57">
        <v>1</v>
      </c>
      <c r="FF57">
        <v>1</v>
      </c>
      <c r="FG57">
        <v>1</v>
      </c>
      <c r="GF57">
        <v>1</v>
      </c>
      <c r="GG57">
        <v>1</v>
      </c>
      <c r="GH57">
        <v>1</v>
      </c>
      <c r="GI57">
        <v>1</v>
      </c>
      <c r="GX57">
        <v>4</v>
      </c>
      <c r="GY57">
        <v>4</v>
      </c>
    </row>
    <row r="58" spans="1:207" x14ac:dyDescent="0.25">
      <c r="A58" s="7" t="s">
        <v>453</v>
      </c>
      <c r="CL58">
        <v>1</v>
      </c>
      <c r="CM58">
        <v>1</v>
      </c>
      <c r="CP58">
        <v>1</v>
      </c>
      <c r="CQ58">
        <v>1</v>
      </c>
      <c r="GX58">
        <v>1</v>
      </c>
      <c r="GY58">
        <v>1</v>
      </c>
    </row>
    <row r="59" spans="1:207" x14ac:dyDescent="0.25">
      <c r="A59" s="7" t="s">
        <v>445</v>
      </c>
      <c r="BF59">
        <v>1</v>
      </c>
      <c r="BG59">
        <v>1</v>
      </c>
      <c r="BH59">
        <v>1</v>
      </c>
      <c r="BI59">
        <v>1</v>
      </c>
      <c r="GX59">
        <v>1</v>
      </c>
      <c r="GY59">
        <v>1</v>
      </c>
    </row>
    <row r="60" spans="1:207" x14ac:dyDescent="0.25">
      <c r="A60" s="6" t="s">
        <v>440</v>
      </c>
    </row>
    <row r="61" spans="1:207" x14ac:dyDescent="0.25">
      <c r="A61" s="7" t="s">
        <v>447</v>
      </c>
      <c r="CN61">
        <v>1</v>
      </c>
      <c r="CO61">
        <v>1</v>
      </c>
      <c r="CP61">
        <v>1</v>
      </c>
      <c r="CQ61">
        <v>1</v>
      </c>
      <c r="FD61">
        <v>1</v>
      </c>
      <c r="FE61">
        <v>1</v>
      </c>
      <c r="FF61">
        <v>1</v>
      </c>
      <c r="FG61">
        <v>1</v>
      </c>
      <c r="GX61">
        <v>2</v>
      </c>
      <c r="GY61">
        <v>2</v>
      </c>
    </row>
    <row r="62" spans="1:207" x14ac:dyDescent="0.25">
      <c r="A62" s="6" t="s">
        <v>441</v>
      </c>
    </row>
    <row r="63" spans="1:207" x14ac:dyDescent="0.25">
      <c r="A63" s="7" t="s">
        <v>449</v>
      </c>
      <c r="DP63">
        <v>1</v>
      </c>
      <c r="DQ63">
        <v>1</v>
      </c>
      <c r="DT63">
        <v>1</v>
      </c>
      <c r="DU63">
        <v>1</v>
      </c>
      <c r="GR63">
        <v>1</v>
      </c>
      <c r="GS63">
        <v>1</v>
      </c>
      <c r="GV63">
        <v>1</v>
      </c>
      <c r="GW63">
        <v>1</v>
      </c>
      <c r="GX63">
        <v>2</v>
      </c>
      <c r="GY63">
        <v>2</v>
      </c>
    </row>
    <row r="64" spans="1:207" x14ac:dyDescent="0.25">
      <c r="A64" s="7" t="s">
        <v>451</v>
      </c>
      <c r="BX64">
        <v>1</v>
      </c>
      <c r="BY64">
        <v>1</v>
      </c>
      <c r="CB64">
        <v>1</v>
      </c>
      <c r="CC64">
        <v>1</v>
      </c>
      <c r="GX64">
        <v>1</v>
      </c>
      <c r="GY64">
        <v>1</v>
      </c>
    </row>
    <row r="65" spans="1:207" x14ac:dyDescent="0.25">
      <c r="A65" s="6" t="s">
        <v>438</v>
      </c>
    </row>
    <row r="66" spans="1:207" x14ac:dyDescent="0.25">
      <c r="A66" s="7" t="s">
        <v>442</v>
      </c>
      <c r="EJ66">
        <v>1</v>
      </c>
      <c r="EK66">
        <v>1</v>
      </c>
      <c r="EN66">
        <v>1</v>
      </c>
      <c r="EO66">
        <v>1</v>
      </c>
      <c r="GX66">
        <v>1</v>
      </c>
      <c r="GY66">
        <v>1</v>
      </c>
    </row>
    <row r="67" spans="1:207" x14ac:dyDescent="0.25">
      <c r="A67" s="7" t="s">
        <v>443</v>
      </c>
      <c r="FT67">
        <v>1</v>
      </c>
      <c r="FU67">
        <v>1</v>
      </c>
      <c r="FZ67">
        <v>1</v>
      </c>
      <c r="GA67">
        <v>1</v>
      </c>
      <c r="GX67">
        <v>1</v>
      </c>
      <c r="GY67">
        <v>1</v>
      </c>
    </row>
    <row r="68" spans="1:207" x14ac:dyDescent="0.25">
      <c r="A68" s="7" t="s">
        <v>452</v>
      </c>
      <c r="BJ68">
        <v>1</v>
      </c>
      <c r="BK68">
        <v>1</v>
      </c>
      <c r="BN68">
        <v>1</v>
      </c>
      <c r="BO68">
        <v>1</v>
      </c>
      <c r="ER68">
        <v>1</v>
      </c>
      <c r="ES68">
        <v>1</v>
      </c>
      <c r="EX68">
        <v>1</v>
      </c>
      <c r="EY68">
        <v>1</v>
      </c>
      <c r="GX68">
        <v>2</v>
      </c>
      <c r="GY68">
        <v>2</v>
      </c>
    </row>
    <row r="69" spans="1:207" x14ac:dyDescent="0.25">
      <c r="A69" s="5" t="s">
        <v>365</v>
      </c>
    </row>
    <row r="70" spans="1:207" x14ac:dyDescent="0.25">
      <c r="A70" s="6" t="s">
        <v>439</v>
      </c>
    </row>
    <row r="71" spans="1:207" x14ac:dyDescent="0.25">
      <c r="A71" s="7" t="s">
        <v>444</v>
      </c>
      <c r="Z71">
        <v>1</v>
      </c>
      <c r="AA71">
        <v>1</v>
      </c>
      <c r="AB71">
        <v>1</v>
      </c>
      <c r="AC71">
        <v>1</v>
      </c>
      <c r="EH71">
        <v>1</v>
      </c>
      <c r="EI71">
        <v>1</v>
      </c>
      <c r="EN71">
        <v>1</v>
      </c>
      <c r="EO71">
        <v>1</v>
      </c>
      <c r="EP71">
        <v>1</v>
      </c>
      <c r="EQ71">
        <v>1</v>
      </c>
      <c r="EX71">
        <v>1</v>
      </c>
      <c r="EY71">
        <v>1</v>
      </c>
      <c r="FR71">
        <v>1</v>
      </c>
      <c r="FS71">
        <v>1</v>
      </c>
      <c r="FZ71">
        <v>1</v>
      </c>
      <c r="GA71">
        <v>1</v>
      </c>
      <c r="GT71">
        <v>1</v>
      </c>
      <c r="GU71">
        <v>1</v>
      </c>
      <c r="GV71">
        <v>1</v>
      </c>
      <c r="GW71">
        <v>1</v>
      </c>
      <c r="GX71">
        <v>5</v>
      </c>
      <c r="GY71">
        <v>5</v>
      </c>
    </row>
    <row r="72" spans="1:207" x14ac:dyDescent="0.25">
      <c r="A72" s="4" t="s">
        <v>359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2</v>
      </c>
      <c r="O72">
        <v>2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2</v>
      </c>
      <c r="Y72">
        <v>2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3</v>
      </c>
      <c r="AK72">
        <v>3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2</v>
      </c>
      <c r="AS72">
        <v>2</v>
      </c>
      <c r="AT72">
        <v>3</v>
      </c>
      <c r="AU72">
        <v>3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3</v>
      </c>
      <c r="BC72">
        <v>3</v>
      </c>
      <c r="BD72">
        <v>1</v>
      </c>
      <c r="BE72">
        <v>1</v>
      </c>
      <c r="BF72">
        <v>2</v>
      </c>
      <c r="BG72">
        <v>2</v>
      </c>
      <c r="BH72">
        <v>3</v>
      </c>
      <c r="BI72">
        <v>3</v>
      </c>
      <c r="BJ72">
        <v>2</v>
      </c>
      <c r="BK72">
        <v>2</v>
      </c>
      <c r="BL72">
        <v>1</v>
      </c>
      <c r="BM72">
        <v>1</v>
      </c>
      <c r="BN72">
        <v>3</v>
      </c>
      <c r="BO72">
        <v>3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3</v>
      </c>
      <c r="BW72">
        <v>3</v>
      </c>
      <c r="BX72">
        <v>1</v>
      </c>
      <c r="BY72">
        <v>1</v>
      </c>
      <c r="BZ72">
        <v>2</v>
      </c>
      <c r="CA72">
        <v>2</v>
      </c>
      <c r="CB72">
        <v>3</v>
      </c>
      <c r="CC72">
        <v>3</v>
      </c>
      <c r="CD72">
        <v>2</v>
      </c>
      <c r="CE72">
        <v>2</v>
      </c>
      <c r="CF72">
        <v>1</v>
      </c>
      <c r="CG72">
        <v>1</v>
      </c>
      <c r="CH72">
        <v>3</v>
      </c>
      <c r="CI72">
        <v>3</v>
      </c>
      <c r="CJ72">
        <v>1</v>
      </c>
      <c r="CK72">
        <v>1</v>
      </c>
      <c r="CL72">
        <v>3</v>
      </c>
      <c r="CM72">
        <v>3</v>
      </c>
      <c r="CN72">
        <v>1</v>
      </c>
      <c r="CO72">
        <v>1</v>
      </c>
      <c r="CP72">
        <v>5</v>
      </c>
      <c r="CQ72">
        <v>5</v>
      </c>
      <c r="CR72">
        <v>2</v>
      </c>
      <c r="CS72">
        <v>2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5</v>
      </c>
      <c r="DA72">
        <v>5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2</v>
      </c>
      <c r="DK72">
        <v>2</v>
      </c>
      <c r="DL72">
        <v>1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1</v>
      </c>
      <c r="DS72">
        <v>1</v>
      </c>
      <c r="DT72">
        <v>6</v>
      </c>
      <c r="DU72">
        <v>6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3</v>
      </c>
      <c r="EG72">
        <v>3</v>
      </c>
      <c r="EH72">
        <v>1</v>
      </c>
      <c r="EI72">
        <v>1</v>
      </c>
      <c r="EJ72">
        <v>2</v>
      </c>
      <c r="EK72">
        <v>2</v>
      </c>
      <c r="EL72">
        <v>1</v>
      </c>
      <c r="EM72">
        <v>1</v>
      </c>
      <c r="EN72">
        <v>4</v>
      </c>
      <c r="EO72">
        <v>4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1</v>
      </c>
      <c r="EW72">
        <v>1</v>
      </c>
      <c r="EX72">
        <v>7</v>
      </c>
      <c r="EY72">
        <v>7</v>
      </c>
      <c r="EZ72">
        <v>1</v>
      </c>
      <c r="FA72">
        <v>1</v>
      </c>
      <c r="FB72">
        <v>2</v>
      </c>
      <c r="FC72">
        <v>2</v>
      </c>
      <c r="FD72">
        <v>1</v>
      </c>
      <c r="FE72">
        <v>1</v>
      </c>
      <c r="FF72">
        <v>4</v>
      </c>
      <c r="FG72">
        <v>4</v>
      </c>
      <c r="FH72">
        <v>1</v>
      </c>
      <c r="FI72">
        <v>1</v>
      </c>
      <c r="FJ72">
        <v>1</v>
      </c>
      <c r="FK72">
        <v>1</v>
      </c>
      <c r="FL72">
        <v>2</v>
      </c>
      <c r="FM72">
        <v>2</v>
      </c>
      <c r="FN72">
        <v>1</v>
      </c>
      <c r="FO72">
        <v>1</v>
      </c>
      <c r="FP72">
        <v>5</v>
      </c>
      <c r="FQ72">
        <v>5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4</v>
      </c>
      <c r="GA72">
        <v>4</v>
      </c>
      <c r="GB72">
        <v>1</v>
      </c>
      <c r="GC72">
        <v>1</v>
      </c>
      <c r="GD72">
        <v>1</v>
      </c>
      <c r="GE72">
        <v>1</v>
      </c>
      <c r="GF72">
        <v>2</v>
      </c>
      <c r="GG72">
        <v>2</v>
      </c>
      <c r="GH72">
        <v>4</v>
      </c>
      <c r="GI72">
        <v>4</v>
      </c>
      <c r="GJ72">
        <v>1</v>
      </c>
      <c r="GK72">
        <v>1</v>
      </c>
      <c r="GL72">
        <v>1</v>
      </c>
      <c r="GM72">
        <v>1</v>
      </c>
      <c r="GN72">
        <v>3</v>
      </c>
      <c r="GO72">
        <v>3</v>
      </c>
      <c r="GP72">
        <v>5</v>
      </c>
      <c r="GQ72">
        <v>5</v>
      </c>
      <c r="GR72">
        <v>1</v>
      </c>
      <c r="GS72">
        <v>1</v>
      </c>
      <c r="GT72">
        <v>1</v>
      </c>
      <c r="GU72">
        <v>1</v>
      </c>
      <c r="GV72">
        <v>2</v>
      </c>
      <c r="GW72">
        <v>2</v>
      </c>
      <c r="GX72">
        <v>91</v>
      </c>
      <c r="GY72">
        <v>91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AB6C5-A9EC-4AAF-B482-4A48C161B8CD}">
  <dimension ref="A1:AA92"/>
  <sheetViews>
    <sheetView tabSelected="1" topLeftCell="N1" zoomScale="84" zoomScaleNormal="130" workbookViewId="0">
      <selection activeCell="AA2" sqref="AA2"/>
    </sheetView>
  </sheetViews>
  <sheetFormatPr defaultRowHeight="13.8" x14ac:dyDescent="0.25"/>
  <cols>
    <col min="1" max="1" width="15.59765625" customWidth="1"/>
    <col min="2" max="2" width="52.3984375" customWidth="1"/>
    <col min="3" max="3" width="14.69921875" customWidth="1"/>
    <col min="4" max="4" width="12" customWidth="1"/>
    <col min="5" max="5" width="11.69921875" customWidth="1"/>
    <col min="6" max="6" width="11.3984375" customWidth="1"/>
    <col min="7" max="7" width="10.59765625" customWidth="1"/>
    <col min="8" max="8" width="11.8984375" customWidth="1"/>
    <col min="9" max="9" width="11.796875" customWidth="1"/>
    <col min="10" max="10" width="10.8984375" customWidth="1"/>
    <col min="11" max="11" width="11.3984375" customWidth="1"/>
    <col min="12" max="13" width="10.8984375" customWidth="1"/>
    <col min="14" max="14" width="11.09765625" customWidth="1"/>
    <col min="15" max="15" width="10.296875" customWidth="1"/>
    <col min="16" max="16" width="11.3984375" customWidth="1"/>
    <col min="17" max="17" width="11" style="2" customWidth="1"/>
    <col min="18" max="18" width="17" style="2" customWidth="1"/>
    <col min="19" max="19" width="11.796875" style="2" customWidth="1"/>
    <col min="20" max="20" width="14.59765625" style="2" customWidth="1"/>
    <col min="21" max="21" width="12.796875" style="2" customWidth="1"/>
    <col min="22" max="22" width="12.5" style="2" customWidth="1"/>
    <col min="23" max="23" width="11.296875" style="2" customWidth="1"/>
    <col min="24" max="24" width="19.09765625" customWidth="1"/>
    <col min="25" max="25" width="15.5" customWidth="1"/>
    <col min="26" max="26" width="9.8984375" customWidth="1"/>
    <col min="27" max="27" width="10.296875" customWidth="1"/>
  </cols>
  <sheetData>
    <row r="1" spans="1:27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11</v>
      </c>
      <c r="L1" t="s">
        <v>13</v>
      </c>
      <c r="M1" t="s">
        <v>14</v>
      </c>
      <c r="N1" s="2" t="s">
        <v>15</v>
      </c>
      <c r="O1" s="2" t="s">
        <v>16</v>
      </c>
      <c r="P1" s="2" t="s">
        <v>17</v>
      </c>
      <c r="R1" s="2" t="s">
        <v>348</v>
      </c>
      <c r="S1" s="2" t="s">
        <v>349</v>
      </c>
      <c r="T1" s="2" t="s">
        <v>350</v>
      </c>
      <c r="U1" s="2" t="s">
        <v>351</v>
      </c>
      <c r="V1" s="2" t="s">
        <v>352</v>
      </c>
      <c r="W1" s="2" t="s">
        <v>353</v>
      </c>
      <c r="X1" s="2" t="s">
        <v>354</v>
      </c>
      <c r="Y1" s="2" t="s">
        <v>355</v>
      </c>
      <c r="Z1" s="2" t="s">
        <v>356</v>
      </c>
      <c r="AA1" s="2" t="s">
        <v>357</v>
      </c>
    </row>
    <row r="2" spans="1:27" x14ac:dyDescent="0.25">
      <c r="A2" s="2" t="s">
        <v>18</v>
      </c>
      <c r="B2" t="s">
        <v>19</v>
      </c>
      <c r="C2" s="1">
        <v>36804</v>
      </c>
      <c r="D2" s="2">
        <v>5.59</v>
      </c>
      <c r="E2" s="2" t="s">
        <v>21</v>
      </c>
      <c r="F2" s="2" t="s">
        <v>22</v>
      </c>
      <c r="G2" s="2">
        <v>0.12</v>
      </c>
      <c r="H2" s="2">
        <v>0</v>
      </c>
      <c r="I2" s="2" t="s">
        <v>24</v>
      </c>
      <c r="J2" s="2">
        <v>39</v>
      </c>
      <c r="K2" s="2">
        <v>28</v>
      </c>
      <c r="L2" s="2" t="s">
        <v>26</v>
      </c>
      <c r="M2" s="2" t="s">
        <v>27</v>
      </c>
      <c r="N2" s="2" t="s">
        <v>23</v>
      </c>
      <c r="O2" s="2" t="s">
        <v>28</v>
      </c>
      <c r="P2" s="2" t="s">
        <v>29</v>
      </c>
      <c r="R2" s="2" t="str" cm="1">
        <f t="array" ref="R2:R92">TEXT(_3730345_13[DATE], "yyyy-mm-dd")</f>
        <v>2000-10-05</v>
      </c>
      <c r="S2" s="2" t="str" cm="1">
        <f t="array" ref="S2:S92">IF(_3730345_13[AWND]&gt; 10, "High Wind", "Low Wind")</f>
        <v>Low Wind</v>
      </c>
      <c r="T2" s="2" t="str" cm="1">
        <f t="array" ref="T2:T92">LEFT(_3730345_13[FMTM], 2)</f>
        <v xml:space="preserve"> 1</v>
      </c>
      <c r="U2" s="2" t="str" cm="1">
        <f t="array" ref="U2:U92">RIGHT(_3730345_13[PGTM], 2)</f>
        <v>31</v>
      </c>
      <c r="V2">
        <f>COUNTIF(_3730345_13[PRCP], "&gt;0.5")</f>
        <v>3</v>
      </c>
      <c r="W2">
        <f>SUM(_3730345_13[SNOW])</f>
        <v>70.7</v>
      </c>
      <c r="X2">
        <f>AVERAGE(IFERROR(_3730345_13[[#This Row],[TAVG]],0))</f>
        <v>34</v>
      </c>
      <c r="Y2">
        <f>MAX(_3730345_13[TMAX])</f>
        <v>92</v>
      </c>
      <c r="Z2">
        <f>MIN(_3730345_13[TMIN])</f>
        <v>-22</v>
      </c>
      <c r="AA2">
        <f>N2-WEEKDAY(N2,1)+1</f>
        <v>-6</v>
      </c>
    </row>
    <row r="3" spans="1:27" x14ac:dyDescent="0.25">
      <c r="A3" t="s">
        <v>18</v>
      </c>
      <c r="B3" t="s">
        <v>19</v>
      </c>
      <c r="C3" s="1">
        <v>36815</v>
      </c>
      <c r="D3" s="2" t="s">
        <v>30</v>
      </c>
      <c r="E3" s="2" t="s">
        <v>31</v>
      </c>
      <c r="F3" s="2" t="s">
        <v>31</v>
      </c>
      <c r="G3" s="2">
        <v>0.01</v>
      </c>
      <c r="H3" s="2">
        <v>0</v>
      </c>
      <c r="I3" s="2" t="s">
        <v>32</v>
      </c>
      <c r="J3" s="2">
        <v>51</v>
      </c>
      <c r="K3" s="2">
        <v>31</v>
      </c>
      <c r="L3" s="2" t="s">
        <v>33</v>
      </c>
      <c r="M3" s="2" t="s">
        <v>34</v>
      </c>
      <c r="N3" s="2" t="s">
        <v>23</v>
      </c>
      <c r="O3" s="2" t="s">
        <v>35</v>
      </c>
      <c r="P3" s="2" t="s">
        <v>36</v>
      </c>
      <c r="R3" s="2" t="str">
        <v>2000-10-16</v>
      </c>
      <c r="S3" s="2" t="str">
        <v>High Wind</v>
      </c>
      <c r="T3" s="2" t="str">
        <v xml:space="preserve"> 0</v>
      </c>
      <c r="U3" s="2" t="str">
        <v>23</v>
      </c>
      <c r="V3"/>
      <c r="W3"/>
    </row>
    <row r="4" spans="1:27" x14ac:dyDescent="0.25">
      <c r="A4" t="s">
        <v>18</v>
      </c>
      <c r="B4" t="s">
        <v>19</v>
      </c>
      <c r="C4" s="1">
        <v>36856</v>
      </c>
      <c r="D4" s="2" t="s">
        <v>37</v>
      </c>
      <c r="E4" s="2" t="s">
        <v>38</v>
      </c>
      <c r="F4" s="2" t="s">
        <v>39</v>
      </c>
      <c r="G4" s="2">
        <v>0</v>
      </c>
      <c r="H4" s="2">
        <v>0</v>
      </c>
      <c r="I4" s="2" t="s">
        <v>40</v>
      </c>
      <c r="J4" s="2">
        <v>29</v>
      </c>
      <c r="K4" s="2">
        <v>22</v>
      </c>
      <c r="L4" s="2" t="s">
        <v>34</v>
      </c>
      <c r="M4" s="2" t="s">
        <v>27</v>
      </c>
      <c r="N4" s="2" t="s">
        <v>23</v>
      </c>
      <c r="O4" s="2" t="s">
        <v>41</v>
      </c>
      <c r="P4" s="2" t="s">
        <v>42</v>
      </c>
      <c r="R4" s="2" t="str">
        <v>2000-11-26</v>
      </c>
      <c r="S4" s="2" t="str">
        <v>High Wind</v>
      </c>
      <c r="T4" s="2" t="str">
        <v xml:space="preserve"> 2</v>
      </c>
      <c r="U4" s="2" t="str">
        <v>38</v>
      </c>
      <c r="V4"/>
      <c r="W4"/>
    </row>
    <row r="5" spans="1:27" x14ac:dyDescent="0.25">
      <c r="A5" t="s">
        <v>18</v>
      </c>
      <c r="B5" t="s">
        <v>19</v>
      </c>
      <c r="C5" s="1">
        <v>36902</v>
      </c>
      <c r="D5" s="2" t="s">
        <v>43</v>
      </c>
      <c r="E5" s="2" t="s">
        <v>44</v>
      </c>
      <c r="F5" s="2" t="s">
        <v>44</v>
      </c>
      <c r="G5" s="2">
        <v>0</v>
      </c>
      <c r="H5" s="2">
        <v>0</v>
      </c>
      <c r="I5" s="2" t="s">
        <v>46</v>
      </c>
      <c r="J5" s="2">
        <v>28</v>
      </c>
      <c r="K5" s="2">
        <v>2</v>
      </c>
      <c r="L5" s="2" t="s">
        <v>47</v>
      </c>
      <c r="M5" s="2" t="s">
        <v>48</v>
      </c>
      <c r="N5" s="2" t="s">
        <v>23</v>
      </c>
      <c r="O5" s="2" t="s">
        <v>42</v>
      </c>
      <c r="P5" s="2" t="s">
        <v>35</v>
      </c>
      <c r="R5" s="2" t="str">
        <v>2001-01-11</v>
      </c>
      <c r="S5" s="2" t="str">
        <v>High Wind</v>
      </c>
      <c r="T5" s="2" t="str">
        <v xml:space="preserve"> 1</v>
      </c>
      <c r="U5" s="2" t="str">
        <v>42</v>
      </c>
      <c r="V5"/>
      <c r="W5"/>
    </row>
    <row r="6" spans="1:27" x14ac:dyDescent="0.25">
      <c r="A6" t="s">
        <v>18</v>
      </c>
      <c r="B6" t="s">
        <v>19</v>
      </c>
      <c r="C6" s="1">
        <v>36964</v>
      </c>
      <c r="D6" s="2" t="s">
        <v>49</v>
      </c>
      <c r="E6" s="2" t="s">
        <v>50</v>
      </c>
      <c r="F6" s="2" t="s">
        <v>51</v>
      </c>
      <c r="G6" s="2">
        <v>0</v>
      </c>
      <c r="H6" s="2">
        <v>0</v>
      </c>
      <c r="I6" s="2" t="s">
        <v>53</v>
      </c>
      <c r="J6" s="2">
        <v>42</v>
      </c>
      <c r="K6" s="2">
        <v>20</v>
      </c>
      <c r="L6" s="2" t="s">
        <v>54</v>
      </c>
      <c r="M6" s="2" t="s">
        <v>55</v>
      </c>
      <c r="N6" s="2" t="s">
        <v>23</v>
      </c>
      <c r="O6" s="2" t="s">
        <v>56</v>
      </c>
      <c r="P6" s="2" t="s">
        <v>28</v>
      </c>
      <c r="R6" s="2" t="str">
        <v>2001-03-14</v>
      </c>
      <c r="S6" s="2" t="str">
        <v>High Wind</v>
      </c>
      <c r="T6" s="2" t="str">
        <v xml:space="preserve"> 1</v>
      </c>
      <c r="U6" s="2" t="str">
        <v>29</v>
      </c>
      <c r="V6"/>
      <c r="W6"/>
    </row>
    <row r="7" spans="1:27" x14ac:dyDescent="0.25">
      <c r="A7" t="s">
        <v>18</v>
      </c>
      <c r="B7" t="s">
        <v>19</v>
      </c>
      <c r="C7" s="1">
        <v>36987</v>
      </c>
      <c r="D7" s="2" t="s">
        <v>57</v>
      </c>
      <c r="E7" s="2" t="s">
        <v>58</v>
      </c>
      <c r="F7" s="2" t="s">
        <v>59</v>
      </c>
      <c r="G7" s="2">
        <v>0</v>
      </c>
      <c r="H7" s="2">
        <v>0</v>
      </c>
      <c r="I7" s="2" t="s">
        <v>60</v>
      </c>
      <c r="J7" s="2">
        <v>54</v>
      </c>
      <c r="K7" s="2">
        <v>34</v>
      </c>
      <c r="L7" s="2" t="s">
        <v>27</v>
      </c>
      <c r="M7" s="2" t="s">
        <v>33</v>
      </c>
      <c r="N7" s="2" t="s">
        <v>23</v>
      </c>
      <c r="O7" s="2" t="s">
        <v>35</v>
      </c>
      <c r="P7" s="2" t="s">
        <v>61</v>
      </c>
      <c r="R7" s="2" t="str">
        <v>2001-04-06</v>
      </c>
      <c r="S7" s="2" t="str">
        <v>High Wind</v>
      </c>
      <c r="T7" s="2" t="str">
        <v xml:space="preserve"> 1</v>
      </c>
      <c r="U7" s="2" t="str">
        <v>48</v>
      </c>
      <c r="V7"/>
      <c r="W7"/>
    </row>
    <row r="8" spans="1:27" x14ac:dyDescent="0.25">
      <c r="A8" t="s">
        <v>18</v>
      </c>
      <c r="B8" t="s">
        <v>19</v>
      </c>
      <c r="C8" s="1">
        <v>36996</v>
      </c>
      <c r="D8" s="2" t="s">
        <v>62</v>
      </c>
      <c r="E8" s="2" t="s">
        <v>63</v>
      </c>
      <c r="F8" s="2" t="s">
        <v>64</v>
      </c>
      <c r="G8" s="2">
        <v>0.11</v>
      </c>
      <c r="H8" s="2">
        <v>8</v>
      </c>
      <c r="I8" s="2" t="s">
        <v>65</v>
      </c>
      <c r="J8" s="2">
        <v>34</v>
      </c>
      <c r="K8" s="2">
        <v>20</v>
      </c>
      <c r="L8" s="2" t="s">
        <v>66</v>
      </c>
      <c r="M8" s="2" t="s">
        <v>66</v>
      </c>
      <c r="N8" s="2" t="s">
        <v>23</v>
      </c>
      <c r="O8" s="2" t="s">
        <v>67</v>
      </c>
      <c r="P8" s="2" t="s">
        <v>68</v>
      </c>
      <c r="R8" s="2" t="str">
        <v>2001-04-15</v>
      </c>
      <c r="S8" s="2" t="str">
        <v>High Wind</v>
      </c>
      <c r="T8" s="2" t="str">
        <v xml:space="preserve"> 1</v>
      </c>
      <c r="U8" s="2" t="str">
        <v>15</v>
      </c>
      <c r="V8"/>
      <c r="W8"/>
    </row>
    <row r="9" spans="1:27" x14ac:dyDescent="0.25">
      <c r="A9" t="s">
        <v>18</v>
      </c>
      <c r="B9" t="s">
        <v>19</v>
      </c>
      <c r="C9" s="1">
        <v>37001</v>
      </c>
      <c r="D9" s="2" t="s">
        <v>69</v>
      </c>
      <c r="E9" s="2" t="s">
        <v>70</v>
      </c>
      <c r="F9" s="2" t="s">
        <v>70</v>
      </c>
      <c r="G9" s="2">
        <v>0.34</v>
      </c>
      <c r="H9" s="2">
        <v>0</v>
      </c>
      <c r="I9" s="2" t="s">
        <v>71</v>
      </c>
      <c r="J9" s="2">
        <v>53</v>
      </c>
      <c r="K9" s="2">
        <v>43</v>
      </c>
      <c r="L9" s="2" t="s">
        <v>72</v>
      </c>
      <c r="M9" s="2" t="s">
        <v>73</v>
      </c>
      <c r="N9" s="2" t="s">
        <v>23</v>
      </c>
      <c r="O9" s="2" t="s">
        <v>74</v>
      </c>
      <c r="P9" s="2" t="s">
        <v>67</v>
      </c>
      <c r="R9" s="2" t="str">
        <v>2001-04-20</v>
      </c>
      <c r="S9" s="2" t="str">
        <v>High Wind</v>
      </c>
      <c r="T9" s="2" t="str">
        <v xml:space="preserve"> 1</v>
      </c>
      <c r="U9" s="2" t="str">
        <v>04</v>
      </c>
      <c r="V9"/>
      <c r="W9"/>
    </row>
    <row r="10" spans="1:27" x14ac:dyDescent="0.25">
      <c r="A10" t="s">
        <v>18</v>
      </c>
      <c r="B10" t="s">
        <v>19</v>
      </c>
      <c r="C10" s="1">
        <v>37002</v>
      </c>
      <c r="D10" s="2" t="s">
        <v>75</v>
      </c>
      <c r="E10" s="2" t="s">
        <v>76</v>
      </c>
      <c r="F10" s="2" t="s">
        <v>76</v>
      </c>
      <c r="G10" s="2">
        <v>0</v>
      </c>
      <c r="H10" s="2">
        <v>0</v>
      </c>
      <c r="I10" s="2" t="s">
        <v>77</v>
      </c>
      <c r="J10" s="2">
        <v>46</v>
      </c>
      <c r="K10" s="2">
        <v>31</v>
      </c>
      <c r="L10" s="2" t="s">
        <v>78</v>
      </c>
      <c r="M10" s="2" t="s">
        <v>78</v>
      </c>
      <c r="N10" s="2" t="s">
        <v>23</v>
      </c>
      <c r="O10" s="2" t="s">
        <v>67</v>
      </c>
      <c r="P10" s="2" t="s">
        <v>79</v>
      </c>
      <c r="R10" s="2" t="str">
        <v>2001-04-21</v>
      </c>
      <c r="S10" s="2" t="str">
        <v>High Wind</v>
      </c>
      <c r="T10" s="2" t="str">
        <v xml:space="preserve"> 0</v>
      </c>
      <c r="U10" s="2" t="str">
        <v>38</v>
      </c>
      <c r="V10"/>
      <c r="W10"/>
    </row>
    <row r="11" spans="1:27" x14ac:dyDescent="0.25">
      <c r="A11" t="s">
        <v>18</v>
      </c>
      <c r="B11" t="s">
        <v>19</v>
      </c>
      <c r="C11" s="1">
        <v>37004</v>
      </c>
      <c r="D11" s="2" t="s">
        <v>75</v>
      </c>
      <c r="E11" s="2" t="s">
        <v>80</v>
      </c>
      <c r="F11" s="2" t="s">
        <v>81</v>
      </c>
      <c r="G11" s="2">
        <v>0.27</v>
      </c>
      <c r="H11" s="2">
        <v>6</v>
      </c>
      <c r="I11" s="2" t="s">
        <v>77</v>
      </c>
      <c r="J11" s="2">
        <v>47</v>
      </c>
      <c r="K11" s="2">
        <v>31</v>
      </c>
      <c r="L11" s="2" t="s">
        <v>78</v>
      </c>
      <c r="M11" s="2" t="s">
        <v>78</v>
      </c>
      <c r="N11" s="2" t="s">
        <v>23</v>
      </c>
      <c r="O11" s="2" t="s">
        <v>67</v>
      </c>
      <c r="P11" s="2" t="s">
        <v>29</v>
      </c>
      <c r="R11" s="2" t="str">
        <v>2001-04-23</v>
      </c>
      <c r="S11" s="2" t="str">
        <v>High Wind</v>
      </c>
      <c r="T11" s="2" t="str">
        <v xml:space="preserve"> 1</v>
      </c>
      <c r="U11" s="2" t="str">
        <v>53</v>
      </c>
      <c r="V11"/>
      <c r="W11"/>
    </row>
    <row r="12" spans="1:27" x14ac:dyDescent="0.25">
      <c r="A12" t="s">
        <v>18</v>
      </c>
      <c r="B12" t="s">
        <v>19</v>
      </c>
      <c r="C12" s="1">
        <v>37050</v>
      </c>
      <c r="D12" s="2" t="s">
        <v>83</v>
      </c>
      <c r="E12" s="2" t="s">
        <v>84</v>
      </c>
      <c r="F12" s="2" t="s">
        <v>84</v>
      </c>
      <c r="G12" s="2">
        <v>0.67</v>
      </c>
      <c r="H12" s="2">
        <v>0</v>
      </c>
      <c r="I12" s="2" t="s">
        <v>85</v>
      </c>
      <c r="J12" s="2">
        <v>76</v>
      </c>
      <c r="K12" s="2">
        <v>43</v>
      </c>
      <c r="L12" s="2" t="s">
        <v>86</v>
      </c>
      <c r="M12" s="2" t="s">
        <v>87</v>
      </c>
      <c r="N12" s="2" t="s">
        <v>23</v>
      </c>
      <c r="O12" s="2" t="s">
        <v>74</v>
      </c>
      <c r="P12" s="2" t="s">
        <v>79</v>
      </c>
      <c r="R12" s="2" t="str">
        <v>2001-06-08</v>
      </c>
      <c r="S12" s="2" t="str">
        <v>High Wind</v>
      </c>
      <c r="T12" s="2" t="str">
        <v xml:space="preserve"> 1</v>
      </c>
      <c r="U12" s="2" t="str">
        <v>04</v>
      </c>
      <c r="V12"/>
      <c r="W12"/>
    </row>
    <row r="13" spans="1:27" x14ac:dyDescent="0.25">
      <c r="A13" t="s">
        <v>18</v>
      </c>
      <c r="B13" t="s">
        <v>19</v>
      </c>
      <c r="C13" s="1">
        <v>37051</v>
      </c>
      <c r="D13" s="2" t="s">
        <v>88</v>
      </c>
      <c r="E13" s="2" t="s">
        <v>89</v>
      </c>
      <c r="F13" s="2" t="s">
        <v>90</v>
      </c>
      <c r="G13" s="2">
        <v>0</v>
      </c>
      <c r="H13" s="2">
        <v>0</v>
      </c>
      <c r="I13" s="2" t="s">
        <v>91</v>
      </c>
      <c r="J13" s="2">
        <v>82</v>
      </c>
      <c r="K13" s="2">
        <v>44</v>
      </c>
      <c r="L13" s="2" t="s">
        <v>92</v>
      </c>
      <c r="M13" s="2" t="s">
        <v>87</v>
      </c>
      <c r="N13" s="2" t="s">
        <v>23</v>
      </c>
      <c r="O13" s="2" t="s">
        <v>36</v>
      </c>
      <c r="P13" s="2" t="s">
        <v>74</v>
      </c>
      <c r="R13" s="2" t="str">
        <v>2001-06-09</v>
      </c>
      <c r="S13" s="2" t="str">
        <v>High Wind</v>
      </c>
      <c r="T13" s="2" t="str">
        <v xml:space="preserve"> 1</v>
      </c>
      <c r="U13" s="2" t="str">
        <v>22</v>
      </c>
      <c r="V13"/>
      <c r="W13"/>
    </row>
    <row r="14" spans="1:27" x14ac:dyDescent="0.25">
      <c r="A14" t="s">
        <v>18</v>
      </c>
      <c r="B14" t="s">
        <v>19</v>
      </c>
      <c r="C14" s="1">
        <v>37075</v>
      </c>
      <c r="D14" s="2" t="s">
        <v>93</v>
      </c>
      <c r="E14" s="2" t="s">
        <v>94</v>
      </c>
      <c r="F14" s="2" t="s">
        <v>95</v>
      </c>
      <c r="G14" s="2">
        <v>0.05</v>
      </c>
      <c r="H14" s="2">
        <v>0</v>
      </c>
      <c r="I14" s="2" t="s">
        <v>96</v>
      </c>
      <c r="J14" s="2">
        <v>79</v>
      </c>
      <c r="K14" s="2">
        <v>51</v>
      </c>
      <c r="L14" s="2" t="s">
        <v>78</v>
      </c>
      <c r="M14" s="2" t="s">
        <v>78</v>
      </c>
      <c r="N14" s="2" t="s">
        <v>23</v>
      </c>
      <c r="O14" s="2" t="s">
        <v>67</v>
      </c>
      <c r="P14" s="2" t="s">
        <v>29</v>
      </c>
      <c r="R14" s="2" t="str">
        <v>2001-07-03</v>
      </c>
      <c r="S14" s="2" t="str">
        <v>High Wind</v>
      </c>
      <c r="T14" s="2" t="str">
        <v xml:space="preserve"> 1</v>
      </c>
      <c r="U14" s="2" t="str">
        <v>49</v>
      </c>
      <c r="V14"/>
      <c r="W14"/>
    </row>
    <row r="15" spans="1:27" x14ac:dyDescent="0.25">
      <c r="A15" t="s">
        <v>18</v>
      </c>
      <c r="B15" t="s">
        <v>19</v>
      </c>
      <c r="C15" s="1">
        <v>37093</v>
      </c>
      <c r="D15" s="2" t="s">
        <v>97</v>
      </c>
      <c r="E15" s="2" t="s">
        <v>98</v>
      </c>
      <c r="F15" s="2" t="s">
        <v>98</v>
      </c>
      <c r="G15" s="2">
        <v>0.01</v>
      </c>
      <c r="H15" s="2">
        <v>0</v>
      </c>
      <c r="I15" s="2" t="s">
        <v>99</v>
      </c>
      <c r="J15" s="2">
        <v>84</v>
      </c>
      <c r="K15" s="2">
        <v>62</v>
      </c>
      <c r="L15" s="2" t="s">
        <v>100</v>
      </c>
      <c r="M15" s="2" t="s">
        <v>100</v>
      </c>
      <c r="N15" s="2" t="s">
        <v>23</v>
      </c>
      <c r="O15" s="2" t="s">
        <v>35</v>
      </c>
      <c r="P15" s="2" t="s">
        <v>36</v>
      </c>
      <c r="R15" s="2" t="str">
        <v>2001-07-21</v>
      </c>
      <c r="S15" s="2" t="str">
        <v>High Wind</v>
      </c>
      <c r="T15" s="2" t="str">
        <v xml:space="preserve"> 1</v>
      </c>
      <c r="U15" s="2" t="str">
        <v>14</v>
      </c>
      <c r="V15"/>
      <c r="W15"/>
    </row>
    <row r="16" spans="1:27" x14ac:dyDescent="0.25">
      <c r="A16" t="s">
        <v>18</v>
      </c>
      <c r="B16" t="s">
        <v>19</v>
      </c>
      <c r="C16" s="1">
        <v>37094</v>
      </c>
      <c r="D16" s="2" t="s">
        <v>101</v>
      </c>
      <c r="E16" s="2" t="s">
        <v>21</v>
      </c>
      <c r="F16" s="2" t="s">
        <v>102</v>
      </c>
      <c r="G16" s="2">
        <v>0</v>
      </c>
      <c r="H16" s="2">
        <v>0</v>
      </c>
      <c r="I16" s="2" t="s">
        <v>99</v>
      </c>
      <c r="J16" s="2">
        <v>85</v>
      </c>
      <c r="K16" s="2">
        <v>60</v>
      </c>
      <c r="L16" s="2" t="s">
        <v>33</v>
      </c>
      <c r="M16" s="2" t="s">
        <v>103</v>
      </c>
      <c r="N16" s="2" t="s">
        <v>23</v>
      </c>
      <c r="O16" s="2" t="s">
        <v>104</v>
      </c>
      <c r="P16" s="2" t="s">
        <v>36</v>
      </c>
      <c r="R16" s="2" t="str">
        <v>2001-07-22</v>
      </c>
      <c r="S16" s="2" t="str">
        <v>High Wind</v>
      </c>
      <c r="T16" s="2" t="str">
        <v xml:space="preserve"> 1</v>
      </c>
      <c r="U16" s="2" t="str">
        <v>50</v>
      </c>
      <c r="V16"/>
      <c r="W16"/>
    </row>
    <row r="17" spans="1:23" x14ac:dyDescent="0.25">
      <c r="A17" t="s">
        <v>18</v>
      </c>
      <c r="B17" t="s">
        <v>19</v>
      </c>
      <c r="C17" s="1">
        <v>37107</v>
      </c>
      <c r="D17" s="2" t="s">
        <v>105</v>
      </c>
      <c r="E17" s="2" t="s">
        <v>106</v>
      </c>
      <c r="F17" s="2" t="s">
        <v>107</v>
      </c>
      <c r="G17" s="2">
        <v>0</v>
      </c>
      <c r="H17" s="2">
        <v>0</v>
      </c>
      <c r="I17" s="2" t="s">
        <v>108</v>
      </c>
      <c r="J17" s="2">
        <v>92</v>
      </c>
      <c r="K17" s="2">
        <v>65</v>
      </c>
      <c r="L17" s="2" t="s">
        <v>33</v>
      </c>
      <c r="M17" s="2" t="s">
        <v>109</v>
      </c>
      <c r="N17" s="2" t="s">
        <v>23</v>
      </c>
      <c r="O17" s="2" t="s">
        <v>61</v>
      </c>
      <c r="P17" s="2" t="s">
        <v>110</v>
      </c>
      <c r="R17" s="2" t="str">
        <v>2001-08-04</v>
      </c>
      <c r="S17" s="2" t="str">
        <v>High Wind</v>
      </c>
      <c r="T17" s="2" t="str">
        <v xml:space="preserve"> 1</v>
      </c>
      <c r="U17" s="2" t="str">
        <v>56</v>
      </c>
      <c r="V17"/>
      <c r="W17"/>
    </row>
    <row r="18" spans="1:23" x14ac:dyDescent="0.25">
      <c r="A18" t="s">
        <v>18</v>
      </c>
      <c r="B18" t="s">
        <v>19</v>
      </c>
      <c r="C18" s="1">
        <v>37109</v>
      </c>
      <c r="D18" s="2" t="s">
        <v>69</v>
      </c>
      <c r="E18" s="2" t="s">
        <v>111</v>
      </c>
      <c r="F18" s="2" t="s">
        <v>112</v>
      </c>
      <c r="G18" s="2">
        <v>0</v>
      </c>
      <c r="H18" s="2">
        <v>0</v>
      </c>
      <c r="I18" s="2" t="s">
        <v>113</v>
      </c>
      <c r="J18" s="2">
        <v>90</v>
      </c>
      <c r="K18" s="2">
        <v>62</v>
      </c>
      <c r="L18" s="2" t="s">
        <v>66</v>
      </c>
      <c r="M18" s="2" t="s">
        <v>103</v>
      </c>
      <c r="N18" s="2" t="s">
        <v>23</v>
      </c>
      <c r="O18" s="2" t="s">
        <v>36</v>
      </c>
      <c r="P18" s="2" t="s">
        <v>114</v>
      </c>
      <c r="R18" s="2" t="str">
        <v>2001-08-06</v>
      </c>
      <c r="S18" s="2" t="str">
        <v>High Wind</v>
      </c>
      <c r="T18" s="2" t="str">
        <v xml:space="preserve"> 1</v>
      </c>
      <c r="U18" s="2" t="str">
        <v>12</v>
      </c>
      <c r="V18"/>
      <c r="W18"/>
    </row>
    <row r="19" spans="1:23" x14ac:dyDescent="0.25">
      <c r="A19" t="s">
        <v>18</v>
      </c>
      <c r="B19" t="s">
        <v>19</v>
      </c>
      <c r="C19" s="1">
        <v>37165</v>
      </c>
      <c r="D19" s="2" t="s">
        <v>115</v>
      </c>
      <c r="E19" s="2" t="s">
        <v>116</v>
      </c>
      <c r="F19" s="2" t="s">
        <v>116</v>
      </c>
      <c r="G19" s="2">
        <v>0</v>
      </c>
      <c r="H19" s="2">
        <v>0</v>
      </c>
      <c r="I19" s="2" t="s">
        <v>117</v>
      </c>
      <c r="J19" s="2">
        <v>76</v>
      </c>
      <c r="K19" s="2">
        <v>33</v>
      </c>
      <c r="L19" s="2" t="s">
        <v>118</v>
      </c>
      <c r="M19" s="2" t="s">
        <v>66</v>
      </c>
      <c r="N19" s="2" t="s">
        <v>23</v>
      </c>
      <c r="O19" s="2" t="s">
        <v>74</v>
      </c>
      <c r="P19" s="2" t="s">
        <v>110</v>
      </c>
      <c r="R19" s="2" t="str">
        <v>2001-10-01</v>
      </c>
      <c r="S19" s="2" t="str">
        <v>High Wind</v>
      </c>
      <c r="T19" s="2" t="str">
        <v xml:space="preserve"> 1</v>
      </c>
      <c r="U19" s="2" t="str">
        <v>01</v>
      </c>
      <c r="V19"/>
      <c r="W19"/>
    </row>
    <row r="20" spans="1:23" x14ac:dyDescent="0.25">
      <c r="A20" t="s">
        <v>18</v>
      </c>
      <c r="B20" t="s">
        <v>19</v>
      </c>
      <c r="C20" s="1">
        <v>37167</v>
      </c>
      <c r="D20" s="2" t="s">
        <v>119</v>
      </c>
      <c r="E20" s="2" t="s">
        <v>120</v>
      </c>
      <c r="F20" s="2" t="s">
        <v>120</v>
      </c>
      <c r="G20" s="2">
        <v>0.01</v>
      </c>
      <c r="H20" s="2">
        <v>0</v>
      </c>
      <c r="I20" s="2" t="s">
        <v>71</v>
      </c>
      <c r="J20" s="2">
        <v>59</v>
      </c>
      <c r="K20" s="2">
        <v>37</v>
      </c>
      <c r="L20" s="2" t="s">
        <v>118</v>
      </c>
      <c r="M20" s="2" t="s">
        <v>118</v>
      </c>
      <c r="N20" s="2" t="s">
        <v>23</v>
      </c>
      <c r="O20" s="2" t="s">
        <v>61</v>
      </c>
      <c r="P20" s="2" t="s">
        <v>121</v>
      </c>
      <c r="R20" s="2" t="str">
        <v>2001-10-03</v>
      </c>
      <c r="S20" s="2" t="str">
        <v>High Wind</v>
      </c>
      <c r="T20" s="2" t="str">
        <v xml:space="preserve"> 1</v>
      </c>
      <c r="U20" s="2" t="str">
        <v>28</v>
      </c>
      <c r="V20"/>
      <c r="W20"/>
    </row>
    <row r="21" spans="1:23" x14ac:dyDescent="0.25">
      <c r="A21" t="s">
        <v>18</v>
      </c>
      <c r="B21" t="s">
        <v>19</v>
      </c>
      <c r="C21" s="1">
        <v>37170</v>
      </c>
      <c r="D21" s="2" t="s">
        <v>20</v>
      </c>
      <c r="E21" s="2" t="s">
        <v>122</v>
      </c>
      <c r="F21" s="2" t="s">
        <v>123</v>
      </c>
      <c r="G21" s="2">
        <v>0</v>
      </c>
      <c r="H21" s="2">
        <v>0</v>
      </c>
      <c r="I21" s="2" t="s">
        <v>124</v>
      </c>
      <c r="J21" s="2">
        <v>43</v>
      </c>
      <c r="K21" s="2">
        <v>21</v>
      </c>
      <c r="L21" s="2" t="s">
        <v>66</v>
      </c>
      <c r="M21" s="2" t="s">
        <v>118</v>
      </c>
      <c r="N21" s="2" t="s">
        <v>23</v>
      </c>
      <c r="O21" s="2" t="s">
        <v>56</v>
      </c>
      <c r="P21" s="2" t="s">
        <v>110</v>
      </c>
      <c r="R21" s="2" t="str">
        <v>2001-10-06</v>
      </c>
      <c r="S21" s="2" t="str">
        <v>High Wind</v>
      </c>
      <c r="T21" s="2" t="str">
        <v xml:space="preserve"> 1</v>
      </c>
      <c r="U21" s="2" t="str">
        <v>08</v>
      </c>
      <c r="V21"/>
      <c r="W21"/>
    </row>
    <row r="22" spans="1:23" x14ac:dyDescent="0.25">
      <c r="A22" t="s">
        <v>18</v>
      </c>
      <c r="B22" t="s">
        <v>19</v>
      </c>
      <c r="C22" s="1">
        <v>37177</v>
      </c>
      <c r="D22" s="2" t="s">
        <v>125</v>
      </c>
      <c r="E22" s="2" t="s">
        <v>126</v>
      </c>
      <c r="F22" s="2" t="s">
        <v>127</v>
      </c>
      <c r="G22" s="2">
        <v>0.25</v>
      </c>
      <c r="H22" s="2">
        <v>0</v>
      </c>
      <c r="I22" s="2" t="s">
        <v>128</v>
      </c>
      <c r="J22" s="2">
        <v>49</v>
      </c>
      <c r="K22" s="2">
        <v>30</v>
      </c>
      <c r="L22" s="2" t="s">
        <v>129</v>
      </c>
      <c r="M22" s="2" t="s">
        <v>73</v>
      </c>
      <c r="N22" s="2" t="s">
        <v>23</v>
      </c>
      <c r="O22" s="2" t="s">
        <v>42</v>
      </c>
      <c r="P22" s="2" t="s">
        <v>35</v>
      </c>
      <c r="R22" s="2" t="str">
        <v>2001-10-13</v>
      </c>
      <c r="S22" s="2" t="str">
        <v>High Wind</v>
      </c>
      <c r="T22" s="2" t="str">
        <v xml:space="preserve"> 0</v>
      </c>
      <c r="U22" s="2" t="str">
        <v>50</v>
      </c>
      <c r="V22"/>
      <c r="W22"/>
    </row>
    <row r="23" spans="1:23" x14ac:dyDescent="0.25">
      <c r="A23" t="s">
        <v>18</v>
      </c>
      <c r="B23" t="s">
        <v>19</v>
      </c>
      <c r="C23" s="1">
        <v>37178</v>
      </c>
      <c r="D23" s="2" t="s">
        <v>119</v>
      </c>
      <c r="E23" s="2" t="s">
        <v>130</v>
      </c>
      <c r="F23" s="2" t="s">
        <v>131</v>
      </c>
      <c r="G23" s="2">
        <v>0</v>
      </c>
      <c r="H23" s="2">
        <v>0</v>
      </c>
      <c r="I23" s="2" t="s">
        <v>60</v>
      </c>
      <c r="J23" s="2">
        <v>55</v>
      </c>
      <c r="K23" s="2">
        <v>32</v>
      </c>
      <c r="L23" s="2" t="s">
        <v>78</v>
      </c>
      <c r="M23" s="2" t="s">
        <v>26</v>
      </c>
      <c r="N23" s="2" t="s">
        <v>23</v>
      </c>
      <c r="O23" s="2" t="s">
        <v>114</v>
      </c>
      <c r="P23" s="2" t="s">
        <v>132</v>
      </c>
      <c r="R23" s="2" t="str">
        <v>2001-10-14</v>
      </c>
      <c r="S23" s="2" t="str">
        <v>High Wind</v>
      </c>
      <c r="T23" s="2" t="str">
        <v xml:space="preserve"> 1</v>
      </c>
      <c r="U23" s="2" t="str">
        <v>16</v>
      </c>
      <c r="V23"/>
      <c r="W23"/>
    </row>
    <row r="24" spans="1:23" x14ac:dyDescent="0.25">
      <c r="A24" t="s">
        <v>18</v>
      </c>
      <c r="B24" t="s">
        <v>19</v>
      </c>
      <c r="C24" s="1">
        <v>37187</v>
      </c>
      <c r="D24" s="2">
        <v>7.38</v>
      </c>
      <c r="E24" s="2" t="s">
        <v>133</v>
      </c>
      <c r="F24" s="2" t="s">
        <v>134</v>
      </c>
      <c r="G24" s="2">
        <v>0.15</v>
      </c>
      <c r="H24" s="2">
        <v>0</v>
      </c>
      <c r="I24" s="2" t="s">
        <v>128</v>
      </c>
      <c r="J24" s="2">
        <v>44</v>
      </c>
      <c r="K24" s="2">
        <v>36</v>
      </c>
      <c r="L24" s="2" t="s">
        <v>87</v>
      </c>
      <c r="M24" s="2" t="s">
        <v>86</v>
      </c>
      <c r="N24" s="2" t="s">
        <v>23</v>
      </c>
      <c r="O24" s="2" t="s">
        <v>36</v>
      </c>
      <c r="P24" s="2" t="s">
        <v>74</v>
      </c>
      <c r="R24" s="2" t="str">
        <v>2001-10-23</v>
      </c>
      <c r="S24" s="2" t="str">
        <v>Low Wind</v>
      </c>
      <c r="T24" s="2" t="str">
        <v xml:space="preserve"> 0</v>
      </c>
      <c r="U24" s="2" t="str">
        <v>42</v>
      </c>
      <c r="V24"/>
      <c r="W24"/>
    </row>
    <row r="25" spans="1:23" x14ac:dyDescent="0.25">
      <c r="A25" t="s">
        <v>18</v>
      </c>
      <c r="B25" t="s">
        <v>19</v>
      </c>
      <c r="C25" s="1">
        <v>37208</v>
      </c>
      <c r="D25" s="2" t="s">
        <v>37</v>
      </c>
      <c r="E25" s="2" t="s">
        <v>135</v>
      </c>
      <c r="F25" s="2" t="s">
        <v>136</v>
      </c>
      <c r="G25" s="2">
        <v>0</v>
      </c>
      <c r="H25" s="2">
        <v>0</v>
      </c>
      <c r="I25" s="2" t="s">
        <v>137</v>
      </c>
      <c r="J25" s="2">
        <v>60</v>
      </c>
      <c r="K25" s="2">
        <v>32</v>
      </c>
      <c r="L25" s="2" t="s">
        <v>33</v>
      </c>
      <c r="M25" s="2" t="s">
        <v>138</v>
      </c>
      <c r="N25" s="2" t="s">
        <v>23</v>
      </c>
      <c r="O25" s="2" t="s">
        <v>42</v>
      </c>
      <c r="P25" s="2" t="s">
        <v>139</v>
      </c>
      <c r="R25" s="2" t="str">
        <v>2001-11-13</v>
      </c>
      <c r="S25" s="2" t="str">
        <v>High Wind</v>
      </c>
      <c r="T25" s="2" t="str">
        <v xml:space="preserve"> 1</v>
      </c>
      <c r="U25" s="2" t="str">
        <v>00</v>
      </c>
      <c r="V25"/>
      <c r="W25"/>
    </row>
    <row r="26" spans="1:23" x14ac:dyDescent="0.25">
      <c r="A26" t="s">
        <v>18</v>
      </c>
      <c r="B26" t="s">
        <v>19</v>
      </c>
      <c r="C26" s="1">
        <v>37209</v>
      </c>
      <c r="D26" s="2" t="s">
        <v>57</v>
      </c>
      <c r="E26" s="2" t="s">
        <v>140</v>
      </c>
      <c r="F26" s="2" t="s">
        <v>141</v>
      </c>
      <c r="G26" s="2">
        <v>0</v>
      </c>
      <c r="H26" s="2">
        <v>0</v>
      </c>
      <c r="I26" s="2" t="s">
        <v>60</v>
      </c>
      <c r="J26" s="2">
        <v>55</v>
      </c>
      <c r="K26" s="2">
        <v>32</v>
      </c>
      <c r="L26" s="2" t="s">
        <v>109</v>
      </c>
      <c r="M26" s="2" t="s">
        <v>142</v>
      </c>
      <c r="N26" s="2" t="s">
        <v>23</v>
      </c>
      <c r="O26" s="2" t="s">
        <v>104</v>
      </c>
      <c r="P26" s="2" t="s">
        <v>36</v>
      </c>
      <c r="R26" s="2" t="str">
        <v>2001-11-14</v>
      </c>
      <c r="S26" s="2" t="str">
        <v>High Wind</v>
      </c>
      <c r="T26" s="2" t="str">
        <v xml:space="preserve"> 1</v>
      </c>
      <c r="U26" s="2" t="str">
        <v>03</v>
      </c>
      <c r="V26"/>
      <c r="W26"/>
    </row>
    <row r="27" spans="1:23" x14ac:dyDescent="0.25">
      <c r="A27" t="s">
        <v>18</v>
      </c>
      <c r="B27" t="s">
        <v>19</v>
      </c>
      <c r="C27" s="1">
        <v>37324</v>
      </c>
      <c r="D27" s="2" t="s">
        <v>143</v>
      </c>
      <c r="E27" s="2" t="s">
        <v>144</v>
      </c>
      <c r="F27" s="2" t="s">
        <v>145</v>
      </c>
      <c r="G27" s="2">
        <v>0.08</v>
      </c>
      <c r="H27" s="2">
        <v>0</v>
      </c>
      <c r="I27" s="2" t="s">
        <v>147</v>
      </c>
      <c r="J27" s="2">
        <v>17</v>
      </c>
      <c r="K27" s="2">
        <v>3</v>
      </c>
      <c r="L27" s="2" t="s">
        <v>54</v>
      </c>
      <c r="M27" s="2" t="s">
        <v>92</v>
      </c>
      <c r="N27" s="2" t="s">
        <v>23</v>
      </c>
      <c r="O27" s="2" t="s">
        <v>148</v>
      </c>
      <c r="P27" s="2" t="s">
        <v>149</v>
      </c>
      <c r="R27" s="2" t="str">
        <v>2002-03-09</v>
      </c>
      <c r="S27" s="2" t="str">
        <v>High Wind</v>
      </c>
      <c r="T27" s="2" t="str">
        <v xml:space="preserve"> 1</v>
      </c>
      <c r="U27" s="2" t="str">
        <v>22</v>
      </c>
      <c r="V27"/>
      <c r="W27"/>
    </row>
    <row r="28" spans="1:23" x14ac:dyDescent="0.25">
      <c r="A28" t="s">
        <v>18</v>
      </c>
      <c r="B28" t="s">
        <v>19</v>
      </c>
      <c r="C28" s="1">
        <v>37361</v>
      </c>
      <c r="D28" s="2" t="s">
        <v>150</v>
      </c>
      <c r="E28" s="2" t="s">
        <v>151</v>
      </c>
      <c r="F28" s="2" t="s">
        <v>152</v>
      </c>
      <c r="G28" s="2">
        <v>0</v>
      </c>
      <c r="H28" s="2">
        <v>0</v>
      </c>
      <c r="I28" s="2" t="s">
        <v>153</v>
      </c>
      <c r="J28" s="2">
        <v>68</v>
      </c>
      <c r="K28" s="2">
        <v>40</v>
      </c>
      <c r="L28" s="2" t="s">
        <v>154</v>
      </c>
      <c r="M28" s="2" t="s">
        <v>27</v>
      </c>
      <c r="N28" s="2" t="s">
        <v>23</v>
      </c>
      <c r="O28" s="2" t="s">
        <v>36</v>
      </c>
      <c r="P28" s="2" t="s">
        <v>74</v>
      </c>
      <c r="R28" s="2" t="str">
        <v>2002-04-15</v>
      </c>
      <c r="S28" s="2" t="str">
        <v>High Wind</v>
      </c>
      <c r="T28" s="2" t="str">
        <v xml:space="preserve"> 1</v>
      </c>
      <c r="U28" s="2" t="str">
        <v>23</v>
      </c>
      <c r="V28"/>
      <c r="W28"/>
    </row>
    <row r="29" spans="1:23" x14ac:dyDescent="0.25">
      <c r="A29" t="s">
        <v>18</v>
      </c>
      <c r="B29" t="s">
        <v>19</v>
      </c>
      <c r="C29" s="1">
        <v>37379</v>
      </c>
      <c r="D29" s="2" t="s">
        <v>155</v>
      </c>
      <c r="E29" s="2" t="s">
        <v>156</v>
      </c>
      <c r="F29" s="2" t="s">
        <v>90</v>
      </c>
      <c r="G29" s="2">
        <v>0</v>
      </c>
      <c r="H29" s="2">
        <v>0</v>
      </c>
      <c r="I29" s="2" t="s">
        <v>77</v>
      </c>
      <c r="J29" s="2">
        <v>60</v>
      </c>
      <c r="K29" s="2">
        <v>18</v>
      </c>
      <c r="L29" s="2" t="s">
        <v>34</v>
      </c>
      <c r="M29" s="2" t="s">
        <v>34</v>
      </c>
      <c r="N29" s="2" t="s">
        <v>23</v>
      </c>
      <c r="O29" s="2" t="s">
        <v>110</v>
      </c>
      <c r="P29" s="2" t="s">
        <v>29</v>
      </c>
      <c r="R29" s="2" t="str">
        <v>2002-05-03</v>
      </c>
      <c r="S29" s="2" t="str">
        <v>High Wind</v>
      </c>
      <c r="T29" s="2" t="str">
        <v xml:space="preserve"> 1</v>
      </c>
      <c r="U29" s="2" t="str">
        <v>22</v>
      </c>
      <c r="V29"/>
      <c r="W29"/>
    </row>
    <row r="30" spans="1:23" x14ac:dyDescent="0.25">
      <c r="A30" t="s">
        <v>18</v>
      </c>
      <c r="B30" t="s">
        <v>19</v>
      </c>
      <c r="C30" s="1">
        <v>37404</v>
      </c>
      <c r="D30" s="2" t="s">
        <v>157</v>
      </c>
      <c r="E30" s="2" t="s">
        <v>158</v>
      </c>
      <c r="F30" s="2" t="s">
        <v>141</v>
      </c>
      <c r="G30" s="2">
        <v>0.28999999999999998</v>
      </c>
      <c r="H30" s="2">
        <v>0</v>
      </c>
      <c r="I30" s="2" t="s">
        <v>96</v>
      </c>
      <c r="J30" s="2">
        <v>82</v>
      </c>
      <c r="K30" s="2">
        <v>48</v>
      </c>
      <c r="L30" s="2" t="s">
        <v>26</v>
      </c>
      <c r="M30" s="2" t="s">
        <v>87</v>
      </c>
      <c r="N30" s="2" t="s">
        <v>23</v>
      </c>
      <c r="O30" s="2" t="s">
        <v>67</v>
      </c>
      <c r="P30" s="2" t="s">
        <v>68</v>
      </c>
      <c r="R30" s="2" t="str">
        <v>2002-05-28</v>
      </c>
      <c r="S30" s="2" t="str">
        <v>High Wind</v>
      </c>
      <c r="T30" s="2" t="str">
        <v xml:space="preserve"> 1</v>
      </c>
      <c r="U30" s="2" t="str">
        <v>03</v>
      </c>
      <c r="V30"/>
      <c r="W30"/>
    </row>
    <row r="31" spans="1:23" x14ac:dyDescent="0.25">
      <c r="A31" t="s">
        <v>18</v>
      </c>
      <c r="B31" t="s">
        <v>19</v>
      </c>
      <c r="C31" s="1">
        <v>37405</v>
      </c>
      <c r="D31" s="2" t="s">
        <v>20</v>
      </c>
      <c r="E31" s="2" t="s">
        <v>159</v>
      </c>
      <c r="F31" s="2" t="s">
        <v>160</v>
      </c>
      <c r="G31" s="2">
        <v>0.21</v>
      </c>
      <c r="H31" s="2">
        <v>0</v>
      </c>
      <c r="I31" s="2" t="s">
        <v>161</v>
      </c>
      <c r="J31" s="2">
        <v>84</v>
      </c>
      <c r="K31" s="2">
        <v>47</v>
      </c>
      <c r="L31" s="2" t="s">
        <v>87</v>
      </c>
      <c r="M31" s="2" t="s">
        <v>92</v>
      </c>
      <c r="N31" s="2" t="s">
        <v>23</v>
      </c>
      <c r="O31" s="2" t="s">
        <v>79</v>
      </c>
      <c r="P31" s="2" t="s">
        <v>162</v>
      </c>
      <c r="R31" s="2" t="str">
        <v>2002-05-29</v>
      </c>
      <c r="S31" s="2" t="str">
        <v>High Wind</v>
      </c>
      <c r="T31" s="2" t="str">
        <v xml:space="preserve"> 1</v>
      </c>
      <c r="U31" s="2" t="str">
        <v>23</v>
      </c>
      <c r="V31"/>
      <c r="W31"/>
    </row>
    <row r="32" spans="1:23" x14ac:dyDescent="0.25">
      <c r="A32" t="s">
        <v>18</v>
      </c>
      <c r="B32" t="s">
        <v>19</v>
      </c>
      <c r="C32" s="1">
        <v>37430</v>
      </c>
      <c r="D32" s="2" t="s">
        <v>163</v>
      </c>
      <c r="E32" s="2" t="s">
        <v>164</v>
      </c>
      <c r="F32" s="2" t="s">
        <v>165</v>
      </c>
      <c r="G32" s="2">
        <v>0</v>
      </c>
      <c r="H32" s="2">
        <v>0</v>
      </c>
      <c r="I32" s="2" t="s">
        <v>166</v>
      </c>
      <c r="J32" s="2">
        <v>76</v>
      </c>
      <c r="K32" s="2">
        <v>61</v>
      </c>
      <c r="L32" s="2" t="s">
        <v>167</v>
      </c>
      <c r="M32" s="2" t="s">
        <v>168</v>
      </c>
      <c r="N32" s="2" t="s">
        <v>23</v>
      </c>
      <c r="O32" s="2" t="s">
        <v>61</v>
      </c>
      <c r="P32" s="2" t="s">
        <v>114</v>
      </c>
      <c r="R32" s="2" t="str">
        <v>2002-06-23</v>
      </c>
      <c r="S32" s="2" t="str">
        <v>High Wind</v>
      </c>
      <c r="T32" s="2" t="str">
        <v xml:space="preserve"> 1</v>
      </c>
      <c r="U32" s="2" t="str">
        <v>49</v>
      </c>
      <c r="V32"/>
      <c r="W32"/>
    </row>
    <row r="33" spans="1:23" x14ac:dyDescent="0.25">
      <c r="A33" t="s">
        <v>18</v>
      </c>
      <c r="B33" t="s">
        <v>19</v>
      </c>
      <c r="C33" s="1">
        <v>37443</v>
      </c>
      <c r="D33" s="2" t="s">
        <v>169</v>
      </c>
      <c r="E33" s="2" t="s">
        <v>170</v>
      </c>
      <c r="F33" s="2" t="s">
        <v>171</v>
      </c>
      <c r="G33" s="2">
        <v>0.44</v>
      </c>
      <c r="H33" s="2">
        <v>0</v>
      </c>
      <c r="I33" s="2" t="s">
        <v>172</v>
      </c>
      <c r="J33" s="2">
        <v>82</v>
      </c>
      <c r="K33" s="2">
        <v>59</v>
      </c>
      <c r="L33" s="2" t="s">
        <v>48</v>
      </c>
      <c r="M33" s="2" t="s">
        <v>47</v>
      </c>
      <c r="N33" s="2" t="s">
        <v>23</v>
      </c>
      <c r="O33" s="2" t="s">
        <v>28</v>
      </c>
      <c r="P33" s="2" t="s">
        <v>79</v>
      </c>
      <c r="R33" s="2" t="str">
        <v>2002-07-06</v>
      </c>
      <c r="S33" s="2" t="str">
        <v>High Wind</v>
      </c>
      <c r="T33" s="2" t="str">
        <v xml:space="preserve"> 0</v>
      </c>
      <c r="U33" s="2" t="str">
        <v>53</v>
      </c>
      <c r="V33"/>
      <c r="W33"/>
    </row>
    <row r="34" spans="1:23" x14ac:dyDescent="0.25">
      <c r="A34" t="s">
        <v>18</v>
      </c>
      <c r="B34" t="s">
        <v>19</v>
      </c>
      <c r="C34" s="1">
        <v>37444</v>
      </c>
      <c r="D34" s="2" t="s">
        <v>43</v>
      </c>
      <c r="E34" s="2" t="s">
        <v>51</v>
      </c>
      <c r="F34" s="2" t="s">
        <v>173</v>
      </c>
      <c r="G34" s="2">
        <v>0.05</v>
      </c>
      <c r="H34" s="2">
        <v>0</v>
      </c>
      <c r="I34" s="2" t="s">
        <v>172</v>
      </c>
      <c r="J34" s="2">
        <v>82</v>
      </c>
      <c r="K34" s="2">
        <v>59</v>
      </c>
      <c r="L34" s="2" t="s">
        <v>86</v>
      </c>
      <c r="M34" s="2" t="s">
        <v>103</v>
      </c>
      <c r="N34" s="2" t="s">
        <v>23</v>
      </c>
      <c r="O34" s="2" t="s">
        <v>74</v>
      </c>
      <c r="P34" s="2" t="s">
        <v>29</v>
      </c>
      <c r="R34" s="2" t="str">
        <v>2002-07-07</v>
      </c>
      <c r="S34" s="2" t="str">
        <v>High Wind</v>
      </c>
      <c r="T34" s="2" t="str">
        <v xml:space="preserve"> 1</v>
      </c>
      <c r="U34" s="2" t="str">
        <v>28</v>
      </c>
      <c r="V34"/>
      <c r="W34"/>
    </row>
    <row r="35" spans="1:23" x14ac:dyDescent="0.25">
      <c r="A35" t="s">
        <v>18</v>
      </c>
      <c r="B35" t="s">
        <v>19</v>
      </c>
      <c r="C35" s="1">
        <v>37447</v>
      </c>
      <c r="D35" s="2" t="s">
        <v>174</v>
      </c>
      <c r="E35" s="2" t="s">
        <v>175</v>
      </c>
      <c r="F35" s="2" t="s">
        <v>176</v>
      </c>
      <c r="G35" s="2">
        <v>0</v>
      </c>
      <c r="H35" s="2">
        <v>0</v>
      </c>
      <c r="I35" s="2" t="s">
        <v>96</v>
      </c>
      <c r="J35" s="2">
        <v>77</v>
      </c>
      <c r="K35" s="2">
        <v>52</v>
      </c>
      <c r="L35" s="2" t="s">
        <v>177</v>
      </c>
      <c r="M35" s="2" t="s">
        <v>72</v>
      </c>
      <c r="N35" s="2" t="s">
        <v>23</v>
      </c>
      <c r="O35" s="2" t="s">
        <v>67</v>
      </c>
      <c r="P35" s="2" t="s">
        <v>79</v>
      </c>
      <c r="R35" s="2" t="str">
        <v>2002-07-10</v>
      </c>
      <c r="S35" s="2" t="str">
        <v>High Wind</v>
      </c>
      <c r="T35" s="2" t="str">
        <v xml:space="preserve"> 1</v>
      </c>
      <c r="U35" s="2" t="str">
        <v>46</v>
      </c>
      <c r="V35"/>
      <c r="W35"/>
    </row>
    <row r="36" spans="1:23" x14ac:dyDescent="0.25">
      <c r="A36" t="s">
        <v>18</v>
      </c>
      <c r="B36" t="s">
        <v>19</v>
      </c>
      <c r="C36" s="1">
        <v>37457</v>
      </c>
      <c r="D36" s="2" t="s">
        <v>57</v>
      </c>
      <c r="E36" s="2" t="s">
        <v>178</v>
      </c>
      <c r="F36" s="2" t="s">
        <v>178</v>
      </c>
      <c r="G36" s="2">
        <v>7.0000000000000007E-2</v>
      </c>
      <c r="H36" s="2">
        <v>0</v>
      </c>
      <c r="I36" s="2" t="s">
        <v>99</v>
      </c>
      <c r="J36" s="2">
        <v>84</v>
      </c>
      <c r="K36" s="2">
        <v>62</v>
      </c>
      <c r="L36" s="2" t="s">
        <v>177</v>
      </c>
      <c r="M36" s="2" t="s">
        <v>167</v>
      </c>
      <c r="N36" s="2" t="s">
        <v>23</v>
      </c>
      <c r="O36" s="2" t="s">
        <v>74</v>
      </c>
      <c r="P36" s="2" t="s">
        <v>67</v>
      </c>
      <c r="R36" s="2" t="str">
        <v>2002-07-20</v>
      </c>
      <c r="S36" s="2" t="str">
        <v>High Wind</v>
      </c>
      <c r="T36" s="2" t="str">
        <v xml:space="preserve"> 1</v>
      </c>
      <c r="U36" s="2" t="str">
        <v>00</v>
      </c>
      <c r="V36"/>
      <c r="W36"/>
    </row>
    <row r="37" spans="1:23" x14ac:dyDescent="0.25">
      <c r="A37" t="s">
        <v>18</v>
      </c>
      <c r="B37" t="s">
        <v>19</v>
      </c>
      <c r="C37" s="1">
        <v>37463</v>
      </c>
      <c r="D37" s="2" t="s">
        <v>115</v>
      </c>
      <c r="E37" s="2" t="s">
        <v>179</v>
      </c>
      <c r="F37" s="2" t="s">
        <v>180</v>
      </c>
      <c r="G37" s="2">
        <v>0</v>
      </c>
      <c r="H37" s="2">
        <v>0</v>
      </c>
      <c r="I37" s="2" t="s">
        <v>166</v>
      </c>
      <c r="J37" s="2">
        <v>86</v>
      </c>
      <c r="K37" s="2">
        <v>51</v>
      </c>
      <c r="L37" s="2" t="s">
        <v>103</v>
      </c>
      <c r="M37" s="2" t="s">
        <v>138</v>
      </c>
      <c r="N37" s="2" t="s">
        <v>23</v>
      </c>
      <c r="O37" s="2" t="s">
        <v>35</v>
      </c>
      <c r="P37" s="2" t="s">
        <v>36</v>
      </c>
      <c r="R37" s="2" t="str">
        <v>2002-07-26</v>
      </c>
      <c r="S37" s="2" t="str">
        <v>High Wind</v>
      </c>
      <c r="T37" s="2" t="str">
        <v xml:space="preserve"> 1</v>
      </c>
      <c r="U37" s="2" t="str">
        <v>19</v>
      </c>
      <c r="V37"/>
      <c r="W37"/>
    </row>
    <row r="38" spans="1:23" x14ac:dyDescent="0.25">
      <c r="A38" t="s">
        <v>18</v>
      </c>
      <c r="B38" t="s">
        <v>19</v>
      </c>
      <c r="C38" s="1">
        <v>37465</v>
      </c>
      <c r="D38" s="2" t="s">
        <v>57</v>
      </c>
      <c r="E38" s="2" t="s">
        <v>181</v>
      </c>
      <c r="F38" s="2" t="s">
        <v>182</v>
      </c>
      <c r="G38" s="2">
        <v>0</v>
      </c>
      <c r="H38" s="2">
        <v>0</v>
      </c>
      <c r="I38" s="2" t="s">
        <v>172</v>
      </c>
      <c r="J38" s="2">
        <v>82</v>
      </c>
      <c r="K38" s="2">
        <v>59</v>
      </c>
      <c r="L38" s="2" t="s">
        <v>66</v>
      </c>
      <c r="M38" s="2" t="s">
        <v>92</v>
      </c>
      <c r="N38" s="2" t="s">
        <v>23</v>
      </c>
      <c r="O38" s="2" t="s">
        <v>36</v>
      </c>
      <c r="P38" s="2" t="s">
        <v>114</v>
      </c>
      <c r="R38" s="2" t="str">
        <v>2002-07-28</v>
      </c>
      <c r="S38" s="2" t="str">
        <v>High Wind</v>
      </c>
      <c r="T38" s="2" t="str">
        <v xml:space="preserve"> 1</v>
      </c>
      <c r="U38" s="2" t="str">
        <v>09</v>
      </c>
      <c r="V38"/>
      <c r="W38"/>
    </row>
    <row r="39" spans="1:23" x14ac:dyDescent="0.25">
      <c r="A39" t="s">
        <v>18</v>
      </c>
      <c r="B39" t="s">
        <v>19</v>
      </c>
      <c r="C39" s="1">
        <v>37484</v>
      </c>
      <c r="D39" s="2" t="s">
        <v>174</v>
      </c>
      <c r="E39" s="2" t="s">
        <v>183</v>
      </c>
      <c r="F39" s="2" t="s">
        <v>184</v>
      </c>
      <c r="G39" s="2">
        <v>0.23</v>
      </c>
      <c r="H39" s="2">
        <v>0</v>
      </c>
      <c r="I39" s="2" t="s">
        <v>91</v>
      </c>
      <c r="J39" s="2">
        <v>72</v>
      </c>
      <c r="K39" s="2">
        <v>54</v>
      </c>
      <c r="L39" s="2" t="s">
        <v>100</v>
      </c>
      <c r="M39" s="2" t="s">
        <v>138</v>
      </c>
      <c r="N39" s="2" t="s">
        <v>23</v>
      </c>
      <c r="O39" s="2" t="s">
        <v>56</v>
      </c>
      <c r="P39" s="2" t="s">
        <v>110</v>
      </c>
      <c r="R39" s="2" t="str">
        <v>2002-08-16</v>
      </c>
      <c r="S39" s="2" t="str">
        <v>High Wind</v>
      </c>
      <c r="T39" s="2" t="str">
        <v xml:space="preserve"> 2</v>
      </c>
      <c r="U39" s="2" t="str">
        <v>33</v>
      </c>
      <c r="V39"/>
      <c r="W39"/>
    </row>
    <row r="40" spans="1:23" x14ac:dyDescent="0.25">
      <c r="A40" t="s">
        <v>18</v>
      </c>
      <c r="B40" t="s">
        <v>19</v>
      </c>
      <c r="C40" s="1">
        <v>37497</v>
      </c>
      <c r="D40" s="2" t="s">
        <v>83</v>
      </c>
      <c r="E40" s="2" t="s">
        <v>185</v>
      </c>
      <c r="F40" s="2" t="s">
        <v>185</v>
      </c>
      <c r="G40" s="2">
        <v>0.02</v>
      </c>
      <c r="H40" s="2">
        <v>0</v>
      </c>
      <c r="I40" s="2" t="s">
        <v>186</v>
      </c>
      <c r="J40" s="2">
        <v>79</v>
      </c>
      <c r="K40" s="2">
        <v>55</v>
      </c>
      <c r="L40" s="2" t="s">
        <v>47</v>
      </c>
      <c r="M40" s="2" t="s">
        <v>48</v>
      </c>
      <c r="N40" s="2" t="s">
        <v>23</v>
      </c>
      <c r="O40" s="2" t="s">
        <v>35</v>
      </c>
      <c r="P40" s="2" t="s">
        <v>61</v>
      </c>
      <c r="R40" s="2" t="str">
        <v>2002-08-29</v>
      </c>
      <c r="S40" s="2" t="str">
        <v>High Wind</v>
      </c>
      <c r="T40" s="2" t="str">
        <v xml:space="preserve"> 1</v>
      </c>
      <c r="U40" s="2" t="str">
        <v>39</v>
      </c>
      <c r="V40"/>
      <c r="W40"/>
    </row>
    <row r="41" spans="1:23" x14ac:dyDescent="0.25">
      <c r="A41" t="s">
        <v>18</v>
      </c>
      <c r="B41" t="s">
        <v>19</v>
      </c>
      <c r="C41" s="1">
        <v>37505</v>
      </c>
      <c r="D41" s="2" t="s">
        <v>157</v>
      </c>
      <c r="E41" s="2" t="s">
        <v>80</v>
      </c>
      <c r="F41" s="2" t="s">
        <v>187</v>
      </c>
      <c r="G41" s="2">
        <v>0</v>
      </c>
      <c r="H41" s="2">
        <v>0</v>
      </c>
      <c r="I41" s="2" t="s">
        <v>172</v>
      </c>
      <c r="J41" s="2">
        <v>82</v>
      </c>
      <c r="K41" s="2">
        <v>60</v>
      </c>
      <c r="L41" s="2" t="s">
        <v>73</v>
      </c>
      <c r="M41" s="2" t="s">
        <v>34</v>
      </c>
      <c r="N41" s="2" t="s">
        <v>23</v>
      </c>
      <c r="O41" s="2" t="s">
        <v>56</v>
      </c>
      <c r="P41" s="2" t="s">
        <v>67</v>
      </c>
      <c r="R41" s="2" t="str">
        <v>2002-09-06</v>
      </c>
      <c r="S41" s="2" t="str">
        <v>High Wind</v>
      </c>
      <c r="T41" s="2" t="str">
        <v xml:space="preserve"> 1</v>
      </c>
      <c r="U41" s="2" t="str">
        <v>14</v>
      </c>
      <c r="V41"/>
      <c r="W41"/>
    </row>
    <row r="42" spans="1:23" x14ac:dyDescent="0.25">
      <c r="A42" t="s">
        <v>18</v>
      </c>
      <c r="B42" t="s">
        <v>19</v>
      </c>
      <c r="C42" s="1">
        <v>37509</v>
      </c>
      <c r="D42" s="2" t="s">
        <v>115</v>
      </c>
      <c r="E42" s="2" t="s">
        <v>188</v>
      </c>
      <c r="F42" s="2" t="s">
        <v>130</v>
      </c>
      <c r="G42" s="2">
        <v>0.03</v>
      </c>
      <c r="H42" s="2">
        <v>0</v>
      </c>
      <c r="I42" s="2" t="s">
        <v>189</v>
      </c>
      <c r="J42" s="2">
        <v>74</v>
      </c>
      <c r="K42" s="2">
        <v>44</v>
      </c>
      <c r="L42" s="2" t="s">
        <v>26</v>
      </c>
      <c r="M42" s="2" t="s">
        <v>26</v>
      </c>
      <c r="N42" s="2" t="s">
        <v>23</v>
      </c>
      <c r="O42" s="2" t="s">
        <v>36</v>
      </c>
      <c r="P42" s="2" t="s">
        <v>74</v>
      </c>
      <c r="R42" s="2" t="str">
        <v>2002-09-10</v>
      </c>
      <c r="S42" s="2" t="str">
        <v>High Wind</v>
      </c>
      <c r="T42" s="2" t="str">
        <v xml:space="preserve"> 1</v>
      </c>
      <c r="U42" s="2" t="str">
        <v>17</v>
      </c>
      <c r="V42"/>
      <c r="W42"/>
    </row>
    <row r="43" spans="1:23" x14ac:dyDescent="0.25">
      <c r="A43" t="s">
        <v>18</v>
      </c>
      <c r="B43" t="s">
        <v>19</v>
      </c>
      <c r="C43" s="1">
        <v>37527</v>
      </c>
      <c r="D43" s="2" t="s">
        <v>97</v>
      </c>
      <c r="E43" s="2" t="s">
        <v>190</v>
      </c>
      <c r="F43" s="2" t="s">
        <v>191</v>
      </c>
      <c r="G43" s="2">
        <v>0.19</v>
      </c>
      <c r="H43" s="2">
        <v>0</v>
      </c>
      <c r="I43" s="2" t="s">
        <v>128</v>
      </c>
      <c r="J43" s="2">
        <v>51</v>
      </c>
      <c r="K43" s="2">
        <v>29</v>
      </c>
      <c r="L43" s="2" t="s">
        <v>73</v>
      </c>
      <c r="M43" s="2" t="s">
        <v>72</v>
      </c>
      <c r="N43" s="2" t="s">
        <v>23</v>
      </c>
      <c r="O43" s="2" t="s">
        <v>42</v>
      </c>
      <c r="P43" s="2" t="s">
        <v>104</v>
      </c>
      <c r="R43" s="2" t="str">
        <v>2002-09-28</v>
      </c>
      <c r="S43" s="2" t="str">
        <v>High Wind</v>
      </c>
      <c r="T43" s="2" t="str">
        <v xml:space="preserve"> 1</v>
      </c>
      <c r="U43" s="2" t="str">
        <v>06</v>
      </c>
      <c r="V43"/>
      <c r="W43"/>
    </row>
    <row r="44" spans="1:23" x14ac:dyDescent="0.25">
      <c r="A44" t="s">
        <v>18</v>
      </c>
      <c r="B44" t="s">
        <v>19</v>
      </c>
      <c r="C44" s="1">
        <v>37528</v>
      </c>
      <c r="D44" s="2" t="s">
        <v>93</v>
      </c>
      <c r="E44" s="2" t="s">
        <v>192</v>
      </c>
      <c r="F44" s="2" t="s">
        <v>193</v>
      </c>
      <c r="G44" s="2">
        <v>0</v>
      </c>
      <c r="H44" s="2">
        <v>0</v>
      </c>
      <c r="I44" s="2" t="s">
        <v>194</v>
      </c>
      <c r="J44" s="2">
        <v>59</v>
      </c>
      <c r="K44" s="2">
        <v>30</v>
      </c>
      <c r="L44" s="2" t="s">
        <v>129</v>
      </c>
      <c r="M44" s="2" t="s">
        <v>129</v>
      </c>
      <c r="N44" s="2" t="s">
        <v>23</v>
      </c>
      <c r="O44" s="2" t="s">
        <v>36</v>
      </c>
      <c r="P44" s="2" t="s">
        <v>28</v>
      </c>
      <c r="R44" s="2" t="str">
        <v>2002-09-29</v>
      </c>
      <c r="S44" s="2" t="str">
        <v>High Wind</v>
      </c>
      <c r="T44" s="2" t="str">
        <v xml:space="preserve"> 1</v>
      </c>
      <c r="U44" s="2" t="str">
        <v>46</v>
      </c>
      <c r="V44"/>
      <c r="W44"/>
    </row>
    <row r="45" spans="1:23" x14ac:dyDescent="0.25">
      <c r="A45" t="s">
        <v>18</v>
      </c>
      <c r="B45" t="s">
        <v>19</v>
      </c>
      <c r="C45" s="1">
        <v>37529</v>
      </c>
      <c r="D45" s="2" t="s">
        <v>125</v>
      </c>
      <c r="E45" s="2" t="s">
        <v>195</v>
      </c>
      <c r="F45" s="2" t="s">
        <v>196</v>
      </c>
      <c r="G45" s="2">
        <v>0</v>
      </c>
      <c r="H45" s="2">
        <v>0</v>
      </c>
      <c r="I45" s="2" t="s">
        <v>197</v>
      </c>
      <c r="J45" s="2">
        <v>69</v>
      </c>
      <c r="K45" s="2">
        <v>46</v>
      </c>
      <c r="L45" s="2" t="s">
        <v>48</v>
      </c>
      <c r="M45" s="2" t="s">
        <v>34</v>
      </c>
      <c r="N45" s="2" t="s">
        <v>23</v>
      </c>
      <c r="O45" s="2" t="s">
        <v>35</v>
      </c>
      <c r="P45" s="2" t="s">
        <v>61</v>
      </c>
      <c r="R45" s="2" t="str">
        <v>2002-09-30</v>
      </c>
      <c r="S45" s="2" t="str">
        <v>High Wind</v>
      </c>
      <c r="T45" s="2" t="str">
        <v xml:space="preserve"> 0</v>
      </c>
      <c r="U45" s="2" t="str">
        <v>27</v>
      </c>
      <c r="V45"/>
      <c r="W45"/>
    </row>
    <row r="46" spans="1:23" x14ac:dyDescent="0.25">
      <c r="A46" t="s">
        <v>18</v>
      </c>
      <c r="B46" t="s">
        <v>19</v>
      </c>
      <c r="C46" s="1">
        <v>37530</v>
      </c>
      <c r="D46" s="2" t="s">
        <v>163</v>
      </c>
      <c r="E46" s="2" t="s">
        <v>198</v>
      </c>
      <c r="F46" s="2" t="s">
        <v>198</v>
      </c>
      <c r="G46" s="2">
        <v>0</v>
      </c>
      <c r="H46" s="2">
        <v>0</v>
      </c>
      <c r="I46" s="2" t="s">
        <v>199</v>
      </c>
      <c r="J46" s="2">
        <v>60</v>
      </c>
      <c r="K46" s="2">
        <v>38</v>
      </c>
      <c r="L46" s="2" t="s">
        <v>86</v>
      </c>
      <c r="M46" s="2" t="s">
        <v>86</v>
      </c>
      <c r="N46" s="2" t="s">
        <v>23</v>
      </c>
      <c r="O46" s="2" t="s">
        <v>67</v>
      </c>
      <c r="P46" s="2" t="s">
        <v>68</v>
      </c>
      <c r="R46" s="2" t="str">
        <v>2002-10-01</v>
      </c>
      <c r="S46" s="2" t="str">
        <v>High Wind</v>
      </c>
      <c r="T46" s="2" t="str">
        <v xml:space="preserve"> 1</v>
      </c>
      <c r="U46" s="2" t="str">
        <v>48</v>
      </c>
      <c r="V46"/>
      <c r="W46"/>
    </row>
    <row r="47" spans="1:23" x14ac:dyDescent="0.25">
      <c r="A47" t="s">
        <v>18</v>
      </c>
      <c r="B47" t="s">
        <v>19</v>
      </c>
      <c r="C47" s="1">
        <v>37589</v>
      </c>
      <c r="D47" s="2" t="s">
        <v>200</v>
      </c>
      <c r="E47" s="2" t="s">
        <v>178</v>
      </c>
      <c r="F47" s="2" t="s">
        <v>201</v>
      </c>
      <c r="G47" s="2">
        <v>0.01</v>
      </c>
      <c r="H47" s="2">
        <v>0</v>
      </c>
      <c r="I47" s="2" t="s">
        <v>202</v>
      </c>
      <c r="J47" s="2">
        <v>40</v>
      </c>
      <c r="K47" s="2">
        <v>17</v>
      </c>
      <c r="L47" s="2" t="s">
        <v>54</v>
      </c>
      <c r="M47" s="2" t="s">
        <v>92</v>
      </c>
      <c r="N47" s="2" t="s">
        <v>23</v>
      </c>
      <c r="O47" s="2" t="s">
        <v>132</v>
      </c>
      <c r="P47" s="2" t="s">
        <v>203</v>
      </c>
      <c r="R47" s="2" t="str">
        <v>2002-11-29</v>
      </c>
      <c r="S47" s="2" t="str">
        <v>High Wind</v>
      </c>
      <c r="T47" s="2" t="str">
        <v xml:space="preserve"> 1</v>
      </c>
      <c r="U47" s="2" t="str">
        <v>56</v>
      </c>
      <c r="V47"/>
      <c r="W47"/>
    </row>
    <row r="48" spans="1:23" x14ac:dyDescent="0.25">
      <c r="A48" t="s">
        <v>18</v>
      </c>
      <c r="B48" t="s">
        <v>19</v>
      </c>
      <c r="C48" s="1">
        <v>37602</v>
      </c>
      <c r="D48" s="2" t="s">
        <v>204</v>
      </c>
      <c r="E48" s="2" t="s">
        <v>205</v>
      </c>
      <c r="F48" s="2" t="s">
        <v>206</v>
      </c>
      <c r="G48" s="2">
        <v>0</v>
      </c>
      <c r="H48" s="2">
        <v>0</v>
      </c>
      <c r="I48" s="2" t="s">
        <v>202</v>
      </c>
      <c r="J48" s="2">
        <v>34</v>
      </c>
      <c r="K48" s="2">
        <v>24</v>
      </c>
      <c r="L48" s="2" t="s">
        <v>207</v>
      </c>
      <c r="M48" s="2" t="s">
        <v>142</v>
      </c>
      <c r="N48" s="2" t="s">
        <v>23</v>
      </c>
      <c r="O48" s="2" t="s">
        <v>41</v>
      </c>
      <c r="P48" s="2" t="s">
        <v>42</v>
      </c>
      <c r="R48" s="2" t="str">
        <v>2002-12-12</v>
      </c>
      <c r="S48" s="2" t="str">
        <v>High Wind</v>
      </c>
      <c r="T48" s="2" t="str">
        <v xml:space="preserve"> 1</v>
      </c>
      <c r="U48" s="2" t="str">
        <v>48</v>
      </c>
      <c r="V48"/>
      <c r="W48"/>
    </row>
    <row r="49" spans="1:23" x14ac:dyDescent="0.25">
      <c r="A49" t="s">
        <v>18</v>
      </c>
      <c r="B49" t="s">
        <v>19</v>
      </c>
      <c r="C49" s="1">
        <v>37603</v>
      </c>
      <c r="D49" s="2" t="s">
        <v>69</v>
      </c>
      <c r="E49" s="2" t="s">
        <v>208</v>
      </c>
      <c r="F49" s="2" t="s">
        <v>209</v>
      </c>
      <c r="G49" s="2">
        <v>0</v>
      </c>
      <c r="H49" s="2">
        <v>0</v>
      </c>
      <c r="I49" s="2" t="s">
        <v>24</v>
      </c>
      <c r="J49" s="2">
        <v>39</v>
      </c>
      <c r="K49" s="2">
        <v>29</v>
      </c>
      <c r="L49" s="2" t="s">
        <v>34</v>
      </c>
      <c r="M49" s="2" t="s">
        <v>34</v>
      </c>
      <c r="N49" s="2" t="s">
        <v>23</v>
      </c>
      <c r="O49" s="2" t="s">
        <v>36</v>
      </c>
      <c r="P49" s="2" t="s">
        <v>74</v>
      </c>
      <c r="R49" s="2" t="str">
        <v>2002-12-13</v>
      </c>
      <c r="S49" s="2" t="str">
        <v>High Wind</v>
      </c>
      <c r="T49" s="2" t="str">
        <v xml:space="preserve"> 2</v>
      </c>
      <c r="U49" s="2" t="str">
        <v>43</v>
      </c>
      <c r="V49"/>
      <c r="W49"/>
    </row>
    <row r="50" spans="1:23" x14ac:dyDescent="0.25">
      <c r="A50" t="s">
        <v>18</v>
      </c>
      <c r="B50" t="s">
        <v>19</v>
      </c>
      <c r="C50" s="1">
        <v>37648</v>
      </c>
      <c r="D50" s="2" t="s">
        <v>155</v>
      </c>
      <c r="E50" s="2" t="s">
        <v>210</v>
      </c>
      <c r="F50" s="2" t="s">
        <v>211</v>
      </c>
      <c r="G50" s="2">
        <v>0.4</v>
      </c>
      <c r="H50" s="2">
        <v>4</v>
      </c>
      <c r="I50" s="2" t="s">
        <v>213</v>
      </c>
      <c r="J50" s="2">
        <v>17</v>
      </c>
      <c r="K50" s="2">
        <v>-15</v>
      </c>
      <c r="L50" s="2" t="s">
        <v>48</v>
      </c>
      <c r="M50" s="2" t="s">
        <v>47</v>
      </c>
      <c r="N50" s="2" t="s">
        <v>23</v>
      </c>
      <c r="O50" s="2" t="s">
        <v>114</v>
      </c>
      <c r="P50" s="2" t="s">
        <v>79</v>
      </c>
      <c r="R50" s="2" t="str">
        <v>2003-01-27</v>
      </c>
      <c r="S50" s="2" t="str">
        <v>High Wind</v>
      </c>
      <c r="T50" s="2" t="str">
        <v xml:space="preserve"> 0</v>
      </c>
      <c r="U50" s="2" t="str">
        <v>17</v>
      </c>
      <c r="V50"/>
      <c r="W50"/>
    </row>
    <row r="51" spans="1:23" x14ac:dyDescent="0.25">
      <c r="A51" t="s">
        <v>18</v>
      </c>
      <c r="B51" t="s">
        <v>19</v>
      </c>
      <c r="C51" s="1">
        <v>37686</v>
      </c>
      <c r="D51" s="2" t="s">
        <v>75</v>
      </c>
      <c r="E51" s="2" t="s">
        <v>214</v>
      </c>
      <c r="F51" s="2" t="s">
        <v>215</v>
      </c>
      <c r="G51" s="2">
        <v>0.05</v>
      </c>
      <c r="H51" s="2">
        <v>1.2</v>
      </c>
      <c r="I51" s="2" t="s">
        <v>217</v>
      </c>
      <c r="J51" s="2">
        <v>25</v>
      </c>
      <c r="K51" s="2">
        <v>2</v>
      </c>
      <c r="L51" s="2" t="s">
        <v>33</v>
      </c>
      <c r="M51" s="2" t="s">
        <v>34</v>
      </c>
      <c r="N51" s="2" t="s">
        <v>23</v>
      </c>
      <c r="O51" s="2" t="s">
        <v>28</v>
      </c>
      <c r="P51" s="2" t="s">
        <v>68</v>
      </c>
      <c r="R51" s="2" t="str">
        <v>2003-03-06</v>
      </c>
      <c r="S51" s="2" t="str">
        <v>High Wind</v>
      </c>
      <c r="T51" s="2" t="str">
        <v xml:space="preserve"> 1</v>
      </c>
      <c r="U51" s="2" t="str">
        <v>11</v>
      </c>
      <c r="V51"/>
      <c r="W51"/>
    </row>
    <row r="52" spans="1:23" x14ac:dyDescent="0.25">
      <c r="A52" t="s">
        <v>18</v>
      </c>
      <c r="B52" t="s">
        <v>19</v>
      </c>
      <c r="C52" s="1">
        <v>37691</v>
      </c>
      <c r="D52" s="2" t="s">
        <v>49</v>
      </c>
      <c r="E52" s="2" t="s">
        <v>218</v>
      </c>
      <c r="F52" s="2" t="s">
        <v>219</v>
      </c>
      <c r="G52" s="2">
        <v>0.02</v>
      </c>
      <c r="H52" s="2">
        <v>1</v>
      </c>
      <c r="I52" s="2" t="s">
        <v>213</v>
      </c>
      <c r="J52" s="2">
        <v>19</v>
      </c>
      <c r="K52" s="2">
        <v>-1</v>
      </c>
      <c r="L52" s="2" t="s">
        <v>66</v>
      </c>
      <c r="M52" s="2" t="s">
        <v>66</v>
      </c>
      <c r="N52" s="2" t="s">
        <v>23</v>
      </c>
      <c r="O52" s="2" t="s">
        <v>114</v>
      </c>
      <c r="P52" s="2" t="s">
        <v>79</v>
      </c>
      <c r="R52" s="2" t="str">
        <v>2003-03-11</v>
      </c>
      <c r="S52" s="2" t="str">
        <v>High Wind</v>
      </c>
      <c r="T52" s="2" t="str">
        <v xml:space="preserve"> 1</v>
      </c>
      <c r="U52" s="2" t="str">
        <v>15</v>
      </c>
      <c r="V52"/>
      <c r="W52"/>
    </row>
    <row r="53" spans="1:23" x14ac:dyDescent="0.25">
      <c r="A53" t="s">
        <v>18</v>
      </c>
      <c r="B53" t="s">
        <v>19</v>
      </c>
      <c r="C53" s="1">
        <v>37707</v>
      </c>
      <c r="D53" s="2" t="s">
        <v>220</v>
      </c>
      <c r="E53" s="2" t="s">
        <v>221</v>
      </c>
      <c r="F53" s="2" t="s">
        <v>222</v>
      </c>
      <c r="G53" s="2">
        <v>0.27</v>
      </c>
      <c r="H53" s="2">
        <v>5.5</v>
      </c>
      <c r="I53" s="2" t="s">
        <v>124</v>
      </c>
      <c r="J53" s="2">
        <v>35</v>
      </c>
      <c r="K53" s="2">
        <v>29</v>
      </c>
      <c r="L53" s="2" t="s">
        <v>168</v>
      </c>
      <c r="M53" s="2" t="s">
        <v>167</v>
      </c>
      <c r="N53" s="2" t="s">
        <v>23</v>
      </c>
      <c r="O53" s="2" t="s">
        <v>56</v>
      </c>
      <c r="P53" s="2" t="s">
        <v>67</v>
      </c>
      <c r="R53" s="2" t="str">
        <v>2003-03-27</v>
      </c>
      <c r="S53" s="2" t="str">
        <v>High Wind</v>
      </c>
      <c r="T53" s="2" t="str">
        <v xml:space="preserve"> 0</v>
      </c>
      <c r="U53" s="2" t="str">
        <v>09</v>
      </c>
      <c r="V53"/>
      <c r="W53"/>
    </row>
    <row r="54" spans="1:23" x14ac:dyDescent="0.25">
      <c r="A54" t="s">
        <v>18</v>
      </c>
      <c r="B54" t="s">
        <v>19</v>
      </c>
      <c r="C54" s="1">
        <v>37714</v>
      </c>
      <c r="D54" s="2" t="s">
        <v>223</v>
      </c>
      <c r="E54" s="2" t="s">
        <v>224</v>
      </c>
      <c r="F54" s="2" t="s">
        <v>225</v>
      </c>
      <c r="G54" s="2">
        <v>0.04</v>
      </c>
      <c r="H54" s="2">
        <v>2</v>
      </c>
      <c r="I54" s="2" t="s">
        <v>226</v>
      </c>
      <c r="J54" s="2">
        <v>26</v>
      </c>
      <c r="K54" s="2">
        <v>15</v>
      </c>
      <c r="L54" s="2" t="s">
        <v>100</v>
      </c>
      <c r="M54" s="2" t="s">
        <v>168</v>
      </c>
      <c r="N54" s="2" t="s">
        <v>23</v>
      </c>
      <c r="O54" s="2" t="s">
        <v>29</v>
      </c>
      <c r="P54" s="2" t="s">
        <v>227</v>
      </c>
      <c r="R54" s="2" t="str">
        <v>2003-04-03</v>
      </c>
      <c r="S54" s="2" t="str">
        <v>High Wind</v>
      </c>
      <c r="T54" s="2" t="str">
        <v xml:space="preserve"> 1</v>
      </c>
      <c r="U54" s="2" t="str">
        <v>44</v>
      </c>
      <c r="V54"/>
      <c r="W54"/>
    </row>
    <row r="55" spans="1:23" x14ac:dyDescent="0.25">
      <c r="A55" t="s">
        <v>18</v>
      </c>
      <c r="B55" t="s">
        <v>19</v>
      </c>
      <c r="C55" s="1">
        <v>37728</v>
      </c>
      <c r="D55" s="2" t="s">
        <v>49</v>
      </c>
      <c r="E55" s="2" t="s">
        <v>228</v>
      </c>
      <c r="F55" s="2" t="s">
        <v>228</v>
      </c>
      <c r="G55" s="2">
        <v>0.33</v>
      </c>
      <c r="H55" s="2">
        <v>4</v>
      </c>
      <c r="I55" s="2" t="s">
        <v>65</v>
      </c>
      <c r="J55" s="2">
        <v>36</v>
      </c>
      <c r="K55" s="2">
        <v>18</v>
      </c>
      <c r="L55" s="2" t="s">
        <v>177</v>
      </c>
      <c r="M55" s="2" t="s">
        <v>177</v>
      </c>
      <c r="N55" s="2" t="s">
        <v>23</v>
      </c>
      <c r="O55" s="2" t="s">
        <v>61</v>
      </c>
      <c r="P55" s="2" t="s">
        <v>28</v>
      </c>
      <c r="R55" s="2" t="str">
        <v>2003-04-17</v>
      </c>
      <c r="S55" s="2" t="str">
        <v>High Wind</v>
      </c>
      <c r="T55" s="2" t="str">
        <v xml:space="preserve"> 0</v>
      </c>
      <c r="U55" s="2" t="str">
        <v>05</v>
      </c>
      <c r="V55"/>
      <c r="W55"/>
    </row>
    <row r="56" spans="1:23" x14ac:dyDescent="0.25">
      <c r="A56" t="s">
        <v>18</v>
      </c>
      <c r="B56" t="s">
        <v>19</v>
      </c>
      <c r="C56" s="1">
        <v>37764</v>
      </c>
      <c r="D56" s="2" t="s">
        <v>93</v>
      </c>
      <c r="E56" s="2" t="s">
        <v>229</v>
      </c>
      <c r="F56" s="2" t="s">
        <v>230</v>
      </c>
      <c r="G56" s="2">
        <v>0</v>
      </c>
      <c r="H56" s="2">
        <v>0</v>
      </c>
      <c r="I56" s="2" t="s">
        <v>231</v>
      </c>
      <c r="J56" s="2">
        <v>67</v>
      </c>
      <c r="K56" s="2">
        <v>35</v>
      </c>
      <c r="L56" s="2" t="s">
        <v>129</v>
      </c>
      <c r="M56" s="2" t="s">
        <v>47</v>
      </c>
      <c r="N56" s="2" t="s">
        <v>23</v>
      </c>
      <c r="O56" s="2" t="s">
        <v>56</v>
      </c>
      <c r="P56" s="2" t="s">
        <v>110</v>
      </c>
      <c r="R56" s="2" t="str">
        <v>2003-05-23</v>
      </c>
      <c r="S56" s="2" t="str">
        <v>High Wind</v>
      </c>
      <c r="T56" s="2" t="str">
        <v xml:space="preserve"> 1</v>
      </c>
      <c r="U56" s="2" t="str">
        <v>32</v>
      </c>
      <c r="V56"/>
      <c r="W56"/>
    </row>
    <row r="57" spans="1:23" x14ac:dyDescent="0.25">
      <c r="A57" t="s">
        <v>18</v>
      </c>
      <c r="B57" t="s">
        <v>19</v>
      </c>
      <c r="C57" s="1">
        <v>37801</v>
      </c>
      <c r="D57" s="2" t="s">
        <v>20</v>
      </c>
      <c r="E57" s="2" t="s">
        <v>232</v>
      </c>
      <c r="F57" s="2" t="s">
        <v>130</v>
      </c>
      <c r="G57" s="2">
        <v>0.08</v>
      </c>
      <c r="H57" s="2">
        <v>0</v>
      </c>
      <c r="I57" s="2" t="s">
        <v>91</v>
      </c>
      <c r="J57" s="2">
        <v>74</v>
      </c>
      <c r="K57" s="2">
        <v>52</v>
      </c>
      <c r="L57" s="2" t="s">
        <v>92</v>
      </c>
      <c r="M57" s="2" t="s">
        <v>92</v>
      </c>
      <c r="N57" s="2" t="s">
        <v>23</v>
      </c>
      <c r="O57" s="2" t="s">
        <v>56</v>
      </c>
      <c r="P57" s="2" t="s">
        <v>28</v>
      </c>
      <c r="R57" s="2" t="str">
        <v>2003-06-29</v>
      </c>
      <c r="S57" s="2" t="str">
        <v>High Wind</v>
      </c>
      <c r="T57" s="2" t="str">
        <v xml:space="preserve"> 1</v>
      </c>
      <c r="U57" s="2" t="str">
        <v>17</v>
      </c>
      <c r="V57"/>
      <c r="W57"/>
    </row>
    <row r="58" spans="1:23" x14ac:dyDescent="0.25">
      <c r="A58" t="s">
        <v>18</v>
      </c>
      <c r="B58" t="s">
        <v>19</v>
      </c>
      <c r="C58" s="1">
        <v>37804</v>
      </c>
      <c r="D58" s="2" t="s">
        <v>233</v>
      </c>
      <c r="E58" s="2" t="s">
        <v>234</v>
      </c>
      <c r="F58" s="2" t="s">
        <v>234</v>
      </c>
      <c r="G58" s="2">
        <v>0.43</v>
      </c>
      <c r="H58" s="2">
        <v>0</v>
      </c>
      <c r="I58" s="2" t="s">
        <v>99</v>
      </c>
      <c r="J58" s="2">
        <v>88</v>
      </c>
      <c r="K58" s="2">
        <v>58</v>
      </c>
      <c r="L58" s="2" t="s">
        <v>86</v>
      </c>
      <c r="M58" s="2" t="s">
        <v>235</v>
      </c>
      <c r="N58" s="2" t="s">
        <v>23</v>
      </c>
      <c r="O58" s="2" t="s">
        <v>236</v>
      </c>
      <c r="P58" s="2" t="s">
        <v>237</v>
      </c>
      <c r="R58" s="2" t="str">
        <v>2003-07-02</v>
      </c>
      <c r="S58" s="2" t="str">
        <v>High Wind</v>
      </c>
      <c r="T58" s="2" t="str">
        <v xml:space="preserve"> 1</v>
      </c>
      <c r="U58" s="2" t="str">
        <v>08</v>
      </c>
      <c r="V58"/>
      <c r="W58"/>
    </row>
    <row r="59" spans="1:23" x14ac:dyDescent="0.25">
      <c r="A59" t="s">
        <v>18</v>
      </c>
      <c r="B59" t="s">
        <v>19</v>
      </c>
      <c r="C59" s="1">
        <v>37805</v>
      </c>
      <c r="D59" s="2" t="s">
        <v>119</v>
      </c>
      <c r="E59" s="2" t="s">
        <v>238</v>
      </c>
      <c r="F59" s="2" t="s">
        <v>239</v>
      </c>
      <c r="G59" s="2">
        <v>0</v>
      </c>
      <c r="H59" s="2">
        <v>0</v>
      </c>
      <c r="I59" s="2" t="s">
        <v>166</v>
      </c>
      <c r="J59" s="2">
        <v>84</v>
      </c>
      <c r="K59" s="2">
        <v>53</v>
      </c>
      <c r="L59" s="2" t="s">
        <v>87</v>
      </c>
      <c r="M59" s="2" t="s">
        <v>87</v>
      </c>
      <c r="N59" s="2" t="s">
        <v>23</v>
      </c>
      <c r="O59" s="2" t="s">
        <v>36</v>
      </c>
      <c r="P59" s="2" t="s">
        <v>114</v>
      </c>
      <c r="R59" s="2" t="str">
        <v>2003-07-03</v>
      </c>
      <c r="S59" s="2" t="str">
        <v>High Wind</v>
      </c>
      <c r="T59" s="2" t="str">
        <v xml:space="preserve"> 1</v>
      </c>
      <c r="U59" s="2" t="str">
        <v>07</v>
      </c>
      <c r="V59"/>
      <c r="W59"/>
    </row>
    <row r="60" spans="1:23" x14ac:dyDescent="0.25">
      <c r="A60" t="s">
        <v>18</v>
      </c>
      <c r="B60" t="s">
        <v>19</v>
      </c>
      <c r="C60" s="1">
        <v>37816</v>
      </c>
      <c r="D60" s="2" t="s">
        <v>174</v>
      </c>
      <c r="E60" s="2" t="s">
        <v>240</v>
      </c>
      <c r="F60" s="2" t="s">
        <v>106</v>
      </c>
      <c r="G60" s="2">
        <v>1.55</v>
      </c>
      <c r="H60" s="2">
        <v>0</v>
      </c>
      <c r="I60" s="2" t="s">
        <v>241</v>
      </c>
      <c r="J60" s="2">
        <v>80</v>
      </c>
      <c r="K60" s="2">
        <v>60</v>
      </c>
      <c r="L60" s="2" t="s">
        <v>55</v>
      </c>
      <c r="M60" s="2" t="s">
        <v>26</v>
      </c>
      <c r="N60" s="2" t="s">
        <v>23</v>
      </c>
      <c r="O60" s="2" t="s">
        <v>242</v>
      </c>
      <c r="P60" s="2" t="s">
        <v>243</v>
      </c>
      <c r="R60" s="2" t="str">
        <v>2003-07-14</v>
      </c>
      <c r="S60" s="2" t="str">
        <v>High Wind</v>
      </c>
      <c r="T60" s="2" t="str">
        <v xml:space="preserve"> 1</v>
      </c>
      <c r="U60" s="2" t="str">
        <v>20</v>
      </c>
      <c r="V60"/>
      <c r="W60"/>
    </row>
    <row r="61" spans="1:23" x14ac:dyDescent="0.25">
      <c r="A61" t="s">
        <v>18</v>
      </c>
      <c r="B61" t="s">
        <v>19</v>
      </c>
      <c r="C61" s="1">
        <v>37828</v>
      </c>
      <c r="D61" s="2" t="s">
        <v>49</v>
      </c>
      <c r="E61" s="2" t="s">
        <v>244</v>
      </c>
      <c r="F61" s="2" t="s">
        <v>245</v>
      </c>
      <c r="G61" s="2">
        <v>0</v>
      </c>
      <c r="H61" s="2">
        <v>0</v>
      </c>
      <c r="I61" s="2" t="s">
        <v>99</v>
      </c>
      <c r="J61" s="2">
        <v>85</v>
      </c>
      <c r="K61" s="2">
        <v>60</v>
      </c>
      <c r="L61" s="2" t="s">
        <v>55</v>
      </c>
      <c r="M61" s="2" t="s">
        <v>55</v>
      </c>
      <c r="N61" s="2" t="s">
        <v>23</v>
      </c>
      <c r="O61" s="2" t="s">
        <v>28</v>
      </c>
      <c r="P61" s="2" t="s">
        <v>121</v>
      </c>
      <c r="R61" s="2" t="str">
        <v>2003-07-26</v>
      </c>
      <c r="S61" s="2" t="str">
        <v>High Wind</v>
      </c>
      <c r="T61" s="2" t="str">
        <v xml:space="preserve"> 1</v>
      </c>
      <c r="U61" s="2" t="str">
        <v>50</v>
      </c>
      <c r="V61"/>
      <c r="W61"/>
    </row>
    <row r="62" spans="1:23" x14ac:dyDescent="0.25">
      <c r="A62" t="s">
        <v>18</v>
      </c>
      <c r="B62" t="s">
        <v>19</v>
      </c>
      <c r="C62" s="1">
        <v>37832</v>
      </c>
      <c r="D62" s="2" t="s">
        <v>88</v>
      </c>
      <c r="E62" s="2" t="s">
        <v>246</v>
      </c>
      <c r="F62" s="2" t="s">
        <v>247</v>
      </c>
      <c r="G62" s="2">
        <v>0.35</v>
      </c>
      <c r="H62" s="2">
        <v>0</v>
      </c>
      <c r="I62" s="2" t="s">
        <v>248</v>
      </c>
      <c r="J62" s="2">
        <v>73</v>
      </c>
      <c r="K62" s="2">
        <v>55</v>
      </c>
      <c r="L62" s="2" t="s">
        <v>54</v>
      </c>
      <c r="M62" s="2" t="s">
        <v>66</v>
      </c>
      <c r="N62" s="2" t="s">
        <v>23</v>
      </c>
      <c r="O62" s="2" t="s">
        <v>139</v>
      </c>
      <c r="P62" s="2" t="s">
        <v>56</v>
      </c>
      <c r="R62" s="2" t="str">
        <v>2003-07-30</v>
      </c>
      <c r="S62" s="2" t="str">
        <v>High Wind</v>
      </c>
      <c r="T62" s="2" t="str">
        <v xml:space="preserve"> 1</v>
      </c>
      <c r="U62" s="2" t="str">
        <v>01</v>
      </c>
      <c r="V62"/>
      <c r="W62"/>
    </row>
    <row r="63" spans="1:23" x14ac:dyDescent="0.25">
      <c r="A63" t="s">
        <v>18</v>
      </c>
      <c r="B63" t="s">
        <v>19</v>
      </c>
      <c r="C63" s="1">
        <v>37833</v>
      </c>
      <c r="D63" s="2" t="s">
        <v>37</v>
      </c>
      <c r="E63" s="2" t="s">
        <v>249</v>
      </c>
      <c r="F63" s="2" t="s">
        <v>250</v>
      </c>
      <c r="G63" s="2">
        <v>0</v>
      </c>
      <c r="H63" s="2">
        <v>0</v>
      </c>
      <c r="I63" s="2" t="s">
        <v>91</v>
      </c>
      <c r="J63" s="2">
        <v>73</v>
      </c>
      <c r="K63" s="2">
        <v>52</v>
      </c>
      <c r="L63" s="2" t="s">
        <v>54</v>
      </c>
      <c r="M63" s="2" t="s">
        <v>86</v>
      </c>
      <c r="N63" s="2" t="s">
        <v>23</v>
      </c>
      <c r="O63" s="2" t="s">
        <v>35</v>
      </c>
      <c r="P63" s="2" t="s">
        <v>56</v>
      </c>
      <c r="R63" s="2" t="str">
        <v>2003-07-31</v>
      </c>
      <c r="S63" s="2" t="str">
        <v>High Wind</v>
      </c>
      <c r="T63" s="2" t="str">
        <v xml:space="preserve"> 1</v>
      </c>
      <c r="U63" s="2" t="str">
        <v>30</v>
      </c>
      <c r="V63"/>
      <c r="W63"/>
    </row>
    <row r="64" spans="1:23" x14ac:dyDescent="0.25">
      <c r="A64" t="s">
        <v>18</v>
      </c>
      <c r="B64" t="s">
        <v>19</v>
      </c>
      <c r="C64" s="1">
        <v>37834</v>
      </c>
      <c r="D64" s="2" t="s">
        <v>105</v>
      </c>
      <c r="E64" s="2" t="s">
        <v>190</v>
      </c>
      <c r="F64" s="2" t="s">
        <v>251</v>
      </c>
      <c r="G64" s="2">
        <v>0</v>
      </c>
      <c r="H64" s="2">
        <v>0</v>
      </c>
      <c r="I64" s="2" t="s">
        <v>186</v>
      </c>
      <c r="J64" s="2">
        <v>77</v>
      </c>
      <c r="K64" s="2">
        <v>56</v>
      </c>
      <c r="L64" s="2" t="s">
        <v>252</v>
      </c>
      <c r="M64" s="2" t="s">
        <v>154</v>
      </c>
      <c r="N64" s="2" t="s">
        <v>23</v>
      </c>
      <c r="O64" s="2" t="s">
        <v>56</v>
      </c>
      <c r="P64" s="2" t="s">
        <v>28</v>
      </c>
      <c r="R64" s="2" t="str">
        <v>2003-08-01</v>
      </c>
      <c r="S64" s="2" t="str">
        <v>High Wind</v>
      </c>
      <c r="T64" s="2" t="str">
        <v xml:space="preserve"> 1</v>
      </c>
      <c r="U64" s="2" t="str">
        <v>59</v>
      </c>
      <c r="V64"/>
      <c r="W64"/>
    </row>
    <row r="65" spans="1:23" x14ac:dyDescent="0.25">
      <c r="A65" t="s">
        <v>18</v>
      </c>
      <c r="B65" t="s">
        <v>19</v>
      </c>
      <c r="C65" s="1">
        <v>37836</v>
      </c>
      <c r="D65" s="2" t="s">
        <v>115</v>
      </c>
      <c r="E65" s="2" t="s">
        <v>253</v>
      </c>
      <c r="F65" s="2" t="s">
        <v>254</v>
      </c>
      <c r="G65" s="2">
        <v>0</v>
      </c>
      <c r="H65" s="2">
        <v>0</v>
      </c>
      <c r="I65" s="2" t="s">
        <v>96</v>
      </c>
      <c r="J65" s="2">
        <v>77</v>
      </c>
      <c r="K65" s="2">
        <v>53</v>
      </c>
      <c r="L65" s="2" t="s">
        <v>255</v>
      </c>
      <c r="M65" s="2" t="s">
        <v>255</v>
      </c>
      <c r="N65" s="2" t="s">
        <v>23</v>
      </c>
      <c r="O65" s="2" t="s">
        <v>104</v>
      </c>
      <c r="P65" s="2" t="s">
        <v>139</v>
      </c>
      <c r="R65" s="2" t="str">
        <v>2003-08-03</v>
      </c>
      <c r="S65" s="2" t="str">
        <v>High Wind</v>
      </c>
      <c r="T65" s="2" t="str">
        <v xml:space="preserve"> 1</v>
      </c>
      <c r="U65" s="2" t="str">
        <v>20</v>
      </c>
      <c r="V65"/>
      <c r="W65"/>
    </row>
    <row r="66" spans="1:23" x14ac:dyDescent="0.25">
      <c r="A66" t="s">
        <v>18</v>
      </c>
      <c r="B66" t="s">
        <v>19</v>
      </c>
      <c r="C66" s="1">
        <v>37837</v>
      </c>
      <c r="D66" s="2" t="s">
        <v>256</v>
      </c>
      <c r="E66" s="2" t="s">
        <v>257</v>
      </c>
      <c r="F66" s="2" t="s">
        <v>258</v>
      </c>
      <c r="G66" s="2">
        <v>0</v>
      </c>
      <c r="H66" s="2">
        <v>0</v>
      </c>
      <c r="I66" s="2" t="s">
        <v>161</v>
      </c>
      <c r="J66" s="2">
        <v>80</v>
      </c>
      <c r="K66" s="2">
        <v>52</v>
      </c>
      <c r="L66" s="2" t="s">
        <v>259</v>
      </c>
      <c r="M66" s="2" t="s">
        <v>154</v>
      </c>
      <c r="N66" s="2" t="s">
        <v>23</v>
      </c>
      <c r="O66" s="2" t="s">
        <v>42</v>
      </c>
      <c r="P66" s="2" t="s">
        <v>139</v>
      </c>
      <c r="R66" s="2" t="str">
        <v>2003-08-04</v>
      </c>
      <c r="S66" s="2" t="str">
        <v>High Wind</v>
      </c>
      <c r="T66" s="2" t="str">
        <v xml:space="preserve"> 1</v>
      </c>
      <c r="U66" s="2" t="str">
        <v>56</v>
      </c>
      <c r="V66"/>
      <c r="W66"/>
    </row>
    <row r="67" spans="1:23" x14ac:dyDescent="0.25">
      <c r="A67" t="s">
        <v>18</v>
      </c>
      <c r="B67" t="s">
        <v>19</v>
      </c>
      <c r="C67" s="1">
        <v>37868</v>
      </c>
      <c r="D67" s="2" t="s">
        <v>260</v>
      </c>
      <c r="E67" s="2" t="s">
        <v>261</v>
      </c>
      <c r="F67" s="2" t="s">
        <v>190</v>
      </c>
      <c r="G67" s="2">
        <v>0</v>
      </c>
      <c r="H67" s="2">
        <v>0</v>
      </c>
      <c r="I67" s="2" t="s">
        <v>231</v>
      </c>
      <c r="J67" s="2">
        <v>68</v>
      </c>
      <c r="K67" s="2">
        <v>33</v>
      </c>
      <c r="L67" s="2" t="s">
        <v>86</v>
      </c>
      <c r="M67" s="2" t="s">
        <v>86</v>
      </c>
      <c r="N67" s="2" t="s">
        <v>23</v>
      </c>
      <c r="O67" s="2" t="s">
        <v>104</v>
      </c>
      <c r="P67" s="2" t="s">
        <v>139</v>
      </c>
      <c r="R67" s="2" t="str">
        <v>2003-09-04</v>
      </c>
      <c r="S67" s="2" t="str">
        <v>High Wind</v>
      </c>
      <c r="T67" s="2" t="str">
        <v xml:space="preserve"> 1</v>
      </c>
      <c r="U67" s="2" t="str">
        <v>00</v>
      </c>
      <c r="V67"/>
      <c r="W67"/>
    </row>
    <row r="68" spans="1:23" x14ac:dyDescent="0.25">
      <c r="A68" t="s">
        <v>18</v>
      </c>
      <c r="B68" t="s">
        <v>19</v>
      </c>
      <c r="C68" s="1">
        <v>37870</v>
      </c>
      <c r="D68" s="2" t="s">
        <v>37</v>
      </c>
      <c r="E68" s="2" t="s">
        <v>262</v>
      </c>
      <c r="F68" s="2" t="s">
        <v>263</v>
      </c>
      <c r="G68" s="2">
        <v>0</v>
      </c>
      <c r="H68" s="2">
        <v>0</v>
      </c>
      <c r="I68" s="2" t="s">
        <v>264</v>
      </c>
      <c r="J68" s="2">
        <v>79</v>
      </c>
      <c r="K68" s="2">
        <v>45</v>
      </c>
      <c r="L68" s="2" t="s">
        <v>167</v>
      </c>
      <c r="M68" s="2" t="s">
        <v>167</v>
      </c>
      <c r="N68" s="2" t="s">
        <v>23</v>
      </c>
      <c r="O68" s="2" t="s">
        <v>42</v>
      </c>
      <c r="P68" s="2" t="s">
        <v>35</v>
      </c>
      <c r="R68" s="2" t="str">
        <v>2003-09-06</v>
      </c>
      <c r="S68" s="2" t="str">
        <v>High Wind</v>
      </c>
      <c r="T68" s="2" t="str">
        <v xml:space="preserve"> 1</v>
      </c>
      <c r="U68" s="2" t="str">
        <v>18</v>
      </c>
      <c r="V68"/>
      <c r="W68"/>
    </row>
    <row r="69" spans="1:23" x14ac:dyDescent="0.25">
      <c r="A69" t="s">
        <v>18</v>
      </c>
      <c r="B69" t="s">
        <v>19</v>
      </c>
      <c r="C69" s="1">
        <v>37929</v>
      </c>
      <c r="D69" s="2" t="s">
        <v>265</v>
      </c>
      <c r="E69" s="2" t="s">
        <v>266</v>
      </c>
      <c r="F69" s="2" t="s">
        <v>267</v>
      </c>
      <c r="G69" s="2">
        <v>0.6</v>
      </c>
      <c r="H69" s="2">
        <v>7</v>
      </c>
      <c r="I69" s="2" t="s">
        <v>268</v>
      </c>
      <c r="J69" s="2">
        <v>25</v>
      </c>
      <c r="K69" s="2">
        <v>22</v>
      </c>
      <c r="L69" s="2" t="s">
        <v>154</v>
      </c>
      <c r="M69" s="2" t="s">
        <v>154</v>
      </c>
      <c r="N69" s="2" t="s">
        <v>23</v>
      </c>
      <c r="O69" s="2" t="s">
        <v>56</v>
      </c>
      <c r="P69" s="2" t="s">
        <v>67</v>
      </c>
      <c r="R69" s="2" t="str">
        <v>2003-11-04</v>
      </c>
      <c r="S69" s="2" t="str">
        <v>High Wind</v>
      </c>
      <c r="T69" s="2" t="str">
        <v xml:space="preserve"> 1</v>
      </c>
      <c r="U69" s="2" t="str">
        <v>30</v>
      </c>
      <c r="V69"/>
      <c r="W69"/>
    </row>
    <row r="70" spans="1:23" x14ac:dyDescent="0.25">
      <c r="A70" t="s">
        <v>18</v>
      </c>
      <c r="B70" t="s">
        <v>19</v>
      </c>
      <c r="C70" s="1">
        <v>37948</v>
      </c>
      <c r="D70" s="2" t="s">
        <v>269</v>
      </c>
      <c r="E70" s="2" t="s">
        <v>270</v>
      </c>
      <c r="F70" s="2" t="s">
        <v>271</v>
      </c>
      <c r="G70" s="2">
        <v>0.02</v>
      </c>
      <c r="H70" s="2">
        <v>5</v>
      </c>
      <c r="I70" s="2" t="s">
        <v>217</v>
      </c>
      <c r="J70" s="2">
        <v>17</v>
      </c>
      <c r="K70" s="2">
        <v>10</v>
      </c>
      <c r="L70" s="2" t="s">
        <v>78</v>
      </c>
      <c r="M70" s="2" t="s">
        <v>255</v>
      </c>
      <c r="N70" s="2" t="s">
        <v>23</v>
      </c>
      <c r="O70" s="2" t="s">
        <v>79</v>
      </c>
      <c r="P70" s="2" t="s">
        <v>272</v>
      </c>
      <c r="R70" s="2" t="str">
        <v>2003-11-23</v>
      </c>
      <c r="S70" s="2" t="str">
        <v>High Wind</v>
      </c>
      <c r="T70" s="2" t="str">
        <v xml:space="preserve"> 1</v>
      </c>
      <c r="U70" s="2" t="str">
        <v>59</v>
      </c>
      <c r="V70"/>
      <c r="W70"/>
    </row>
    <row r="71" spans="1:23" x14ac:dyDescent="0.25">
      <c r="A71" t="s">
        <v>18</v>
      </c>
      <c r="B71" t="s">
        <v>19</v>
      </c>
      <c r="C71" s="1">
        <v>37950</v>
      </c>
      <c r="D71" s="2" t="s">
        <v>105</v>
      </c>
      <c r="E71" s="2" t="s">
        <v>273</v>
      </c>
      <c r="F71" s="2" t="s">
        <v>133</v>
      </c>
      <c r="G71" s="2">
        <v>0.04</v>
      </c>
      <c r="H71" s="2">
        <v>4</v>
      </c>
      <c r="I71" s="2" t="s">
        <v>274</v>
      </c>
      <c r="J71" s="2">
        <v>19</v>
      </c>
      <c r="K71" s="2">
        <v>-6</v>
      </c>
      <c r="L71" s="2" t="s">
        <v>167</v>
      </c>
      <c r="M71" s="2" t="s">
        <v>167</v>
      </c>
      <c r="N71" s="2" t="s">
        <v>23</v>
      </c>
      <c r="O71" s="2" t="s">
        <v>56</v>
      </c>
      <c r="P71" s="2" t="s">
        <v>28</v>
      </c>
      <c r="R71" s="2" t="str">
        <v>2003-11-25</v>
      </c>
      <c r="S71" s="2" t="str">
        <v>High Wind</v>
      </c>
      <c r="T71" s="2" t="str">
        <v xml:space="preserve"> 0</v>
      </c>
      <c r="U71" s="2" t="str">
        <v>38</v>
      </c>
      <c r="V71"/>
      <c r="W71"/>
    </row>
    <row r="72" spans="1:23" x14ac:dyDescent="0.25">
      <c r="A72" t="s">
        <v>18</v>
      </c>
      <c r="B72" t="s">
        <v>19</v>
      </c>
      <c r="C72" s="1">
        <v>37972</v>
      </c>
      <c r="D72" s="2" t="s">
        <v>275</v>
      </c>
      <c r="E72" s="2" t="s">
        <v>276</v>
      </c>
      <c r="F72" s="2" t="s">
        <v>277</v>
      </c>
      <c r="G72" s="2">
        <v>0</v>
      </c>
      <c r="H72" s="2">
        <v>0</v>
      </c>
      <c r="I72" s="2" t="s">
        <v>279</v>
      </c>
      <c r="J72" s="2">
        <v>13</v>
      </c>
      <c r="K72" s="2">
        <v>-8</v>
      </c>
      <c r="L72" s="2" t="s">
        <v>259</v>
      </c>
      <c r="M72" s="2" t="s">
        <v>280</v>
      </c>
      <c r="N72" s="2" t="s">
        <v>23</v>
      </c>
      <c r="O72" s="2" t="s">
        <v>281</v>
      </c>
      <c r="P72" s="2" t="s">
        <v>282</v>
      </c>
      <c r="R72" s="2" t="str">
        <v>2003-12-17</v>
      </c>
      <c r="S72" s="2" t="str">
        <v>High Wind</v>
      </c>
      <c r="T72" s="2" t="str">
        <v xml:space="preserve"> 1</v>
      </c>
      <c r="U72" s="2" t="str">
        <v>00</v>
      </c>
      <c r="V72"/>
      <c r="W72"/>
    </row>
    <row r="73" spans="1:23" x14ac:dyDescent="0.25">
      <c r="A73" t="s">
        <v>18</v>
      </c>
      <c r="B73" t="s">
        <v>19</v>
      </c>
      <c r="C73" s="1">
        <v>37988</v>
      </c>
      <c r="D73" s="2" t="s">
        <v>283</v>
      </c>
      <c r="E73" s="2" t="s">
        <v>284</v>
      </c>
      <c r="F73" s="2" t="s">
        <v>285</v>
      </c>
      <c r="G73" s="2">
        <v>0.06</v>
      </c>
      <c r="H73" s="2">
        <v>2</v>
      </c>
      <c r="I73" s="2" t="s">
        <v>286</v>
      </c>
      <c r="J73" s="2">
        <v>30</v>
      </c>
      <c r="K73" s="2">
        <v>2</v>
      </c>
      <c r="L73" s="2" t="s">
        <v>207</v>
      </c>
      <c r="M73" s="2" t="s">
        <v>287</v>
      </c>
      <c r="N73" s="2" t="s">
        <v>23</v>
      </c>
      <c r="O73" s="2" t="s">
        <v>79</v>
      </c>
      <c r="P73" s="2" t="s">
        <v>132</v>
      </c>
      <c r="R73" s="2" t="str">
        <v>2004-01-02</v>
      </c>
      <c r="S73" s="2" t="str">
        <v>High Wind</v>
      </c>
      <c r="T73" s="2" t="str">
        <v xml:space="preserve"> 2</v>
      </c>
      <c r="U73" s="2" t="str">
        <v>07</v>
      </c>
      <c r="V73"/>
      <c r="W73"/>
    </row>
    <row r="74" spans="1:23" x14ac:dyDescent="0.25">
      <c r="A74" t="s">
        <v>18</v>
      </c>
      <c r="B74" t="s">
        <v>19</v>
      </c>
      <c r="C74" s="1">
        <v>37997</v>
      </c>
      <c r="D74" s="2" t="s">
        <v>49</v>
      </c>
      <c r="E74" s="2" t="s">
        <v>288</v>
      </c>
      <c r="F74" s="2" t="s">
        <v>289</v>
      </c>
      <c r="G74" s="2">
        <v>0.14000000000000001</v>
      </c>
      <c r="H74" s="2">
        <v>2.8</v>
      </c>
      <c r="I74" s="2" t="s">
        <v>290</v>
      </c>
      <c r="J74" s="2">
        <v>22</v>
      </c>
      <c r="K74" s="2">
        <v>15</v>
      </c>
      <c r="L74" s="2" t="s">
        <v>26</v>
      </c>
      <c r="M74" s="2" t="s">
        <v>26</v>
      </c>
      <c r="N74" s="2" t="s">
        <v>23</v>
      </c>
      <c r="O74" s="2" t="s">
        <v>139</v>
      </c>
      <c r="P74" s="2" t="s">
        <v>56</v>
      </c>
      <c r="R74" s="2" t="str">
        <v>2004-01-11</v>
      </c>
      <c r="S74" s="2" t="str">
        <v>High Wind</v>
      </c>
      <c r="T74" s="2" t="str">
        <v xml:space="preserve"> 1</v>
      </c>
      <c r="U74" s="2" t="str">
        <v>01</v>
      </c>
      <c r="V74"/>
      <c r="W74"/>
    </row>
    <row r="75" spans="1:23" x14ac:dyDescent="0.25">
      <c r="A75" t="s">
        <v>18</v>
      </c>
      <c r="B75" t="s">
        <v>19</v>
      </c>
      <c r="C75" s="1">
        <v>38002</v>
      </c>
      <c r="D75" s="2" t="s">
        <v>291</v>
      </c>
      <c r="E75" s="2" t="s">
        <v>70</v>
      </c>
      <c r="F75" s="2" t="s">
        <v>292</v>
      </c>
      <c r="G75" s="2">
        <v>0.05</v>
      </c>
      <c r="H75" s="2">
        <v>1</v>
      </c>
      <c r="I75" s="2" t="s">
        <v>46</v>
      </c>
      <c r="J75" s="2">
        <v>22</v>
      </c>
      <c r="K75" s="2">
        <v>8</v>
      </c>
      <c r="L75" s="2" t="s">
        <v>72</v>
      </c>
      <c r="M75" s="2" t="s">
        <v>72</v>
      </c>
      <c r="N75" s="2" t="s">
        <v>23</v>
      </c>
      <c r="O75" s="2" t="s">
        <v>114</v>
      </c>
      <c r="P75" s="2" t="s">
        <v>121</v>
      </c>
      <c r="R75" s="2" t="str">
        <v>2004-01-16</v>
      </c>
      <c r="S75" s="2" t="str">
        <v>High Wind</v>
      </c>
      <c r="T75" s="2" t="str">
        <v xml:space="preserve"> 1</v>
      </c>
      <c r="U75" s="2" t="str">
        <v>59</v>
      </c>
      <c r="V75"/>
      <c r="W75"/>
    </row>
    <row r="76" spans="1:23" x14ac:dyDescent="0.25">
      <c r="A76" t="s">
        <v>18</v>
      </c>
      <c r="B76" t="s">
        <v>19</v>
      </c>
      <c r="C76" s="1">
        <v>38007</v>
      </c>
      <c r="D76" s="2" t="s">
        <v>294</v>
      </c>
      <c r="E76" s="2" t="s">
        <v>295</v>
      </c>
      <c r="F76" s="2" t="s">
        <v>296</v>
      </c>
      <c r="G76" s="2">
        <v>0.05</v>
      </c>
      <c r="H76" s="2">
        <v>1.5</v>
      </c>
      <c r="I76" s="2" t="s">
        <v>297</v>
      </c>
      <c r="J76" s="2">
        <v>17</v>
      </c>
      <c r="K76" s="2">
        <v>-22</v>
      </c>
      <c r="L76" s="2" t="s">
        <v>92</v>
      </c>
      <c r="M76" s="2" t="s">
        <v>92</v>
      </c>
      <c r="N76" s="2" t="s">
        <v>23</v>
      </c>
      <c r="O76" s="2" t="s">
        <v>29</v>
      </c>
      <c r="P76" s="2" t="s">
        <v>272</v>
      </c>
      <c r="R76" s="2" t="str">
        <v>2004-01-21</v>
      </c>
      <c r="S76" s="2" t="str">
        <v>High Wind</v>
      </c>
      <c r="T76" s="2" t="str">
        <v xml:space="preserve"> 1</v>
      </c>
      <c r="U76" s="2" t="str">
        <v>34</v>
      </c>
      <c r="V76"/>
      <c r="W76"/>
    </row>
    <row r="77" spans="1:23" x14ac:dyDescent="0.25">
      <c r="A77" t="s">
        <v>18</v>
      </c>
      <c r="B77" t="s">
        <v>19</v>
      </c>
      <c r="C77" s="1">
        <v>38042</v>
      </c>
      <c r="D77" s="2" t="s">
        <v>298</v>
      </c>
      <c r="E77" s="2" t="s">
        <v>299</v>
      </c>
      <c r="F77" s="2" t="s">
        <v>299</v>
      </c>
      <c r="G77" s="2">
        <v>0</v>
      </c>
      <c r="H77" s="2">
        <v>0</v>
      </c>
      <c r="I77" s="2" t="s">
        <v>301</v>
      </c>
      <c r="J77" s="2">
        <v>36</v>
      </c>
      <c r="K77" s="2">
        <v>3</v>
      </c>
      <c r="L77" s="2" t="s">
        <v>34</v>
      </c>
      <c r="M77" s="2" t="s">
        <v>34</v>
      </c>
      <c r="N77" s="2" t="s">
        <v>23</v>
      </c>
      <c r="O77" s="2" t="s">
        <v>56</v>
      </c>
      <c r="P77" s="2" t="s">
        <v>28</v>
      </c>
      <c r="R77" s="2" t="str">
        <v>2004-02-25</v>
      </c>
      <c r="S77" s="2" t="str">
        <v>High Wind</v>
      </c>
      <c r="T77" s="2" t="str">
        <v xml:space="preserve"> 1</v>
      </c>
      <c r="U77" s="2" t="str">
        <v>32</v>
      </c>
      <c r="V77"/>
      <c r="W77"/>
    </row>
    <row r="78" spans="1:23" x14ac:dyDescent="0.25">
      <c r="A78" t="s">
        <v>18</v>
      </c>
      <c r="B78" t="s">
        <v>19</v>
      </c>
      <c r="C78" s="1">
        <v>38074</v>
      </c>
      <c r="D78" s="2" t="s">
        <v>302</v>
      </c>
      <c r="E78" s="2" t="s">
        <v>303</v>
      </c>
      <c r="F78" s="2" t="s">
        <v>304</v>
      </c>
      <c r="G78" s="2">
        <v>0.1</v>
      </c>
      <c r="H78" s="2">
        <v>0</v>
      </c>
      <c r="I78" s="2" t="s">
        <v>306</v>
      </c>
      <c r="J78" s="2">
        <v>51</v>
      </c>
      <c r="K78" s="2">
        <v>33</v>
      </c>
      <c r="L78" s="2" t="s">
        <v>72</v>
      </c>
      <c r="M78" s="2" t="s">
        <v>73</v>
      </c>
      <c r="N78" s="2" t="s">
        <v>23</v>
      </c>
      <c r="O78" s="2" t="s">
        <v>67</v>
      </c>
      <c r="P78" s="2" t="s">
        <v>68</v>
      </c>
      <c r="R78" s="2" t="str">
        <v>2004-03-28</v>
      </c>
      <c r="S78" s="2" t="str">
        <v>High Wind</v>
      </c>
      <c r="T78" s="2" t="str">
        <v xml:space="preserve"> 0</v>
      </c>
      <c r="U78" s="2" t="str">
        <v>14</v>
      </c>
      <c r="V78"/>
      <c r="W78"/>
    </row>
    <row r="79" spans="1:23" x14ac:dyDescent="0.25">
      <c r="A79" t="s">
        <v>18</v>
      </c>
      <c r="B79" t="s">
        <v>19</v>
      </c>
      <c r="C79" s="1">
        <v>38153</v>
      </c>
      <c r="D79" s="2" t="s">
        <v>83</v>
      </c>
      <c r="E79" s="2" t="s">
        <v>307</v>
      </c>
      <c r="F79" s="2" t="s">
        <v>308</v>
      </c>
      <c r="G79" s="2">
        <v>0.04</v>
      </c>
      <c r="H79" s="2">
        <v>0</v>
      </c>
      <c r="I79" s="2" t="s">
        <v>309</v>
      </c>
      <c r="J79" s="2">
        <v>67</v>
      </c>
      <c r="K79" s="2">
        <v>38</v>
      </c>
      <c r="L79" s="2" t="s">
        <v>34</v>
      </c>
      <c r="M79" s="2" t="s">
        <v>33</v>
      </c>
      <c r="N79" s="2" t="s">
        <v>23</v>
      </c>
      <c r="O79" s="2" t="s">
        <v>36</v>
      </c>
      <c r="P79" s="2" t="s">
        <v>114</v>
      </c>
      <c r="R79" s="2" t="str">
        <v>2004-06-15</v>
      </c>
      <c r="S79" s="2" t="str">
        <v>High Wind</v>
      </c>
      <c r="T79" s="2" t="str">
        <v xml:space="preserve"> 1</v>
      </c>
      <c r="U79" s="2" t="str">
        <v>25</v>
      </c>
      <c r="V79"/>
      <c r="W79"/>
    </row>
    <row r="80" spans="1:23" x14ac:dyDescent="0.25">
      <c r="A80" t="s">
        <v>18</v>
      </c>
      <c r="B80" t="s">
        <v>19</v>
      </c>
      <c r="C80" s="1">
        <v>38154</v>
      </c>
      <c r="D80" s="2" t="s">
        <v>93</v>
      </c>
      <c r="E80" s="2" t="s">
        <v>310</v>
      </c>
      <c r="F80" s="2" t="s">
        <v>311</v>
      </c>
      <c r="G80" s="2">
        <v>0</v>
      </c>
      <c r="H80" s="2">
        <v>0</v>
      </c>
      <c r="I80" s="2" t="s">
        <v>117</v>
      </c>
      <c r="J80" s="2">
        <v>67</v>
      </c>
      <c r="K80" s="2">
        <v>43</v>
      </c>
      <c r="L80" s="2" t="s">
        <v>92</v>
      </c>
      <c r="M80" s="2" t="s">
        <v>54</v>
      </c>
      <c r="N80" s="2" t="s">
        <v>23</v>
      </c>
      <c r="O80" s="2" t="s">
        <v>56</v>
      </c>
      <c r="P80" s="2" t="s">
        <v>28</v>
      </c>
      <c r="R80" s="2" t="str">
        <v>2004-06-16</v>
      </c>
      <c r="S80" s="2" t="str">
        <v>High Wind</v>
      </c>
      <c r="T80" s="2" t="str">
        <v xml:space="preserve"> 0</v>
      </c>
      <c r="U80" s="2" t="str">
        <v>53</v>
      </c>
      <c r="V80"/>
      <c r="W80"/>
    </row>
    <row r="81" spans="1:23" x14ac:dyDescent="0.25">
      <c r="A81" t="s">
        <v>18</v>
      </c>
      <c r="B81" t="s">
        <v>19</v>
      </c>
      <c r="C81" s="1">
        <v>38208</v>
      </c>
      <c r="D81" s="2" t="s">
        <v>312</v>
      </c>
      <c r="E81" s="2" t="s">
        <v>313</v>
      </c>
      <c r="F81" s="2" t="s">
        <v>308</v>
      </c>
      <c r="G81" s="2">
        <v>0.45</v>
      </c>
      <c r="H81" s="2">
        <v>0</v>
      </c>
      <c r="I81" s="2" t="s">
        <v>189</v>
      </c>
      <c r="J81" s="2">
        <v>68</v>
      </c>
      <c r="K81" s="2">
        <v>49</v>
      </c>
      <c r="L81" s="2" t="s">
        <v>314</v>
      </c>
      <c r="M81" s="2" t="s">
        <v>255</v>
      </c>
      <c r="N81" s="2" t="s">
        <v>23</v>
      </c>
      <c r="O81" s="2" t="s">
        <v>110</v>
      </c>
      <c r="P81" s="2" t="s">
        <v>242</v>
      </c>
      <c r="R81" s="2" t="str">
        <v>2004-08-09</v>
      </c>
      <c r="S81" s="2" t="str">
        <v>High Wind</v>
      </c>
      <c r="T81" s="2" t="str">
        <v xml:space="preserve"> 1</v>
      </c>
      <c r="U81" s="2" t="str">
        <v>25</v>
      </c>
      <c r="V81"/>
      <c r="W81"/>
    </row>
    <row r="82" spans="1:23" x14ac:dyDescent="0.25">
      <c r="A82" t="s">
        <v>18</v>
      </c>
      <c r="B82" t="s">
        <v>19</v>
      </c>
      <c r="C82" s="1">
        <v>38213</v>
      </c>
      <c r="D82" s="2" t="s">
        <v>37</v>
      </c>
      <c r="E82" s="2" t="s">
        <v>315</v>
      </c>
      <c r="F82" s="2" t="s">
        <v>316</v>
      </c>
      <c r="G82" s="2">
        <v>0</v>
      </c>
      <c r="H82" s="2">
        <v>0</v>
      </c>
      <c r="I82" s="2" t="s">
        <v>117</v>
      </c>
      <c r="J82" s="2">
        <v>72</v>
      </c>
      <c r="K82" s="2">
        <v>37</v>
      </c>
      <c r="L82" s="2" t="s">
        <v>86</v>
      </c>
      <c r="M82" s="2" t="s">
        <v>103</v>
      </c>
      <c r="N82" s="2" t="s">
        <v>23</v>
      </c>
      <c r="O82" s="2" t="s">
        <v>139</v>
      </c>
      <c r="P82" s="2" t="s">
        <v>56</v>
      </c>
      <c r="R82" s="2" t="str">
        <v>2004-08-14</v>
      </c>
      <c r="S82" s="2" t="str">
        <v>High Wind</v>
      </c>
      <c r="T82" s="2" t="str">
        <v xml:space="preserve"> 1</v>
      </c>
      <c r="U82" s="2" t="str">
        <v>16</v>
      </c>
      <c r="V82"/>
      <c r="W82"/>
    </row>
    <row r="83" spans="1:23" x14ac:dyDescent="0.25">
      <c r="A83" t="s">
        <v>18</v>
      </c>
      <c r="B83" t="s">
        <v>19</v>
      </c>
      <c r="C83" s="1">
        <v>38231</v>
      </c>
      <c r="D83" s="2" t="s">
        <v>69</v>
      </c>
      <c r="E83" s="2" t="s">
        <v>317</v>
      </c>
      <c r="F83" s="2" t="s">
        <v>318</v>
      </c>
      <c r="G83" s="2">
        <v>0</v>
      </c>
      <c r="H83" s="2">
        <v>0</v>
      </c>
      <c r="I83" s="2" t="s">
        <v>197</v>
      </c>
      <c r="J83" s="2">
        <v>70</v>
      </c>
      <c r="K83" s="2">
        <v>46</v>
      </c>
      <c r="L83" s="2" t="s">
        <v>47</v>
      </c>
      <c r="M83" s="2" t="s">
        <v>47</v>
      </c>
      <c r="N83" s="2" t="s">
        <v>23</v>
      </c>
      <c r="O83" s="2" t="s">
        <v>139</v>
      </c>
      <c r="P83" s="2" t="s">
        <v>74</v>
      </c>
      <c r="R83" s="2" t="str">
        <v>2004-09-01</v>
      </c>
      <c r="S83" s="2" t="str">
        <v>High Wind</v>
      </c>
      <c r="T83" s="2" t="str">
        <v xml:space="preserve"> 2</v>
      </c>
      <c r="U83" s="2" t="str">
        <v>51</v>
      </c>
      <c r="V83"/>
      <c r="W83"/>
    </row>
    <row r="84" spans="1:23" x14ac:dyDescent="0.25">
      <c r="A84" t="s">
        <v>18</v>
      </c>
      <c r="B84" t="s">
        <v>19</v>
      </c>
      <c r="C84" s="1">
        <v>38284</v>
      </c>
      <c r="D84" s="2" t="s">
        <v>125</v>
      </c>
      <c r="E84" s="2" t="s">
        <v>319</v>
      </c>
      <c r="F84" s="2" t="s">
        <v>320</v>
      </c>
      <c r="G84" s="2">
        <v>0.13</v>
      </c>
      <c r="H84" s="2">
        <v>0</v>
      </c>
      <c r="I84" s="2" t="s">
        <v>77</v>
      </c>
      <c r="J84" s="2">
        <v>42</v>
      </c>
      <c r="K84" s="2">
        <v>36</v>
      </c>
      <c r="L84" s="2" t="s">
        <v>118</v>
      </c>
      <c r="M84" s="2" t="s">
        <v>118</v>
      </c>
      <c r="N84" s="2" t="s">
        <v>23</v>
      </c>
      <c r="O84" s="2" t="s">
        <v>35</v>
      </c>
      <c r="P84" s="2" t="s">
        <v>56</v>
      </c>
      <c r="R84" s="2" t="str">
        <v>2004-10-24</v>
      </c>
      <c r="S84" s="2" t="str">
        <v>High Wind</v>
      </c>
      <c r="T84" s="2" t="str">
        <v xml:space="preserve"> 0</v>
      </c>
      <c r="U84" s="2" t="str">
        <v>29</v>
      </c>
      <c r="V84"/>
      <c r="W84"/>
    </row>
    <row r="85" spans="1:23" x14ac:dyDescent="0.25">
      <c r="A85" t="s">
        <v>18</v>
      </c>
      <c r="B85" t="s">
        <v>19</v>
      </c>
      <c r="C85" s="1">
        <v>38292</v>
      </c>
      <c r="D85" s="2" t="s">
        <v>101</v>
      </c>
      <c r="E85" s="2" t="s">
        <v>321</v>
      </c>
      <c r="F85" s="2" t="s">
        <v>321</v>
      </c>
      <c r="G85" s="2">
        <v>0</v>
      </c>
      <c r="H85" s="2">
        <v>0</v>
      </c>
      <c r="I85" s="2" t="s">
        <v>322</v>
      </c>
      <c r="J85" s="2">
        <v>42</v>
      </c>
      <c r="K85" s="2">
        <v>31</v>
      </c>
      <c r="L85" s="2" t="s">
        <v>55</v>
      </c>
      <c r="M85" s="2" t="s">
        <v>54</v>
      </c>
      <c r="N85" s="2" t="s">
        <v>23</v>
      </c>
      <c r="O85" s="2" t="s">
        <v>323</v>
      </c>
      <c r="P85" s="2" t="s">
        <v>104</v>
      </c>
      <c r="R85" s="2" t="str">
        <v>2004-11-01</v>
      </c>
      <c r="S85" s="2" t="str">
        <v>High Wind</v>
      </c>
      <c r="T85" s="2" t="str">
        <v xml:space="preserve"> 2</v>
      </c>
      <c r="U85" s="2" t="str">
        <v>28</v>
      </c>
      <c r="V85"/>
      <c r="W85"/>
    </row>
    <row r="86" spans="1:23" x14ac:dyDescent="0.25">
      <c r="A86" t="s">
        <v>18</v>
      </c>
      <c r="B86" t="s">
        <v>19</v>
      </c>
      <c r="C86" s="1">
        <v>38332</v>
      </c>
      <c r="D86" s="2" t="s">
        <v>312</v>
      </c>
      <c r="E86" s="2" t="s">
        <v>324</v>
      </c>
      <c r="F86" s="2" t="s">
        <v>325</v>
      </c>
      <c r="G86" s="2">
        <v>0.28000000000000003</v>
      </c>
      <c r="H86" s="2">
        <v>1.4</v>
      </c>
      <c r="I86" s="2" t="s">
        <v>327</v>
      </c>
      <c r="J86" s="2">
        <v>31</v>
      </c>
      <c r="K86" s="2">
        <v>18</v>
      </c>
      <c r="L86" s="2" t="s">
        <v>73</v>
      </c>
      <c r="M86" s="2" t="s">
        <v>72</v>
      </c>
      <c r="N86" s="2" t="s">
        <v>23</v>
      </c>
      <c r="O86" s="2" t="s">
        <v>114</v>
      </c>
      <c r="P86" s="2" t="s">
        <v>79</v>
      </c>
      <c r="R86" s="2" t="str">
        <v>2004-12-11</v>
      </c>
      <c r="S86" s="2" t="str">
        <v>High Wind</v>
      </c>
      <c r="T86" s="2" t="str">
        <v xml:space="preserve"> 1</v>
      </c>
      <c r="U86" s="2" t="str">
        <v>39</v>
      </c>
      <c r="V86"/>
      <c r="W86"/>
    </row>
    <row r="87" spans="1:23" x14ac:dyDescent="0.25">
      <c r="A87" t="s">
        <v>18</v>
      </c>
      <c r="B87" t="s">
        <v>19</v>
      </c>
      <c r="C87" s="1">
        <v>38338</v>
      </c>
      <c r="D87" s="2" t="s">
        <v>265</v>
      </c>
      <c r="E87" s="2" t="s">
        <v>328</v>
      </c>
      <c r="F87" s="2" t="s">
        <v>329</v>
      </c>
      <c r="G87" s="2">
        <v>0.05</v>
      </c>
      <c r="H87" s="2">
        <v>0.5</v>
      </c>
      <c r="I87" s="2" t="s">
        <v>330</v>
      </c>
      <c r="J87" s="2">
        <v>32</v>
      </c>
      <c r="K87" s="2">
        <v>-14</v>
      </c>
      <c r="L87" s="2" t="s">
        <v>66</v>
      </c>
      <c r="M87" s="2" t="s">
        <v>118</v>
      </c>
      <c r="N87" s="2" t="s">
        <v>23</v>
      </c>
      <c r="O87" s="2" t="s">
        <v>148</v>
      </c>
      <c r="P87" s="2" t="s">
        <v>331</v>
      </c>
      <c r="R87" s="2" t="str">
        <v>2004-12-17</v>
      </c>
      <c r="S87" s="2" t="str">
        <v>High Wind</v>
      </c>
      <c r="T87" s="2" t="str">
        <v xml:space="preserve"> 2</v>
      </c>
      <c r="U87" s="2" t="str">
        <v>46</v>
      </c>
      <c r="V87"/>
      <c r="W87"/>
    </row>
    <row r="88" spans="1:23" x14ac:dyDescent="0.25">
      <c r="A88" t="s">
        <v>18</v>
      </c>
      <c r="B88" t="s">
        <v>19</v>
      </c>
      <c r="C88" s="1">
        <v>38353</v>
      </c>
      <c r="D88" s="2" t="s">
        <v>150</v>
      </c>
      <c r="E88" s="2" t="s">
        <v>332</v>
      </c>
      <c r="F88" s="2" t="s">
        <v>333</v>
      </c>
      <c r="G88" s="2">
        <v>0.22</v>
      </c>
      <c r="H88" s="2">
        <v>3.5</v>
      </c>
      <c r="I88" s="2" t="s">
        <v>335</v>
      </c>
      <c r="J88" s="2">
        <v>11</v>
      </c>
      <c r="K88" s="2">
        <v>0</v>
      </c>
      <c r="L88" s="2" t="s">
        <v>280</v>
      </c>
      <c r="M88" s="2" t="s">
        <v>280</v>
      </c>
      <c r="N88" s="2" t="s">
        <v>23</v>
      </c>
      <c r="O88" s="2" t="s">
        <v>36</v>
      </c>
      <c r="P88" s="2" t="s">
        <v>28</v>
      </c>
      <c r="R88" s="2" t="str">
        <v>2005-01-01</v>
      </c>
      <c r="S88" s="2" t="str">
        <v>High Wind</v>
      </c>
      <c r="T88" s="2" t="str">
        <v xml:space="preserve"> 2</v>
      </c>
      <c r="U88" s="2" t="str">
        <v>19</v>
      </c>
      <c r="V88"/>
      <c r="W88"/>
    </row>
    <row r="89" spans="1:23" x14ac:dyDescent="0.25">
      <c r="A89" t="s">
        <v>18</v>
      </c>
      <c r="B89" t="s">
        <v>19</v>
      </c>
      <c r="C89" s="1">
        <v>38361</v>
      </c>
      <c r="D89" s="2" t="s">
        <v>105</v>
      </c>
      <c r="E89" s="2" t="s">
        <v>336</v>
      </c>
      <c r="F89" s="2" t="s">
        <v>337</v>
      </c>
      <c r="G89" s="2">
        <v>7.0000000000000007E-2</v>
      </c>
      <c r="H89" s="2">
        <v>2.5</v>
      </c>
      <c r="I89" s="2" t="s">
        <v>274</v>
      </c>
      <c r="J89" s="2">
        <v>13</v>
      </c>
      <c r="K89" s="2">
        <v>0</v>
      </c>
      <c r="L89" s="2" t="s">
        <v>118</v>
      </c>
      <c r="M89" s="2" t="s">
        <v>87</v>
      </c>
      <c r="N89" s="2" t="s">
        <v>23</v>
      </c>
      <c r="O89" s="2" t="s">
        <v>139</v>
      </c>
      <c r="P89" s="2" t="s">
        <v>74</v>
      </c>
      <c r="R89" s="2" t="str">
        <v>2005-01-09</v>
      </c>
      <c r="S89" s="2" t="str">
        <v>High Wind</v>
      </c>
      <c r="T89" s="2" t="str">
        <v xml:space="preserve"> 2</v>
      </c>
      <c r="U89" s="2" t="str">
        <v>29</v>
      </c>
      <c r="V89"/>
      <c r="W89"/>
    </row>
    <row r="90" spans="1:23" x14ac:dyDescent="0.25">
      <c r="A90" t="s">
        <v>18</v>
      </c>
      <c r="B90" t="s">
        <v>19</v>
      </c>
      <c r="C90" s="1">
        <v>38364</v>
      </c>
      <c r="D90" s="2" t="s">
        <v>169</v>
      </c>
      <c r="E90" s="2" t="s">
        <v>339</v>
      </c>
      <c r="F90" s="2" t="s">
        <v>340</v>
      </c>
      <c r="G90" s="2">
        <v>0.24</v>
      </c>
      <c r="H90" s="2">
        <v>3.3</v>
      </c>
      <c r="I90" s="2" t="s">
        <v>341</v>
      </c>
      <c r="J90" s="2">
        <v>22</v>
      </c>
      <c r="K90" s="2">
        <v>4</v>
      </c>
      <c r="L90" s="2" t="s">
        <v>66</v>
      </c>
      <c r="M90" s="2" t="s">
        <v>103</v>
      </c>
      <c r="N90" s="2" t="s">
        <v>23</v>
      </c>
      <c r="O90" s="2" t="s">
        <v>67</v>
      </c>
      <c r="P90" s="2" t="s">
        <v>29</v>
      </c>
      <c r="R90" s="2" t="str">
        <v>2005-01-12</v>
      </c>
      <c r="S90" s="2" t="str">
        <v>High Wind</v>
      </c>
      <c r="T90" s="2" t="str">
        <v xml:space="preserve"> 2</v>
      </c>
      <c r="U90" s="2" t="str">
        <v>04</v>
      </c>
      <c r="V90"/>
      <c r="W90"/>
    </row>
    <row r="91" spans="1:23" x14ac:dyDescent="0.25">
      <c r="A91" t="s">
        <v>18</v>
      </c>
      <c r="B91" t="s">
        <v>19</v>
      </c>
      <c r="C91" s="1">
        <v>38370</v>
      </c>
      <c r="D91" s="2" t="s">
        <v>342</v>
      </c>
      <c r="E91" s="2" t="s">
        <v>343</v>
      </c>
      <c r="F91" s="2" t="s">
        <v>344</v>
      </c>
      <c r="G91" s="2">
        <v>0.1</v>
      </c>
      <c r="H91" s="2">
        <v>4.5</v>
      </c>
      <c r="I91" s="2" t="s">
        <v>279</v>
      </c>
      <c r="J91" s="2">
        <v>19</v>
      </c>
      <c r="K91" s="2">
        <v>-13</v>
      </c>
      <c r="L91" s="2" t="s">
        <v>55</v>
      </c>
      <c r="M91" s="2" t="s">
        <v>92</v>
      </c>
      <c r="N91" s="2" t="s">
        <v>23</v>
      </c>
      <c r="O91" s="2" t="s">
        <v>79</v>
      </c>
      <c r="P91" s="2" t="s">
        <v>242</v>
      </c>
      <c r="R91" s="2" t="str">
        <v>2005-01-18</v>
      </c>
      <c r="S91" s="2" t="str">
        <v>High Wind</v>
      </c>
      <c r="T91" s="2" t="str">
        <v xml:space="preserve"> 2</v>
      </c>
      <c r="U91" s="2" t="str">
        <v>31</v>
      </c>
      <c r="V91"/>
      <c r="W91"/>
    </row>
    <row r="92" spans="1:23" x14ac:dyDescent="0.25">
      <c r="A92" t="s">
        <v>18</v>
      </c>
      <c r="B92" t="s">
        <v>19</v>
      </c>
      <c r="C92" s="1">
        <v>38381</v>
      </c>
      <c r="D92" s="2" t="s">
        <v>83</v>
      </c>
      <c r="E92" s="2" t="s">
        <v>345</v>
      </c>
      <c r="F92" s="2" t="s">
        <v>346</v>
      </c>
      <c r="G92" s="2">
        <v>0</v>
      </c>
      <c r="H92" s="2">
        <v>0</v>
      </c>
      <c r="I92" s="2" t="s">
        <v>327</v>
      </c>
      <c r="J92" s="2">
        <v>28</v>
      </c>
      <c r="K92" s="2">
        <v>22</v>
      </c>
      <c r="L92" s="2" t="s">
        <v>314</v>
      </c>
      <c r="M92" s="2" t="s">
        <v>314</v>
      </c>
      <c r="N92" s="2" t="s">
        <v>23</v>
      </c>
      <c r="O92" s="2" t="s">
        <v>104</v>
      </c>
      <c r="P92" s="2" t="s">
        <v>139</v>
      </c>
      <c r="R92" s="2" t="str">
        <v>2005-01-29</v>
      </c>
      <c r="S92" s="2" t="str">
        <v>High Wind</v>
      </c>
      <c r="T92" s="2" t="str">
        <v xml:space="preserve"> 0</v>
      </c>
      <c r="U92" s="2" t="str">
        <v>44</v>
      </c>
      <c r="V92"/>
      <c r="W9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2D5EE-2BC7-4CF5-B44F-E868231BD216}">
  <dimension ref="A1:AK43"/>
  <sheetViews>
    <sheetView topLeftCell="A2" zoomScale="50" zoomScaleNormal="54" workbookViewId="0">
      <selection activeCell="AM10" sqref="AM10"/>
    </sheetView>
  </sheetViews>
  <sheetFormatPr defaultRowHeight="13.8" x14ac:dyDescent="0.25"/>
  <sheetData>
    <row r="1" spans="1:37" ht="13.8" customHeight="1" x14ac:dyDescent="0.25">
      <c r="A1" s="8" t="s">
        <v>437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ht="13.8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ht="13.8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ht="13.8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</row>
    <row r="5" spans="1:37" ht="13.8" customHeight="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</row>
    <row r="6" spans="1:37" ht="13.8" customHeight="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</row>
    <row r="7" spans="1:37" ht="13.8" customHeight="1" x14ac:dyDescent="0.25"/>
    <row r="43" spans="14:14" x14ac:dyDescent="0.25">
      <c r="N43" t="s">
        <v>436</v>
      </c>
    </row>
  </sheetData>
  <mergeCells count="1">
    <mergeCell ref="A1:AK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6C93A-562D-4EFF-847F-EC75800A20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oii</vt:lpstr>
      <vt:lpstr>Sheet1</vt:lpstr>
      <vt:lpstr>Sheet2</vt:lpstr>
      <vt:lpstr>Sheet3</vt:lpstr>
      <vt:lpstr>Sheet4</vt:lpstr>
      <vt:lpstr>Sheet5</vt:lpstr>
      <vt:lpstr>Weather Data</vt:lpstr>
      <vt:lpstr>Weather data 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visalakshi seetharaman</dc:creator>
  <cp:lastModifiedBy>visalakshi seetharaman</cp:lastModifiedBy>
  <dcterms:created xsi:type="dcterms:W3CDTF">2024-07-22T10:31:35Z</dcterms:created>
  <dcterms:modified xsi:type="dcterms:W3CDTF">2024-12-01T13:32:03Z</dcterms:modified>
</cp:coreProperties>
</file>