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uentes\Downloads\"/>
    </mc:Choice>
  </mc:AlternateContent>
  <xr:revisionPtr revIDLastSave="0" documentId="13_ncr:1_{33D756AC-8BC9-4912-9AD8-474C56C72B24}" xr6:coauthVersionLast="47" xr6:coauthVersionMax="47" xr10:uidLastSave="{00000000-0000-0000-0000-000000000000}"/>
  <bookViews>
    <workbookView xWindow="-110" yWindow="-110" windowWidth="19420" windowHeight="10420" xr2:uid="{938104A1-5DF1-4158-AC81-964A1A772413}"/>
  </bookViews>
  <sheets>
    <sheet name="Gx termoeléctrica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4" l="1"/>
  <c r="E107" i="4"/>
  <c r="E109" i="4"/>
  <c r="E94" i="4"/>
  <c r="E97" i="4"/>
  <c r="E82" i="4"/>
  <c r="E84" i="4"/>
  <c r="E78" i="4"/>
  <c r="E76" i="4"/>
  <c r="E77" i="4"/>
  <c r="E72" i="4"/>
</calcChain>
</file>

<file path=xl/sharedStrings.xml><?xml version="1.0" encoding="utf-8"?>
<sst xmlns="http://schemas.openxmlformats.org/spreadsheetml/2006/main" count="559" uniqueCount="234">
  <si>
    <t>EMPRESA</t>
  </si>
  <si>
    <t>CENTRAL</t>
  </si>
  <si>
    <t>UNIDAD</t>
  </si>
  <si>
    <t>COMBUSTIBLE</t>
  </si>
  <si>
    <t>POTENCIA NOMINAL
[MW]</t>
  </si>
  <si>
    <t>COSTO VARIABLE
[USD/MWh]</t>
  </si>
  <si>
    <t>COMENTARIOS</t>
  </si>
  <si>
    <t>TERMOELÉCTRICA HORNITOS</t>
  </si>
  <si>
    <t>HORNITOS</t>
  </si>
  <si>
    <t>Carbón</t>
  </si>
  <si>
    <t>Termoeléctrica Antilhue</t>
  </si>
  <si>
    <t>ANTILHUE TG</t>
  </si>
  <si>
    <t>ANTILHUE U2</t>
  </si>
  <si>
    <t>Diesel</t>
  </si>
  <si>
    <t>ANTILHUE U1</t>
  </si>
  <si>
    <t>TECNORED</t>
  </si>
  <si>
    <t>SAN GREGORIO</t>
  </si>
  <si>
    <t>QUINTAY</t>
  </si>
  <si>
    <t>PLACILLA</t>
  </si>
  <si>
    <t>LINARES NORTE</t>
  </si>
  <si>
    <t>LINARES</t>
  </si>
  <si>
    <t>LAS VEGAS</t>
  </si>
  <si>
    <t>EL TOTORAL</t>
  </si>
  <si>
    <t>CONCON</t>
  </si>
  <si>
    <t>TECNET</t>
  </si>
  <si>
    <t>DIESEL LA PORTADA</t>
  </si>
  <si>
    <t>LA PORTADA</t>
  </si>
  <si>
    <t>TAMAKAYA ENERGÍA</t>
  </si>
  <si>
    <t>KELAR</t>
  </si>
  <si>
    <t>Gas Natural</t>
  </si>
  <si>
    <t>SW CONSULTING</t>
  </si>
  <si>
    <t>EL SALVADOR</t>
  </si>
  <si>
    <t>SOCIEDAD GENERADORA AUSTRAL</t>
  </si>
  <si>
    <t>CORONEL</t>
  </si>
  <si>
    <t>CHUYACA</t>
  </si>
  <si>
    <t>CALLECALLE</t>
  </si>
  <si>
    <t>CALLE CALLE</t>
  </si>
  <si>
    <t>SANTA MARTA</t>
  </si>
  <si>
    <t>SANTA_MARTA</t>
  </si>
  <si>
    <t>Otro</t>
  </si>
  <si>
    <t>PRIME ENERGIA</t>
  </si>
  <si>
    <t>PAJONALES</t>
  </si>
  <si>
    <t>CHAGUAL</t>
  </si>
  <si>
    <t>ON GROUP</t>
  </si>
  <si>
    <t>DIÉSEL AGUAS BLANCAS</t>
  </si>
  <si>
    <t>NUEVA DEGAN</t>
  </si>
  <si>
    <t>DEGAÑ 2</t>
  </si>
  <si>
    <t>DEGAÑ 1</t>
  </si>
  <si>
    <t>LOS GUINDOS</t>
  </si>
  <si>
    <t>LOS GUINDOS 2</t>
  </si>
  <si>
    <t>KDM</t>
  </si>
  <si>
    <t>LOMA_LOS_COLORADOS_2</t>
  </si>
  <si>
    <t>LOMA LOS COLORADOS 2</t>
  </si>
  <si>
    <t>LOMA_LOS_COLORADOS_1</t>
  </si>
  <si>
    <t>LOMA LOS COLORADOS 1</t>
  </si>
  <si>
    <t>INERSA</t>
  </si>
  <si>
    <t>TENO_GAS_50</t>
  </si>
  <si>
    <t>TENO GAS 50</t>
  </si>
  <si>
    <t>INACAL</t>
  </si>
  <si>
    <t>DIESEL INACAL</t>
  </si>
  <si>
    <t>IMELSA</t>
  </si>
  <si>
    <t>TRINCAO</t>
  </si>
  <si>
    <t>CENIZAS</t>
  </si>
  <si>
    <t>GUACOLDA</t>
  </si>
  <si>
    <t>GUACOLDA 5</t>
  </si>
  <si>
    <t>GUACOLDA 4</t>
  </si>
  <si>
    <t>GUACOLDA 3</t>
  </si>
  <si>
    <t>GUACOLDA 2</t>
  </si>
  <si>
    <t>GUACOLDA 1</t>
  </si>
  <si>
    <t>GENPAC</t>
  </si>
  <si>
    <t>TERMOPACIFICO</t>
  </si>
  <si>
    <t>GENERADORA METROPOLITANA</t>
  </si>
  <si>
    <t>SANTA_LIDIA</t>
  </si>
  <si>
    <t>SANTA LIDIA</t>
  </si>
  <si>
    <t>RENCA</t>
  </si>
  <si>
    <t>RENCA U2</t>
  </si>
  <si>
    <t>RENCA U1</t>
  </si>
  <si>
    <t>NUEVA_RENCA</t>
  </si>
  <si>
    <t>NUEVA RENCA</t>
  </si>
  <si>
    <t>LOS VIENTOS</t>
  </si>
  <si>
    <t>GAS SUR</t>
  </si>
  <si>
    <t>NEWEN</t>
  </si>
  <si>
    <t>ESPINOS S.A.</t>
  </si>
  <si>
    <t>OLIVOS</t>
  </si>
  <si>
    <t>OLIVOS BL2</t>
  </si>
  <si>
    <t>OLIVOS BL1</t>
  </si>
  <si>
    <t>LOS ESPINOS</t>
  </si>
  <si>
    <t>ESPINOS BL2</t>
  </si>
  <si>
    <t>ESPINOS BL1</t>
  </si>
  <si>
    <t>ENORCHILE</t>
  </si>
  <si>
    <t>UJINA</t>
  </si>
  <si>
    <t>UJINA U6</t>
  </si>
  <si>
    <t>Fuel Oil Nro. 6</t>
  </si>
  <si>
    <t>UJINA U5</t>
  </si>
  <si>
    <t>UJINA U4</t>
  </si>
  <si>
    <t>UJINA U3</t>
  </si>
  <si>
    <t>UJINA U2</t>
  </si>
  <si>
    <t>UJINA U1</t>
  </si>
  <si>
    <t>DIESEL MANTOS BLANCOS</t>
  </si>
  <si>
    <t>MANTOS BLANCOS</t>
  </si>
  <si>
    <t>ESPERANZA</t>
  </si>
  <si>
    <t>ESPERANZA TG1</t>
  </si>
  <si>
    <t>ESPERANZA DS2</t>
  </si>
  <si>
    <t>ESPERANZA DS1</t>
  </si>
  <si>
    <t>COLIHUES</t>
  </si>
  <si>
    <t>COLIHUES U2</t>
  </si>
  <si>
    <t>COLIHUES U1</t>
  </si>
  <si>
    <t>ENLASA</t>
  </si>
  <si>
    <t>TRAPEN</t>
  </si>
  <si>
    <t>TENO</t>
  </si>
  <si>
    <t>SAN LORENZO DE D. DE ALMAGRO</t>
  </si>
  <si>
    <t>SAN LORENZO U3</t>
  </si>
  <si>
    <t>SAN LORENZO U2</t>
  </si>
  <si>
    <t>SAN LORENZO U1</t>
  </si>
  <si>
    <t>EL PEÑON</t>
  </si>
  <si>
    <t>EL PENON</t>
  </si>
  <si>
    <t>ENGIE</t>
  </si>
  <si>
    <t>TERMOELÉCTRICA TOCOPILLA</t>
  </si>
  <si>
    <t>TOCOPILLA U16</t>
  </si>
  <si>
    <t>TOCOPILLA U15</t>
  </si>
  <si>
    <t>TOCOPILLA U14</t>
  </si>
  <si>
    <t>TOCOPILLA TG3</t>
  </si>
  <si>
    <t>TOCOPILLA TG2</t>
  </si>
  <si>
    <t>TOCOPILLA TG1</t>
  </si>
  <si>
    <t>TERMOELÉCTRICA MEJILLONES</t>
  </si>
  <si>
    <t>MEJILLONES 3 TG + TV</t>
  </si>
  <si>
    <t>La turbina a vapor TV opera sólo si la TG está encendida, pero no es obligatoria su operación</t>
  </si>
  <si>
    <t>MEJILLONES 3 TG</t>
  </si>
  <si>
    <t>La turbina a gas TG puede operar sola</t>
  </si>
  <si>
    <t>MEJILLONES 2</t>
  </si>
  <si>
    <t>MEJILLONES 1</t>
  </si>
  <si>
    <t>DIÉSEL ARICA</t>
  </si>
  <si>
    <t>ARICA M2</t>
  </si>
  <si>
    <t>ARICA M1</t>
  </si>
  <si>
    <t>ARICA GM</t>
  </si>
  <si>
    <t>ENEL GENERACION</t>
  </si>
  <si>
    <t>TARAPACA TG</t>
  </si>
  <si>
    <t>TARAPACA TG DIE</t>
  </si>
  <si>
    <t>TALTAL</t>
  </si>
  <si>
    <t>TALTAL 2</t>
  </si>
  <si>
    <t>TALTAL 1</t>
  </si>
  <si>
    <t>SAN_ISIDRO_2</t>
  </si>
  <si>
    <t>SAN ISIDRO 2 TG+TV</t>
  </si>
  <si>
    <t>SAN ISIDRO 2 TG</t>
  </si>
  <si>
    <t>SAN_ISIDRO</t>
  </si>
  <si>
    <t>SAN ISIDRO TG+TV</t>
  </si>
  <si>
    <t>SAN ISIDRO TG</t>
  </si>
  <si>
    <t>QUINTERO</t>
  </si>
  <si>
    <t>QUINTERO 1B</t>
  </si>
  <si>
    <t>QUINTERO 1A</t>
  </si>
  <si>
    <t>HUASCO TG</t>
  </si>
  <si>
    <t>HUASCO TG U3</t>
  </si>
  <si>
    <t>HUASCO TG U4</t>
  </si>
  <si>
    <t>HUASCO TG U5</t>
  </si>
  <si>
    <t>DIEGO DE ALMAGRO</t>
  </si>
  <si>
    <t>TERMOELÉCTRICA BOCAMINA</t>
  </si>
  <si>
    <t>BOCAMINA 2</t>
  </si>
  <si>
    <t>ATACAMA</t>
  </si>
  <si>
    <t>TG2B</t>
  </si>
  <si>
    <t>TG2A+TG2B+TV2</t>
  </si>
  <si>
    <t>La turbina a vapor TV2 opera sólo si las turbinas a gas TG2A y TG2B operan simultáneamente</t>
  </si>
  <si>
    <t>TG2A</t>
  </si>
  <si>
    <t>TG1B</t>
  </si>
  <si>
    <t>TG1A+TG1B+TV1</t>
  </si>
  <si>
    <t>La turbina a vapor TV1 opera sólo si las turbinas a gas TG1A y TG1B operan simultáneamente</t>
  </si>
  <si>
    <t>TG1A</t>
  </si>
  <si>
    <t>EMELDA</t>
  </si>
  <si>
    <t>EMELDA U2</t>
  </si>
  <si>
    <t>EMELDA U1</t>
  </si>
  <si>
    <t>ELEKTRAGEN</t>
  </si>
  <si>
    <t>MAULE</t>
  </si>
  <si>
    <t>CONSTITUCION 1</t>
  </si>
  <si>
    <t>CHILOE</t>
  </si>
  <si>
    <t>ELÉCTRICA CAMPICHE</t>
  </si>
  <si>
    <t>TERMOELÉCTRICA VENTANAS</t>
  </si>
  <si>
    <t>CAMPICHE</t>
  </si>
  <si>
    <t>COLBÚN</t>
  </si>
  <si>
    <t>SANTA_MARIA</t>
  </si>
  <si>
    <t>SANTA MARIA</t>
  </si>
  <si>
    <t>NEHUENCO</t>
  </si>
  <si>
    <t>NEHUENCO 9B</t>
  </si>
  <si>
    <t>NEHUENCO 2 TG+TV</t>
  </si>
  <si>
    <t>La turbina a vapor TV opera sólo si las turbinas a gas TG de Nehuenco 2 opera simultáneamente</t>
  </si>
  <si>
    <t>NEHUENCO 2 TG</t>
  </si>
  <si>
    <t>NEHUENCO 1 TG+TV</t>
  </si>
  <si>
    <t>La turbina a vapor TV opera sólo si las turbinas a gas TG de Nehuenco 1 opera simultáneamente</t>
  </si>
  <si>
    <t>NEHUENCO 1 TG</t>
  </si>
  <si>
    <t>LOS PINOS</t>
  </si>
  <si>
    <t>CANDELARIA</t>
  </si>
  <si>
    <t>CANDELARIA 2</t>
  </si>
  <si>
    <t>CANDELARIA 1</t>
  </si>
  <si>
    <t>COCHRANE</t>
  </si>
  <si>
    <t>COCHRANE 2</t>
  </si>
  <si>
    <t>COCHRANE 1</t>
  </si>
  <si>
    <t>Central Yungay</t>
  </si>
  <si>
    <t>YUNGAY</t>
  </si>
  <si>
    <t>YUNGAY U4</t>
  </si>
  <si>
    <t>YUNGAY U3</t>
  </si>
  <si>
    <t>YUNGAY U2</t>
  </si>
  <si>
    <t>YUNGAY U1</t>
  </si>
  <si>
    <t xml:space="preserve">Central Colmito </t>
  </si>
  <si>
    <t>COLMITO</t>
  </si>
  <si>
    <t>CENTRAL CARDONES</t>
  </si>
  <si>
    <t>CARDONES</t>
  </si>
  <si>
    <t>CEMENTOS BIO BIO</t>
  </si>
  <si>
    <t>CBB-CENTRO</t>
  </si>
  <si>
    <t>CEMENTOS BIOBIO</t>
  </si>
  <si>
    <t>BARRICK GENERACIÓN</t>
  </si>
  <si>
    <t>PUNTA_COLORADA</t>
  </si>
  <si>
    <t>PUNTA COLORADA</t>
  </si>
  <si>
    <t>ARAUCO BIOENERGÍA</t>
  </si>
  <si>
    <t>NUEVA_ALDEA_2</t>
  </si>
  <si>
    <t>NUEVA ALDEA 2</t>
  </si>
  <si>
    <t>HORCONES TG</t>
  </si>
  <si>
    <t>HORCONES</t>
  </si>
  <si>
    <t>ANGAMOS</t>
  </si>
  <si>
    <t>TERMOELÉCTRICA ANGAMOS</t>
  </si>
  <si>
    <t>ANGAMOS 2</t>
  </si>
  <si>
    <t>ANGAMOS 1</t>
  </si>
  <si>
    <t>ANDINA</t>
  </si>
  <si>
    <t>TERMOELÉCTRICA ANDINA</t>
  </si>
  <si>
    <t>ANDES GENERACION</t>
  </si>
  <si>
    <t>ANDES GENERACIÓN</t>
  </si>
  <si>
    <t>ANDES U4</t>
  </si>
  <si>
    <t>ANDES U3</t>
  </si>
  <si>
    <t>ANDES U2</t>
  </si>
  <si>
    <t>ANDES U1</t>
  </si>
  <si>
    <t>AES GENER</t>
  </si>
  <si>
    <t>VENTANAS 2</t>
  </si>
  <si>
    <t>VENTANAS 1</t>
  </si>
  <si>
    <t>NUEVA VENTANAS</t>
  </si>
  <si>
    <t>TERMOELÉCTRICA NORGENER</t>
  </si>
  <si>
    <t>NUEVA TOCOPILLA 2</t>
  </si>
  <si>
    <t>NUEVA TOCOPILLA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</si>
</sst>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0"/>
      <color indexed="8"/>
      <name val="Calibri"/>
      <family val="2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2" fontId="2" fillId="0" borderId="0" xfId="0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2" fontId="1" fillId="2" borderId="0" xfId="0" applyNumberFormat="1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4" borderId="0" xfId="0" applyFill="1"/>
    <xf numFmtId="0" fontId="2" fillId="4" borderId="0" xfId="0" applyFont="1" applyFill="1"/>
    <xf numFmtId="2" fontId="2" fillId="4" borderId="0" xfId="0" applyNumberFormat="1" applyFont="1" applyFill="1" applyAlignment="1">
      <alignment vertical="center"/>
    </xf>
    <xf numFmtId="0" fontId="2" fillId="5" borderId="0" xfId="0" applyFont="1" applyFill="1"/>
    <xf numFmtId="2" fontId="2" fillId="5" borderId="0" xfId="0" applyNumberFormat="1" applyFont="1" applyFill="1" applyAlignment="1">
      <alignment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1C43F-6F7E-4091-AA6C-E8DAD367269D}">
  <dimension ref="A1:H137"/>
  <sheetViews>
    <sheetView showGridLines="0" tabSelected="1" zoomScaleNormal="100" workbookViewId="0">
      <pane ySplit="1" topLeftCell="A7" activePane="bottomLeft" state="frozen"/>
      <selection pane="bottomLeft" activeCell="F66" sqref="F66"/>
    </sheetView>
  </sheetViews>
  <sheetFormatPr defaultColWidth="10.81640625" defaultRowHeight="14.5" x14ac:dyDescent="0.35"/>
  <cols>
    <col min="1" max="1" width="27.1796875" bestFit="1" customWidth="1"/>
    <col min="2" max="2" width="26.81640625" customWidth="1"/>
    <col min="3" max="3" width="24.7265625" bestFit="1" customWidth="1"/>
    <col min="4" max="4" width="12.81640625" bestFit="1" customWidth="1"/>
    <col min="5" max="5" width="18.453125" style="3" bestFit="1" customWidth="1"/>
    <col min="6" max="6" width="15.453125" bestFit="1" customWidth="1"/>
    <col min="7" max="7" width="72.7265625" bestFit="1" customWidth="1"/>
  </cols>
  <sheetData>
    <row r="1" spans="1:7" s="8" customFormat="1" ht="29" x14ac:dyDescent="0.35">
      <c r="A1" s="4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7" t="s">
        <v>6</v>
      </c>
    </row>
    <row r="2" spans="1:7" x14ac:dyDescent="0.35">
      <c r="A2" s="1" t="s">
        <v>7</v>
      </c>
      <c r="B2" s="1" t="s">
        <v>7</v>
      </c>
      <c r="C2" s="1" t="s">
        <v>8</v>
      </c>
      <c r="D2" s="1" t="s">
        <v>9</v>
      </c>
      <c r="E2" s="2">
        <v>60.847499999999997</v>
      </c>
      <c r="F2" s="1">
        <v>53.79182144</v>
      </c>
    </row>
    <row r="3" spans="1:7" x14ac:dyDescent="0.35">
      <c r="A3" s="1" t="s">
        <v>10</v>
      </c>
      <c r="B3" s="1" t="s">
        <v>11</v>
      </c>
      <c r="C3" s="1" t="s">
        <v>12</v>
      </c>
      <c r="D3" s="1" t="s">
        <v>13</v>
      </c>
      <c r="E3" s="2">
        <v>101.29049999999999</v>
      </c>
      <c r="F3" s="1">
        <v>193.53685845999999</v>
      </c>
    </row>
    <row r="4" spans="1:7" x14ac:dyDescent="0.35">
      <c r="A4" s="1" t="s">
        <v>10</v>
      </c>
      <c r="B4" s="1" t="s">
        <v>11</v>
      </c>
      <c r="C4" s="1" t="s">
        <v>14</v>
      </c>
      <c r="D4" s="1" t="s">
        <v>13</v>
      </c>
      <c r="E4" s="2">
        <v>50.299399999999999</v>
      </c>
      <c r="F4" s="1">
        <v>193.53685845999999</v>
      </c>
    </row>
    <row r="5" spans="1:7" x14ac:dyDescent="0.35">
      <c r="A5" s="1" t="s">
        <v>15</v>
      </c>
      <c r="B5" s="1" t="s">
        <v>16</v>
      </c>
      <c r="C5" s="1" t="s">
        <v>16</v>
      </c>
      <c r="D5" s="1" t="s">
        <v>13</v>
      </c>
      <c r="E5" s="2">
        <v>0.5</v>
      </c>
      <c r="F5" s="1">
        <v>199.12445742</v>
      </c>
    </row>
    <row r="6" spans="1:7" x14ac:dyDescent="0.35">
      <c r="A6" s="1" t="s">
        <v>15</v>
      </c>
      <c r="B6" s="1" t="s">
        <v>17</v>
      </c>
      <c r="C6" s="1" t="s">
        <v>17</v>
      </c>
      <c r="D6" s="1" t="s">
        <v>13</v>
      </c>
      <c r="E6" s="2">
        <v>3</v>
      </c>
      <c r="F6" s="1">
        <v>188.45253603</v>
      </c>
    </row>
    <row r="7" spans="1:7" x14ac:dyDescent="0.35">
      <c r="A7" s="1" t="s">
        <v>15</v>
      </c>
      <c r="B7" s="1" t="s">
        <v>18</v>
      </c>
      <c r="C7" s="1" t="s">
        <v>18</v>
      </c>
      <c r="D7" s="1" t="s">
        <v>13</v>
      </c>
      <c r="E7" s="2">
        <v>2.4</v>
      </c>
      <c r="F7" s="1">
        <v>187.33322502999999</v>
      </c>
    </row>
    <row r="8" spans="1:7" x14ac:dyDescent="0.35">
      <c r="A8" s="1" t="s">
        <v>15</v>
      </c>
      <c r="B8" s="1" t="s">
        <v>19</v>
      </c>
      <c r="C8" s="1" t="s">
        <v>20</v>
      </c>
      <c r="D8" s="1" t="s">
        <v>13</v>
      </c>
      <c r="E8" s="2">
        <v>0.5</v>
      </c>
      <c r="F8" s="1">
        <v>199.12445742</v>
      </c>
    </row>
    <row r="9" spans="1:7" x14ac:dyDescent="0.35">
      <c r="A9" s="1" t="s">
        <v>15</v>
      </c>
      <c r="B9" s="1" t="s">
        <v>21</v>
      </c>
      <c r="C9" s="1" t="s">
        <v>21</v>
      </c>
      <c r="D9" s="1" t="s">
        <v>13</v>
      </c>
      <c r="E9" s="2">
        <v>2.0990000000000002</v>
      </c>
      <c r="F9" s="1">
        <v>194.99032564999999</v>
      </c>
    </row>
    <row r="10" spans="1:7" x14ac:dyDescent="0.35">
      <c r="A10" s="1" t="s">
        <v>15</v>
      </c>
      <c r="B10" s="1" t="s">
        <v>22</v>
      </c>
      <c r="C10" s="1" t="s">
        <v>22</v>
      </c>
      <c r="D10" s="1" t="s">
        <v>13</v>
      </c>
      <c r="E10" s="2">
        <v>3</v>
      </c>
      <c r="F10" s="1">
        <v>193.51649011999999</v>
      </c>
    </row>
    <row r="11" spans="1:7" x14ac:dyDescent="0.35">
      <c r="A11" s="1" t="s">
        <v>15</v>
      </c>
      <c r="B11" s="1" t="s">
        <v>23</v>
      </c>
      <c r="C11" s="1" t="s">
        <v>23</v>
      </c>
      <c r="D11" s="1" t="s">
        <v>13</v>
      </c>
      <c r="E11" s="2">
        <v>2.2999999999999998</v>
      </c>
      <c r="F11" s="1">
        <v>196.41945203</v>
      </c>
    </row>
    <row r="12" spans="1:7" x14ac:dyDescent="0.35">
      <c r="A12" s="1" t="s">
        <v>24</v>
      </c>
      <c r="B12" s="1" t="s">
        <v>25</v>
      </c>
      <c r="C12" s="1" t="s">
        <v>26</v>
      </c>
      <c r="D12" s="1" t="s">
        <v>13</v>
      </c>
      <c r="E12" s="2">
        <v>2.9523999999999999</v>
      </c>
      <c r="F12" s="1">
        <v>175.76782722999999</v>
      </c>
    </row>
    <row r="13" spans="1:7" x14ac:dyDescent="0.35">
      <c r="A13" s="1" t="s">
        <v>27</v>
      </c>
      <c r="B13" s="1" t="s">
        <v>28</v>
      </c>
      <c r="C13" s="1" t="s">
        <v>28</v>
      </c>
      <c r="D13" s="1" t="s">
        <v>29</v>
      </c>
      <c r="E13" s="2">
        <v>521.71</v>
      </c>
      <c r="F13" s="1">
        <v>75.739376550000003</v>
      </c>
    </row>
    <row r="14" spans="1:7" x14ac:dyDescent="0.35">
      <c r="A14" s="1" t="s">
        <v>30</v>
      </c>
      <c r="B14" s="1" t="s">
        <v>31</v>
      </c>
      <c r="C14" s="1" t="s">
        <v>31</v>
      </c>
      <c r="D14" s="1" t="s">
        <v>13</v>
      </c>
      <c r="E14" s="2">
        <v>17.702000000000002</v>
      </c>
      <c r="F14" s="1">
        <v>279.61921000000001</v>
      </c>
    </row>
    <row r="15" spans="1:7" x14ac:dyDescent="0.35">
      <c r="A15" s="1" t="s">
        <v>32</v>
      </c>
      <c r="B15" s="1" t="s">
        <v>33</v>
      </c>
      <c r="C15" s="1" t="s">
        <v>33</v>
      </c>
      <c r="D15" s="1" t="s">
        <v>29</v>
      </c>
      <c r="E15" s="2">
        <v>12.4541</v>
      </c>
      <c r="F15" s="1">
        <v>142.0612572</v>
      </c>
    </row>
    <row r="16" spans="1:7" x14ac:dyDescent="0.35">
      <c r="A16" s="1" t="s">
        <v>32</v>
      </c>
      <c r="B16" s="1" t="s">
        <v>34</v>
      </c>
      <c r="C16" s="1" t="s">
        <v>34</v>
      </c>
      <c r="D16" s="1" t="s">
        <v>13</v>
      </c>
      <c r="E16" s="2">
        <v>13.29</v>
      </c>
      <c r="F16" s="1">
        <v>187.76831504</v>
      </c>
    </row>
    <row r="17" spans="1:6" x14ac:dyDescent="0.35">
      <c r="A17" s="1" t="s">
        <v>32</v>
      </c>
      <c r="B17" s="1" t="s">
        <v>35</v>
      </c>
      <c r="C17" s="1" t="s">
        <v>36</v>
      </c>
      <c r="D17" s="1" t="s">
        <v>13</v>
      </c>
      <c r="E17" s="2">
        <v>11.6</v>
      </c>
      <c r="F17" s="1">
        <v>171.31154065999999</v>
      </c>
    </row>
    <row r="18" spans="1:6" x14ac:dyDescent="0.35">
      <c r="A18" s="1" t="s">
        <v>37</v>
      </c>
      <c r="B18" s="1" t="s">
        <v>38</v>
      </c>
      <c r="C18" s="1" t="s">
        <v>37</v>
      </c>
      <c r="D18" s="1" t="s">
        <v>39</v>
      </c>
      <c r="E18" s="2">
        <v>13.5</v>
      </c>
      <c r="F18" s="1">
        <v>15</v>
      </c>
    </row>
    <row r="19" spans="1:6" x14ac:dyDescent="0.35">
      <c r="A19" s="1" t="s">
        <v>40</v>
      </c>
      <c r="B19" s="1" t="s">
        <v>41</v>
      </c>
      <c r="C19" s="1" t="s">
        <v>41</v>
      </c>
      <c r="D19" s="1" t="s">
        <v>13</v>
      </c>
      <c r="E19" s="2">
        <v>101.36</v>
      </c>
      <c r="F19" s="1">
        <v>263.02550196999999</v>
      </c>
    </row>
    <row r="20" spans="1:6" x14ac:dyDescent="0.35">
      <c r="A20" s="1" t="s">
        <v>40</v>
      </c>
      <c r="B20" s="1" t="s">
        <v>42</v>
      </c>
      <c r="C20" s="1" t="s">
        <v>42</v>
      </c>
      <c r="D20" s="1" t="s">
        <v>13</v>
      </c>
      <c r="E20" s="2">
        <v>102.1888</v>
      </c>
      <c r="F20" s="1">
        <v>239.91882357</v>
      </c>
    </row>
    <row r="21" spans="1:6" x14ac:dyDescent="0.35">
      <c r="A21" s="1" t="s">
        <v>43</v>
      </c>
      <c r="B21" s="1" t="s">
        <v>44</v>
      </c>
      <c r="C21" s="1" t="s">
        <v>44</v>
      </c>
      <c r="D21" s="1" t="s">
        <v>13</v>
      </c>
      <c r="E21" s="2">
        <v>1.827</v>
      </c>
      <c r="F21" s="1">
        <v>180.3276481</v>
      </c>
    </row>
    <row r="22" spans="1:6" x14ac:dyDescent="0.35">
      <c r="A22" s="1" t="s">
        <v>45</v>
      </c>
      <c r="B22" s="1" t="s">
        <v>46</v>
      </c>
      <c r="C22" s="1" t="s">
        <v>46</v>
      </c>
      <c r="D22" s="1" t="s">
        <v>13</v>
      </c>
      <c r="E22" s="2">
        <v>14.628</v>
      </c>
      <c r="F22" s="1">
        <v>255.94331560000001</v>
      </c>
    </row>
    <row r="23" spans="1:6" x14ac:dyDescent="0.35">
      <c r="A23" s="1" t="s">
        <v>45</v>
      </c>
      <c r="B23" s="1" t="s">
        <v>47</v>
      </c>
      <c r="C23" s="1" t="s">
        <v>47</v>
      </c>
      <c r="D23" s="1" t="s">
        <v>13</v>
      </c>
      <c r="E23" s="2">
        <v>36</v>
      </c>
      <c r="F23" s="1">
        <v>221.26376096999999</v>
      </c>
    </row>
    <row r="24" spans="1:6" x14ac:dyDescent="0.35">
      <c r="A24" s="1" t="s">
        <v>48</v>
      </c>
      <c r="B24" s="1" t="s">
        <v>48</v>
      </c>
      <c r="C24" s="1" t="s">
        <v>49</v>
      </c>
      <c r="D24" s="1" t="s">
        <v>13</v>
      </c>
      <c r="E24" s="2">
        <v>136.88</v>
      </c>
      <c r="F24" s="1">
        <v>198.53588803</v>
      </c>
    </row>
    <row r="25" spans="1:6" x14ac:dyDescent="0.35">
      <c r="A25" s="1" t="s">
        <v>48</v>
      </c>
      <c r="B25" s="1" t="s">
        <v>48</v>
      </c>
      <c r="C25" s="1" t="s">
        <v>48</v>
      </c>
      <c r="D25" s="1" t="s">
        <v>13</v>
      </c>
      <c r="E25" s="2">
        <v>134.04300000000001</v>
      </c>
      <c r="F25" s="1">
        <v>199.24913561</v>
      </c>
    </row>
    <row r="26" spans="1:6" s="9" customFormat="1" x14ac:dyDescent="0.35">
      <c r="A26" s="10" t="s">
        <v>50</v>
      </c>
      <c r="B26" s="10" t="s">
        <v>51</v>
      </c>
      <c r="C26" s="10" t="s">
        <v>52</v>
      </c>
      <c r="D26" s="10" t="s">
        <v>39</v>
      </c>
      <c r="E26" s="11">
        <v>18.2</v>
      </c>
      <c r="F26" s="10">
        <v>10.25</v>
      </c>
    </row>
    <row r="27" spans="1:6" s="14" customFormat="1" x14ac:dyDescent="0.35">
      <c r="A27" s="12" t="s">
        <v>50</v>
      </c>
      <c r="B27" s="12" t="s">
        <v>53</v>
      </c>
      <c r="C27" s="12" t="s">
        <v>54</v>
      </c>
      <c r="D27" s="12" t="s">
        <v>39</v>
      </c>
      <c r="E27" s="13">
        <v>2</v>
      </c>
      <c r="F27" s="12">
        <v>11.57</v>
      </c>
    </row>
    <row r="28" spans="1:6" x14ac:dyDescent="0.35">
      <c r="A28" s="1" t="s">
        <v>55</v>
      </c>
      <c r="B28" s="1" t="s">
        <v>56</v>
      </c>
      <c r="C28" s="1" t="s">
        <v>57</v>
      </c>
      <c r="D28" s="1" t="s">
        <v>39</v>
      </c>
      <c r="E28" s="2">
        <v>43.68</v>
      </c>
      <c r="F28" s="1">
        <v>187.30783683000001</v>
      </c>
    </row>
    <row r="29" spans="1:6" x14ac:dyDescent="0.35">
      <c r="A29" s="1" t="s">
        <v>58</v>
      </c>
      <c r="B29" s="1" t="s">
        <v>59</v>
      </c>
      <c r="C29" s="1" t="s">
        <v>58</v>
      </c>
      <c r="D29" s="1" t="s">
        <v>13</v>
      </c>
      <c r="E29" s="2">
        <v>5.9034000000000004</v>
      </c>
      <c r="F29" s="1">
        <v>225.73140543</v>
      </c>
    </row>
    <row r="30" spans="1:6" x14ac:dyDescent="0.35">
      <c r="A30" s="1" t="s">
        <v>60</v>
      </c>
      <c r="B30" s="1" t="s">
        <v>61</v>
      </c>
      <c r="C30" s="1" t="s">
        <v>61</v>
      </c>
      <c r="D30" s="1" t="s">
        <v>13</v>
      </c>
      <c r="E30" s="2">
        <v>17.52</v>
      </c>
      <c r="F30" s="1">
        <v>172.38275952999999</v>
      </c>
    </row>
    <row r="31" spans="1:6" x14ac:dyDescent="0.35">
      <c r="A31" s="1" t="s">
        <v>60</v>
      </c>
      <c r="B31" s="1" t="s">
        <v>62</v>
      </c>
      <c r="C31" s="1" t="s">
        <v>62</v>
      </c>
      <c r="D31" s="1" t="s">
        <v>13</v>
      </c>
      <c r="E31" s="2">
        <v>13.9</v>
      </c>
      <c r="F31" s="1">
        <v>174.96147687000001</v>
      </c>
    </row>
    <row r="32" spans="1:6" x14ac:dyDescent="0.35">
      <c r="A32" s="1" t="s">
        <v>63</v>
      </c>
      <c r="B32" s="1" t="s">
        <v>63</v>
      </c>
      <c r="C32" s="1" t="s">
        <v>64</v>
      </c>
      <c r="D32" s="1" t="s">
        <v>9</v>
      </c>
      <c r="E32" s="2">
        <v>142.673</v>
      </c>
      <c r="F32" s="1">
        <v>60.728558049999997</v>
      </c>
    </row>
    <row r="33" spans="1:6" x14ac:dyDescent="0.35">
      <c r="A33" s="1" t="s">
        <v>63</v>
      </c>
      <c r="B33" s="1" t="s">
        <v>63</v>
      </c>
      <c r="C33" s="1" t="s">
        <v>65</v>
      </c>
      <c r="D33" s="1" t="s">
        <v>9</v>
      </c>
      <c r="E33" s="2">
        <v>142.31</v>
      </c>
      <c r="F33" s="1">
        <v>55.503989599999997</v>
      </c>
    </row>
    <row r="34" spans="1:6" x14ac:dyDescent="0.35">
      <c r="A34" s="1" t="s">
        <v>63</v>
      </c>
      <c r="B34" s="1" t="s">
        <v>63</v>
      </c>
      <c r="C34" s="1" t="s">
        <v>66</v>
      </c>
      <c r="D34" s="1" t="s">
        <v>9</v>
      </c>
      <c r="E34" s="2">
        <v>140.6</v>
      </c>
      <c r="F34" s="1">
        <v>49.843280069999999</v>
      </c>
    </row>
    <row r="35" spans="1:6" x14ac:dyDescent="0.35">
      <c r="A35" s="1" t="s">
        <v>63</v>
      </c>
      <c r="B35" s="1" t="s">
        <v>63</v>
      </c>
      <c r="C35" s="1" t="s">
        <v>67</v>
      </c>
      <c r="D35" s="1" t="s">
        <v>9</v>
      </c>
      <c r="E35" s="2">
        <v>133.83000000000001</v>
      </c>
      <c r="F35" s="1">
        <v>57.735332360000001</v>
      </c>
    </row>
    <row r="36" spans="1:6" x14ac:dyDescent="0.35">
      <c r="A36" s="1" t="s">
        <v>63</v>
      </c>
      <c r="B36" s="1" t="s">
        <v>63</v>
      </c>
      <c r="C36" s="1" t="s">
        <v>68</v>
      </c>
      <c r="D36" s="1" t="s">
        <v>9</v>
      </c>
      <c r="E36" s="2">
        <v>142.31</v>
      </c>
      <c r="F36" s="1">
        <v>56.906189249999997</v>
      </c>
    </row>
    <row r="37" spans="1:6" x14ac:dyDescent="0.35">
      <c r="A37" s="1" t="s">
        <v>69</v>
      </c>
      <c r="B37" s="1" t="s">
        <v>70</v>
      </c>
      <c r="C37" s="1" t="s">
        <v>70</v>
      </c>
      <c r="D37" s="1" t="s">
        <v>13</v>
      </c>
      <c r="E37" s="2">
        <v>95.562299999999993</v>
      </c>
      <c r="F37" s="1">
        <v>201.87003426000001</v>
      </c>
    </row>
    <row r="38" spans="1:6" x14ac:dyDescent="0.35">
      <c r="A38" s="1" t="s">
        <v>71</v>
      </c>
      <c r="B38" s="1" t="s">
        <v>72</v>
      </c>
      <c r="C38" s="1" t="s">
        <v>73</v>
      </c>
      <c r="D38" s="1" t="s">
        <v>13</v>
      </c>
      <c r="E38" s="2">
        <v>140.88</v>
      </c>
      <c r="F38" s="1">
        <v>189.04321207999999</v>
      </c>
    </row>
    <row r="39" spans="1:6" x14ac:dyDescent="0.35">
      <c r="A39" s="1" t="s">
        <v>71</v>
      </c>
      <c r="B39" s="1" t="s">
        <v>74</v>
      </c>
      <c r="C39" s="1" t="s">
        <v>75</v>
      </c>
      <c r="D39" s="1" t="s">
        <v>13</v>
      </c>
      <c r="E39" s="2">
        <v>47.679000000000002</v>
      </c>
      <c r="F39" s="1">
        <v>257.18123527</v>
      </c>
    </row>
    <row r="40" spans="1:6" x14ac:dyDescent="0.35">
      <c r="A40" s="1" t="s">
        <v>71</v>
      </c>
      <c r="B40" s="1" t="s">
        <v>74</v>
      </c>
      <c r="C40" s="1" t="s">
        <v>76</v>
      </c>
      <c r="D40" s="1" t="s">
        <v>13</v>
      </c>
      <c r="E40" s="2">
        <v>48.042999999999999</v>
      </c>
      <c r="F40" s="1">
        <v>257.18123527</v>
      </c>
    </row>
    <row r="41" spans="1:6" x14ac:dyDescent="0.35">
      <c r="A41" s="1" t="s">
        <v>71</v>
      </c>
      <c r="B41" s="1" t="s">
        <v>77</v>
      </c>
      <c r="C41" s="1" t="s">
        <v>78</v>
      </c>
      <c r="D41" s="1" t="s">
        <v>29</v>
      </c>
      <c r="E41" s="2">
        <v>370.1</v>
      </c>
      <c r="F41" s="1">
        <v>52.782701170000003</v>
      </c>
    </row>
    <row r="42" spans="1:6" x14ac:dyDescent="0.35">
      <c r="A42" s="1" t="s">
        <v>71</v>
      </c>
      <c r="B42" s="1" t="s">
        <v>79</v>
      </c>
      <c r="C42" s="1" t="s">
        <v>79</v>
      </c>
      <c r="D42" s="1" t="s">
        <v>13</v>
      </c>
      <c r="E42" s="2">
        <v>131.869</v>
      </c>
      <c r="F42" s="1">
        <v>184.80840076000001</v>
      </c>
    </row>
    <row r="43" spans="1:6" x14ac:dyDescent="0.35">
      <c r="A43" s="1" t="s">
        <v>80</v>
      </c>
      <c r="B43" s="1" t="s">
        <v>81</v>
      </c>
      <c r="C43" s="1" t="s">
        <v>81</v>
      </c>
      <c r="D43" s="1" t="s">
        <v>29</v>
      </c>
      <c r="E43" s="2">
        <v>14.461</v>
      </c>
      <c r="F43" s="1">
        <v>69.349535099999997</v>
      </c>
    </row>
    <row r="44" spans="1:6" x14ac:dyDescent="0.35">
      <c r="A44" s="1" t="s">
        <v>82</v>
      </c>
      <c r="B44" s="1" t="s">
        <v>83</v>
      </c>
      <c r="C44" s="1" t="s">
        <v>84</v>
      </c>
      <c r="D44" s="1" t="s">
        <v>13</v>
      </c>
      <c r="E44" s="2">
        <v>19.2</v>
      </c>
      <c r="F44" s="1">
        <v>238.02772152</v>
      </c>
    </row>
    <row r="45" spans="1:6" x14ac:dyDescent="0.35">
      <c r="A45" s="1" t="s">
        <v>82</v>
      </c>
      <c r="B45" s="1" t="s">
        <v>83</v>
      </c>
      <c r="C45" s="1" t="s">
        <v>85</v>
      </c>
      <c r="D45" s="1" t="s">
        <v>13</v>
      </c>
      <c r="E45" s="2">
        <v>96</v>
      </c>
      <c r="F45" s="1">
        <v>198.72772151999999</v>
      </c>
    </row>
    <row r="46" spans="1:6" x14ac:dyDescent="0.35">
      <c r="A46" s="1" t="s">
        <v>82</v>
      </c>
      <c r="B46" s="1" t="s">
        <v>86</v>
      </c>
      <c r="C46" s="1" t="s">
        <v>87</v>
      </c>
      <c r="D46" s="1" t="s">
        <v>13</v>
      </c>
      <c r="E46" s="2">
        <v>88.35</v>
      </c>
      <c r="F46" s="1">
        <v>228.84080716</v>
      </c>
    </row>
    <row r="47" spans="1:6" x14ac:dyDescent="0.35">
      <c r="A47" s="1" t="s">
        <v>82</v>
      </c>
      <c r="B47" s="1" t="s">
        <v>86</v>
      </c>
      <c r="C47" s="1" t="s">
        <v>88</v>
      </c>
      <c r="D47" s="1" t="s">
        <v>13</v>
      </c>
      <c r="E47" s="2">
        <v>35.65</v>
      </c>
      <c r="F47" s="1">
        <v>187.44080715999999</v>
      </c>
    </row>
    <row r="48" spans="1:6" x14ac:dyDescent="0.35">
      <c r="A48" s="1" t="s">
        <v>89</v>
      </c>
      <c r="B48" s="1" t="s">
        <v>90</v>
      </c>
      <c r="C48" s="1" t="s">
        <v>91</v>
      </c>
      <c r="D48" s="1" t="s">
        <v>92</v>
      </c>
      <c r="E48" s="2">
        <v>8.6953999999999994</v>
      </c>
      <c r="F48" s="1">
        <v>124.70610148</v>
      </c>
    </row>
    <row r="49" spans="1:8" x14ac:dyDescent="0.35">
      <c r="A49" s="1" t="s">
        <v>89</v>
      </c>
      <c r="B49" s="1" t="s">
        <v>90</v>
      </c>
      <c r="C49" s="1" t="s">
        <v>93</v>
      </c>
      <c r="D49" s="1" t="s">
        <v>92</v>
      </c>
      <c r="E49" s="2">
        <v>8.6953999999999994</v>
      </c>
      <c r="F49" s="1">
        <v>126.87139704000001</v>
      </c>
    </row>
    <row r="50" spans="1:8" x14ac:dyDescent="0.35">
      <c r="A50" s="1" t="s">
        <v>89</v>
      </c>
      <c r="B50" s="1" t="s">
        <v>90</v>
      </c>
      <c r="C50" s="1" t="s">
        <v>94</v>
      </c>
      <c r="D50" s="1" t="s">
        <v>92</v>
      </c>
      <c r="E50" s="2">
        <v>6.62</v>
      </c>
      <c r="F50" s="1">
        <v>143.72134444</v>
      </c>
    </row>
    <row r="51" spans="1:8" x14ac:dyDescent="0.35">
      <c r="A51" s="1" t="s">
        <v>89</v>
      </c>
      <c r="B51" s="1" t="s">
        <v>90</v>
      </c>
      <c r="C51" s="1" t="s">
        <v>95</v>
      </c>
      <c r="D51" s="1" t="s">
        <v>92</v>
      </c>
      <c r="E51" s="2">
        <v>6.59</v>
      </c>
      <c r="F51" s="1">
        <v>134.44150636000001</v>
      </c>
    </row>
    <row r="52" spans="1:8" x14ac:dyDescent="0.35">
      <c r="A52" s="1" t="s">
        <v>89</v>
      </c>
      <c r="B52" s="1" t="s">
        <v>90</v>
      </c>
      <c r="C52" s="1" t="s">
        <v>96</v>
      </c>
      <c r="D52" s="1" t="s">
        <v>13</v>
      </c>
      <c r="E52" s="2">
        <v>6.82</v>
      </c>
      <c r="F52" s="1">
        <v>185.23925155000001</v>
      </c>
    </row>
    <row r="53" spans="1:8" x14ac:dyDescent="0.35">
      <c r="A53" s="1" t="s">
        <v>89</v>
      </c>
      <c r="B53" s="1" t="s">
        <v>90</v>
      </c>
      <c r="C53" s="1" t="s">
        <v>97</v>
      </c>
      <c r="D53" s="1" t="s">
        <v>92</v>
      </c>
      <c r="E53" s="2">
        <v>6.71</v>
      </c>
      <c r="F53" s="1">
        <v>133.56507721</v>
      </c>
    </row>
    <row r="54" spans="1:8" x14ac:dyDescent="0.35">
      <c r="A54" s="1" t="s">
        <v>89</v>
      </c>
      <c r="B54" s="1" t="s">
        <v>98</v>
      </c>
      <c r="C54" s="1" t="s">
        <v>99</v>
      </c>
      <c r="D54" s="1" t="s">
        <v>13</v>
      </c>
      <c r="E54" s="2">
        <v>27.92</v>
      </c>
      <c r="F54" s="1">
        <v>206.17415649</v>
      </c>
      <c r="H54">
        <f>MIN(F54:F137)</f>
        <v>34.404607839999997</v>
      </c>
    </row>
    <row r="55" spans="1:8" x14ac:dyDescent="0.35">
      <c r="A55" s="1" t="s">
        <v>89</v>
      </c>
      <c r="B55" s="1" t="s">
        <v>100</v>
      </c>
      <c r="C55" s="1" t="s">
        <v>101</v>
      </c>
      <c r="D55" s="1" t="s">
        <v>13</v>
      </c>
      <c r="E55" s="2">
        <v>18.611999999999998</v>
      </c>
      <c r="F55" s="1">
        <v>288.06293073000001</v>
      </c>
    </row>
    <row r="56" spans="1:8" x14ac:dyDescent="0.35">
      <c r="A56" s="1" t="s">
        <v>89</v>
      </c>
      <c r="B56" s="1" t="s">
        <v>100</v>
      </c>
      <c r="C56" s="1" t="s">
        <v>102</v>
      </c>
      <c r="D56" s="1" t="s">
        <v>13</v>
      </c>
      <c r="E56" s="2">
        <v>1.7909999999999999</v>
      </c>
      <c r="F56" s="1">
        <v>207.84638418</v>
      </c>
    </row>
    <row r="57" spans="1:8" x14ac:dyDescent="0.35">
      <c r="A57" s="1" t="s">
        <v>89</v>
      </c>
      <c r="B57" s="1" t="s">
        <v>100</v>
      </c>
      <c r="C57" s="1" t="s">
        <v>103</v>
      </c>
      <c r="D57" s="1" t="s">
        <v>13</v>
      </c>
      <c r="E57" s="2">
        <v>1.5936999999999999</v>
      </c>
      <c r="F57" s="1">
        <v>212.80782181000001</v>
      </c>
    </row>
    <row r="58" spans="1:8" x14ac:dyDescent="0.35">
      <c r="A58" s="1" t="s">
        <v>89</v>
      </c>
      <c r="B58" s="1" t="s">
        <v>104</v>
      </c>
      <c r="C58" s="1" t="s">
        <v>105</v>
      </c>
      <c r="D58" s="1" t="s">
        <v>92</v>
      </c>
      <c r="E58" s="2">
        <v>10.5875</v>
      </c>
      <c r="F58" s="1">
        <v>122.75792987</v>
      </c>
    </row>
    <row r="59" spans="1:8" x14ac:dyDescent="0.35">
      <c r="A59" s="1" t="s">
        <v>89</v>
      </c>
      <c r="B59" s="1" t="s">
        <v>104</v>
      </c>
      <c r="C59" s="1" t="s">
        <v>106</v>
      </c>
      <c r="D59" s="1" t="s">
        <v>92</v>
      </c>
      <c r="E59" s="2">
        <v>10.5875</v>
      </c>
      <c r="F59" s="1">
        <v>122.75792987</v>
      </c>
    </row>
    <row r="60" spans="1:8" x14ac:dyDescent="0.35">
      <c r="A60" s="1" t="s">
        <v>107</v>
      </c>
      <c r="B60" s="1" t="s">
        <v>108</v>
      </c>
      <c r="C60" s="1" t="s">
        <v>108</v>
      </c>
      <c r="D60" s="1" t="s">
        <v>13</v>
      </c>
      <c r="E60" s="2">
        <v>1.6168</v>
      </c>
      <c r="F60" s="1">
        <v>203.76221656000001</v>
      </c>
    </row>
    <row r="61" spans="1:8" x14ac:dyDescent="0.35">
      <c r="A61" s="1" t="s">
        <v>107</v>
      </c>
      <c r="B61" s="1" t="s">
        <v>109</v>
      </c>
      <c r="C61" s="1" t="s">
        <v>109</v>
      </c>
      <c r="D61" s="1" t="s">
        <v>13</v>
      </c>
      <c r="E61" s="2">
        <v>58.881999999999998</v>
      </c>
      <c r="F61" s="1">
        <v>193.4022976</v>
      </c>
    </row>
    <row r="62" spans="1:8" x14ac:dyDescent="0.35">
      <c r="A62" s="1" t="s">
        <v>107</v>
      </c>
      <c r="B62" s="1" t="s">
        <v>110</v>
      </c>
      <c r="C62" s="1" t="s">
        <v>111</v>
      </c>
      <c r="D62" s="1" t="s">
        <v>13</v>
      </c>
      <c r="E62" s="2">
        <v>2.15</v>
      </c>
      <c r="F62" s="1">
        <v>228.56076224</v>
      </c>
    </row>
    <row r="63" spans="1:8" x14ac:dyDescent="0.35">
      <c r="A63" s="1" t="s">
        <v>107</v>
      </c>
      <c r="B63" s="1" t="s">
        <v>110</v>
      </c>
      <c r="C63" s="1" t="s">
        <v>112</v>
      </c>
      <c r="D63" s="1" t="s">
        <v>13</v>
      </c>
      <c r="E63" s="2">
        <v>2.16</v>
      </c>
      <c r="F63" s="1">
        <v>294.93527320999999</v>
      </c>
    </row>
    <row r="64" spans="1:8" x14ac:dyDescent="0.35">
      <c r="A64" s="1" t="s">
        <v>107</v>
      </c>
      <c r="B64" s="1" t="s">
        <v>110</v>
      </c>
      <c r="C64" s="1" t="s">
        <v>113</v>
      </c>
      <c r="D64" s="1" t="s">
        <v>13</v>
      </c>
      <c r="E64" s="2">
        <v>2.19</v>
      </c>
      <c r="F64" s="1">
        <v>267.59543489999999</v>
      </c>
    </row>
    <row r="65" spans="1:7" x14ac:dyDescent="0.35">
      <c r="A65" s="1" t="s">
        <v>107</v>
      </c>
      <c r="B65" s="1" t="s">
        <v>114</v>
      </c>
      <c r="C65" s="1" t="s">
        <v>115</v>
      </c>
      <c r="D65" s="1" t="s">
        <v>13</v>
      </c>
      <c r="E65" s="2">
        <v>80.837999999999994</v>
      </c>
      <c r="F65" s="1">
        <v>208.54958493999999</v>
      </c>
    </row>
    <row r="66" spans="1:7" x14ac:dyDescent="0.35">
      <c r="A66" s="1" t="s">
        <v>116</v>
      </c>
      <c r="B66" s="1" t="s">
        <v>117</v>
      </c>
      <c r="C66" s="1" t="s">
        <v>118</v>
      </c>
      <c r="D66" s="1" t="s">
        <v>29</v>
      </c>
      <c r="E66" s="2">
        <v>351.52</v>
      </c>
      <c r="F66" s="1">
        <v>87.220846640000005</v>
      </c>
    </row>
    <row r="67" spans="1:7" x14ac:dyDescent="0.35">
      <c r="A67" s="1" t="s">
        <v>116</v>
      </c>
      <c r="B67" s="1" t="s">
        <v>117</v>
      </c>
      <c r="C67" s="1" t="s">
        <v>119</v>
      </c>
      <c r="D67" s="1" t="s">
        <v>9</v>
      </c>
      <c r="E67" s="2">
        <v>124.06</v>
      </c>
      <c r="F67" s="1">
        <v>65.635020920000002</v>
      </c>
    </row>
    <row r="68" spans="1:7" x14ac:dyDescent="0.35">
      <c r="A68" s="1" t="s">
        <v>116</v>
      </c>
      <c r="B68" s="1" t="s">
        <v>117</v>
      </c>
      <c r="C68" s="1" t="s">
        <v>120</v>
      </c>
      <c r="D68" s="1" t="s">
        <v>9</v>
      </c>
      <c r="E68" s="2">
        <v>127.67</v>
      </c>
      <c r="F68" s="1">
        <v>69.767702850000006</v>
      </c>
    </row>
    <row r="69" spans="1:7" x14ac:dyDescent="0.35">
      <c r="A69" s="1" t="s">
        <v>116</v>
      </c>
      <c r="B69" s="1" t="s">
        <v>117</v>
      </c>
      <c r="C69" s="1" t="s">
        <v>121</v>
      </c>
      <c r="D69" s="1" t="s">
        <v>29</v>
      </c>
      <c r="E69" s="2">
        <v>36.1</v>
      </c>
      <c r="F69" s="1">
        <v>99.132354800000002</v>
      </c>
    </row>
    <row r="70" spans="1:7" x14ac:dyDescent="0.35">
      <c r="A70" s="1" t="s">
        <v>116</v>
      </c>
      <c r="B70" s="1" t="s">
        <v>117</v>
      </c>
      <c r="C70" s="1" t="s">
        <v>122</v>
      </c>
      <c r="D70" s="1" t="s">
        <v>13</v>
      </c>
      <c r="E70" s="2">
        <v>20.422999999999998</v>
      </c>
      <c r="F70" s="1">
        <v>258.70036931999999</v>
      </c>
    </row>
    <row r="71" spans="1:7" x14ac:dyDescent="0.35">
      <c r="A71" s="1" t="s">
        <v>116</v>
      </c>
      <c r="B71" s="1" t="s">
        <v>117</v>
      </c>
      <c r="C71" s="1" t="s">
        <v>123</v>
      </c>
      <c r="D71" s="1" t="s">
        <v>13</v>
      </c>
      <c r="E71" s="2">
        <v>20.422999999999998</v>
      </c>
      <c r="F71" s="1">
        <v>258.70036931999999</v>
      </c>
    </row>
    <row r="72" spans="1:7" x14ac:dyDescent="0.35">
      <c r="A72" s="1" t="s">
        <v>116</v>
      </c>
      <c r="B72" s="1" t="s">
        <v>124</v>
      </c>
      <c r="C72" s="1" t="s">
        <v>125</v>
      </c>
      <c r="D72" s="1" t="s">
        <v>29</v>
      </c>
      <c r="E72" s="2">
        <f>156.349+84.622</f>
        <v>240.971</v>
      </c>
      <c r="F72" s="1">
        <v>66.927429750000002</v>
      </c>
      <c r="G72" s="1" t="s">
        <v>126</v>
      </c>
    </row>
    <row r="73" spans="1:7" x14ac:dyDescent="0.35">
      <c r="A73" s="1" t="s">
        <v>116</v>
      </c>
      <c r="B73" s="1" t="s">
        <v>124</v>
      </c>
      <c r="C73" s="1" t="s">
        <v>127</v>
      </c>
      <c r="D73" s="1" t="s">
        <v>29</v>
      </c>
      <c r="E73" s="2">
        <v>156.34899999999999</v>
      </c>
      <c r="F73" s="1">
        <v>40.796859429999998</v>
      </c>
      <c r="G73" s="1" t="s">
        <v>128</v>
      </c>
    </row>
    <row r="74" spans="1:7" x14ac:dyDescent="0.35">
      <c r="A74" s="1" t="s">
        <v>116</v>
      </c>
      <c r="B74" s="1" t="s">
        <v>124</v>
      </c>
      <c r="C74" s="1" t="s">
        <v>129</v>
      </c>
      <c r="D74" s="1" t="s">
        <v>9</v>
      </c>
      <c r="E74" s="2">
        <v>156.60599999999999</v>
      </c>
      <c r="F74" s="1">
        <v>53.81281972</v>
      </c>
    </row>
    <row r="75" spans="1:7" x14ac:dyDescent="0.35">
      <c r="A75" s="1" t="s">
        <v>116</v>
      </c>
      <c r="B75" s="1" t="s">
        <v>124</v>
      </c>
      <c r="C75" s="1" t="s">
        <v>130</v>
      </c>
      <c r="D75" s="1" t="s">
        <v>9</v>
      </c>
      <c r="E75" s="2">
        <v>146.51</v>
      </c>
      <c r="F75" s="1">
        <v>54.802504319999997</v>
      </c>
    </row>
    <row r="76" spans="1:7" x14ac:dyDescent="0.35">
      <c r="A76" s="1" t="s">
        <v>116</v>
      </c>
      <c r="B76" s="1" t="s">
        <v>131</v>
      </c>
      <c r="C76" s="1" t="s">
        <v>132</v>
      </c>
      <c r="D76" s="1" t="s">
        <v>13</v>
      </c>
      <c r="E76" s="2">
        <f>1.04655+1.07645</f>
        <v>2.1230000000000002</v>
      </c>
      <c r="F76" s="1">
        <v>177.08081261999999</v>
      </c>
    </row>
    <row r="77" spans="1:7" x14ac:dyDescent="0.35">
      <c r="A77" s="1" t="s">
        <v>116</v>
      </c>
      <c r="B77" s="1" t="s">
        <v>131</v>
      </c>
      <c r="C77" s="1" t="s">
        <v>133</v>
      </c>
      <c r="D77" s="1" t="s">
        <v>13</v>
      </c>
      <c r="E77" s="2">
        <f>0.86579+0.77645+0.8368</f>
        <v>2.4790399999999999</v>
      </c>
      <c r="F77" s="1">
        <v>178.86180967999999</v>
      </c>
    </row>
    <row r="78" spans="1:7" x14ac:dyDescent="0.35">
      <c r="A78" s="1" t="s">
        <v>116</v>
      </c>
      <c r="B78" s="1" t="s">
        <v>131</v>
      </c>
      <c r="C78" s="1" t="s">
        <v>134</v>
      </c>
      <c r="D78" s="1" t="s">
        <v>13</v>
      </c>
      <c r="E78" s="2">
        <f>2.14698+2.19728+2.17079+2.09256</f>
        <v>8.6076100000000011</v>
      </c>
      <c r="F78" s="1">
        <v>179.77145234</v>
      </c>
    </row>
    <row r="79" spans="1:7" x14ac:dyDescent="0.35">
      <c r="A79" s="1" t="s">
        <v>135</v>
      </c>
      <c r="B79" s="1" t="s">
        <v>136</v>
      </c>
      <c r="C79" s="1" t="s">
        <v>137</v>
      </c>
      <c r="D79" s="1" t="s">
        <v>13</v>
      </c>
      <c r="E79" s="2">
        <v>20.021999999999998</v>
      </c>
      <c r="F79" s="1">
        <v>261.34405376000001</v>
      </c>
    </row>
    <row r="80" spans="1:7" x14ac:dyDescent="0.35">
      <c r="A80" s="1" t="s">
        <v>135</v>
      </c>
      <c r="B80" s="1" t="s">
        <v>138</v>
      </c>
      <c r="C80" s="1" t="s">
        <v>139</v>
      </c>
      <c r="D80" s="1" t="s">
        <v>29</v>
      </c>
      <c r="E80" s="2">
        <v>121.32299999999999</v>
      </c>
      <c r="F80" s="1">
        <v>97.371948590000002</v>
      </c>
    </row>
    <row r="81" spans="1:7" x14ac:dyDescent="0.35">
      <c r="A81" s="1" t="s">
        <v>135</v>
      </c>
      <c r="B81" s="1" t="s">
        <v>138</v>
      </c>
      <c r="C81" s="1" t="s">
        <v>140</v>
      </c>
      <c r="D81" s="1" t="s">
        <v>29</v>
      </c>
      <c r="E81" s="2">
        <v>118.065</v>
      </c>
      <c r="F81" s="1">
        <v>97.371948590000002</v>
      </c>
    </row>
    <row r="82" spans="1:7" x14ac:dyDescent="0.35">
      <c r="A82" s="1" t="s">
        <v>135</v>
      </c>
      <c r="B82" s="1" t="s">
        <v>141</v>
      </c>
      <c r="C82" s="1" t="s">
        <v>142</v>
      </c>
      <c r="D82" s="1" t="s">
        <v>29</v>
      </c>
      <c r="E82" s="2">
        <f>257.313+138.55</f>
        <v>395.863</v>
      </c>
      <c r="F82" s="1">
        <v>62.358025619999999</v>
      </c>
      <c r="G82" s="1" t="s">
        <v>126</v>
      </c>
    </row>
    <row r="83" spans="1:7" x14ac:dyDescent="0.35">
      <c r="A83" s="1" t="s">
        <v>135</v>
      </c>
      <c r="B83" s="1" t="s">
        <v>141</v>
      </c>
      <c r="C83" s="1" t="s">
        <v>143</v>
      </c>
      <c r="D83" s="1" t="s">
        <v>29</v>
      </c>
      <c r="E83" s="2">
        <v>257.31299999999999</v>
      </c>
      <c r="F83" s="1">
        <v>90.949806989999999</v>
      </c>
    </row>
    <row r="84" spans="1:7" x14ac:dyDescent="0.35">
      <c r="A84" s="1" t="s">
        <v>135</v>
      </c>
      <c r="B84" s="1" t="s">
        <v>144</v>
      </c>
      <c r="C84" s="1" t="s">
        <v>145</v>
      </c>
      <c r="D84" s="1" t="s">
        <v>29</v>
      </c>
      <c r="E84" s="2">
        <f>250+158.7</f>
        <v>408.7</v>
      </c>
      <c r="F84" s="1">
        <v>63.034947809999998</v>
      </c>
      <c r="G84" s="1" t="s">
        <v>126</v>
      </c>
    </row>
    <row r="85" spans="1:7" x14ac:dyDescent="0.35">
      <c r="A85" s="1" t="s">
        <v>135</v>
      </c>
      <c r="B85" s="1" t="s">
        <v>144</v>
      </c>
      <c r="C85" s="1" t="s">
        <v>146</v>
      </c>
      <c r="D85" s="1" t="s">
        <v>29</v>
      </c>
      <c r="E85" s="2">
        <v>250</v>
      </c>
      <c r="F85" s="1">
        <v>93.745727059999993</v>
      </c>
    </row>
    <row r="86" spans="1:7" x14ac:dyDescent="0.35">
      <c r="A86" s="1" t="s">
        <v>135</v>
      </c>
      <c r="B86" s="1" t="s">
        <v>147</v>
      </c>
      <c r="C86" s="1" t="s">
        <v>148</v>
      </c>
      <c r="D86" s="1" t="s">
        <v>29</v>
      </c>
      <c r="E86" s="2">
        <v>128.09700000000001</v>
      </c>
      <c r="F86" s="1">
        <v>101.41904486</v>
      </c>
    </row>
    <row r="87" spans="1:7" x14ac:dyDescent="0.35">
      <c r="A87" s="1" t="s">
        <v>135</v>
      </c>
      <c r="B87" s="1" t="s">
        <v>147</v>
      </c>
      <c r="C87" s="1" t="s">
        <v>149</v>
      </c>
      <c r="D87" s="1" t="s">
        <v>29</v>
      </c>
      <c r="E87" s="2">
        <v>127.104</v>
      </c>
      <c r="F87" s="1">
        <v>101.41904486</v>
      </c>
    </row>
    <row r="88" spans="1:7" x14ac:dyDescent="0.35">
      <c r="A88" s="1" t="s">
        <v>135</v>
      </c>
      <c r="B88" s="1" t="s">
        <v>150</v>
      </c>
      <c r="C88" s="1" t="s">
        <v>151</v>
      </c>
      <c r="D88" s="1" t="s">
        <v>92</v>
      </c>
      <c r="E88" s="2">
        <v>19.227</v>
      </c>
      <c r="F88" s="1">
        <v>225.61220936999999</v>
      </c>
    </row>
    <row r="89" spans="1:7" x14ac:dyDescent="0.35">
      <c r="A89" s="1" t="s">
        <v>135</v>
      </c>
      <c r="B89" s="1" t="s">
        <v>150</v>
      </c>
      <c r="C89" s="1" t="s">
        <v>152</v>
      </c>
      <c r="D89" s="1" t="s">
        <v>92</v>
      </c>
      <c r="E89" s="2">
        <v>19.227</v>
      </c>
      <c r="F89" s="1">
        <v>225.61220936999999</v>
      </c>
    </row>
    <row r="90" spans="1:7" x14ac:dyDescent="0.35">
      <c r="A90" s="1" t="s">
        <v>135</v>
      </c>
      <c r="B90" s="1" t="s">
        <v>150</v>
      </c>
      <c r="C90" s="1" t="s">
        <v>153</v>
      </c>
      <c r="D90" s="1" t="s">
        <v>92</v>
      </c>
      <c r="E90" s="2">
        <v>19.227</v>
      </c>
      <c r="F90" s="1">
        <v>225.61220936999999</v>
      </c>
    </row>
    <row r="91" spans="1:7" x14ac:dyDescent="0.35">
      <c r="A91" s="1" t="s">
        <v>135</v>
      </c>
      <c r="B91" s="1" t="s">
        <v>154</v>
      </c>
      <c r="C91" s="1" t="s">
        <v>154</v>
      </c>
      <c r="D91" s="1" t="s">
        <v>13</v>
      </c>
      <c r="E91" s="1">
        <v>23.6691</v>
      </c>
      <c r="F91" s="1">
        <v>240.88055072</v>
      </c>
    </row>
    <row r="92" spans="1:7" x14ac:dyDescent="0.35">
      <c r="A92" s="1" t="s">
        <v>135</v>
      </c>
      <c r="B92" s="1" t="s">
        <v>155</v>
      </c>
      <c r="C92" s="1" t="s">
        <v>156</v>
      </c>
      <c r="D92" s="1" t="s">
        <v>9</v>
      </c>
      <c r="E92" s="2">
        <v>319.79000000000002</v>
      </c>
      <c r="F92" s="1">
        <v>52.839955539999998</v>
      </c>
    </row>
    <row r="93" spans="1:7" x14ac:dyDescent="0.35">
      <c r="A93" s="1" t="s">
        <v>135</v>
      </c>
      <c r="B93" s="1" t="s">
        <v>157</v>
      </c>
      <c r="C93" s="1" t="s">
        <v>158</v>
      </c>
      <c r="D93" s="1" t="s">
        <v>29</v>
      </c>
      <c r="E93" s="2">
        <v>114.7</v>
      </c>
      <c r="F93" s="1">
        <v>148.93603264999999</v>
      </c>
    </row>
    <row r="94" spans="1:7" x14ac:dyDescent="0.35">
      <c r="A94" s="1" t="s">
        <v>135</v>
      </c>
      <c r="B94" s="1" t="s">
        <v>157</v>
      </c>
      <c r="C94" s="1" t="s">
        <v>159</v>
      </c>
      <c r="D94" s="1" t="s">
        <v>29</v>
      </c>
      <c r="E94" s="2">
        <f>114.41+114.7+135.3</f>
        <v>364.41</v>
      </c>
      <c r="F94" s="1">
        <v>67.035640639999997</v>
      </c>
      <c r="G94" s="1" t="s">
        <v>160</v>
      </c>
    </row>
    <row r="95" spans="1:7" x14ac:dyDescent="0.35">
      <c r="A95" s="1" t="s">
        <v>135</v>
      </c>
      <c r="B95" s="1" t="s">
        <v>157</v>
      </c>
      <c r="C95" s="1" t="s">
        <v>161</v>
      </c>
      <c r="D95" s="1" t="s">
        <v>29</v>
      </c>
      <c r="E95" s="2">
        <v>114.407</v>
      </c>
      <c r="F95" s="1">
        <v>143.34975686999999</v>
      </c>
    </row>
    <row r="96" spans="1:7" x14ac:dyDescent="0.35">
      <c r="A96" s="1" t="s">
        <v>135</v>
      </c>
      <c r="B96" s="1" t="s">
        <v>157</v>
      </c>
      <c r="C96" s="1" t="s">
        <v>162</v>
      </c>
      <c r="D96" s="1" t="s">
        <v>29</v>
      </c>
      <c r="E96" s="2">
        <v>114.7</v>
      </c>
      <c r="F96" s="1">
        <v>148.93603264999999</v>
      </c>
    </row>
    <row r="97" spans="1:7" x14ac:dyDescent="0.35">
      <c r="A97" s="1" t="s">
        <v>135</v>
      </c>
      <c r="B97" s="1" t="s">
        <v>157</v>
      </c>
      <c r="C97" s="1" t="s">
        <v>163</v>
      </c>
      <c r="D97" s="1" t="s">
        <v>29</v>
      </c>
      <c r="E97" s="2">
        <f>113.58+114.7+135.3</f>
        <v>363.58000000000004</v>
      </c>
      <c r="F97" s="1">
        <v>67.035640639999997</v>
      </c>
      <c r="G97" s="1" t="s">
        <v>164</v>
      </c>
    </row>
    <row r="98" spans="1:7" x14ac:dyDescent="0.35">
      <c r="A98" s="1" t="s">
        <v>135</v>
      </c>
      <c r="B98" s="1" t="s">
        <v>157</v>
      </c>
      <c r="C98" s="1" t="s">
        <v>165</v>
      </c>
      <c r="D98" s="1" t="s">
        <v>29</v>
      </c>
      <c r="E98" s="2">
        <v>113.578</v>
      </c>
      <c r="F98" s="1">
        <v>147.34975686999999</v>
      </c>
    </row>
    <row r="99" spans="1:7" x14ac:dyDescent="0.35">
      <c r="A99" s="1" t="s">
        <v>166</v>
      </c>
      <c r="B99" s="1" t="s">
        <v>166</v>
      </c>
      <c r="C99" s="1" t="s">
        <v>167</v>
      </c>
      <c r="D99" s="1" t="s">
        <v>13</v>
      </c>
      <c r="E99" s="2">
        <v>35.149000000000001</v>
      </c>
      <c r="F99" s="1">
        <v>330.09816364</v>
      </c>
    </row>
    <row r="100" spans="1:7" x14ac:dyDescent="0.35">
      <c r="A100" s="1" t="s">
        <v>166</v>
      </c>
      <c r="B100" s="1" t="s">
        <v>166</v>
      </c>
      <c r="C100" s="1" t="s">
        <v>168</v>
      </c>
      <c r="D100" s="1" t="s">
        <v>13</v>
      </c>
      <c r="E100" s="2">
        <v>36.243000000000002</v>
      </c>
      <c r="F100" s="1">
        <v>314.91226182000003</v>
      </c>
    </row>
    <row r="101" spans="1:7" x14ac:dyDescent="0.35">
      <c r="A101" s="1" t="s">
        <v>169</v>
      </c>
      <c r="B101" s="1" t="s">
        <v>170</v>
      </c>
      <c r="C101" s="1" t="s">
        <v>170</v>
      </c>
      <c r="D101" s="1" t="s">
        <v>13</v>
      </c>
      <c r="E101" s="2">
        <v>6</v>
      </c>
      <c r="F101" s="1">
        <v>245.29617246999999</v>
      </c>
    </row>
    <row r="102" spans="1:7" x14ac:dyDescent="0.35">
      <c r="A102" s="1" t="s">
        <v>169</v>
      </c>
      <c r="B102" s="1" t="s">
        <v>171</v>
      </c>
      <c r="C102" s="1" t="s">
        <v>171</v>
      </c>
      <c r="D102" s="1" t="s">
        <v>13</v>
      </c>
      <c r="E102" s="2">
        <v>9</v>
      </c>
      <c r="F102" s="1">
        <v>245.29617246999999</v>
      </c>
    </row>
    <row r="103" spans="1:7" x14ac:dyDescent="0.35">
      <c r="A103" s="1" t="s">
        <v>169</v>
      </c>
      <c r="B103" s="1" t="s">
        <v>172</v>
      </c>
      <c r="C103" s="1" t="s">
        <v>172</v>
      </c>
      <c r="D103" s="1" t="s">
        <v>13</v>
      </c>
      <c r="E103" s="2">
        <v>9.0559999999999992</v>
      </c>
      <c r="F103" s="1">
        <v>193.14892402000001</v>
      </c>
    </row>
    <row r="104" spans="1:7" x14ac:dyDescent="0.35">
      <c r="A104" s="1" t="s">
        <v>173</v>
      </c>
      <c r="B104" s="1" t="s">
        <v>174</v>
      </c>
      <c r="C104" s="1" t="s">
        <v>175</v>
      </c>
      <c r="D104" s="1" t="s">
        <v>9</v>
      </c>
      <c r="E104" s="1">
        <v>248.59</v>
      </c>
      <c r="F104" s="1">
        <v>49.412670810000002</v>
      </c>
    </row>
    <row r="105" spans="1:7" s="9" customFormat="1" x14ac:dyDescent="0.35">
      <c r="A105" s="10" t="s">
        <v>176</v>
      </c>
      <c r="B105" s="10" t="s">
        <v>177</v>
      </c>
      <c r="C105" s="10" t="s">
        <v>178</v>
      </c>
      <c r="D105" s="10" t="s">
        <v>9</v>
      </c>
      <c r="E105" s="11">
        <v>344.52</v>
      </c>
      <c r="F105" s="10">
        <v>34.404607839999997</v>
      </c>
    </row>
    <row r="106" spans="1:7" x14ac:dyDescent="0.35">
      <c r="A106" s="1" t="s">
        <v>176</v>
      </c>
      <c r="B106" s="1" t="s">
        <v>179</v>
      </c>
      <c r="C106" s="1" t="s">
        <v>180</v>
      </c>
      <c r="D106" s="1" t="s">
        <v>29</v>
      </c>
      <c r="E106" s="2">
        <v>106.92</v>
      </c>
      <c r="F106" s="1">
        <v>116.69179398999999</v>
      </c>
    </row>
    <row r="107" spans="1:7" x14ac:dyDescent="0.35">
      <c r="A107" s="1" t="s">
        <v>176</v>
      </c>
      <c r="B107" s="1" t="s">
        <v>179</v>
      </c>
      <c r="C107" s="1" t="s">
        <v>181</v>
      </c>
      <c r="D107" s="1" t="s">
        <v>29</v>
      </c>
      <c r="E107" s="2">
        <f>242.04+145.334</f>
        <v>387.37400000000002</v>
      </c>
      <c r="F107" s="1">
        <v>71.247467229999998</v>
      </c>
      <c r="G107" s="1" t="s">
        <v>182</v>
      </c>
    </row>
    <row r="108" spans="1:7" x14ac:dyDescent="0.35">
      <c r="A108" s="1" t="s">
        <v>176</v>
      </c>
      <c r="B108" s="1" t="s">
        <v>179</v>
      </c>
      <c r="C108" s="1" t="s">
        <v>183</v>
      </c>
      <c r="D108" s="1" t="s">
        <v>29</v>
      </c>
      <c r="E108" s="2">
        <v>242.035</v>
      </c>
      <c r="F108" s="1">
        <v>102.71071292000001</v>
      </c>
    </row>
    <row r="109" spans="1:7" x14ac:dyDescent="0.35">
      <c r="A109" s="1" t="s">
        <v>176</v>
      </c>
      <c r="B109" s="1" t="s">
        <v>179</v>
      </c>
      <c r="C109" s="1" t="s">
        <v>184</v>
      </c>
      <c r="D109" s="1" t="s">
        <v>29</v>
      </c>
      <c r="E109" s="2">
        <f>214.99+111.98</f>
        <v>326.97000000000003</v>
      </c>
      <c r="F109" s="1">
        <v>72.324877560000004</v>
      </c>
      <c r="G109" s="1" t="s">
        <v>185</v>
      </c>
    </row>
    <row r="110" spans="1:7" x14ac:dyDescent="0.35">
      <c r="A110" s="1" t="s">
        <v>176</v>
      </c>
      <c r="B110" s="1" t="s">
        <v>179</v>
      </c>
      <c r="C110" s="1" t="s">
        <v>186</v>
      </c>
      <c r="D110" s="1" t="s">
        <v>29</v>
      </c>
      <c r="E110" s="2">
        <v>214.99</v>
      </c>
      <c r="F110" s="1">
        <v>106.08835678</v>
      </c>
    </row>
    <row r="111" spans="1:7" x14ac:dyDescent="0.35">
      <c r="A111" s="1" t="s">
        <v>176</v>
      </c>
      <c r="B111" s="1" t="s">
        <v>187</v>
      </c>
      <c r="C111" s="1" t="s">
        <v>187</v>
      </c>
      <c r="D111" s="1" t="s">
        <v>13</v>
      </c>
      <c r="E111" s="2">
        <v>106.41</v>
      </c>
      <c r="F111" s="1">
        <v>132.75911933</v>
      </c>
    </row>
    <row r="112" spans="1:7" x14ac:dyDescent="0.35">
      <c r="A112" s="1" t="s">
        <v>176</v>
      </c>
      <c r="B112" s="1" t="s">
        <v>188</v>
      </c>
      <c r="C112" s="1" t="s">
        <v>189</v>
      </c>
      <c r="D112" s="1" t="s">
        <v>29</v>
      </c>
      <c r="E112" s="2">
        <v>123.79</v>
      </c>
      <c r="F112" s="1">
        <v>177.01360324999999</v>
      </c>
    </row>
    <row r="113" spans="1:6" x14ac:dyDescent="0.35">
      <c r="A113" s="1" t="s">
        <v>176</v>
      </c>
      <c r="B113" s="1" t="s">
        <v>188</v>
      </c>
      <c r="C113" s="1" t="s">
        <v>190</v>
      </c>
      <c r="D113" s="1" t="s">
        <v>29</v>
      </c>
      <c r="E113" s="2">
        <v>124.11</v>
      </c>
      <c r="F113" s="1">
        <v>182.77759148000001</v>
      </c>
    </row>
    <row r="114" spans="1:6" x14ac:dyDescent="0.35">
      <c r="A114" s="1" t="s">
        <v>191</v>
      </c>
      <c r="B114" s="1" t="s">
        <v>191</v>
      </c>
      <c r="C114" s="1" t="s">
        <v>192</v>
      </c>
      <c r="D114" s="1" t="s">
        <v>9</v>
      </c>
      <c r="E114" s="2">
        <v>244.86</v>
      </c>
      <c r="F114" s="1">
        <v>41.40008503</v>
      </c>
    </row>
    <row r="115" spans="1:6" x14ac:dyDescent="0.35">
      <c r="A115" s="1" t="s">
        <v>191</v>
      </c>
      <c r="B115" s="1" t="s">
        <v>191</v>
      </c>
      <c r="C115" s="1" t="s">
        <v>193</v>
      </c>
      <c r="D115" s="1" t="s">
        <v>9</v>
      </c>
      <c r="E115" s="2">
        <v>244.74299999999999</v>
      </c>
      <c r="F115" s="1">
        <v>41.40008503</v>
      </c>
    </row>
    <row r="116" spans="1:6" x14ac:dyDescent="0.35">
      <c r="A116" s="1" t="s">
        <v>194</v>
      </c>
      <c r="B116" s="1" t="s">
        <v>195</v>
      </c>
      <c r="C116" s="1" t="s">
        <v>196</v>
      </c>
      <c r="D116" s="1" t="s">
        <v>13</v>
      </c>
      <c r="E116" s="2">
        <v>36.6</v>
      </c>
      <c r="F116" s="1">
        <v>311.47893635999998</v>
      </c>
    </row>
    <row r="117" spans="1:6" x14ac:dyDescent="0.35">
      <c r="A117" s="1" t="s">
        <v>194</v>
      </c>
      <c r="B117" s="1" t="s">
        <v>195</v>
      </c>
      <c r="C117" s="1" t="s">
        <v>197</v>
      </c>
      <c r="D117" s="1" t="s">
        <v>13</v>
      </c>
      <c r="E117" s="2">
        <v>54.16</v>
      </c>
      <c r="F117" s="1">
        <v>256.73376621</v>
      </c>
    </row>
    <row r="118" spans="1:6" x14ac:dyDescent="0.35">
      <c r="A118" s="1" t="s">
        <v>194</v>
      </c>
      <c r="B118" s="1" t="s">
        <v>195</v>
      </c>
      <c r="C118" s="1" t="s">
        <v>198</v>
      </c>
      <c r="D118" s="1" t="s">
        <v>13</v>
      </c>
      <c r="E118" s="2">
        <v>54.56</v>
      </c>
      <c r="F118" s="1">
        <v>237.94273387999999</v>
      </c>
    </row>
    <row r="119" spans="1:6" x14ac:dyDescent="0.35">
      <c r="A119" s="1" t="s">
        <v>194</v>
      </c>
      <c r="B119" s="1" t="s">
        <v>195</v>
      </c>
      <c r="C119" s="1" t="s">
        <v>199</v>
      </c>
      <c r="D119" s="1" t="s">
        <v>13</v>
      </c>
      <c r="E119" s="2">
        <v>52.26</v>
      </c>
      <c r="F119" s="1">
        <v>261.85859319999997</v>
      </c>
    </row>
    <row r="120" spans="1:6" x14ac:dyDescent="0.35">
      <c r="A120" s="1" t="s">
        <v>200</v>
      </c>
      <c r="B120" s="1" t="s">
        <v>201</v>
      </c>
      <c r="C120" s="1" t="s">
        <v>201</v>
      </c>
      <c r="D120" s="1" t="s">
        <v>29</v>
      </c>
      <c r="E120" s="2">
        <v>57.874000000000002</v>
      </c>
      <c r="F120" s="1">
        <v>74.920853710000003</v>
      </c>
    </row>
    <row r="121" spans="1:6" x14ac:dyDescent="0.35">
      <c r="A121" s="1" t="s">
        <v>202</v>
      </c>
      <c r="B121" s="1" t="s">
        <v>203</v>
      </c>
      <c r="C121" s="1" t="s">
        <v>203</v>
      </c>
      <c r="D121" s="1" t="s">
        <v>13</v>
      </c>
      <c r="E121" s="2">
        <v>154.17400000000001</v>
      </c>
      <c r="F121" s="1">
        <v>204.83091074999999</v>
      </c>
    </row>
    <row r="122" spans="1:6" x14ac:dyDescent="0.35">
      <c r="A122" s="1" t="s">
        <v>204</v>
      </c>
      <c r="B122" s="1" t="s">
        <v>205</v>
      </c>
      <c r="C122" s="1" t="s">
        <v>206</v>
      </c>
      <c r="D122" s="1" t="s">
        <v>92</v>
      </c>
      <c r="E122" s="2">
        <v>13.532</v>
      </c>
      <c r="F122" s="1">
        <v>165.65059887000001</v>
      </c>
    </row>
    <row r="123" spans="1:6" x14ac:dyDescent="0.35">
      <c r="A123" s="1" t="s">
        <v>207</v>
      </c>
      <c r="B123" s="1" t="s">
        <v>208</v>
      </c>
      <c r="C123" s="1" t="s">
        <v>209</v>
      </c>
      <c r="D123" s="1" t="s">
        <v>92</v>
      </c>
      <c r="E123" s="2">
        <v>16.609000000000002</v>
      </c>
      <c r="F123" s="1">
        <v>152.71610109</v>
      </c>
    </row>
    <row r="124" spans="1:6" x14ac:dyDescent="0.35">
      <c r="A124" s="1" t="s">
        <v>210</v>
      </c>
      <c r="B124" s="1" t="s">
        <v>211</v>
      </c>
      <c r="C124" s="1" t="s">
        <v>212</v>
      </c>
      <c r="D124" s="1" t="s">
        <v>13</v>
      </c>
      <c r="E124" s="2">
        <v>10</v>
      </c>
      <c r="F124" s="1">
        <v>209.26403009000001</v>
      </c>
    </row>
    <row r="125" spans="1:6" x14ac:dyDescent="0.35">
      <c r="A125" s="1" t="s">
        <v>210</v>
      </c>
      <c r="B125" s="1" t="s">
        <v>213</v>
      </c>
      <c r="C125" s="1" t="s">
        <v>214</v>
      </c>
      <c r="D125" s="1" t="s">
        <v>13</v>
      </c>
      <c r="E125" s="2">
        <v>24.3</v>
      </c>
      <c r="F125" s="1">
        <v>247.40145720999999</v>
      </c>
    </row>
    <row r="126" spans="1:6" x14ac:dyDescent="0.35">
      <c r="A126" s="1" t="s">
        <v>215</v>
      </c>
      <c r="B126" s="1" t="s">
        <v>216</v>
      </c>
      <c r="C126" s="1" t="s">
        <v>217</v>
      </c>
      <c r="D126" s="1" t="s">
        <v>9</v>
      </c>
      <c r="E126" s="2">
        <v>252.97499999999999</v>
      </c>
      <c r="F126" s="1">
        <v>43.576044009999997</v>
      </c>
    </row>
    <row r="127" spans="1:6" x14ac:dyDescent="0.35">
      <c r="A127" s="1" t="s">
        <v>215</v>
      </c>
      <c r="B127" s="1" t="s">
        <v>216</v>
      </c>
      <c r="C127" s="1" t="s">
        <v>218</v>
      </c>
      <c r="D127" s="1" t="s">
        <v>9</v>
      </c>
      <c r="E127" s="2">
        <v>248.57499999999999</v>
      </c>
      <c r="F127" s="1">
        <v>43.584802570000001</v>
      </c>
    </row>
    <row r="128" spans="1:6" x14ac:dyDescent="0.35">
      <c r="A128" s="1" t="s">
        <v>219</v>
      </c>
      <c r="B128" s="1" t="s">
        <v>220</v>
      </c>
      <c r="C128" s="1" t="s">
        <v>219</v>
      </c>
      <c r="D128" s="1" t="s">
        <v>9</v>
      </c>
      <c r="E128" s="2">
        <v>160.80000000000001</v>
      </c>
      <c r="F128" s="1">
        <v>53.2468474</v>
      </c>
    </row>
    <row r="129" spans="1:6" x14ac:dyDescent="0.35">
      <c r="A129" s="1" t="s">
        <v>221</v>
      </c>
      <c r="B129" s="1" t="s">
        <v>222</v>
      </c>
      <c r="C129" s="1" t="s">
        <v>223</v>
      </c>
      <c r="D129" s="1" t="s">
        <v>92</v>
      </c>
      <c r="E129" s="2">
        <v>12.763</v>
      </c>
      <c r="F129" s="1">
        <v>159.35826689999999</v>
      </c>
    </row>
    <row r="130" spans="1:6" x14ac:dyDescent="0.35">
      <c r="A130" s="1" t="s">
        <v>221</v>
      </c>
      <c r="B130" s="1" t="s">
        <v>222</v>
      </c>
      <c r="C130" s="1" t="s">
        <v>224</v>
      </c>
      <c r="D130" s="1" t="s">
        <v>92</v>
      </c>
      <c r="E130" s="2">
        <v>7.1989999999999998</v>
      </c>
      <c r="F130" s="1">
        <v>153.68094449</v>
      </c>
    </row>
    <row r="131" spans="1:6" x14ac:dyDescent="0.35">
      <c r="A131" s="1" t="s">
        <v>221</v>
      </c>
      <c r="B131" s="1" t="s">
        <v>222</v>
      </c>
      <c r="C131" s="1" t="s">
        <v>225</v>
      </c>
      <c r="D131" s="1" t="s">
        <v>92</v>
      </c>
      <c r="E131" s="2">
        <v>7.1440000000000001</v>
      </c>
      <c r="F131" s="1">
        <v>155.95187344999999</v>
      </c>
    </row>
    <row r="132" spans="1:6" x14ac:dyDescent="0.35">
      <c r="A132" s="1" t="s">
        <v>221</v>
      </c>
      <c r="B132" s="1" t="s">
        <v>222</v>
      </c>
      <c r="C132" s="1" t="s">
        <v>226</v>
      </c>
      <c r="D132" s="1" t="s">
        <v>92</v>
      </c>
      <c r="E132" s="2">
        <v>7.0759999999999996</v>
      </c>
      <c r="F132" s="1">
        <v>155.95187344999999</v>
      </c>
    </row>
    <row r="133" spans="1:6" x14ac:dyDescent="0.35">
      <c r="A133" s="1" t="s">
        <v>227</v>
      </c>
      <c r="B133" s="1" t="s">
        <v>174</v>
      </c>
      <c r="C133" s="1" t="s">
        <v>228</v>
      </c>
      <c r="D133" s="1" t="s">
        <v>9</v>
      </c>
      <c r="E133" s="2">
        <v>193.459</v>
      </c>
      <c r="F133" s="1">
        <v>40.715485620000003</v>
      </c>
    </row>
    <row r="134" spans="1:6" x14ac:dyDescent="0.35">
      <c r="A134" s="1" t="s">
        <v>227</v>
      </c>
      <c r="B134" s="1" t="s">
        <v>174</v>
      </c>
      <c r="C134" s="1" t="s">
        <v>229</v>
      </c>
      <c r="D134" s="1" t="s">
        <v>9</v>
      </c>
      <c r="E134" s="2">
        <v>105.70099999999999</v>
      </c>
      <c r="F134" s="1">
        <v>46.09575109</v>
      </c>
    </row>
    <row r="135" spans="1:6" x14ac:dyDescent="0.35">
      <c r="A135" s="1" t="s">
        <v>227</v>
      </c>
      <c r="B135" s="1" t="s">
        <v>174</v>
      </c>
      <c r="C135" s="1" t="s">
        <v>230</v>
      </c>
      <c r="D135" s="1" t="s">
        <v>9</v>
      </c>
      <c r="E135" s="2">
        <v>243.09299999999999</v>
      </c>
      <c r="F135" s="1">
        <v>47.511288559999997</v>
      </c>
    </row>
    <row r="136" spans="1:6" x14ac:dyDescent="0.35">
      <c r="A136" s="1" t="s">
        <v>227</v>
      </c>
      <c r="B136" s="1" t="s">
        <v>231</v>
      </c>
      <c r="C136" s="1" t="s">
        <v>232</v>
      </c>
      <c r="D136" s="1" t="s">
        <v>9</v>
      </c>
      <c r="E136" s="2">
        <v>131.87</v>
      </c>
      <c r="F136" s="1">
        <v>50.243603749999998</v>
      </c>
    </row>
    <row r="137" spans="1:6" x14ac:dyDescent="0.35">
      <c r="A137" s="1" t="s">
        <v>227</v>
      </c>
      <c r="B137" s="1" t="s">
        <v>231</v>
      </c>
      <c r="C137" s="1" t="s">
        <v>233</v>
      </c>
      <c r="D137" s="1" t="s">
        <v>9</v>
      </c>
      <c r="E137" s="2">
        <v>130.41900000000001</v>
      </c>
      <c r="F137" s="1">
        <v>51.42873977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Gx termoeléctrica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Larrain</dc:creator>
  <cp:keywords/>
  <dc:description/>
  <cp:lastModifiedBy>Cristian Fuentes</cp:lastModifiedBy>
  <cp:revision/>
  <dcterms:created xsi:type="dcterms:W3CDTF">2021-09-14T15:20:14Z</dcterms:created>
  <dcterms:modified xsi:type="dcterms:W3CDTF">2024-05-07T14:14:11Z</dcterms:modified>
  <cp:category/>
  <cp:contentStatus/>
</cp:coreProperties>
</file>