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Scout\Campo 2019\Mappa\"/>
    </mc:Choice>
  </mc:AlternateContent>
  <xr:revisionPtr revIDLastSave="0" documentId="13_ncr:1_{C17247F0-B0A4-4604-849A-6A7EE472C605}" xr6:coauthVersionLast="43" xr6:coauthVersionMax="43" xr10:uidLastSave="{00000000-0000-0000-0000-000000000000}"/>
  <bookViews>
    <workbookView xWindow="-120" yWindow="-120" windowWidth="29040" windowHeight="15840" xr2:uid="{885F4A3B-8E27-4C96-89E6-DF7E62D59DF7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4" i="1" l="1"/>
  <c r="Q17" i="1"/>
  <c r="N16" i="1"/>
  <c r="L27" i="1" s="1"/>
  <c r="E72" i="1"/>
  <c r="E70" i="1"/>
  <c r="P56" i="1"/>
  <c r="M13" i="1"/>
  <c r="O16" i="1" l="1"/>
  <c r="M9" i="1"/>
  <c r="M11" i="1"/>
  <c r="O10" i="1" s="1"/>
  <c r="M21" i="1" s="1"/>
  <c r="O12" i="1"/>
  <c r="M15" i="1"/>
  <c r="O14" i="1" s="1"/>
  <c r="R17" i="1" l="1"/>
  <c r="L37" i="1"/>
  <c r="L47" i="1" s="1"/>
  <c r="R37" i="1"/>
  <c r="T16" i="1"/>
  <c r="R56" i="1" s="1"/>
  <c r="T56" i="1" s="1"/>
  <c r="R27" i="1"/>
  <c r="R15" i="1"/>
  <c r="R13" i="1"/>
  <c r="R11" i="1"/>
  <c r="T10" i="1" s="1"/>
  <c r="M25" i="1"/>
  <c r="R9" i="1"/>
  <c r="M23" i="1"/>
  <c r="M27" i="1"/>
  <c r="W17" i="1" l="1"/>
  <c r="T12" i="1"/>
  <c r="R33" i="1" s="1"/>
  <c r="T14" i="1"/>
  <c r="R25" i="1" s="1"/>
  <c r="R21" i="1"/>
  <c r="R23" i="1"/>
  <c r="V17" i="1"/>
  <c r="L15" i="1"/>
  <c r="X16" i="1" l="1"/>
  <c r="AA17" i="1"/>
  <c r="R35" i="1"/>
  <c r="Y16" i="1"/>
  <c r="W11" i="1"/>
  <c r="Y10" i="1" s="1"/>
  <c r="W21" i="1" s="1"/>
  <c r="W15" i="1"/>
  <c r="W9" i="1"/>
  <c r="W13" i="1"/>
  <c r="N14" i="1"/>
  <c r="L25" i="1" s="1"/>
  <c r="L35" i="1"/>
  <c r="L45" i="1" s="1"/>
  <c r="S16" i="1"/>
  <c r="AC16" i="1" l="1"/>
  <c r="Y14" i="1"/>
  <c r="W25" i="1" s="1"/>
  <c r="W35" i="1"/>
  <c r="W27" i="1"/>
  <c r="AB17" i="1"/>
  <c r="W37" i="1"/>
  <c r="V27" i="1"/>
  <c r="V15" i="1"/>
  <c r="Y12" i="1"/>
  <c r="W23" i="1" s="1"/>
  <c r="V37" i="1"/>
  <c r="V47" i="1" s="1"/>
  <c r="L13" i="1"/>
  <c r="Q15" i="1"/>
  <c r="Q27" i="1"/>
  <c r="Q37" i="1"/>
  <c r="Q47" i="1" s="1"/>
  <c r="W33" i="1" l="1"/>
  <c r="AB13" i="1"/>
  <c r="AB15" i="1"/>
  <c r="AB9" i="1"/>
  <c r="AD16" i="1"/>
  <c r="AB27" i="1" s="1"/>
  <c r="AB11" i="1"/>
  <c r="AD10" i="1" s="1"/>
  <c r="AB21" i="1" s="1"/>
  <c r="AA27" i="1"/>
  <c r="AA15" i="1"/>
  <c r="X14" i="1"/>
  <c r="V35" i="1" s="1"/>
  <c r="V45" i="1" s="1"/>
  <c r="S14" i="1"/>
  <c r="Q35" i="1"/>
  <c r="Q45" i="1" s="1"/>
  <c r="N12" i="1"/>
  <c r="L33" i="1"/>
  <c r="L43" i="1" s="1"/>
  <c r="AA37" i="1" l="1"/>
  <c r="AA47" i="1" s="1"/>
  <c r="L23" i="1"/>
  <c r="R54" i="1"/>
  <c r="T54" i="1" s="1"/>
  <c r="AD14" i="1"/>
  <c r="AB25" i="1" s="1"/>
  <c r="AB35" i="1"/>
  <c r="AD12" i="1"/>
  <c r="AB23" i="1" s="1"/>
  <c r="AC14" i="1"/>
  <c r="AA35" i="1"/>
  <c r="AA45" i="1" s="1"/>
  <c r="V13" i="1"/>
  <c r="V25" i="1"/>
  <c r="AB37" i="1"/>
  <c r="L11" i="1"/>
  <c r="Q25" i="1"/>
  <c r="Q13" i="1"/>
  <c r="AB33" i="1" l="1"/>
  <c r="X12" i="1"/>
  <c r="V33" i="1"/>
  <c r="V43" i="1" s="1"/>
  <c r="AA13" i="1"/>
  <c r="AA25" i="1"/>
  <c r="N10" i="1"/>
  <c r="L21" i="1" s="1"/>
  <c r="L31" i="1"/>
  <c r="L41" i="1" s="1"/>
  <c r="S12" i="1"/>
  <c r="L9" i="1"/>
  <c r="AC12" i="1" l="1"/>
  <c r="AA33" i="1"/>
  <c r="AA43" i="1" s="1"/>
  <c r="V11" i="1"/>
  <c r="V23" i="1"/>
  <c r="Q11" i="1"/>
  <c r="Q23" i="1"/>
  <c r="Q33" i="1"/>
  <c r="Q43" i="1" s="1"/>
  <c r="S10" i="1" l="1"/>
  <c r="Q31" i="1"/>
  <c r="Q41" i="1" s="1"/>
  <c r="X10" i="1"/>
  <c r="V31" i="1"/>
  <c r="V41" i="1" s="1"/>
  <c r="AA11" i="1"/>
  <c r="AA23" i="1"/>
  <c r="Q21" i="1"/>
  <c r="Q9" i="1"/>
  <c r="AC10" i="1" l="1"/>
  <c r="AA31" i="1"/>
  <c r="AA41" i="1" s="1"/>
  <c r="V9" i="1"/>
  <c r="V21" i="1"/>
  <c r="AA9" i="1" l="1"/>
  <c r="AA21" i="1"/>
</calcChain>
</file>

<file path=xl/sharedStrings.xml><?xml version="1.0" encoding="utf-8"?>
<sst xmlns="http://schemas.openxmlformats.org/spreadsheetml/2006/main" count="83" uniqueCount="58">
  <si>
    <t>Quadrato per la web request</t>
  </si>
  <si>
    <t>Altezza in latitudine in coordinate decimali</t>
  </si>
  <si>
    <t>Larghezza in longitudine in coordinate decimali</t>
  </si>
  <si>
    <t>Check</t>
  </si>
  <si>
    <t>Blocco 1</t>
  </si>
  <si>
    <t>Blocco 2</t>
  </si>
  <si>
    <t>Blocco 3</t>
  </si>
  <si>
    <t>Blocco 4</t>
  </si>
  <si>
    <t>Blocco 1 restrutturato</t>
  </si>
  <si>
    <t>Blocco 3 restrutturato</t>
  </si>
  <si>
    <t>Blocco 2 restrutturato</t>
  </si>
  <si>
    <t>LINK PARTE 1</t>
  </si>
  <si>
    <t>LINK PARTE 2</t>
  </si>
  <si>
    <t>&amp;WIDTH=2048&amp;HEIGHT=2048&amp;CRS=EPSG:4326</t>
  </si>
  <si>
    <t>http://wms.pcn.minambiente.it/ogc?map=/ms_ogc/WMS_v1.3/raster/IGM_25000.map&amp;REQUEST=GetMap&amp;SERVICE=WMS&amp;VERSION=1.3.0&amp;LAYERS=CB.IGM25000.33,CB.IGM25000.32&amp;STYLES=default&amp;FORMAT=image/png&amp;SRS=EPSG:4326&amp;BBOX=</t>
  </si>
  <si>
    <t>Link Blocco 1</t>
  </si>
  <si>
    <t>Link Blocco 2</t>
  </si>
  <si>
    <t>Link Blocco 3</t>
  </si>
  <si>
    <t>Estensione in Latitudine:</t>
  </si>
  <si>
    <t>da</t>
  </si>
  <si>
    <t xml:space="preserve">a </t>
  </si>
  <si>
    <t>:</t>
  </si>
  <si>
    <t>Estensione in Longitudine:</t>
  </si>
  <si>
    <t>Altezza in millimetri:</t>
  </si>
  <si>
    <t>Larghezza in millimetri:</t>
  </si>
  <si>
    <t>Altezza in blocchi:</t>
  </si>
  <si>
    <t>Larghezza in blocchi:</t>
  </si>
  <si>
    <t>LAT INPUT</t>
  </si>
  <si>
    <t>LONG INPUT</t>
  </si>
  <si>
    <t>Latitudine punto centrale:</t>
  </si>
  <si>
    <t>Longitudine punto centrale:</t>
  </si>
  <si>
    <t>Latitudine cartina:</t>
  </si>
  <si>
    <t>Longitudine cartina:</t>
  </si>
  <si>
    <t xml:space="preserve">Inserire le coordinate del punto </t>
  </si>
  <si>
    <t>su cui si vuole centrare la cartina</t>
  </si>
  <si>
    <t xml:space="preserve">Inserire queste coordinate </t>
  </si>
  <si>
    <t>nel blocco sopra</t>
  </si>
  <si>
    <t>Coer. Long 1</t>
  </si>
  <si>
    <t>Coer. Long 2</t>
  </si>
  <si>
    <t>Coer. Lat 1</t>
  </si>
  <si>
    <t>Coer. Lat 2</t>
  </si>
  <si>
    <t>Coer. Lat 3</t>
  </si>
  <si>
    <t>Coer. Lat 4</t>
  </si>
  <si>
    <t>Blocco 4 restrutturato</t>
  </si>
  <si>
    <t>Link Blocco 4</t>
  </si>
  <si>
    <t>Coer. Prev Lat.</t>
  </si>
  <si>
    <t>Coer. Prev Lon.</t>
  </si>
  <si>
    <t>Pannello di Input</t>
  </si>
  <si>
    <t>Input con BBOX:</t>
  </si>
  <si>
    <t>Input con punto centrale:</t>
  </si>
  <si>
    <t>Input Coordinate BBOX</t>
  </si>
  <si>
    <t>Latitudine:</t>
  </si>
  <si>
    <t>Longitudine:</t>
  </si>
  <si>
    <t>Statistiche Finali A4</t>
  </si>
  <si>
    <t>Calcolo Coordinate in base a punto centrale (A4)</t>
  </si>
  <si>
    <t>Scelta Formato</t>
  </si>
  <si>
    <t>A4:</t>
  </si>
  <si>
    <t>Lista Valori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</si>
</sst>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/>
      <right style="dotted">
        <color auto="1"/>
      </right>
      <top/>
      <bottom/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tted">
        <color auto="1"/>
      </top>
      <bottom/>
      <diagonal/>
    </border>
    <border>
      <left style="medium">
        <color indexed="64"/>
      </left>
      <right/>
      <top/>
      <bottom style="dotted">
        <color auto="1"/>
      </bottom>
      <diagonal/>
    </border>
    <border>
      <left/>
      <right style="medium">
        <color indexed="64"/>
      </right>
      <top style="dotted">
        <color auto="1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0" fillId="0" borderId="7" xfId="0" applyBorder="1"/>
    <xf numFmtId="0" fontId="0" fillId="0" borderId="0" xfId="0" applyBorder="1"/>
    <xf numFmtId="164" fontId="0" fillId="0" borderId="0" xfId="0" applyNumberFormat="1" applyBorder="1"/>
    <xf numFmtId="0" fontId="0" fillId="0" borderId="9" xfId="0" applyBorder="1"/>
    <xf numFmtId="0" fontId="0" fillId="0" borderId="10" xfId="0" applyBorder="1"/>
    <xf numFmtId="164" fontId="0" fillId="0" borderId="10" xfId="0" applyNumberFormat="1" applyBorder="1"/>
    <xf numFmtId="0" fontId="0" fillId="0" borderId="11" xfId="0" applyBorder="1"/>
    <xf numFmtId="0" fontId="0" fillId="0" borderId="6" xfId="0" applyBorder="1"/>
    <xf numFmtId="0" fontId="0" fillId="0" borderId="8" xfId="0" applyBorder="1"/>
    <xf numFmtId="164" fontId="0" fillId="0" borderId="10" xfId="0" applyNumberFormat="1" applyFill="1" applyBorder="1"/>
    <xf numFmtId="164" fontId="0" fillId="0" borderId="11" xfId="0" applyNumberFormat="1" applyFill="1" applyBorder="1"/>
    <xf numFmtId="0" fontId="2" fillId="0" borderId="2" xfId="1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164" fontId="1" fillId="0" borderId="5" xfId="0" applyNumberFormat="1" applyFont="1" applyFill="1" applyBorder="1"/>
    <xf numFmtId="164" fontId="1" fillId="0" borderId="5" xfId="0" applyNumberFormat="1" applyFont="1" applyBorder="1"/>
    <xf numFmtId="164" fontId="1" fillId="0" borderId="6" xfId="0" applyNumberFormat="1" applyFont="1" applyFill="1" applyBorder="1"/>
    <xf numFmtId="0" fontId="0" fillId="0" borderId="0" xfId="0" applyBorder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/>
    <xf numFmtId="164" fontId="0" fillId="0" borderId="0" xfId="0" applyNumberFormat="1" applyFill="1" applyBorder="1"/>
    <xf numFmtId="0" fontId="0" fillId="0" borderId="12" xfId="0" applyBorder="1"/>
    <xf numFmtId="0" fontId="0" fillId="0" borderId="0" xfId="0" applyBorder="1" applyAlignment="1">
      <alignment horizontal="left" vertical="center"/>
    </xf>
    <xf numFmtId="0" fontId="1" fillId="0" borderId="0" xfId="0" applyFont="1" applyBorder="1"/>
    <xf numFmtId="164" fontId="1" fillId="0" borderId="0" xfId="0" applyNumberFormat="1" applyFont="1" applyFill="1" applyBorder="1"/>
    <xf numFmtId="164" fontId="1" fillId="0" borderId="0" xfId="0" applyNumberFormat="1" applyFont="1" applyBorder="1"/>
    <xf numFmtId="0" fontId="1" fillId="0" borderId="7" xfId="0" applyFont="1" applyBorder="1"/>
    <xf numFmtId="164" fontId="1" fillId="0" borderId="8" xfId="0" applyNumberFormat="1" applyFont="1" applyFill="1" applyBorder="1"/>
    <xf numFmtId="164" fontId="0" fillId="0" borderId="8" xfId="0" applyNumberFormat="1" applyFill="1" applyBorder="1"/>
    <xf numFmtId="164" fontId="0" fillId="0" borderId="13" xfId="0" applyNumberFormat="1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4" fillId="0" borderId="21" xfId="0" applyFont="1" applyBorder="1"/>
    <xf numFmtId="0" fontId="5" fillId="0" borderId="22" xfId="0" applyFont="1" applyBorder="1"/>
    <xf numFmtId="1" fontId="0" fillId="0" borderId="22" xfId="0" applyNumberForma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3" fillId="0" borderId="26" xfId="0" applyFont="1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0" fillId="0" borderId="29" xfId="0" applyBorder="1"/>
    <xf numFmtId="0" fontId="0" fillId="0" borderId="15" xfId="0" applyBorder="1"/>
    <xf numFmtId="164" fontId="0" fillId="0" borderId="25" xfId="0" applyNumberFormat="1" applyBorder="1"/>
    <xf numFmtId="0" fontId="0" fillId="0" borderId="21" xfId="0" applyBorder="1"/>
    <xf numFmtId="1" fontId="0" fillId="0" borderId="0" xfId="0" applyNumberFormat="1"/>
    <xf numFmtId="0" fontId="0" fillId="0" borderId="0" xfId="0" applyFont="1" applyAlignment="1">
      <alignment vertical="center"/>
    </xf>
  </cellXfs>
  <cellStyles count="2">
    <cellStyle name="Collegamento ipertestuale" xfId="1" builtinId="8"/>
    <cellStyle name="Normale" xfId="0" builtinId="0"/>
  </cellStyles>
  <dxfs count="27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ms.pcn.minambiente.it/ogc?map=/ms_ogc/WMS_v1.3/raster/IGM_25000.map&amp;REQUEST=GetMap&amp;SERVICE=WMS&amp;VERSION=1.3.0&amp;LAYERS=CB.IGM25000.33,CB.IGM25000.32&amp;STYLES=default&amp;FORMAT=image/png&amp;SRS=EPSG:4326&amp;BBOX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8908-EED5-4621-B7B3-F3F3FBADA4A9}">
  <sheetPr codeName="Foglio1"/>
  <dimension ref="A2:AE202"/>
  <sheetViews>
    <sheetView tabSelected="1" topLeftCell="A49" workbookViewId="0">
      <selection activeCell="E74" sqref="E74"/>
    </sheetView>
  </sheetViews>
  <sheetFormatPr defaultRowHeight="15" x14ac:dyDescent="0.25"/>
  <cols>
    <col min="5" max="5" width="11.28515625" customWidth="1"/>
    <col min="6" max="6" width="9.5703125" bestFit="1" customWidth="1"/>
    <col min="8" max="8" width="9.5703125" bestFit="1" customWidth="1"/>
    <col min="12" max="30" width="13.28515625" customWidth="1"/>
  </cols>
  <sheetData>
    <row r="2" spans="1:31" x14ac:dyDescent="0.25">
      <c r="B2" t="s">
        <v>0</v>
      </c>
    </row>
    <row r="3" spans="1:31" x14ac:dyDescent="0.25">
      <c r="B3" s="3" t="s">
        <v>1</v>
      </c>
      <c r="C3" s="4"/>
      <c r="D3" s="4"/>
      <c r="E3" s="4"/>
      <c r="F3" s="4"/>
      <c r="G3" s="4"/>
      <c r="H3" s="4"/>
      <c r="I3" s="4"/>
      <c r="J3" s="4"/>
      <c r="K3" s="4"/>
      <c r="L3" s="5">
        <v>2.0832499999997367E-2</v>
      </c>
      <c r="N3" s="3" t="s">
        <v>11</v>
      </c>
      <c r="O3" s="20" t="s">
        <v>14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21"/>
    </row>
    <row r="4" spans="1:31" x14ac:dyDescent="0.25">
      <c r="B4" s="3" t="s">
        <v>2</v>
      </c>
      <c r="C4" s="4"/>
      <c r="D4" s="4"/>
      <c r="E4" s="4"/>
      <c r="F4" s="4"/>
      <c r="G4" s="4"/>
      <c r="H4" s="4"/>
      <c r="I4" s="4"/>
      <c r="J4" s="4"/>
      <c r="K4" s="4"/>
      <c r="L4" s="5">
        <v>2.8464002735637095E-2</v>
      </c>
      <c r="N4" s="3" t="s">
        <v>12</v>
      </c>
      <c r="O4" s="4" t="s">
        <v>13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21"/>
    </row>
    <row r="9" spans="1:31" x14ac:dyDescent="0.25">
      <c r="L9" s="28">
        <f t="shared" ref="L9:L13" si="0">N10</f>
        <v>40.083329999999989</v>
      </c>
      <c r="M9" s="28">
        <f>$M$17</f>
        <v>10</v>
      </c>
      <c r="N9" s="28"/>
      <c r="O9" s="28"/>
      <c r="P9" s="29"/>
      <c r="Q9" s="28">
        <f t="shared" ref="Q9" si="1">S10</f>
        <v>40.083329999999989</v>
      </c>
      <c r="R9" s="28">
        <f>R$17</f>
        <v>10.028464002735637</v>
      </c>
      <c r="S9" s="2"/>
      <c r="T9" s="2"/>
      <c r="U9" s="1"/>
      <c r="V9" s="28">
        <f t="shared" ref="V9" si="2">X10</f>
        <v>40.083329999999989</v>
      </c>
      <c r="W9" s="28">
        <f>W$17</f>
        <v>10.056928005471274</v>
      </c>
      <c r="X9" s="2"/>
      <c r="Y9" s="2"/>
      <c r="Z9" s="1"/>
      <c r="AA9" s="28">
        <f t="shared" ref="AA9" si="3">AC10</f>
        <v>40.083329999999989</v>
      </c>
      <c r="AB9" s="28">
        <f>AB$17</f>
        <v>10.085392008206911</v>
      </c>
      <c r="AC9" s="2"/>
      <c r="AD9" s="2"/>
    </row>
    <row r="10" spans="1:31" x14ac:dyDescent="0.25">
      <c r="A10" s="10"/>
      <c r="B10" s="22" t="s">
        <v>7</v>
      </c>
      <c r="C10" s="23"/>
      <c r="D10" s="23"/>
      <c r="E10" s="23"/>
      <c r="F10" s="23"/>
      <c r="G10" s="23"/>
      <c r="H10" s="23"/>
      <c r="I10" s="23"/>
      <c r="J10" s="23"/>
      <c r="K10" s="23"/>
      <c r="L10" s="24"/>
      <c r="M10" s="24"/>
      <c r="N10" s="24">
        <f t="shared" ref="N10:N14" si="4">L11+$L$3</f>
        <v>40.083329999999989</v>
      </c>
      <c r="O10" s="24">
        <f t="shared" ref="O10:O14" si="5">M11+$L$4</f>
        <v>10.028464002735637</v>
      </c>
      <c r="P10" s="25"/>
      <c r="Q10" s="24"/>
      <c r="R10" s="24"/>
      <c r="S10" s="24">
        <f t="shared" ref="S10:S14" si="6">Q11+$L$3</f>
        <v>40.083329999999989</v>
      </c>
      <c r="T10" s="24">
        <f t="shared" ref="T10:T14" si="7">R11+$L$4</f>
        <v>10.056928005471274</v>
      </c>
      <c r="U10" s="8"/>
      <c r="V10" s="24"/>
      <c r="W10" s="24"/>
      <c r="X10" s="24">
        <f t="shared" ref="X10" si="8">V11+$L$3</f>
        <v>40.083329999999989</v>
      </c>
      <c r="Y10" s="24">
        <f t="shared" ref="Y10" si="9">W11+$L$4</f>
        <v>10.085392008206911</v>
      </c>
      <c r="Z10" s="8"/>
      <c r="AA10" s="24"/>
      <c r="AB10" s="24"/>
      <c r="AC10" s="24">
        <f t="shared" ref="AC10" si="10">AA11+$L$3</f>
        <v>40.083329999999989</v>
      </c>
      <c r="AD10" s="26">
        <f t="shared" ref="AD10" si="11">AB11+$L$4</f>
        <v>10.113856010942548</v>
      </c>
      <c r="AE10" s="10"/>
    </row>
    <row r="11" spans="1:31" x14ac:dyDescent="0.25">
      <c r="A11" s="10"/>
      <c r="B11" s="36"/>
      <c r="C11" s="33"/>
      <c r="D11" s="33"/>
      <c r="E11" s="33"/>
      <c r="F11" s="33"/>
      <c r="G11" s="33"/>
      <c r="H11" s="33"/>
      <c r="I11" s="33"/>
      <c r="J11" s="33"/>
      <c r="K11" s="33"/>
      <c r="L11" s="34">
        <f t="shared" si="0"/>
        <v>40.062497499999992</v>
      </c>
      <c r="M11" s="34">
        <f>$M$17</f>
        <v>10</v>
      </c>
      <c r="N11" s="34"/>
      <c r="O11" s="34"/>
      <c r="P11" s="35"/>
      <c r="Q11" s="34">
        <f t="shared" ref="Q11" si="12">S12</f>
        <v>40.062497499999992</v>
      </c>
      <c r="R11" s="34">
        <f>R$17</f>
        <v>10.028464002735637</v>
      </c>
      <c r="S11" s="34"/>
      <c r="T11" s="34"/>
      <c r="U11" s="11"/>
      <c r="V11" s="34">
        <f t="shared" ref="V11" si="13">X12</f>
        <v>40.062497499999992</v>
      </c>
      <c r="W11" s="34">
        <f>W$17</f>
        <v>10.056928005471274</v>
      </c>
      <c r="X11" s="34"/>
      <c r="Y11" s="34"/>
      <c r="Z11" s="11"/>
      <c r="AA11" s="34">
        <f t="shared" ref="AA11" si="14">AC12</f>
        <v>40.062497499999992</v>
      </c>
      <c r="AB11" s="34">
        <f>AB$17</f>
        <v>10.085392008206911</v>
      </c>
      <c r="AC11" s="34"/>
      <c r="AD11" s="37"/>
      <c r="AE11" s="10"/>
    </row>
    <row r="12" spans="1:31" x14ac:dyDescent="0.25">
      <c r="A12" s="10"/>
      <c r="B12" s="9" t="s">
        <v>6</v>
      </c>
      <c r="C12" s="10"/>
      <c r="D12" s="10"/>
      <c r="E12" s="10"/>
      <c r="F12" s="10"/>
      <c r="G12" s="10"/>
      <c r="H12" s="10"/>
      <c r="I12" s="10"/>
      <c r="J12" s="10"/>
      <c r="K12" s="10"/>
      <c r="L12" s="30"/>
      <c r="M12" s="30"/>
      <c r="N12" s="30">
        <f t="shared" si="4"/>
        <v>40.062497499999992</v>
      </c>
      <c r="O12" s="30">
        <f t="shared" si="5"/>
        <v>10.028464002735637</v>
      </c>
      <c r="P12" s="11"/>
      <c r="Q12" s="30"/>
      <c r="R12" s="30"/>
      <c r="S12" s="30">
        <f t="shared" si="6"/>
        <v>40.062497499999992</v>
      </c>
      <c r="T12" s="30">
        <f t="shared" si="7"/>
        <v>10.056928005471274</v>
      </c>
      <c r="U12" s="11"/>
      <c r="V12" s="30"/>
      <c r="W12" s="30"/>
      <c r="X12" s="30">
        <f t="shared" ref="X12" si="15">V13+$L$3</f>
        <v>40.062497499999992</v>
      </c>
      <c r="Y12" s="30">
        <f t="shared" ref="Y12" si="16">W13+$L$4</f>
        <v>10.085392008206911</v>
      </c>
      <c r="Z12" s="11"/>
      <c r="AA12" s="30"/>
      <c r="AB12" s="30"/>
      <c r="AC12" s="30">
        <f t="shared" ref="AC12" si="17">AA13+$L$3</f>
        <v>40.062497499999992</v>
      </c>
      <c r="AD12" s="38">
        <f t="shared" ref="AD12" si="18">AB13+$L$4</f>
        <v>10.113856010942548</v>
      </c>
      <c r="AE12" s="10"/>
    </row>
    <row r="13" spans="1:31" x14ac:dyDescent="0.25">
      <c r="A13" s="10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30">
        <f t="shared" si="0"/>
        <v>40.041664999999995</v>
      </c>
      <c r="M13" s="30">
        <f>$M$17</f>
        <v>10</v>
      </c>
      <c r="N13" s="30"/>
      <c r="O13" s="30"/>
      <c r="P13" s="11"/>
      <c r="Q13" s="30">
        <f t="shared" ref="Q13" si="19">S14</f>
        <v>40.041664999999995</v>
      </c>
      <c r="R13" s="30">
        <f>R$17</f>
        <v>10.028464002735637</v>
      </c>
      <c r="S13" s="30"/>
      <c r="T13" s="30"/>
      <c r="U13" s="11"/>
      <c r="V13" s="30">
        <f t="shared" ref="V13" si="20">X14</f>
        <v>40.041664999999995</v>
      </c>
      <c r="W13" s="30">
        <f>W$17</f>
        <v>10.056928005471274</v>
      </c>
      <c r="X13" s="30"/>
      <c r="Y13" s="30"/>
      <c r="Z13" s="11"/>
      <c r="AA13" s="30">
        <f t="shared" ref="AA13" si="21">AC14</f>
        <v>40.041664999999995</v>
      </c>
      <c r="AB13" s="30">
        <f>AB$17</f>
        <v>10.085392008206911</v>
      </c>
      <c r="AC13" s="30"/>
      <c r="AD13" s="38"/>
      <c r="AE13" s="10"/>
    </row>
    <row r="14" spans="1:31" x14ac:dyDescent="0.25">
      <c r="A14" s="10"/>
      <c r="B14" s="9" t="s">
        <v>5</v>
      </c>
      <c r="C14" s="10"/>
      <c r="D14" s="10"/>
      <c r="E14" s="10"/>
      <c r="F14" s="10"/>
      <c r="G14" s="10"/>
      <c r="H14" s="10"/>
      <c r="I14" s="10"/>
      <c r="J14" s="10"/>
      <c r="K14" s="10"/>
      <c r="L14" s="30"/>
      <c r="M14" s="30"/>
      <c r="N14" s="30">
        <f t="shared" si="4"/>
        <v>40.041664999999995</v>
      </c>
      <c r="O14" s="30">
        <f t="shared" si="5"/>
        <v>10.028464002735637</v>
      </c>
      <c r="P14" s="11"/>
      <c r="Q14" s="30"/>
      <c r="R14" s="30"/>
      <c r="S14" s="30">
        <f t="shared" si="6"/>
        <v>40.041664999999995</v>
      </c>
      <c r="T14" s="30">
        <f t="shared" si="7"/>
        <v>10.056928005471274</v>
      </c>
      <c r="U14" s="11"/>
      <c r="V14" s="30"/>
      <c r="W14" s="30"/>
      <c r="X14" s="30">
        <f t="shared" ref="X14" si="22">V15+$L$3</f>
        <v>40.041664999999995</v>
      </c>
      <c r="Y14" s="30">
        <f t="shared" ref="Y14" si="23">W15+$L$4</f>
        <v>10.085392008206911</v>
      </c>
      <c r="Z14" s="11"/>
      <c r="AA14" s="30"/>
      <c r="AB14" s="30"/>
      <c r="AC14" s="30">
        <f t="shared" ref="AC14" si="24">AA15+$L$3</f>
        <v>40.041664999999995</v>
      </c>
      <c r="AD14" s="38">
        <f t="shared" ref="AD14" si="25">AB15+$L$4</f>
        <v>10.113856010942548</v>
      </c>
      <c r="AE14" s="10"/>
    </row>
    <row r="15" spans="1:31" x14ac:dyDescent="0.25">
      <c r="A15" s="10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30">
        <f>N16</f>
        <v>40.020832499999997</v>
      </c>
      <c r="M15" s="30">
        <f>$M$17</f>
        <v>10</v>
      </c>
      <c r="N15" s="30"/>
      <c r="O15" s="30"/>
      <c r="P15" s="11"/>
      <c r="Q15" s="30">
        <f>S16</f>
        <v>40.020832499999997</v>
      </c>
      <c r="R15" s="30">
        <f>R$17</f>
        <v>10.028464002735637</v>
      </c>
      <c r="S15" s="30"/>
      <c r="T15" s="30"/>
      <c r="U15" s="11"/>
      <c r="V15" s="30">
        <f>X16</f>
        <v>40.020832499999997</v>
      </c>
      <c r="W15" s="30">
        <f>W$17</f>
        <v>10.056928005471274</v>
      </c>
      <c r="X15" s="30"/>
      <c r="Y15" s="30"/>
      <c r="Z15" s="11"/>
      <c r="AA15" s="30">
        <f>AC16</f>
        <v>40.020832499999997</v>
      </c>
      <c r="AB15" s="30">
        <f>AB$17</f>
        <v>10.085392008206911</v>
      </c>
      <c r="AC15" s="30"/>
      <c r="AD15" s="38"/>
      <c r="AE15" s="10"/>
    </row>
    <row r="16" spans="1:31" ht="15.75" thickBot="1" x14ac:dyDescent="0.3">
      <c r="A16" s="10"/>
      <c r="B16" s="9" t="s">
        <v>4</v>
      </c>
      <c r="C16" s="10"/>
      <c r="D16" s="10"/>
      <c r="E16" s="10"/>
      <c r="F16" s="10"/>
      <c r="G16" s="10"/>
      <c r="H16" s="10"/>
      <c r="I16" s="10"/>
      <c r="J16" s="10"/>
      <c r="K16" s="10"/>
      <c r="L16" s="30"/>
      <c r="M16" s="30"/>
      <c r="N16" s="30">
        <f>L17+$L$3</f>
        <v>40.020832499999997</v>
      </c>
      <c r="O16" s="30">
        <f>M17+$L$4</f>
        <v>10.028464002735637</v>
      </c>
      <c r="P16" s="11"/>
      <c r="Q16" s="30"/>
      <c r="R16" s="30"/>
      <c r="S16" s="30">
        <f>Q17+$L$3</f>
        <v>40.020832499999997</v>
      </c>
      <c r="T16" s="30">
        <f>R17+$L$4</f>
        <v>10.056928005471274</v>
      </c>
      <c r="U16" s="11"/>
      <c r="V16" s="30"/>
      <c r="W16" s="30"/>
      <c r="X16" s="30">
        <f>V17+$L$3</f>
        <v>40.020832499999997</v>
      </c>
      <c r="Y16" s="30">
        <f>W17+$L$4</f>
        <v>10.085392008206911</v>
      </c>
      <c r="Z16" s="11"/>
      <c r="AA16" s="30"/>
      <c r="AB16" s="30"/>
      <c r="AC16" s="30">
        <f>AA17+$L$3</f>
        <v>40.020832499999997</v>
      </c>
      <c r="AD16" s="38">
        <f>AB17+$L$4</f>
        <v>10.113856010942548</v>
      </c>
      <c r="AE16" s="10"/>
    </row>
    <row r="17" spans="1:31" x14ac:dyDescent="0.25">
      <c r="A17" s="10"/>
      <c r="B17" s="12"/>
      <c r="C17" s="13"/>
      <c r="D17" s="13"/>
      <c r="E17" s="13"/>
      <c r="F17" s="13"/>
      <c r="G17" s="13"/>
      <c r="H17" s="13"/>
      <c r="I17" s="13"/>
      <c r="J17" s="13"/>
      <c r="K17" s="13"/>
      <c r="L17" s="61">
        <v>40</v>
      </c>
      <c r="M17" s="39">
        <v>10</v>
      </c>
      <c r="N17" s="18"/>
      <c r="O17" s="18"/>
      <c r="P17" s="14"/>
      <c r="Q17" s="18">
        <f>L17</f>
        <v>40</v>
      </c>
      <c r="R17" s="18">
        <f>O16</f>
        <v>10.028464002735637</v>
      </c>
      <c r="S17" s="18"/>
      <c r="T17" s="18"/>
      <c r="U17" s="14"/>
      <c r="V17" s="18">
        <f>Q17</f>
        <v>40</v>
      </c>
      <c r="W17" s="18">
        <f>T16</f>
        <v>10.056928005471274</v>
      </c>
      <c r="X17" s="18"/>
      <c r="Y17" s="18"/>
      <c r="Z17" s="14"/>
      <c r="AA17" s="18">
        <f>V17</f>
        <v>40</v>
      </c>
      <c r="AB17" s="18">
        <f>Y16</f>
        <v>10.085392008206911</v>
      </c>
      <c r="AC17" s="18"/>
      <c r="AD17" s="19"/>
      <c r="AE17" s="10"/>
    </row>
    <row r="18" spans="1:31" ht="15.75" thickBot="1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40" t="s">
        <v>27</v>
      </c>
      <c r="M18" s="41" t="s">
        <v>28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5">
      <c r="A21" s="10"/>
      <c r="B21" s="6" t="s">
        <v>3</v>
      </c>
      <c r="C21" s="7"/>
      <c r="D21" s="7"/>
      <c r="E21" s="7"/>
      <c r="F21" s="7"/>
      <c r="G21" s="7"/>
      <c r="H21" s="7"/>
      <c r="I21" s="7"/>
      <c r="J21" s="7"/>
      <c r="K21" s="7"/>
      <c r="L21" s="8">
        <f>N10-L11</f>
        <v>2.0832499999997367E-2</v>
      </c>
      <c r="M21" s="8">
        <f>O10-M11</f>
        <v>2.8464002735637095E-2</v>
      </c>
      <c r="N21" s="7"/>
      <c r="O21" s="7"/>
      <c r="P21" s="7"/>
      <c r="Q21" s="8">
        <f>S10-Q11</f>
        <v>2.0832499999997367E-2</v>
      </c>
      <c r="R21" s="8">
        <f>T10-R11</f>
        <v>2.8464002735637095E-2</v>
      </c>
      <c r="S21" s="7"/>
      <c r="T21" s="7"/>
      <c r="U21" s="7"/>
      <c r="V21" s="8">
        <f>X10-V11</f>
        <v>2.0832499999997367E-2</v>
      </c>
      <c r="W21" s="8">
        <f>Y10-W11</f>
        <v>2.8464002735637095E-2</v>
      </c>
      <c r="X21" s="7"/>
      <c r="Y21" s="7"/>
      <c r="Z21" s="7"/>
      <c r="AA21" s="8">
        <f>AC10-AA11</f>
        <v>2.0832499999997367E-2</v>
      </c>
      <c r="AB21" s="8">
        <f>AD10-AB11</f>
        <v>2.8464002735637095E-2</v>
      </c>
      <c r="AC21" s="7"/>
      <c r="AD21" s="16"/>
      <c r="AE21" s="10"/>
    </row>
    <row r="22" spans="1:31" x14ac:dyDescent="0.25">
      <c r="A22" s="10"/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1"/>
      <c r="M22" s="11"/>
      <c r="N22" s="10" t="s">
        <v>37</v>
      </c>
      <c r="O22" s="10" t="s">
        <v>38</v>
      </c>
      <c r="P22" s="10"/>
      <c r="Q22" s="11"/>
      <c r="R22" s="11"/>
      <c r="S22" s="10" t="s">
        <v>37</v>
      </c>
      <c r="T22" s="10" t="s">
        <v>38</v>
      </c>
      <c r="U22" s="10"/>
      <c r="V22" s="11"/>
      <c r="W22" s="11"/>
      <c r="X22" s="10" t="s">
        <v>37</v>
      </c>
      <c r="Y22" s="10" t="s">
        <v>38</v>
      </c>
      <c r="Z22" s="10"/>
      <c r="AA22" s="11"/>
      <c r="AB22" s="11"/>
      <c r="AC22" s="10" t="s">
        <v>37</v>
      </c>
      <c r="AD22" s="17" t="s">
        <v>38</v>
      </c>
      <c r="AE22" s="10"/>
    </row>
    <row r="23" spans="1:31" x14ac:dyDescent="0.25">
      <c r="A23" s="10"/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1">
        <f t="shared" ref="L23:L25" si="26">N12-L13</f>
        <v>2.0832499999997367E-2</v>
      </c>
      <c r="M23" s="11">
        <f t="shared" ref="M23:M27" si="27">O12-M13</f>
        <v>2.8464002735637095E-2</v>
      </c>
      <c r="N23" s="10" t="s">
        <v>42</v>
      </c>
      <c r="O23" s="10"/>
      <c r="P23" s="10"/>
      <c r="Q23" s="11">
        <f t="shared" ref="Q23" si="28">S12-Q13</f>
        <v>2.0832499999997367E-2</v>
      </c>
      <c r="R23" s="11">
        <f t="shared" ref="R23" si="29">T12-R13</f>
        <v>2.8464002735637095E-2</v>
      </c>
      <c r="S23" s="10" t="s">
        <v>42</v>
      </c>
      <c r="T23" s="10"/>
      <c r="U23" s="10"/>
      <c r="V23" s="11">
        <f t="shared" ref="V23" si="30">X12-V13</f>
        <v>2.0832499999997367E-2</v>
      </c>
      <c r="W23" s="11">
        <f t="shared" ref="W23" si="31">Y12-W13</f>
        <v>2.8464002735637095E-2</v>
      </c>
      <c r="X23" s="10" t="s">
        <v>42</v>
      </c>
      <c r="Y23" s="10"/>
      <c r="Z23" s="10"/>
      <c r="AA23" s="11">
        <f t="shared" ref="AA23" si="32">AC12-AA13</f>
        <v>2.0832499999997367E-2</v>
      </c>
      <c r="AB23" s="11">
        <f t="shared" ref="AB23" si="33">AD12-AB13</f>
        <v>2.8464002735637095E-2</v>
      </c>
      <c r="AC23" s="10" t="s">
        <v>42</v>
      </c>
      <c r="AD23" s="17"/>
      <c r="AE23" s="10"/>
    </row>
    <row r="24" spans="1:31" x14ac:dyDescent="0.25">
      <c r="A24" s="10"/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1"/>
      <c r="M24" s="11"/>
      <c r="N24" s="10" t="s">
        <v>41</v>
      </c>
      <c r="O24" s="10"/>
      <c r="P24" s="10"/>
      <c r="Q24" s="11"/>
      <c r="R24" s="11"/>
      <c r="S24" s="10" t="s">
        <v>41</v>
      </c>
      <c r="T24" s="10"/>
      <c r="U24" s="10"/>
      <c r="V24" s="11"/>
      <c r="W24" s="11"/>
      <c r="X24" s="10" t="s">
        <v>41</v>
      </c>
      <c r="Y24" s="10"/>
      <c r="Z24" s="10"/>
      <c r="AA24" s="11"/>
      <c r="AB24" s="11"/>
      <c r="AC24" s="10" t="s">
        <v>41</v>
      </c>
      <c r="AD24" s="17"/>
      <c r="AE24" s="10"/>
    </row>
    <row r="25" spans="1:31" x14ac:dyDescent="0.25">
      <c r="A25" s="10"/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1">
        <f t="shared" si="26"/>
        <v>2.0832499999997367E-2</v>
      </c>
      <c r="M25" s="11">
        <f t="shared" si="27"/>
        <v>2.8464002735637095E-2</v>
      </c>
      <c r="N25" s="10" t="s">
        <v>40</v>
      </c>
      <c r="O25" s="10"/>
      <c r="P25" s="10"/>
      <c r="Q25" s="11">
        <f t="shared" ref="Q25" si="34">S14-Q15</f>
        <v>2.0832499999997367E-2</v>
      </c>
      <c r="R25" s="11">
        <f t="shared" ref="R25" si="35">T14-R15</f>
        <v>2.8464002735637095E-2</v>
      </c>
      <c r="S25" s="10" t="s">
        <v>40</v>
      </c>
      <c r="T25" s="10"/>
      <c r="U25" s="10"/>
      <c r="V25" s="11">
        <f t="shared" ref="V25" si="36">X14-V15</f>
        <v>2.0832499999997367E-2</v>
      </c>
      <c r="W25" s="11">
        <f t="shared" ref="W25" si="37">Y14-W15</f>
        <v>2.8464002735637095E-2</v>
      </c>
      <c r="X25" s="10" t="s">
        <v>40</v>
      </c>
      <c r="Y25" s="10"/>
      <c r="Z25" s="10"/>
      <c r="AA25" s="11">
        <f t="shared" ref="AA25" si="38">AC14-AA15</f>
        <v>2.0832499999997367E-2</v>
      </c>
      <c r="AB25" s="11">
        <f t="shared" ref="AB25" si="39">AD14-AB15</f>
        <v>2.8464002735637095E-2</v>
      </c>
      <c r="AC25" s="10" t="s">
        <v>40</v>
      </c>
      <c r="AD25" s="17"/>
      <c r="AE25" s="10"/>
    </row>
    <row r="26" spans="1:31" x14ac:dyDescent="0.25">
      <c r="A26" s="10"/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1"/>
      <c r="M26" s="11"/>
      <c r="N26" s="10" t="s">
        <v>39</v>
      </c>
      <c r="O26" s="10"/>
      <c r="P26" s="10"/>
      <c r="Q26" s="11"/>
      <c r="R26" s="11"/>
      <c r="S26" s="10" t="s">
        <v>39</v>
      </c>
      <c r="T26" s="10"/>
      <c r="U26" s="10"/>
      <c r="V26" s="11"/>
      <c r="W26" s="11"/>
      <c r="X26" s="10" t="s">
        <v>39</v>
      </c>
      <c r="Y26" s="10"/>
      <c r="Z26" s="10"/>
      <c r="AA26" s="11"/>
      <c r="AB26" s="11"/>
      <c r="AC26" s="10" t="s">
        <v>39</v>
      </c>
      <c r="AD26" s="17"/>
      <c r="AE26" s="10"/>
    </row>
    <row r="27" spans="1:31" x14ac:dyDescent="0.25">
      <c r="A27" s="10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4">
        <f>N16-L17</f>
        <v>2.0832499999997367E-2</v>
      </c>
      <c r="M27" s="14">
        <f t="shared" si="27"/>
        <v>2.8464002735637095E-2</v>
      </c>
      <c r="N27" s="13"/>
      <c r="O27" s="13"/>
      <c r="P27" s="13"/>
      <c r="Q27" s="14">
        <f t="shared" ref="Q27" si="40">S16-Q17</f>
        <v>2.0832499999997367E-2</v>
      </c>
      <c r="R27" s="14">
        <f t="shared" ref="R27" si="41">T16-R17</f>
        <v>2.8464002735637095E-2</v>
      </c>
      <c r="S27" s="13" t="s">
        <v>45</v>
      </c>
      <c r="T27" s="13" t="s">
        <v>46</v>
      </c>
      <c r="U27" s="13"/>
      <c r="V27" s="14">
        <f t="shared" ref="V27" si="42">X16-V17</f>
        <v>2.0832499999997367E-2</v>
      </c>
      <c r="W27" s="14">
        <f t="shared" ref="W27" si="43">Y16-W17</f>
        <v>2.8464002735637095E-2</v>
      </c>
      <c r="X27" s="13" t="s">
        <v>45</v>
      </c>
      <c r="Y27" s="13" t="s">
        <v>46</v>
      </c>
      <c r="Z27" s="13"/>
      <c r="AA27" s="14">
        <f t="shared" ref="AA27" si="44">AC16-AA17</f>
        <v>2.0832499999997367E-2</v>
      </c>
      <c r="AB27" s="14">
        <f t="shared" ref="AB27" si="45">AD16-AB17</f>
        <v>2.8464002735637095E-2</v>
      </c>
      <c r="AC27" s="13" t="s">
        <v>45</v>
      </c>
      <c r="AD27" s="13" t="s">
        <v>46</v>
      </c>
      <c r="AE27" s="10"/>
    </row>
    <row r="28" spans="1:31" x14ac:dyDescent="0.25">
      <c r="L28" s="1"/>
      <c r="M28" s="1"/>
    </row>
    <row r="29" spans="1:31" x14ac:dyDescent="0.25">
      <c r="L29" s="1"/>
      <c r="M29" s="1"/>
    </row>
    <row r="31" spans="1:31" x14ac:dyDescent="0.25">
      <c r="B31" s="6" t="s">
        <v>43</v>
      </c>
      <c r="C31" s="23"/>
      <c r="D31" s="23"/>
      <c r="E31" s="23"/>
      <c r="F31" s="23"/>
      <c r="G31" s="23"/>
      <c r="H31" s="23"/>
      <c r="I31" s="23"/>
      <c r="J31" s="23"/>
      <c r="K31" s="23"/>
      <c r="L31" s="7" t="str">
        <f t="shared" ref="L31:L35" si="46">_xlfn.CONCAT(L11,",", M11,",",N10,",",O10)</f>
        <v>40.0624975,10,40.08333,10.0284640027356</v>
      </c>
      <c r="M31" s="23"/>
      <c r="N31" s="23"/>
      <c r="O31" s="23"/>
      <c r="P31" s="23"/>
      <c r="Q31" s="7" t="str">
        <f t="shared" ref="Q31:Q35" si="47">_xlfn.CONCAT(Q11,",", R11,",",S10,",",T10)</f>
        <v>40.0624975,10.0284640027356,40.08333,10.0569280054713</v>
      </c>
      <c r="R31" s="7"/>
      <c r="S31" s="7"/>
      <c r="T31" s="7"/>
      <c r="U31" s="7"/>
      <c r="V31" s="7" t="str">
        <f t="shared" ref="V31:V33" si="48">_xlfn.CONCAT(V11,",", W11,",",X10,",",Y10)</f>
        <v>40.0624975,10.0569280054713,40.08333,10.0853920082069</v>
      </c>
      <c r="W31" s="7"/>
      <c r="X31" s="7"/>
      <c r="Y31" s="7"/>
      <c r="Z31" s="7"/>
      <c r="AA31" s="7" t="str">
        <f t="shared" ref="AA31:AA33" si="49">_xlfn.CONCAT(AA11,",", AB11,",",AC10,",",AD10)</f>
        <v>40.0624975,10.0853920082069,40.08333,10.1138560109425</v>
      </c>
      <c r="AB31" s="7"/>
      <c r="AC31" s="7"/>
      <c r="AD31" s="16"/>
    </row>
    <row r="32" spans="1:31" x14ac:dyDescent="0.25"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7"/>
    </row>
    <row r="33" spans="2:30" x14ac:dyDescent="0.25">
      <c r="B33" s="9" t="s">
        <v>9</v>
      </c>
      <c r="C33" s="10"/>
      <c r="D33" s="10"/>
      <c r="E33" s="10"/>
      <c r="F33" s="10"/>
      <c r="G33" s="10"/>
      <c r="H33" s="10"/>
      <c r="I33" s="10"/>
      <c r="J33" s="10"/>
      <c r="K33" s="10"/>
      <c r="L33" s="10" t="str">
        <f t="shared" si="46"/>
        <v>40.041665,10,40.0624975,10.0284640027356</v>
      </c>
      <c r="M33" s="10"/>
      <c r="N33" s="10"/>
      <c r="O33" s="10"/>
      <c r="P33" s="10"/>
      <c r="Q33" s="10" t="str">
        <f t="shared" si="47"/>
        <v>40.041665,10.0284640027356,40.0624975,10.0569280054713</v>
      </c>
      <c r="R33" s="10" t="str">
        <f t="shared" ref="R33" si="50">_xlfn.CONCAT(R13,",", S13,",",T12,",",U12)</f>
        <v>10.0284640027356,,10.0569280054713,</v>
      </c>
      <c r="S33" s="10"/>
      <c r="T33" s="10"/>
      <c r="U33" s="10"/>
      <c r="V33" s="10" t="str">
        <f t="shared" si="48"/>
        <v>40.041665,10.0569280054713,40.0624975,10.0853920082069</v>
      </c>
      <c r="W33" s="10" t="str">
        <f t="shared" ref="W33" si="51">_xlfn.CONCAT(W13,",", X13,",",Y12,",",Z12)</f>
        <v>10.0569280054713,,10.0853920082069,</v>
      </c>
      <c r="X33" s="10"/>
      <c r="Y33" s="10"/>
      <c r="Z33" s="10"/>
      <c r="AA33" s="10" t="str">
        <f t="shared" si="49"/>
        <v>40.041665,10.0853920082069,40.0624975,10.1138560109425</v>
      </c>
      <c r="AB33" s="10" t="str">
        <f t="shared" ref="AB33" si="52">_xlfn.CONCAT(AB13,",", AC13,",",AD12,",",AE12)</f>
        <v>10.0853920082069,,10.1138560109425,</v>
      </c>
      <c r="AC33" s="10"/>
      <c r="AD33" s="17"/>
    </row>
    <row r="34" spans="2:30" x14ac:dyDescent="0.25"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7"/>
    </row>
    <row r="35" spans="2:30" x14ac:dyDescent="0.25">
      <c r="B35" s="9" t="s">
        <v>10</v>
      </c>
      <c r="C35" s="10"/>
      <c r="D35" s="10"/>
      <c r="E35" s="10"/>
      <c r="F35" s="10"/>
      <c r="G35" s="10"/>
      <c r="H35" s="10"/>
      <c r="I35" s="10"/>
      <c r="J35" s="10"/>
      <c r="K35" s="10"/>
      <c r="L35" s="10" t="str">
        <f t="shared" si="46"/>
        <v>40.0208325,10,40.041665,10.0284640027356</v>
      </c>
      <c r="M35" s="10"/>
      <c r="N35" s="10"/>
      <c r="O35" s="10"/>
      <c r="P35" s="10"/>
      <c r="Q35" s="10" t="str">
        <f t="shared" si="47"/>
        <v>40.0208325,10.0284640027356,40.041665,10.0569280054713</v>
      </c>
      <c r="R35" s="10" t="str">
        <f t="shared" ref="R35" si="53">_xlfn.CONCAT(R15,",", S15,",",T14,",",U14)</f>
        <v>10.0284640027356,,10.0569280054713,</v>
      </c>
      <c r="S35" s="10"/>
      <c r="T35" s="10"/>
      <c r="U35" s="10"/>
      <c r="V35" s="10" t="str">
        <f t="shared" ref="V35" si="54">_xlfn.CONCAT(V15,",", W15,",",X14,",",Y14)</f>
        <v>40.0208325,10.0569280054713,40.041665,10.0853920082069</v>
      </c>
      <c r="W35" s="10" t="str">
        <f t="shared" ref="W35" si="55">_xlfn.CONCAT(W15,",", X15,",",Y14,",",Z14)</f>
        <v>10.0569280054713,,10.0853920082069,</v>
      </c>
      <c r="X35" s="10"/>
      <c r="Y35" s="10"/>
      <c r="Z35" s="10"/>
      <c r="AA35" s="10" t="str">
        <f t="shared" ref="AA35" si="56">_xlfn.CONCAT(AA15,",", AB15,",",AC14,",",AD14)</f>
        <v>40.0208325,10.0853920082069,40.041665,10.1138560109425</v>
      </c>
      <c r="AB35" s="10" t="str">
        <f t="shared" ref="AB35" si="57">_xlfn.CONCAT(AB15,",", AC15,",",AD14,",",AE14)</f>
        <v>10.0853920082069,,10.1138560109425,</v>
      </c>
      <c r="AC35" s="10"/>
      <c r="AD35" s="17"/>
    </row>
    <row r="36" spans="2:30" x14ac:dyDescent="0.25">
      <c r="B36" s="9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7"/>
    </row>
    <row r="37" spans="2:30" x14ac:dyDescent="0.25">
      <c r="B37" s="12" t="s">
        <v>8</v>
      </c>
      <c r="C37" s="13"/>
      <c r="D37" s="13"/>
      <c r="E37" s="13"/>
      <c r="F37" s="13"/>
      <c r="G37" s="13"/>
      <c r="H37" s="13"/>
      <c r="I37" s="13"/>
      <c r="J37" s="13"/>
      <c r="K37" s="13"/>
      <c r="L37" s="13" t="str">
        <f>_xlfn.CONCAT(L17,",", M17,",",N16,",",O16)</f>
        <v>40,10,40.0208325,10.0284640027356</v>
      </c>
      <c r="M37" s="13"/>
      <c r="N37" s="13"/>
      <c r="O37" s="13"/>
      <c r="P37" s="13"/>
      <c r="Q37" s="13" t="str">
        <f>_xlfn.CONCAT(Q17,",", R17,",",S16,",",T16)</f>
        <v>40,10.0284640027356,40.0208325,10.0569280054713</v>
      </c>
      <c r="R37" s="13" t="str">
        <f t="shared" ref="R37:V37" si="58">_xlfn.CONCAT(R17,",", S17,",",T16,",",U16)</f>
        <v>10.0284640027356,,10.0569280054713,</v>
      </c>
      <c r="S37" s="13"/>
      <c r="T37" s="13"/>
      <c r="U37" s="13"/>
      <c r="V37" s="13" t="str">
        <f t="shared" si="58"/>
        <v>40,10.0569280054713,40.0208325,10.0853920082069</v>
      </c>
      <c r="W37" s="13" t="str">
        <f t="shared" ref="W37" si="59">_xlfn.CONCAT(W17,",", X17,",",Y16,",",Z16)</f>
        <v>10.0569280054713,,10.0853920082069,</v>
      </c>
      <c r="X37" s="13"/>
      <c r="Y37" s="13"/>
      <c r="Z37" s="13"/>
      <c r="AA37" s="13" t="str">
        <f t="shared" ref="AA37" si="60">_xlfn.CONCAT(AA17,",", AB17,",",AC16,",",AD16)</f>
        <v>40,10.0853920082069,40.0208325,10.1138560109425</v>
      </c>
      <c r="AB37" s="13" t="str">
        <f t="shared" ref="AB37" si="61">_xlfn.CONCAT(AB17,",", AC17,",",AD16,",",AE16)</f>
        <v>10.0853920082069,,10.1138560109425,</v>
      </c>
      <c r="AC37" s="13"/>
      <c r="AD37" s="15"/>
    </row>
    <row r="40" spans="2:30" ht="15.75" thickBot="1" x14ac:dyDescent="0.3">
      <c r="R40" s="1"/>
      <c r="S40" s="1"/>
    </row>
    <row r="41" spans="2:30" ht="15.75" thickBot="1" x14ac:dyDescent="0.3">
      <c r="B41" s="6" t="s">
        <v>44</v>
      </c>
      <c r="C41" s="23"/>
      <c r="D41" s="23"/>
      <c r="E41" s="23"/>
      <c r="F41" s="23"/>
      <c r="G41" s="23"/>
      <c r="H41" s="23"/>
      <c r="I41" s="23"/>
      <c r="J41" s="23"/>
      <c r="K41" s="23"/>
      <c r="L41" s="31" t="str">
        <f t="shared" ref="L41" si="62">_xlfn.CONCAT($O$3,L31,$O$4)</f>
        <v>http://wms.pcn.minambiente.it/ogc?map=/ms_ogc/WMS_v1.3/raster/IGM_25000.map&amp;REQUEST=GetMap&amp;SERVICE=WMS&amp;VERSION=1.3.0&amp;LAYERS=CB.IGM25000.33,CB.IGM25000.32&amp;STYLES=default&amp;FORMAT=image/png&amp;SRS=EPSG:4326&amp;BBOX=40.0624975,10,40.08333,10.0284640027356&amp;WIDTH=2048&amp;HEIGHT=2048&amp;CRS=EPSG:4326</v>
      </c>
      <c r="M41" s="23"/>
      <c r="N41" s="23"/>
      <c r="O41" s="23"/>
      <c r="P41" s="23"/>
      <c r="Q41" s="31" t="str">
        <f t="shared" ref="Q41:AA41" si="63">_xlfn.CONCAT($O$3,Q31,$O$4)</f>
        <v>http://wms.pcn.minambiente.it/ogc?map=/ms_ogc/WMS_v1.3/raster/IGM_25000.map&amp;REQUEST=GetMap&amp;SERVICE=WMS&amp;VERSION=1.3.0&amp;LAYERS=CB.IGM25000.33,CB.IGM25000.32&amp;STYLES=default&amp;FORMAT=image/png&amp;SRS=EPSG:4326&amp;BBOX=40.0624975,10.0284640027356,40.08333,10.0569280054713&amp;WIDTH=2048&amp;HEIGHT=2048&amp;CRS=EPSG:4326</v>
      </c>
      <c r="R41" s="7"/>
      <c r="S41" s="7"/>
      <c r="T41" s="7"/>
      <c r="U41" s="7"/>
      <c r="V41" s="31" t="str">
        <f>_xlfn.CONCAT($O$3,V31,$O$4)</f>
        <v>http://wms.pcn.minambiente.it/ogc?map=/ms_ogc/WMS_v1.3/raster/IGM_25000.map&amp;REQUEST=GetMap&amp;SERVICE=WMS&amp;VERSION=1.3.0&amp;LAYERS=CB.IGM25000.33,CB.IGM25000.32&amp;STYLES=default&amp;FORMAT=image/png&amp;SRS=EPSG:4326&amp;BBOX=40.0624975,10.0569280054713,40.08333,10.0853920082069&amp;WIDTH=2048&amp;HEIGHT=2048&amp;CRS=EPSG:4326</v>
      </c>
      <c r="W41" s="7"/>
      <c r="X41" s="7"/>
      <c r="Y41" s="7"/>
      <c r="Z41" s="7"/>
      <c r="AA41" s="31" t="str">
        <f t="shared" si="63"/>
        <v>http://wms.pcn.minambiente.it/ogc?map=/ms_ogc/WMS_v1.3/raster/IGM_25000.map&amp;REQUEST=GetMap&amp;SERVICE=WMS&amp;VERSION=1.3.0&amp;LAYERS=CB.IGM25000.33,CB.IGM25000.32&amp;STYLES=default&amp;FORMAT=image/png&amp;SRS=EPSG:4326&amp;BBOX=40.0624975,10.0853920082069,40.08333,10.1138560109425&amp;WIDTH=2048&amp;HEIGHT=2048&amp;CRS=EPSG:4326</v>
      </c>
      <c r="AB41" s="7"/>
      <c r="AC41" s="7"/>
      <c r="AD41" s="16"/>
    </row>
    <row r="42" spans="2:30" ht="15.75" thickBot="1" x14ac:dyDescent="0.3">
      <c r="B42" s="9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7"/>
    </row>
    <row r="43" spans="2:30" ht="15.75" thickBot="1" x14ac:dyDescent="0.3">
      <c r="B43" s="9" t="s">
        <v>17</v>
      </c>
      <c r="C43" s="10"/>
      <c r="D43" s="10"/>
      <c r="E43" s="10"/>
      <c r="F43" s="10"/>
      <c r="G43" s="10"/>
      <c r="H43" s="10"/>
      <c r="I43" s="10"/>
      <c r="J43" s="10"/>
      <c r="K43" s="10"/>
      <c r="L43" s="31" t="str">
        <f>_xlfn.CONCAT($O$3,L33,$O$4)</f>
        <v>http://wms.pcn.minambiente.it/ogc?map=/ms_ogc/WMS_v1.3/raster/IGM_25000.map&amp;REQUEST=GetMap&amp;SERVICE=WMS&amp;VERSION=1.3.0&amp;LAYERS=CB.IGM25000.33,CB.IGM25000.32&amp;STYLES=default&amp;FORMAT=image/png&amp;SRS=EPSG:4326&amp;BBOX=40.041665,10,40.0624975,10.0284640027356&amp;WIDTH=2048&amp;HEIGHT=2048&amp;CRS=EPSG:4326</v>
      </c>
      <c r="M43" s="10"/>
      <c r="N43" s="10"/>
      <c r="O43" s="10"/>
      <c r="P43" s="10"/>
      <c r="Q43" s="31" t="str">
        <f>_xlfn.CONCAT($O$3,Q33,$O$4)</f>
        <v>http://wms.pcn.minambiente.it/ogc?map=/ms_ogc/WMS_v1.3/raster/IGM_25000.map&amp;REQUEST=GetMap&amp;SERVICE=WMS&amp;VERSION=1.3.0&amp;LAYERS=CB.IGM25000.33,CB.IGM25000.32&amp;STYLES=default&amp;FORMAT=image/png&amp;SRS=EPSG:4326&amp;BBOX=40.041665,10.0284640027356,40.0624975,10.0569280054713&amp;WIDTH=2048&amp;HEIGHT=2048&amp;CRS=EPSG:4326</v>
      </c>
      <c r="R43" s="10"/>
      <c r="S43" s="10"/>
      <c r="T43" s="10"/>
      <c r="U43" s="10"/>
      <c r="V43" s="31" t="str">
        <f t="shared" ref="V43:V47" si="64">_xlfn.CONCAT($O$3,V33,$O$4)</f>
        <v>http://wms.pcn.minambiente.it/ogc?map=/ms_ogc/WMS_v1.3/raster/IGM_25000.map&amp;REQUEST=GetMap&amp;SERVICE=WMS&amp;VERSION=1.3.0&amp;LAYERS=CB.IGM25000.33,CB.IGM25000.32&amp;STYLES=default&amp;FORMAT=image/png&amp;SRS=EPSG:4326&amp;BBOX=40.041665,10.0569280054713,40.0624975,10.0853920082069&amp;WIDTH=2048&amp;HEIGHT=2048&amp;CRS=EPSG:4326</v>
      </c>
      <c r="W43" s="10"/>
      <c r="X43" s="10"/>
      <c r="Y43" s="10"/>
      <c r="Z43" s="10"/>
      <c r="AA43" s="31" t="str">
        <f t="shared" ref="AA43" si="65">_xlfn.CONCAT($O$3,AA33,$O$4)</f>
        <v>http://wms.pcn.minambiente.it/ogc?map=/ms_ogc/WMS_v1.3/raster/IGM_25000.map&amp;REQUEST=GetMap&amp;SERVICE=WMS&amp;VERSION=1.3.0&amp;LAYERS=CB.IGM25000.33,CB.IGM25000.32&amp;STYLES=default&amp;FORMAT=image/png&amp;SRS=EPSG:4326&amp;BBOX=40.041665,10.0853920082069,40.0624975,10.1138560109425&amp;WIDTH=2048&amp;HEIGHT=2048&amp;CRS=EPSG:4326</v>
      </c>
      <c r="AB43" s="10"/>
      <c r="AC43" s="10"/>
      <c r="AD43" s="17"/>
    </row>
    <row r="44" spans="2:30" ht="15.75" thickBot="1" x14ac:dyDescent="0.3">
      <c r="B44" s="9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7"/>
    </row>
    <row r="45" spans="2:30" ht="15.75" thickBot="1" x14ac:dyDescent="0.3">
      <c r="B45" s="9" t="s">
        <v>16</v>
      </c>
      <c r="C45" s="10"/>
      <c r="D45" s="10"/>
      <c r="E45" s="10"/>
      <c r="F45" s="10"/>
      <c r="G45" s="10"/>
      <c r="H45" s="10"/>
      <c r="I45" s="10"/>
      <c r="J45" s="10"/>
      <c r="K45" s="10"/>
      <c r="L45" s="31" t="str">
        <f>_xlfn.CONCAT($O$3,L35,$O$4)</f>
        <v>http://wms.pcn.minambiente.it/ogc?map=/ms_ogc/WMS_v1.3/raster/IGM_25000.map&amp;REQUEST=GetMap&amp;SERVICE=WMS&amp;VERSION=1.3.0&amp;LAYERS=CB.IGM25000.33,CB.IGM25000.32&amp;STYLES=default&amp;FORMAT=image/png&amp;SRS=EPSG:4326&amp;BBOX=40.0208325,10,40.041665,10.0284640027356&amp;WIDTH=2048&amp;HEIGHT=2048&amp;CRS=EPSG:4326</v>
      </c>
      <c r="M45" s="10"/>
      <c r="N45" s="10"/>
      <c r="O45" s="10"/>
      <c r="P45" s="10"/>
      <c r="Q45" s="31" t="str">
        <f t="shared" ref="Q45" si="66">_xlfn.CONCAT($O$3,Q35,$O$4)</f>
        <v>http://wms.pcn.minambiente.it/ogc?map=/ms_ogc/WMS_v1.3/raster/IGM_25000.map&amp;REQUEST=GetMap&amp;SERVICE=WMS&amp;VERSION=1.3.0&amp;LAYERS=CB.IGM25000.33,CB.IGM25000.32&amp;STYLES=default&amp;FORMAT=image/png&amp;SRS=EPSG:4326&amp;BBOX=40.0208325,10.0284640027356,40.041665,10.0569280054713&amp;WIDTH=2048&amp;HEIGHT=2048&amp;CRS=EPSG:4326</v>
      </c>
      <c r="R45" s="10"/>
      <c r="S45" s="10"/>
      <c r="T45" s="10"/>
      <c r="U45" s="10"/>
      <c r="V45" s="31" t="str">
        <f t="shared" si="64"/>
        <v>http://wms.pcn.minambiente.it/ogc?map=/ms_ogc/WMS_v1.3/raster/IGM_25000.map&amp;REQUEST=GetMap&amp;SERVICE=WMS&amp;VERSION=1.3.0&amp;LAYERS=CB.IGM25000.33,CB.IGM25000.32&amp;STYLES=default&amp;FORMAT=image/png&amp;SRS=EPSG:4326&amp;BBOX=40.0208325,10.0569280054713,40.041665,10.0853920082069&amp;WIDTH=2048&amp;HEIGHT=2048&amp;CRS=EPSG:4326</v>
      </c>
      <c r="W45" s="10"/>
      <c r="X45" s="10"/>
      <c r="Y45" s="10"/>
      <c r="Z45" s="10"/>
      <c r="AA45" s="31" t="str">
        <f t="shared" ref="AA45" si="67">_xlfn.CONCAT($O$3,AA35,$O$4)</f>
        <v>http://wms.pcn.minambiente.it/ogc?map=/ms_ogc/WMS_v1.3/raster/IGM_25000.map&amp;REQUEST=GetMap&amp;SERVICE=WMS&amp;VERSION=1.3.0&amp;LAYERS=CB.IGM25000.33,CB.IGM25000.32&amp;STYLES=default&amp;FORMAT=image/png&amp;SRS=EPSG:4326&amp;BBOX=40.0208325,10.0853920082069,40.041665,10.1138560109425&amp;WIDTH=2048&amp;HEIGHT=2048&amp;CRS=EPSG:4326</v>
      </c>
      <c r="AB45" s="10"/>
      <c r="AC45" s="10"/>
      <c r="AD45" s="17"/>
    </row>
    <row r="46" spans="2:30" ht="15.75" thickBot="1" x14ac:dyDescent="0.3">
      <c r="B46" s="9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7"/>
    </row>
    <row r="47" spans="2:30" ht="15.75" thickBot="1" x14ac:dyDescent="0.3">
      <c r="B47" s="12" t="s">
        <v>15</v>
      </c>
      <c r="C47" s="13"/>
      <c r="D47" s="13"/>
      <c r="E47" s="13"/>
      <c r="F47" s="13"/>
      <c r="G47" s="13"/>
      <c r="H47" s="13"/>
      <c r="I47" s="13"/>
      <c r="J47" s="13"/>
      <c r="K47" s="13"/>
      <c r="L47" s="31" t="str">
        <f>_xlfn.CONCAT($O$3,L37,$O$4)</f>
        <v>http://wms.pcn.minambiente.it/ogc?map=/ms_ogc/WMS_v1.3/raster/IGM_25000.map&amp;REQUEST=GetMap&amp;SERVICE=WMS&amp;VERSION=1.3.0&amp;LAYERS=CB.IGM25000.33,CB.IGM25000.32&amp;STYLES=default&amp;FORMAT=image/png&amp;SRS=EPSG:4326&amp;BBOX=40,10,40.0208325,10.0284640027356&amp;WIDTH=2048&amp;HEIGHT=2048&amp;CRS=EPSG:4326</v>
      </c>
      <c r="M47" s="13"/>
      <c r="N47" s="13"/>
      <c r="O47" s="13"/>
      <c r="P47" s="13"/>
      <c r="Q47" s="31" t="str">
        <f t="shared" ref="Q47" si="68">_xlfn.CONCAT($O$3,Q37,$O$4)</f>
        <v>http://wms.pcn.minambiente.it/ogc?map=/ms_ogc/WMS_v1.3/raster/IGM_25000.map&amp;REQUEST=GetMap&amp;SERVICE=WMS&amp;VERSION=1.3.0&amp;LAYERS=CB.IGM25000.33,CB.IGM25000.32&amp;STYLES=default&amp;FORMAT=image/png&amp;SRS=EPSG:4326&amp;BBOX=40,10.0284640027356,40.0208325,10.0569280054713&amp;WIDTH=2048&amp;HEIGHT=2048&amp;CRS=EPSG:4326</v>
      </c>
      <c r="R47" s="13"/>
      <c r="S47" s="13"/>
      <c r="T47" s="13"/>
      <c r="U47" s="13"/>
      <c r="V47" s="31" t="str">
        <f t="shared" si="64"/>
        <v>http://wms.pcn.minambiente.it/ogc?map=/ms_ogc/WMS_v1.3/raster/IGM_25000.map&amp;REQUEST=GetMap&amp;SERVICE=WMS&amp;VERSION=1.3.0&amp;LAYERS=CB.IGM25000.33,CB.IGM25000.32&amp;STYLES=default&amp;FORMAT=image/png&amp;SRS=EPSG:4326&amp;BBOX=40,10.0569280054713,40.0208325,10.0853920082069&amp;WIDTH=2048&amp;HEIGHT=2048&amp;CRS=EPSG:4326</v>
      </c>
      <c r="W47" s="13"/>
      <c r="X47" s="13"/>
      <c r="Y47" s="13"/>
      <c r="Z47" s="13"/>
      <c r="AA47" s="31" t="str">
        <f t="shared" ref="AA47" si="69">_xlfn.CONCAT($O$3,AA37,$O$4)</f>
        <v>http://wms.pcn.minambiente.it/ogc?map=/ms_ogc/WMS_v1.3/raster/IGM_25000.map&amp;REQUEST=GetMap&amp;SERVICE=WMS&amp;VERSION=1.3.0&amp;LAYERS=CB.IGM25000.33,CB.IGM25000.32&amp;STYLES=default&amp;FORMAT=image/png&amp;SRS=EPSG:4326&amp;BBOX=40,10.0853920082069,40.0208325,10.1138560109425&amp;WIDTH=2048&amp;HEIGHT=2048&amp;CRS=EPSG:4326</v>
      </c>
      <c r="AB47" s="13"/>
      <c r="AC47" s="13"/>
      <c r="AD47" s="15"/>
    </row>
    <row r="51" spans="2:20" ht="15.75" thickBot="1" x14ac:dyDescent="0.3"/>
    <row r="52" spans="2:20" ht="28.5" x14ac:dyDescent="0.45">
      <c r="B52" s="47" t="s">
        <v>47</v>
      </c>
      <c r="C52" s="48"/>
      <c r="D52" s="49"/>
      <c r="E52" s="50"/>
      <c r="F52" s="50"/>
      <c r="G52" s="50"/>
      <c r="H52" s="50"/>
      <c r="I52" s="50"/>
      <c r="J52" s="51"/>
      <c r="L52" s="47" t="s">
        <v>53</v>
      </c>
      <c r="M52" s="50"/>
      <c r="N52" s="50"/>
      <c r="O52" s="50"/>
      <c r="P52" s="50"/>
      <c r="Q52" s="50"/>
      <c r="R52" s="50"/>
      <c r="S52" s="50"/>
      <c r="T52" s="51"/>
    </row>
    <row r="53" spans="2:20" x14ac:dyDescent="0.25">
      <c r="B53" s="52"/>
      <c r="C53" s="10"/>
      <c r="D53" s="10"/>
      <c r="E53" s="10"/>
      <c r="F53" s="10"/>
      <c r="G53" s="10"/>
      <c r="H53" s="10"/>
      <c r="I53" s="10"/>
      <c r="J53" s="53"/>
      <c r="L53" s="52"/>
      <c r="M53" s="10"/>
      <c r="N53" s="10"/>
      <c r="O53" s="10"/>
      <c r="P53" s="10"/>
      <c r="Q53" s="10"/>
      <c r="R53" s="10"/>
      <c r="S53" s="10"/>
      <c r="T53" s="53"/>
    </row>
    <row r="54" spans="2:20" x14ac:dyDescent="0.25">
      <c r="B54" s="52" t="s">
        <v>48</v>
      </c>
      <c r="C54" s="10"/>
      <c r="D54" s="10"/>
      <c r="E54" s="62">
        <v>1</v>
      </c>
      <c r="F54" s="10"/>
      <c r="G54" s="10"/>
      <c r="H54" s="10"/>
      <c r="I54" s="10"/>
      <c r="J54" s="53"/>
      <c r="L54" s="52" t="s">
        <v>18</v>
      </c>
      <c r="M54" s="10"/>
      <c r="N54" s="10"/>
      <c r="O54" s="27" t="s">
        <v>19</v>
      </c>
      <c r="P54" s="11">
        <f>L17</f>
        <v>40</v>
      </c>
      <c r="Q54" s="27" t="s">
        <v>20</v>
      </c>
      <c r="R54" s="11">
        <f>$N$12</f>
        <v>40.062497499999992</v>
      </c>
      <c r="S54" s="27" t="s">
        <v>21</v>
      </c>
      <c r="T54" s="60">
        <f>R54-P54</f>
        <v>6.2497499999992101E-2</v>
      </c>
    </row>
    <row r="55" spans="2:20" x14ac:dyDescent="0.25">
      <c r="B55" s="52" t="s">
        <v>49</v>
      </c>
      <c r="C55" s="10"/>
      <c r="D55" s="10"/>
      <c r="F55" s="10"/>
      <c r="G55" s="10"/>
      <c r="H55" s="10"/>
      <c r="I55" s="10"/>
      <c r="J55" s="53"/>
      <c r="L55" s="52"/>
      <c r="M55" s="10"/>
      <c r="N55" s="10"/>
      <c r="O55" s="10"/>
      <c r="P55" s="10"/>
      <c r="Q55" s="10"/>
      <c r="R55" s="10"/>
      <c r="S55" s="10"/>
      <c r="T55" s="53"/>
    </row>
    <row r="56" spans="2:20" x14ac:dyDescent="0.25">
      <c r="B56" s="52"/>
      <c r="C56" s="10"/>
      <c r="D56" s="10"/>
      <c r="E56" s="10"/>
      <c r="F56" s="10"/>
      <c r="G56" s="10"/>
      <c r="H56" s="10"/>
      <c r="I56" s="10"/>
      <c r="J56" s="53"/>
      <c r="L56" s="52" t="s">
        <v>22</v>
      </c>
      <c r="M56" s="10"/>
      <c r="N56" s="10"/>
      <c r="O56" s="27" t="s">
        <v>19</v>
      </c>
      <c r="P56" s="11">
        <f>$M$17</f>
        <v>10</v>
      </c>
      <c r="Q56" s="27" t="s">
        <v>20</v>
      </c>
      <c r="R56" s="11">
        <f>$T$16</f>
        <v>10.056928005471274</v>
      </c>
      <c r="S56" s="27" t="s">
        <v>21</v>
      </c>
      <c r="T56" s="60">
        <f>R56-P56</f>
        <v>5.692800547127419E-2</v>
      </c>
    </row>
    <row r="57" spans="2:20" x14ac:dyDescent="0.25">
      <c r="B57" s="54" t="s">
        <v>50</v>
      </c>
      <c r="C57" s="42"/>
      <c r="D57" s="42"/>
      <c r="E57" s="43"/>
      <c r="F57" s="10"/>
      <c r="G57" s="10"/>
      <c r="H57" s="10"/>
      <c r="I57" s="10"/>
      <c r="J57" s="53"/>
      <c r="L57" s="52"/>
      <c r="M57" s="10"/>
      <c r="N57" s="10"/>
      <c r="O57" s="10"/>
      <c r="P57" s="10"/>
      <c r="Q57" s="10"/>
      <c r="R57" s="10"/>
      <c r="S57" s="10"/>
      <c r="T57" s="53"/>
    </row>
    <row r="58" spans="2:20" x14ac:dyDescent="0.25">
      <c r="B58" s="52"/>
      <c r="C58" s="10"/>
      <c r="D58" s="10"/>
      <c r="E58" s="44"/>
      <c r="F58" s="10"/>
      <c r="G58" s="10"/>
      <c r="H58" s="10"/>
      <c r="I58" s="10"/>
      <c r="J58" s="53"/>
      <c r="L58" s="52" t="s">
        <v>23</v>
      </c>
      <c r="M58" s="10"/>
      <c r="N58" s="10"/>
      <c r="O58" s="10">
        <v>278</v>
      </c>
      <c r="P58" s="10"/>
      <c r="Q58" s="10"/>
      <c r="R58" s="10"/>
      <c r="S58" s="10"/>
      <c r="T58" s="53"/>
    </row>
    <row r="59" spans="2:20" x14ac:dyDescent="0.25">
      <c r="B59" s="52" t="s">
        <v>51</v>
      </c>
      <c r="C59" s="10"/>
      <c r="D59" s="10"/>
      <c r="E59" s="44">
        <v>40</v>
      </c>
      <c r="F59" s="63"/>
      <c r="G59" s="10"/>
      <c r="H59" s="10"/>
      <c r="I59" s="10"/>
      <c r="J59" s="53"/>
      <c r="L59" s="52"/>
      <c r="M59" s="10"/>
      <c r="N59" s="10"/>
      <c r="O59" s="10"/>
      <c r="P59" s="10"/>
      <c r="Q59" s="10"/>
      <c r="R59" s="10"/>
      <c r="S59" s="10"/>
      <c r="T59" s="53"/>
    </row>
    <row r="60" spans="2:20" x14ac:dyDescent="0.25">
      <c r="B60" s="52"/>
      <c r="C60" s="10"/>
      <c r="D60" s="10"/>
      <c r="E60" s="44"/>
      <c r="F60" s="10"/>
      <c r="G60" s="10"/>
      <c r="H60" s="10"/>
      <c r="I60" s="10"/>
      <c r="J60" s="53"/>
      <c r="L60" s="52" t="s">
        <v>24</v>
      </c>
      <c r="M60" s="10"/>
      <c r="N60" s="10"/>
      <c r="O60" s="10">
        <v>185.6</v>
      </c>
      <c r="P60" s="10"/>
      <c r="Q60" s="10"/>
      <c r="R60" s="10"/>
      <c r="S60" s="10"/>
      <c r="T60" s="53"/>
    </row>
    <row r="61" spans="2:20" x14ac:dyDescent="0.25">
      <c r="B61" s="55" t="s">
        <v>52</v>
      </c>
      <c r="C61" s="45"/>
      <c r="D61" s="45"/>
      <c r="E61" s="46">
        <v>10</v>
      </c>
      <c r="F61" s="10"/>
      <c r="G61" s="10"/>
      <c r="H61" s="10"/>
      <c r="I61" s="10"/>
      <c r="J61" s="53"/>
      <c r="L61" s="52"/>
      <c r="M61" s="10"/>
      <c r="N61" s="10"/>
      <c r="O61" s="10"/>
      <c r="P61" s="10"/>
      <c r="Q61" s="10"/>
      <c r="R61" s="10"/>
      <c r="S61" s="10"/>
      <c r="T61" s="53"/>
    </row>
    <row r="62" spans="2:20" x14ac:dyDescent="0.25">
      <c r="B62" s="52"/>
      <c r="C62" s="10"/>
      <c r="D62" s="10"/>
      <c r="E62" s="10"/>
      <c r="F62" s="10"/>
      <c r="G62" s="10"/>
      <c r="H62" s="10"/>
      <c r="I62" s="10"/>
      <c r="J62" s="53"/>
      <c r="L62" s="52" t="s">
        <v>25</v>
      </c>
      <c r="M62" s="10"/>
      <c r="N62" s="10"/>
      <c r="O62" s="10">
        <v>3</v>
      </c>
      <c r="P62" s="10"/>
      <c r="Q62" s="10"/>
      <c r="R62" s="10"/>
      <c r="S62" s="10"/>
      <c r="T62" s="53"/>
    </row>
    <row r="63" spans="2:20" x14ac:dyDescent="0.25">
      <c r="B63" s="54" t="s">
        <v>54</v>
      </c>
      <c r="C63" s="42"/>
      <c r="D63" s="42"/>
      <c r="E63" s="42"/>
      <c r="F63" s="42"/>
      <c r="G63" s="42"/>
      <c r="H63" s="42"/>
      <c r="I63" s="42"/>
      <c r="J63" s="56"/>
      <c r="L63" s="52"/>
      <c r="M63" s="10"/>
      <c r="N63" s="10"/>
      <c r="O63" s="10"/>
      <c r="P63" s="10"/>
      <c r="Q63" s="10"/>
      <c r="R63" s="10"/>
      <c r="S63" s="10"/>
      <c r="T63" s="53"/>
    </row>
    <row r="64" spans="2:20" ht="15.75" thickBot="1" x14ac:dyDescent="0.3">
      <c r="B64" s="52"/>
      <c r="C64" s="10"/>
      <c r="D64" s="10"/>
      <c r="E64" s="10"/>
      <c r="F64" s="10"/>
      <c r="G64" s="10"/>
      <c r="H64" s="10"/>
      <c r="I64" s="10"/>
      <c r="J64" s="53"/>
      <c r="L64" s="57" t="s">
        <v>26</v>
      </c>
      <c r="M64" s="58"/>
      <c r="N64" s="58"/>
      <c r="O64" s="58">
        <v>2</v>
      </c>
      <c r="P64" s="58"/>
      <c r="Q64" s="58"/>
      <c r="R64" s="58"/>
      <c r="S64" s="58"/>
      <c r="T64" s="59"/>
    </row>
    <row r="65" spans="2:20" x14ac:dyDescent="0.25">
      <c r="B65" s="52" t="s">
        <v>29</v>
      </c>
      <c r="C65" s="10"/>
      <c r="D65" s="10"/>
      <c r="E65" s="10">
        <v>40</v>
      </c>
      <c r="F65" s="10"/>
      <c r="G65" s="10"/>
      <c r="H65" s="10"/>
      <c r="I65" s="10"/>
      <c r="J65" s="53"/>
    </row>
    <row r="66" spans="2:20" ht="15.75" thickBot="1" x14ac:dyDescent="0.3">
      <c r="B66" s="52"/>
      <c r="C66" s="10"/>
      <c r="D66" s="10"/>
      <c r="E66" s="10"/>
      <c r="F66" s="10"/>
      <c r="G66" s="32" t="s">
        <v>33</v>
      </c>
      <c r="H66" s="10"/>
      <c r="I66" s="10"/>
      <c r="J66" s="53"/>
    </row>
    <row r="67" spans="2:20" ht="28.5" x14ac:dyDescent="0.45">
      <c r="B67" s="52" t="s">
        <v>30</v>
      </c>
      <c r="C67" s="10"/>
      <c r="D67" s="10"/>
      <c r="E67" s="10">
        <v>10</v>
      </c>
      <c r="F67" s="10"/>
      <c r="G67" s="10" t="s">
        <v>34</v>
      </c>
      <c r="H67" s="10"/>
      <c r="I67" s="10"/>
      <c r="J67" s="53"/>
      <c r="L67" s="47" t="s">
        <v>55</v>
      </c>
      <c r="M67" s="50"/>
      <c r="N67" s="50"/>
      <c r="O67" s="50"/>
      <c r="P67" s="50"/>
      <c r="Q67" s="50"/>
      <c r="R67" s="50"/>
      <c r="S67" s="50"/>
      <c r="T67" s="51"/>
    </row>
    <row r="68" spans="2:20" x14ac:dyDescent="0.25">
      <c r="B68" s="52"/>
      <c r="C68" s="10"/>
      <c r="D68" s="10"/>
      <c r="E68" s="10"/>
      <c r="F68" s="10"/>
      <c r="G68" s="10"/>
      <c r="H68" s="10"/>
      <c r="I68" s="10"/>
      <c r="J68" s="53"/>
      <c r="L68" s="52"/>
      <c r="M68" s="10"/>
      <c r="N68" s="10"/>
      <c r="O68" s="10"/>
      <c r="P68" s="10"/>
      <c r="Q68" s="10"/>
      <c r="R68" s="10"/>
      <c r="S68" s="10"/>
      <c r="T68" s="53"/>
    </row>
    <row r="69" spans="2:20" x14ac:dyDescent="0.25">
      <c r="B69" s="52"/>
      <c r="C69" s="10"/>
      <c r="D69" s="10"/>
      <c r="E69" s="10"/>
      <c r="F69" s="10"/>
      <c r="G69" s="10"/>
      <c r="H69" s="10"/>
      <c r="I69" s="10"/>
      <c r="J69" s="53"/>
      <c r="L69" s="52" t="s">
        <v>56</v>
      </c>
      <c r="M69">
        <v>6.2497499999992101E-2</v>
      </c>
      <c r="N69" s="10"/>
      <c r="O69" s="10"/>
      <c r="P69" s="10"/>
      <c r="Q69" s="10"/>
      <c r="R69" s="10"/>
      <c r="S69" s="10"/>
      <c r="T69" s="53"/>
    </row>
    <row r="70" spans="2:20" x14ac:dyDescent="0.25">
      <c r="B70" s="52" t="s">
        <v>31</v>
      </c>
      <c r="C70" s="10"/>
      <c r="D70" s="10"/>
      <c r="E70" s="10">
        <f>E65-($M$69/2)</f>
        <v>39.968751250000004</v>
      </c>
      <c r="F70" s="10"/>
      <c r="G70" s="10" t="s">
        <v>35</v>
      </c>
      <c r="H70" s="10"/>
      <c r="I70" s="10"/>
      <c r="J70" s="53"/>
      <c r="L70" s="52"/>
      <c r="M70" s="10"/>
      <c r="N70" s="10"/>
      <c r="O70" s="10"/>
      <c r="P70" s="10"/>
      <c r="Q70" s="10"/>
      <c r="R70" s="10"/>
      <c r="S70" s="10"/>
      <c r="T70" s="53"/>
    </row>
    <row r="71" spans="2:20" x14ac:dyDescent="0.25">
      <c r="B71" s="52"/>
      <c r="C71" s="10"/>
      <c r="D71" s="10"/>
      <c r="E71" s="10"/>
      <c r="F71" s="10"/>
      <c r="G71" s="10" t="s">
        <v>36</v>
      </c>
      <c r="H71" s="10"/>
      <c r="I71" s="10"/>
      <c r="J71" s="53"/>
      <c r="L71" s="52"/>
      <c r="M71">
        <v>5.692800547127419E-2</v>
      </c>
      <c r="N71" s="10"/>
      <c r="O71" s="10"/>
      <c r="P71" s="10"/>
      <c r="Q71" s="10"/>
      <c r="R71" s="10"/>
      <c r="S71" s="10"/>
      <c r="T71" s="53"/>
    </row>
    <row r="72" spans="2:20" ht="15.75" thickBot="1" x14ac:dyDescent="0.3">
      <c r="B72" s="57" t="s">
        <v>32</v>
      </c>
      <c r="C72" s="58"/>
      <c r="D72" s="58"/>
      <c r="E72" s="58">
        <f>E67-($M$71/2)</f>
        <v>9.9715359972643629</v>
      </c>
      <c r="F72" s="58"/>
      <c r="G72" s="58"/>
      <c r="H72" s="58"/>
      <c r="I72" s="58"/>
      <c r="J72" s="59"/>
      <c r="L72" s="57"/>
      <c r="M72" s="58"/>
      <c r="N72" s="58"/>
      <c r="O72" s="58"/>
      <c r="P72" s="58"/>
      <c r="Q72" s="58"/>
      <c r="R72" s="58"/>
      <c r="S72" s="58"/>
      <c r="T72" s="59"/>
    </row>
    <row r="200" spans="2:2" x14ac:dyDescent="0.25">
      <c r="B200" t="s">
        <v>57</v>
      </c>
    </row>
    <row r="201" spans="2:2" x14ac:dyDescent="0.25">
      <c r="B201">
        <v>0</v>
      </c>
    </row>
    <row r="202" spans="2:2" x14ac:dyDescent="0.25">
      <c r="B202">
        <v>1</v>
      </c>
    </row>
  </sheetData>
  <conditionalFormatting sqref="L21">
    <cfRule type="expression" dxfId="26" priority="28">
      <formula>$L$21&lt;&gt;$L$3</formula>
    </cfRule>
  </conditionalFormatting>
  <conditionalFormatting sqref="L21 L23 L25 L27 Q27 Q25 Q23 Q21 V27 V25 V23 V21 AA27 AA25 AA23 AA21">
    <cfRule type="cellIs" dxfId="25" priority="25" operator="equal">
      <formula>$L$3</formula>
    </cfRule>
    <cfRule type="cellIs" dxfId="24" priority="27" operator="notEqual">
      <formula>$L$3</formula>
    </cfRule>
  </conditionalFormatting>
  <conditionalFormatting sqref="W21 W23 W25 W27 AB27 AB25 AB23 AB21">
    <cfRule type="cellIs" dxfId="23" priority="26" operator="notEqual">
      <formula>$L$4</formula>
    </cfRule>
  </conditionalFormatting>
  <conditionalFormatting sqref="R21 R23 R25 R27 W27 W25 W23 W21 AB27 AB25 AB23 AB21 M21 M23 M25 M27">
    <cfRule type="cellIs" dxfId="22" priority="24" operator="equal">
      <formula>$L$4</formula>
    </cfRule>
  </conditionalFormatting>
  <conditionalFormatting sqref="N22">
    <cfRule type="expression" dxfId="21" priority="21">
      <formula>(($M$9+$M$11+$M$13+$M$15)/4)-$M$17&lt;&gt;0</formula>
    </cfRule>
    <cfRule type="expression" dxfId="20" priority="23">
      <formula>(($M$9+$M$11+$M$13+$M$15)/4)-$M$17=0</formula>
    </cfRule>
  </conditionalFormatting>
  <conditionalFormatting sqref="S22 X22 AC22 N22">
    <cfRule type="expression" dxfId="19" priority="19">
      <formula>((XFB$9+XFB$11+XFB$13+XFB$15)/4)-XFB$17=0</formula>
    </cfRule>
  </conditionalFormatting>
  <conditionalFormatting sqref="AD22 Y22 T22 O22">
    <cfRule type="expression" dxfId="18" priority="14">
      <formula>((O$10+O$12+O$14+O$16))/4-(M$17+$L$4)&lt;&gt;0</formula>
    </cfRule>
    <cfRule type="expression" dxfId="17" priority="15">
      <formula>((O$10+O$12+O$14+O$16))/4-(M$17+$L$4)=0</formula>
    </cfRule>
  </conditionalFormatting>
  <conditionalFormatting sqref="AC22 X22 S22 N22">
    <cfRule type="expression" dxfId="16" priority="13">
      <formula>((M$9+M$11+M$13+M$15)/4)-M$17&lt;&gt;0</formula>
    </cfRule>
  </conditionalFormatting>
  <conditionalFormatting sqref="AC23 X23 S23 N23">
    <cfRule type="expression" dxfId="15" priority="11">
      <formula>L$9-L$11&lt;&gt;$L$3</formula>
    </cfRule>
    <cfRule type="expression" dxfId="14" priority="12">
      <formula>L$9-L$11=$L$3</formula>
    </cfRule>
  </conditionalFormatting>
  <conditionalFormatting sqref="AC24 X24 S24 N24">
    <cfRule type="expression" dxfId="13" priority="9">
      <formula>L$11-L$13&lt;&gt;$L$3</formula>
    </cfRule>
    <cfRule type="expression" dxfId="12" priority="10">
      <formula>L$11-L$13=$L$3</formula>
    </cfRule>
  </conditionalFormatting>
  <conditionalFormatting sqref="AC25 X25 S25 N25">
    <cfRule type="expression" dxfId="11" priority="7">
      <formula>L$13-L$15&lt;&gt;$L$3</formula>
    </cfRule>
    <cfRule type="expression" dxfId="10" priority="8">
      <formula>L$13-L$15=$L$3</formula>
    </cfRule>
  </conditionalFormatting>
  <conditionalFormatting sqref="AC26 X26 S26">
    <cfRule type="expression" dxfId="9" priority="5">
      <formula>Q$15-Q$17&lt;&gt;$L$3</formula>
    </cfRule>
    <cfRule type="expression" dxfId="8" priority="6">
      <formula>Q$15-Q$17=$L$3</formula>
    </cfRule>
  </conditionalFormatting>
  <conditionalFormatting sqref="AC27 X27">
    <cfRule type="expression" dxfId="7" priority="3">
      <formula>V$17&lt;&gt;Q$17</formula>
    </cfRule>
    <cfRule type="expression" dxfId="6" priority="4">
      <formula>V$17=Q$17</formula>
    </cfRule>
  </conditionalFormatting>
  <conditionalFormatting sqref="AD27 Y27 T27">
    <cfRule type="expression" dxfId="5" priority="1">
      <formula>R$17&lt;&gt;O$16</formula>
    </cfRule>
    <cfRule type="expression" dxfId="4" priority="2">
      <formula>R$17=O$16</formula>
    </cfRule>
  </conditionalFormatting>
  <conditionalFormatting sqref="N26">
    <cfRule type="expression" dxfId="3" priority="44">
      <formula>L$15-L$17&lt;&gt;$L$3</formula>
    </cfRule>
    <cfRule type="expression" dxfId="2" priority="45">
      <formula>L$15-L$17=$L$3</formula>
    </cfRule>
  </conditionalFormatting>
  <conditionalFormatting sqref="S27">
    <cfRule type="expression" dxfId="1" priority="46">
      <formula>Q$17&lt;&gt;L$17</formula>
    </cfRule>
    <cfRule type="expression" dxfId="0" priority="47">
      <formula>Q$17=L$17</formula>
    </cfRule>
  </conditionalFormatting>
  <dataValidations count="1">
    <dataValidation type="list" allowBlank="1" showInputMessage="1" showErrorMessage="1" sqref="E54" xr:uid="{84FF711C-C000-4F60-9944-7883800EC8C0}">
      <formula1>$B$201:$B$202</formula1>
    </dataValidation>
  </dataValidations>
  <hyperlinks>
    <hyperlink ref="O3" r:id="rId1" xr:uid="{D9163287-3FF4-4152-BE00-C1CBB5939BF4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EAD67-0B29-4713-99B6-A43EB749F11D}">
  <sheetPr codeName="Foglio2"/>
  <dimension ref="A1:A2"/>
  <sheetViews>
    <sheetView workbookViewId="0"/>
  </sheetViews>
  <sheetFormatPr defaultRowHeight="15" x14ac:dyDescent="0.25"/>
  <sheetData>
    <row r="1" spans="1:1" x14ac:dyDescent="0.25">
      <c r="A1" s="10">
        <v>1</v>
      </c>
    </row>
    <row r="2" spans="1:1" x14ac:dyDescent="0.25">
      <c r="A2" s="10">
        <v>0</v>
      </c>
    </row>
  </sheetData>
  <dataValidations count="1">
    <dataValidation type="list" allowBlank="1" showInputMessage="1" showErrorMessage="1" sqref="A1:A2" xr:uid="{16738454-C222-4D47-A183-35CEE9E84E28}">
      <formula1>$A$1:$A$2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G F z p T h J z 0 o S o A A A A + A A A A B I A H A B D b 2 5 m a W c v U G F j a 2 F n Z S 5 4 b W w g o h g A K K A U A A A A A A A A A A A A A A A A A A A A A A A A A A A A h Y 9 B D o I w F E S v Q r q n v y B G J Z + y c G U i i Y n G u G 2 w Q i M U Q 4 v l b i 4 8 k l e Q R F F 3 r i Y z e Y s 3 j 9 s d 0 7 6 u v K t s j W p 0 Q g L K i C d 1 3 h y V L h L S 2 Z M / J y n H j c j P o p D e A G s T 9 + a Y k N L a S w z g n K N u Q p u 2 g J C x A A 7 Z e p u X s h b k A 6 v / s K + 0 s U L n k n D c v 2 R 4 S G e M T q N F N G S A M M 6 Y K f 1 F w s G Y M o S f E Z d d Z b t W c m X 9 1 Q 5 h r A j v F / w J U E s D B B Q A A g A I A B h c 6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X O l O K I p H u A 4 A A A A R A A A A E w A c A E Z v c m 1 1 b G F z L 1 N l Y 3 R p b 2 4 x L m 0 g o h g A K K A U A A A A A A A A A A A A A A A A A A A A A A A A A A A A K 0 5 N L s n M z 1 M I h t C G 1 g B Q S w E C L Q A U A A I A C A A Y X O l O E n P S h K g A A A D 4 A A A A E g A A A A A A A A A A A A A A A A A A A A A A Q 2 9 u Z m l n L 1 B h Y 2 t h Z 2 U u e G 1 s U E s B A i 0 A F A A C A A g A G F z p T g / K 6 a u k A A A A 6 Q A A A B M A A A A A A A A A A A A A A A A A 9 A A A A F t D b 2 5 0 Z W 5 0 X 1 R 5 c G V z X S 5 4 b W x Q S w E C L Q A U A A I A C A A Y X O l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0 8 y b H i V H c E O 0 E L 3 4 Y K n U G w A A A A A C A A A A A A A Q Z g A A A A E A A C A A A A A 9 T D 8 M t w u 5 K R D z 7 W H 4 v w k R B 2 6 L 2 e J o 0 Y C K K n 8 Q x R l E X A A A A A A O g A A A A A I A A C A A A A C G h / K 6 d j 1 G r k C A h i b r A M z 1 k X e c m b 0 T t P w G 4 M Q X R r q B / V A A A A A s A c 4 / v 0 o a 9 o B 4 X E 2 c j u q C / p o U L 8 O 6 f h 8 n / Z 1 o X A o u 6 J k H Z B N a 8 X 1 L P A / w 2 W I i P N u R 5 t w 3 n B w o G E b B 3 W H t 1 h b F s P Z L P 4 C c 6 L 8 C u j 1 o 6 J J G C 0 A A A A A w M F R 7 q h s t 6 W h L y d 0 i / Y B f 0 q 2 R C o 2 L k G E Y q J O Y r Y q e l w H 8 l / U n z S W o 6 4 q R z n z 8 T c j L n 1 6 7 z x 6 N c F W M l t / v W 4 c i < / D a t a M a s h u p > 
</file>

<file path=customXml/itemProps1.xml><?xml version="1.0" encoding="utf-8"?>
<ds:datastoreItem xmlns:ds="http://schemas.openxmlformats.org/officeDocument/2006/customXml" ds:itemID="{E376F00E-CE70-4EEA-BE27-79994C6EC3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2018-07-25T19:19:29Z</dcterms:created>
  <dcterms:modified xsi:type="dcterms:W3CDTF">2019-07-10T00:47:24Z</dcterms:modified>
</cp:coreProperties>
</file>