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10/"/>
    </mc:Choice>
  </mc:AlternateContent>
  <bookViews>
    <workbookView xWindow="240" yWindow="460" windowWidth="35020" windowHeight="18140" tabRatio="500" activeTab="1"/>
  </bookViews>
  <sheets>
    <sheet name="里程碑10" sheetId="1" r:id="rId1"/>
    <sheet name="策划" sheetId="7" r:id="rId2"/>
    <sheet name="程序" sheetId="3" r:id="rId3"/>
    <sheet name="测试" sheetId="4" r:id="rId4"/>
    <sheet name="美术" sheetId="9" r:id="rId5"/>
    <sheet name="美术五天版本" sheetId="8" r:id="rId6"/>
    <sheet name="问题记录" sheetId="6" r:id="rId7"/>
  </sheets>
  <definedNames>
    <definedName name="_xlnm._FilterDatabase" localSheetId="0" hidden="1">里程碑10!$A$14:$L$120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7" l="1"/>
  <c r="H49" i="7"/>
  <c r="J49" i="7"/>
  <c r="K49" i="7"/>
  <c r="M49" i="7"/>
  <c r="N49" i="7"/>
  <c r="P49" i="7"/>
  <c r="Q49" i="7"/>
  <c r="S49" i="7"/>
  <c r="T49" i="7"/>
  <c r="A47" i="1"/>
  <c r="A48" i="1"/>
  <c r="A49" i="1"/>
  <c r="A50" i="1"/>
  <c r="A51" i="1"/>
  <c r="A52" i="1"/>
  <c r="A53" i="1"/>
  <c r="A54" i="1"/>
  <c r="A55" i="1"/>
  <c r="A56" i="1"/>
  <c r="A57" i="1"/>
  <c r="A59" i="1"/>
  <c r="A58"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G94" i="7"/>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93" i="1"/>
  <c r="A94" i="1"/>
  <c r="A95" i="1"/>
  <c r="A96" i="1"/>
  <c r="A97" i="1"/>
  <c r="A98" i="1"/>
  <c r="A99" i="1"/>
  <c r="A100" i="1"/>
  <c r="A101" i="1"/>
  <c r="A102" i="1"/>
  <c r="A103" i="1"/>
  <c r="A104" i="1"/>
  <c r="A105" i="1"/>
  <c r="A106" i="1"/>
  <c r="A107" i="1"/>
  <c r="D11" i="9"/>
  <c r="G11" i="9"/>
  <c r="J11" i="9"/>
  <c r="M11" i="9"/>
  <c r="O11" i="9"/>
  <c r="D18" i="9"/>
  <c r="G18" i="9"/>
  <c r="J18" i="9"/>
  <c r="D26" i="9"/>
  <c r="G26" i="9"/>
  <c r="J26" i="9"/>
  <c r="M26" i="9"/>
  <c r="O26" i="9"/>
  <c r="D38" i="9"/>
  <c r="G38" i="9"/>
  <c r="J38" i="9"/>
  <c r="M38" i="9"/>
  <c r="O38" i="9"/>
  <c r="D55" i="9"/>
  <c r="G55" i="9"/>
  <c r="J55" i="9"/>
  <c r="D63" i="9"/>
  <c r="G63" i="9"/>
  <c r="J63" i="9"/>
  <c r="G199" i="7"/>
  <c r="H199" i="7"/>
  <c r="J199" i="7"/>
  <c r="M199" i="7"/>
  <c r="P199" i="7"/>
  <c r="G198" i="7"/>
  <c r="H198" i="7"/>
  <c r="J198" i="7"/>
  <c r="M198" i="7"/>
  <c r="P198" i="7"/>
  <c r="H196" i="7"/>
  <c r="H195" i="7"/>
  <c r="H194" i="7"/>
  <c r="G196" i="7"/>
  <c r="J196" i="7"/>
  <c r="M196" i="7"/>
  <c r="P196" i="7"/>
  <c r="G195" i="7"/>
  <c r="J195" i="7"/>
  <c r="M195" i="7"/>
  <c r="P195" i="7"/>
  <c r="G194" i="7"/>
  <c r="J194" i="7"/>
  <c r="M194" i="7"/>
  <c r="P194" i="7"/>
  <c r="T166" i="7"/>
  <c r="S166" i="7"/>
  <c r="Q166" i="7"/>
  <c r="P166" i="7"/>
  <c r="N166" i="7"/>
  <c r="M166" i="7"/>
  <c r="K166" i="7"/>
  <c r="J166" i="7"/>
  <c r="H166" i="7"/>
  <c r="G166" i="7"/>
  <c r="T106" i="7"/>
  <c r="S106" i="7"/>
  <c r="Q106" i="7"/>
  <c r="P106" i="7"/>
  <c r="N106" i="7"/>
  <c r="M106" i="7"/>
  <c r="K106" i="7"/>
  <c r="J106" i="7"/>
  <c r="H106" i="7"/>
  <c r="G106" i="7"/>
  <c r="T108" i="7"/>
  <c r="S108" i="7"/>
  <c r="Q108" i="7"/>
  <c r="P108" i="7"/>
  <c r="N108" i="7"/>
  <c r="M108" i="7"/>
  <c r="K108" i="7"/>
  <c r="J108" i="7"/>
  <c r="H108" i="7"/>
  <c r="G108"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50" i="7"/>
  <c r="H50" i="7"/>
  <c r="J50" i="7"/>
  <c r="K50" i="7"/>
  <c r="M50" i="7"/>
  <c r="N50" i="7"/>
  <c r="P50" i="7"/>
  <c r="Q50" i="7"/>
  <c r="S50" i="7"/>
  <c r="T50"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G64" i="7"/>
  <c r="H64" i="7"/>
  <c r="J64" i="7"/>
  <c r="K64" i="7"/>
  <c r="M64" i="7"/>
  <c r="N64" i="7"/>
  <c r="P64" i="7"/>
  <c r="Q64" i="7"/>
  <c r="S64" i="7"/>
  <c r="T64"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1" i="7"/>
  <c r="Q191" i="7"/>
  <c r="P192" i="7"/>
  <c r="Q192" i="7"/>
  <c r="P193" i="7"/>
  <c r="Q193" i="7"/>
  <c r="P197" i="7"/>
  <c r="Q197" i="7"/>
  <c r="P206" i="7"/>
  <c r="Q206" i="7"/>
  <c r="P219" i="7"/>
  <c r="Q219" i="7"/>
  <c r="P211" i="7"/>
  <c r="Q211" i="7"/>
  <c r="P212" i="7"/>
  <c r="Q212" i="7"/>
  <c r="P213" i="7"/>
  <c r="Q213" i="7"/>
  <c r="P224" i="7"/>
  <c r="Q224" i="7"/>
  <c r="P225" i="7"/>
  <c r="Q225" i="7"/>
  <c r="M191" i="7"/>
  <c r="N191" i="7"/>
  <c r="M192" i="7"/>
  <c r="N192" i="7"/>
  <c r="M193" i="7"/>
  <c r="N193" i="7"/>
  <c r="M197" i="7"/>
  <c r="N197" i="7"/>
  <c r="M206" i="7"/>
  <c r="N206" i="7"/>
  <c r="M219" i="7"/>
  <c r="N219" i="7"/>
  <c r="M211" i="7"/>
  <c r="N211" i="7"/>
  <c r="M212" i="7"/>
  <c r="N212" i="7"/>
  <c r="M213" i="7"/>
  <c r="N213" i="7"/>
  <c r="M224" i="7"/>
  <c r="N224" i="7"/>
  <c r="M225" i="7"/>
  <c r="N225" i="7"/>
  <c r="J191" i="7"/>
  <c r="K191" i="7"/>
  <c r="J192" i="7"/>
  <c r="K192" i="7"/>
  <c r="J193" i="7"/>
  <c r="K193" i="7"/>
  <c r="J197" i="7"/>
  <c r="K197" i="7"/>
  <c r="J206" i="7"/>
  <c r="K206" i="7"/>
  <c r="J219" i="7"/>
  <c r="K219" i="7"/>
  <c r="J211" i="7"/>
  <c r="K211" i="7"/>
  <c r="J212" i="7"/>
  <c r="K212" i="7"/>
  <c r="J213" i="7"/>
  <c r="K213" i="7"/>
  <c r="J224" i="7"/>
  <c r="K224" i="7"/>
  <c r="J225" i="7"/>
  <c r="K225" i="7"/>
  <c r="Q226" i="7"/>
  <c r="N226" i="7"/>
  <c r="K226" i="7"/>
  <c r="H189" i="7"/>
  <c r="H191" i="7"/>
  <c r="H192" i="7"/>
  <c r="H193" i="7"/>
  <c r="H197" i="7"/>
  <c r="H206" i="7"/>
  <c r="H219" i="7"/>
  <c r="H211" i="7"/>
  <c r="H212" i="7"/>
  <c r="H213" i="7"/>
  <c r="H224" i="7"/>
  <c r="H226" i="7"/>
  <c r="D226" i="7"/>
  <c r="G183" i="7"/>
  <c r="H183" i="7"/>
  <c r="G184" i="7"/>
  <c r="H184" i="7"/>
  <c r="G185" i="7"/>
  <c r="H185" i="7"/>
  <c r="G186" i="7"/>
  <c r="H186" i="7"/>
  <c r="G187" i="7"/>
  <c r="H187" i="7"/>
  <c r="G188" i="7"/>
  <c r="H188" i="7"/>
  <c r="G189" i="7"/>
  <c r="G191" i="7"/>
  <c r="G192" i="7"/>
  <c r="G193" i="7"/>
  <c r="G197" i="7"/>
  <c r="G206" i="7"/>
  <c r="G219" i="7"/>
  <c r="G211" i="7"/>
  <c r="G212" i="7"/>
  <c r="G213" i="7"/>
  <c r="G224" i="7"/>
  <c r="G225" i="7"/>
  <c r="H225" i="7"/>
  <c r="G226" i="7"/>
  <c r="D179" i="7"/>
  <c r="Q147" i="7"/>
  <c r="Q148" i="7"/>
  <c r="Q150" i="7"/>
  <c r="Q151" i="7"/>
  <c r="Q152" i="7"/>
  <c r="Q153" i="7"/>
  <c r="Q154" i="7"/>
  <c r="Q156" i="7"/>
  <c r="Q155" i="7"/>
  <c r="Q144" i="7"/>
  <c r="Q167" i="7"/>
  <c r="Q172" i="7"/>
  <c r="Q173" i="7"/>
  <c r="Q160" i="7"/>
  <c r="Q161" i="7"/>
  <c r="Q168" i="7"/>
  <c r="Q170" i="7"/>
  <c r="Q178" i="7"/>
  <c r="Q179" i="7"/>
  <c r="N147" i="7"/>
  <c r="N148" i="7"/>
  <c r="N150" i="7"/>
  <c r="N151" i="7"/>
  <c r="N152" i="7"/>
  <c r="N153" i="7"/>
  <c r="N154" i="7"/>
  <c r="N156" i="7"/>
  <c r="N155" i="7"/>
  <c r="N144" i="7"/>
  <c r="N167" i="7"/>
  <c r="N172" i="7"/>
  <c r="N173" i="7"/>
  <c r="N160" i="7"/>
  <c r="N161" i="7"/>
  <c r="N168" i="7"/>
  <c r="N179" i="7"/>
  <c r="K147" i="7"/>
  <c r="K150" i="7"/>
  <c r="K151" i="7"/>
  <c r="K152" i="7"/>
  <c r="K153" i="7"/>
  <c r="K154" i="7"/>
  <c r="K156" i="7"/>
  <c r="K160" i="7"/>
  <c r="K161" i="7"/>
  <c r="K168" i="7"/>
  <c r="K179" i="7"/>
  <c r="H147" i="7"/>
  <c r="H150" i="7"/>
  <c r="H152" i="7"/>
  <c r="H160" i="7"/>
  <c r="H161" i="7"/>
  <c r="H168" i="7"/>
  <c r="H179" i="7"/>
  <c r="P148" i="7"/>
  <c r="P150" i="7"/>
  <c r="P151" i="7"/>
  <c r="P152" i="7"/>
  <c r="P153" i="7"/>
  <c r="P154" i="7"/>
  <c r="P156" i="7"/>
  <c r="P155" i="7"/>
  <c r="P144" i="7"/>
  <c r="P167" i="7"/>
  <c r="P172" i="7"/>
  <c r="P173" i="7"/>
  <c r="P160" i="7"/>
  <c r="P161" i="7"/>
  <c r="P168" i="7"/>
  <c r="P170" i="7"/>
  <c r="P178" i="7"/>
  <c r="P179" i="7"/>
  <c r="P180" i="7"/>
  <c r="Q180" i="7"/>
  <c r="M148" i="7"/>
  <c r="M150" i="7"/>
  <c r="M151" i="7"/>
  <c r="M152" i="7"/>
  <c r="M153" i="7"/>
  <c r="M154" i="7"/>
  <c r="M156" i="7"/>
  <c r="M155" i="7"/>
  <c r="M144" i="7"/>
  <c r="M167" i="7"/>
  <c r="M172" i="7"/>
  <c r="M173" i="7"/>
  <c r="M160" i="7"/>
  <c r="M161" i="7"/>
  <c r="M168" i="7"/>
  <c r="M170" i="7"/>
  <c r="M178" i="7"/>
  <c r="M179" i="7"/>
  <c r="J151" i="7"/>
  <c r="J152" i="7"/>
  <c r="J153" i="7"/>
  <c r="J154" i="7"/>
  <c r="J156" i="7"/>
  <c r="J155" i="7"/>
  <c r="J144" i="7"/>
  <c r="J167" i="7"/>
  <c r="J172" i="7"/>
  <c r="J173" i="7"/>
  <c r="J160" i="7"/>
  <c r="J143" i="7"/>
  <c r="J145" i="7"/>
  <c r="J146" i="7"/>
  <c r="J147" i="7"/>
  <c r="J148" i="7"/>
  <c r="G148" i="7"/>
  <c r="G150" i="7"/>
  <c r="G151" i="7"/>
  <c r="G152" i="7"/>
  <c r="G153" i="7"/>
  <c r="G154" i="7"/>
  <c r="G156" i="7"/>
  <c r="G155" i="7"/>
  <c r="G144" i="7"/>
  <c r="G143" i="7"/>
  <c r="G145" i="7"/>
  <c r="G146" i="7"/>
  <c r="N91" i="7"/>
  <c r="N92" i="7"/>
  <c r="N93" i="7"/>
  <c r="N112" i="7"/>
  <c r="N113" i="7"/>
  <c r="N121" i="7"/>
  <c r="K91" i="7"/>
  <c r="K92" i="7"/>
  <c r="K93" i="7"/>
  <c r="K112" i="7"/>
  <c r="K113" i="7"/>
  <c r="K121" i="7"/>
  <c r="H81" i="7"/>
  <c r="H82" i="7"/>
  <c r="H83" i="7"/>
  <c r="H84" i="7"/>
  <c r="H85" i="7"/>
  <c r="H86" i="7"/>
  <c r="H87" i="7"/>
  <c r="H88" i="7"/>
  <c r="H89" i="7"/>
  <c r="H91" i="7"/>
  <c r="H92" i="7"/>
  <c r="H93" i="7"/>
  <c r="H95" i="7"/>
  <c r="H96" i="7"/>
  <c r="H111" i="7"/>
  <c r="H102" i="7"/>
  <c r="H112" i="7"/>
  <c r="H113" i="7"/>
  <c r="H114" i="7"/>
  <c r="H101" i="7"/>
  <c r="H90" i="7"/>
  <c r="H120" i="7"/>
  <c r="H121" i="7"/>
  <c r="D121" i="7"/>
  <c r="G87" i="7"/>
  <c r="G88" i="7"/>
  <c r="G89" i="7"/>
  <c r="G91" i="7"/>
  <c r="G92" i="7"/>
  <c r="G93" i="7"/>
  <c r="G95" i="7"/>
  <c r="G96" i="7"/>
  <c r="G111" i="7"/>
  <c r="G102" i="7"/>
  <c r="G112" i="7"/>
  <c r="G113" i="7"/>
  <c r="G114" i="7"/>
  <c r="G101" i="7"/>
  <c r="G90" i="7"/>
  <c r="G120" i="7"/>
  <c r="G121" i="7"/>
  <c r="G122" i="7"/>
  <c r="H122" i="7"/>
  <c r="G123" i="7"/>
  <c r="H123" i="7"/>
  <c r="G124" i="7"/>
  <c r="H124" i="7"/>
  <c r="G81" i="7"/>
  <c r="G82" i="7"/>
  <c r="G83" i="7"/>
  <c r="G84" i="7"/>
  <c r="G85" i="7"/>
  <c r="G86" i="7"/>
  <c r="T34" i="7"/>
  <c r="T35" i="7"/>
  <c r="T72" i="7"/>
  <c r="T67" i="7"/>
  <c r="T68" i="7"/>
  <c r="T73" i="7"/>
  <c r="T74" i="7"/>
  <c r="T75" i="7"/>
  <c r="T76" i="7"/>
  <c r="T77" i="7"/>
  <c r="Q34" i="7"/>
  <c r="Q35" i="7"/>
  <c r="Q72" i="7"/>
  <c r="Q67" i="7"/>
  <c r="Q68" i="7"/>
  <c r="Q73" i="7"/>
  <c r="Q74" i="7"/>
  <c r="Q75" i="7"/>
  <c r="Q76" i="7"/>
  <c r="Q77" i="7"/>
  <c r="N34" i="7"/>
  <c r="N35" i="7"/>
  <c r="N72" i="7"/>
  <c r="N67" i="7"/>
  <c r="N68" i="7"/>
  <c r="N73" i="7"/>
  <c r="N74" i="7"/>
  <c r="N75" i="7"/>
  <c r="N76" i="7"/>
  <c r="N77" i="7"/>
  <c r="K34" i="7"/>
  <c r="K35" i="7"/>
  <c r="K72" i="7"/>
  <c r="K67" i="7"/>
  <c r="K68" i="7"/>
  <c r="K73" i="7"/>
  <c r="K74" i="7"/>
  <c r="K75" i="7"/>
  <c r="K76" i="7"/>
  <c r="K77" i="7"/>
  <c r="H34" i="7"/>
  <c r="H35" i="7"/>
  <c r="H72" i="7"/>
  <c r="H67" i="7"/>
  <c r="H68" i="7"/>
  <c r="H73" i="7"/>
  <c r="H74" i="7"/>
  <c r="H75" i="7"/>
  <c r="H76" i="7"/>
  <c r="H77" i="7"/>
  <c r="D77" i="7"/>
  <c r="S33" i="7"/>
  <c r="T33" i="7"/>
  <c r="S34" i="7"/>
  <c r="S35" i="7"/>
  <c r="S72" i="7"/>
  <c r="S67" i="7"/>
  <c r="S68" i="7"/>
  <c r="S73" i="7"/>
  <c r="S74" i="7"/>
  <c r="S75" i="7"/>
  <c r="S76" i="7"/>
  <c r="P68" i="7"/>
  <c r="P73" i="7"/>
  <c r="P74" i="7"/>
  <c r="P75" i="7"/>
  <c r="P76" i="7"/>
  <c r="P33" i="7"/>
  <c r="Q33" i="7"/>
  <c r="P34" i="7"/>
  <c r="P35" i="7"/>
  <c r="P72" i="7"/>
  <c r="P67" i="7"/>
  <c r="M67" i="7"/>
  <c r="M68" i="7"/>
  <c r="M73" i="7"/>
  <c r="M74" i="7"/>
  <c r="M75" i="7"/>
  <c r="M76" i="7"/>
  <c r="M77" i="7"/>
  <c r="M33" i="7"/>
  <c r="N33" i="7"/>
  <c r="M34" i="7"/>
  <c r="M35" i="7"/>
  <c r="M72" i="7"/>
  <c r="J33" i="7"/>
  <c r="K33" i="7"/>
  <c r="J34" i="7"/>
  <c r="J35" i="7"/>
  <c r="J72" i="7"/>
  <c r="J67" i="7"/>
  <c r="J68" i="7"/>
  <c r="J73" i="7"/>
  <c r="J74" i="7"/>
  <c r="J75" i="7"/>
  <c r="J76" i="7"/>
  <c r="J77" i="7"/>
  <c r="G33" i="7"/>
  <c r="H33" i="7"/>
  <c r="G34" i="7"/>
  <c r="G35" i="7"/>
  <c r="G72" i="7"/>
  <c r="G67" i="7"/>
  <c r="G68" i="7"/>
  <c r="G73" i="7"/>
  <c r="G74" i="7"/>
  <c r="G75" i="7"/>
  <c r="G76" i="7"/>
  <c r="G80" i="7"/>
  <c r="W224" i="7"/>
  <c r="V224" i="7"/>
  <c r="T224" i="7"/>
  <c r="S224" i="7"/>
  <c r="T192" i="7"/>
  <c r="S192" i="7"/>
  <c r="W184" i="7"/>
  <c r="W186" i="7"/>
  <c r="T184" i="7"/>
  <c r="T185" i="7"/>
  <c r="Q184" i="7"/>
  <c r="N184" i="7"/>
  <c r="K184" i="7"/>
  <c r="V186" i="7"/>
  <c r="S185" i="7"/>
  <c r="V184" i="7"/>
  <c r="S184" i="7"/>
  <c r="P184" i="7"/>
  <c r="M184" i="7"/>
  <c r="J184" i="7"/>
  <c r="T179" i="7"/>
  <c r="S179" i="7"/>
  <c r="R179" i="7"/>
  <c r="O179" i="7"/>
  <c r="L179" i="7"/>
  <c r="J179" i="7"/>
  <c r="I179" i="7"/>
  <c r="G179" i="7"/>
  <c r="F179" i="7"/>
  <c r="T168" i="7"/>
  <c r="S168" i="7"/>
  <c r="J168" i="7"/>
  <c r="G168" i="7"/>
  <c r="T161" i="7"/>
  <c r="S161" i="7"/>
  <c r="J161" i="7"/>
  <c r="G161" i="7"/>
  <c r="T160" i="7"/>
  <c r="S160" i="7"/>
  <c r="G160" i="7"/>
  <c r="W152" i="7"/>
  <c r="V152" i="7"/>
  <c r="T152" i="7"/>
  <c r="S152" i="7"/>
  <c r="W150" i="7"/>
  <c r="V150" i="7"/>
  <c r="T150" i="7"/>
  <c r="S150" i="7"/>
  <c r="J150" i="7"/>
  <c r="W147" i="7"/>
  <c r="V147" i="7"/>
  <c r="T147" i="7"/>
  <c r="S147" i="7"/>
  <c r="P147" i="7"/>
  <c r="M147" i="7"/>
  <c r="G147" i="7"/>
  <c r="W129" i="7"/>
  <c r="W132" i="7"/>
  <c r="W135" i="7"/>
  <c r="W136" i="7"/>
  <c r="W139" i="7"/>
  <c r="W140" i="7"/>
  <c r="T129" i="7"/>
  <c r="T132" i="7"/>
  <c r="T135" i="7"/>
  <c r="T136" i="7"/>
  <c r="T139" i="7"/>
  <c r="T140" i="7"/>
  <c r="Q129" i="7"/>
  <c r="Q132" i="7"/>
  <c r="Q135" i="7"/>
  <c r="Q136" i="7"/>
  <c r="Q139" i="7"/>
  <c r="Q140" i="7"/>
  <c r="N129" i="7"/>
  <c r="N132" i="7"/>
  <c r="N135" i="7"/>
  <c r="N136" i="7"/>
  <c r="N139" i="7"/>
  <c r="N140" i="7"/>
  <c r="K129" i="7"/>
  <c r="K132" i="7"/>
  <c r="K135" i="7"/>
  <c r="K136" i="7"/>
  <c r="K139" i="7"/>
  <c r="K140" i="7"/>
  <c r="H129" i="7"/>
  <c r="H132" i="7"/>
  <c r="H135" i="7"/>
  <c r="H136" i="7"/>
  <c r="H139" i="7"/>
  <c r="H140" i="7"/>
  <c r="D140" i="7"/>
  <c r="V139" i="7"/>
  <c r="S139" i="7"/>
  <c r="P139" i="7"/>
  <c r="M139" i="7"/>
  <c r="J139" i="7"/>
  <c r="G139" i="7"/>
  <c r="V136" i="7"/>
  <c r="S136" i="7"/>
  <c r="P136" i="7"/>
  <c r="M136" i="7"/>
  <c r="J136" i="7"/>
  <c r="G136" i="7"/>
  <c r="V135" i="7"/>
  <c r="S135" i="7"/>
  <c r="P135" i="7"/>
  <c r="M135" i="7"/>
  <c r="J135" i="7"/>
  <c r="G135" i="7"/>
  <c r="V132" i="7"/>
  <c r="S132" i="7"/>
  <c r="P132" i="7"/>
  <c r="M132" i="7"/>
  <c r="J132" i="7"/>
  <c r="G132" i="7"/>
  <c r="V129" i="7"/>
  <c r="S129" i="7"/>
  <c r="P129" i="7"/>
  <c r="M129" i="7"/>
  <c r="J129" i="7"/>
  <c r="G129" i="7"/>
  <c r="T128" i="7"/>
  <c r="S128" i="7"/>
  <c r="Q128" i="7"/>
  <c r="P128" i="7"/>
  <c r="N128" i="7"/>
  <c r="M128" i="7"/>
  <c r="K128" i="7"/>
  <c r="J128" i="7"/>
  <c r="H128" i="7"/>
  <c r="G128" i="7"/>
  <c r="F128" i="7"/>
  <c r="T124" i="7"/>
  <c r="S124" i="7"/>
  <c r="Q124" i="7"/>
  <c r="P124" i="7"/>
  <c r="N124" i="7"/>
  <c r="M124" i="7"/>
  <c r="K124" i="7"/>
  <c r="J124" i="7"/>
  <c r="T123" i="7"/>
  <c r="S123" i="7"/>
  <c r="Q123" i="7"/>
  <c r="P123" i="7"/>
  <c r="N123" i="7"/>
  <c r="M123" i="7"/>
  <c r="K123" i="7"/>
  <c r="J123" i="7"/>
  <c r="T113" i="7"/>
  <c r="S113" i="7"/>
  <c r="Q113" i="7"/>
  <c r="P113" i="7"/>
  <c r="M113" i="7"/>
  <c r="J113" i="7"/>
  <c r="T112" i="7"/>
  <c r="S112" i="7"/>
  <c r="Q112" i="7"/>
  <c r="P112" i="7"/>
  <c r="M112" i="7"/>
  <c r="J112" i="7"/>
  <c r="T93" i="7"/>
  <c r="S93" i="7"/>
  <c r="Q93" i="7"/>
  <c r="P93" i="7"/>
  <c r="M93" i="7"/>
  <c r="J93" i="7"/>
  <c r="T92" i="7"/>
  <c r="S92" i="7"/>
  <c r="Q92" i="7"/>
  <c r="P92" i="7"/>
  <c r="M92" i="7"/>
  <c r="J92" i="7"/>
  <c r="T91" i="7"/>
  <c r="S91" i="7"/>
  <c r="Q91" i="7"/>
  <c r="P91" i="7"/>
  <c r="M91" i="7"/>
  <c r="J91" i="7"/>
  <c r="T80" i="7"/>
  <c r="S80" i="7"/>
  <c r="Q80" i="7"/>
  <c r="P80" i="7"/>
  <c r="N80" i="7"/>
  <c r="M80" i="7"/>
  <c r="K80" i="7"/>
  <c r="J80" i="7"/>
  <c r="H80" i="7"/>
  <c r="W76" i="7"/>
  <c r="V76" i="7"/>
  <c r="W75" i="7"/>
  <c r="V75" i="7"/>
  <c r="W41" i="7"/>
  <c r="V41" i="7"/>
  <c r="W72" i="7"/>
  <c r="V72"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108" i="1"/>
  <c r="A109" i="1"/>
  <c r="A110" i="1"/>
  <c r="A111" i="1"/>
  <c r="A112" i="1"/>
  <c r="A113" i="1"/>
  <c r="A114" i="1"/>
  <c r="A115" i="1"/>
  <c r="A116" i="1"/>
  <c r="A117" i="1"/>
  <c r="A118" i="1"/>
  <c r="A119" i="1"/>
  <c r="A120" i="1"/>
  <c r="A16" i="1"/>
</calcChain>
</file>

<file path=xl/sharedStrings.xml><?xml version="1.0" encoding="utf-8"?>
<sst xmlns="http://schemas.openxmlformats.org/spreadsheetml/2006/main" count="1321" uniqueCount="786">
  <si>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</si>
  <si>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</si>
  <si>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</si>
  <si>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</si>
  <si>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</si>
  <si>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</si>
  <si>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</si>
  <si>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</si>
  <si>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</si>
  <si>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</si>
  <si>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</si>
  <si>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</si>
  <si>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</si>
  <si>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</si>
  <si>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</si>
  <si>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</si>
  <si>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</si>
  <si>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</si>
  <si>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</si>
  <si>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</si>
  <si>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</si>
  <si>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</si>
  <si>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</si>
  <si>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</si>
  <si>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</si>
  <si>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</si>
  <si>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</si>
  <si>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</si>
  <si>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</si>
  <si>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</si>
  <si>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</si>
  <si>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</si>
  <si>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</si>
  <si>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</si>
  <si>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</si>
  <si>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</si>
  <si>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</si>
  <si>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</si>
  <si>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</si>
  <si>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</si>
  <si>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</si>
  <si>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</si>
  <si>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</si>
  <si>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</si>
  <si>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</si>
  <si>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</si>
  <si>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</si>
  <si>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</si>
  <si>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</si>
  <si>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</si>
  <si>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</si>
  <si>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</si>
  <si>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</si>
  <si>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</si>
  <si>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</si>
  <si>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</si>
  <si>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</si>
  <si>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</si>
  <si>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</si>
  <si>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</si>
  <si>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</si>
  <si>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</si>
  <si>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</si>
  <si>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</si>
  <si>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</si>
  <si>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</si>
  <si>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</si>
  <si>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</si>
  <si>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</si>
  <si>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</si>
  <si>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</si>
  <si>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</si>
  <si>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</si>
  <si>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</si>
  <si>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</si>
  <si>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</si>
  <si>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</si>
  <si>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</si>
  <si>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</si>
  <si>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</si>
  <si>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</si>
  <si>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</si>
  <si>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</si>
  <si>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</si>
  <si>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</si>
  <si>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</si>
  <si>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</si>
  <si>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</si>
  <si>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</si>
  <si>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</si>
  <si>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</si>
  <si>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</si>
  <si>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</si>
  <si>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</si>
  <si>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</si>
  <si>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</si>
  <si>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</si>
  <si>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</si>
  <si>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</si>
  <si>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</si>
  <si>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</si>
  <si>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</si>
  <si>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</si>
  <si>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</si>
  <si>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</si>
  <si>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</si>
  <si>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</si>
  <si>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</si>
  <si>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</si>
  <si>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</si>
  <si>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</si>
  <si>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</si>
  <si>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</si>
  <si>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</si>
  <si>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</si>
  <si>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</si>
  <si>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</si>
  <si>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</si>
  <si>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</si>
  <si>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</si>
  <si>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</si>
  <si>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</si>
  <si>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</si>
  <si>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</si>
  <si>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</si>
  <si>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</si>
  <si>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</si>
  <si>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</si>
  <si>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</si>
  <si>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</si>
  <si>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</si>
  <si>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</si>
  <si>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</si>
  <si>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</si>
  <si>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</si>
  <si>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</si>
  <si>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</si>
  <si>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</si>
  <si>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</si>
  <si>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</si>
  <si>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</si>
  <si>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</si>
  <si>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</si>
  <si>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</si>
  <si>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</si>
  <si>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</si>
  <si>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</si>
  <si>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</si>
  <si>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任务内容配置 - debug</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</si>
  <si>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</si>
  <si>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</si>
  <si>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</si>
  <si>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</si>
  <si>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</si>
  <si>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</si>
  <si>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</si>
  <si>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</si>
  <si>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</si>
  <si>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</si>
  <si>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</si>
  <si>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</si>
  <si>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</si>
  <si>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</si>
  <si>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</si>
  <si>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</si>
  <si>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</si>
  <si>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</si>
  <si>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</si>
  <si>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</si>
  <si>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</si>
  <si>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</si>
  <si>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</si>
  <si>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</si>
  <si>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</si>
  <si>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</si>
  <si>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</si>
  <si>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</si>
  <si>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</si>
  <si>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</si>
  <si>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</si>
  <si>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</si>
  <si>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</si>
  <si>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</si>
  <si>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</si>
  <si>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</si>
  <si>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</si>
  <si>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</si>
  <si>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</si>
  <si>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</si>
  <si>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</si>
  <si>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</si>
  <si>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</si>
  <si>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</si>
  <si>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</si>
  <si>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</si>
  <si>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</si>
  <si>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</si>
  <si>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</si>
  <si>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</si>
  <si>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</si>
  <si>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</si>
  <si>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</si>
  <si>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</si>
  <si>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</si>
  <si>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</si>
  <si>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</si>
  <si>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</si>
  <si>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</si>
  <si>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</si>
  <si>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</si>
  <si>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</si>
  <si>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</si>
  <si>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</si>
  <si>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</si>
  <si>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</si>
  <si>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</si>
  <si>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</si>
  <si>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</si>
  <si>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</si>
  <si>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</si>
  <si>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</si>
  <si>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</si>
  <si>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</si>
  <si>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</si>
  <si>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</si>
  <si>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</si>
  <si>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</si>
  <si>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</si>
  <si>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</si>
  <si>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</si>
  <si>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</si>
  <si>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</si>
  <si>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</si>
  <si>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</si>
  <si>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</si>
  <si>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</si>
  <si>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</si>
  <si>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</si>
  <si>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</si>
  <si>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</si>
  <si>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</si>
  <si>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</si>
  <si>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</si>
  <si>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</si>
  <si>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</si>
  <si>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</si>
  <si>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</si>
  <si>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</si>
  <si>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</si>
  <si>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</si>
  <si>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</si>
  <si>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</si>
  <si>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</si>
  <si>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</si>
  <si>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</si>
  <si>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</si>
  <si>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</si>
  <si>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</si>
  <si>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</si>
  <si>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</si>
  <si>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</si>
  <si>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</si>
  <si>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</si>
  <si>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</si>
  <si>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</si>
  <si>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</si>
  <si>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</si>
  <si>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</si>
  <si>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</si>
  <si>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</si>
  <si>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</si>
  <si>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</si>
  <si>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</si>
  <si>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</si>
  <si>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</si>
  <si>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</si>
  <si>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</si>
  <si>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</si>
  <si>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</si>
  <si>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</si>
  <si>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</si>
  <si>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</si>
  <si>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</si>
  <si>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</si>
  <si>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</si>
  <si>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</si>
  <si>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</si>
  <si>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</si>
  <si>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</si>
  <si>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</si>
  <si>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</si>
  <si>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</si>
  <si>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</si>
  <si>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</si>
  <si>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</si>
  <si>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</si>
  <si>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</si>
  <si>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</si>
  <si>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</si>
  <si>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</si>
  <si>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</si>
  <si>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</si>
  <si>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</si>
  <si>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</si>
  <si>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</si>
  <si>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</si>
  <si>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</si>
  <si>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</si>
  <si>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</si>
  <si>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</si>
  <si>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</si>
  <si>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</si>
  <si>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</si>
  <si>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</si>
  <si>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</si>
  <si>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</si>
  <si>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</si>
  <si>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</si>
  <si>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</si>
  <si>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</si>
  <si>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</si>
  <si>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</si>
  <si>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</si>
  <si>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</si>
  <si>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</si>
  <si>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</si>
  <si>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</si>
  <si>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</si>
  <si>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</si>
  <si>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</si>
  <si>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</si>
  <si>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</si>
  <si>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</si>
  <si>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</si>
  <si>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</si>
  <si>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</si>
  <si>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</si>
  <si>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</si>
  <si>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</si>
  <si>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</si>
  <si>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</si>
  <si>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</si>
  <si>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</si>
  <si>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</si>
  <si>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</si>
  <si>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</si>
  <si>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</si>
  <si>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</si>
  <si>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</si>
  <si>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</si>
  <si>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</si>
  <si>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</si>
  <si>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</si>
  <si>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</si>
  <si>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</si>
  <si>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</si>
  <si>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</si>
  <si>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</si>
  <si>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</si>
  <si>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</si>
  <si>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</si>
  <si>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</si>
  <si>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</si>
  <si>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</si>
  <si>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</si>
  <si>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</si>
  <si>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</si>
  <si>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</si>
  <si>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</si>
  <si>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</si>
  <si>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5天版本相关工作</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</si>
  <si>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</si>
  <si>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</si>
  <si>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</si>
  <si>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</si>
  <si>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</si>
  <si>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</si>
  <si>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</si>
  <si>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</si>
  <si>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</si>
  <si>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</si>
  <si>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</si>
  <si>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</si>
  <si>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</si>
  <si>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</si>
  <si>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</si>
  <si>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</si>
  <si>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</si>
  <si>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</si>
  <si>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</si>
  <si>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</si>
  <si>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</si>
  <si>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</si>
  <si>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</si>
  <si>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</si>
  <si>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</si>
  <si>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</si>
  <si>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</si>
  <si>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</si>
  <si>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</si>
  <si>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</si>
  <si>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</si>
  <si>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</si>
  <si>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</si>
  <si>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</si>
  <si>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</si>
  <si>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</si>
  <si>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</si>
  <si>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</si>
  <si>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</si>
  <si>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</si>
  <si>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</si>
  <si>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</si>
  <si>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</si>
  <si>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</si>
  <si>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</si>
  <si>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</si>
  <si>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</si>
  <si>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</si>
  <si>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</si>
  <si>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</si>
  <si>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</si>
  <si>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</si>
  <si>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</si>
  <si>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</si>
  <si>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</si>
  <si>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</si>
  <si>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</si>
  <si>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</si>
  <si>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</si>
  <si>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</si>
  <si>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</si>
  <si>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</si>
  <si>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</si>
  <si>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</si>
  <si>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</si>
  <si>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</si>
  <si>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</si>
  <si>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</si>
  <si>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</si>
  <si>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</si>
  <si>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</si>
  <si>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</si>
  <si>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</si>
  <si>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</si>
  <si>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</si>
  <si>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</si>
  <si>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</si>
  <si>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</si>
  <si>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</si>
  <si>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</si>
  <si>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</si>
  <si>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</si>
  <si>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</si>
  <si>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</si>
  <si>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</si>
  <si>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</si>
  <si>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</si>
  <si>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</si>
  <si>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</si>
  <si>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</si>
  <si>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</si>
  <si>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</si>
  <si>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</si>
  <si>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</si>
  <si>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</si>
  <si>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</si>
  <si>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</si>
  <si>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</si>
  <si>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</si>
  <si>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</si>
  <si>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</si>
  <si>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</si>
  <si>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游戏Icon</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</si>
  <si>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</si>
  <si>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</si>
  <si>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</si>
  <si>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</si>
  <si>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</si>
  <si>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</si>
  <si>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</si>
  <si>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</si>
  <si>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</si>
  <si>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</si>
  <si>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</si>
  <si>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</si>
  <si>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</si>
  <si>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</si>
  <si>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</si>
  <si>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</si>
  <si>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</si>
  <si>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</si>
  <si>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</si>
  <si>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</si>
  <si>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</si>
  <si>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</si>
  <si>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</si>
  <si>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</si>
  <si>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</si>
  <si>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</si>
  <si>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</si>
  <si>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</si>
  <si>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</si>
  <si>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</si>
  <si>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</si>
  <si>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</si>
  <si>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</si>
  <si>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</si>
  <si>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</si>
  <si>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</si>
  <si>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</si>
  <si>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</si>
  <si>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</si>
  <si>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</si>
  <si>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</si>
  <si>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</si>
  <si>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</si>
  <si>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</si>
  <si>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</si>
  <si>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</si>
  <si>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</si>
  <si>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</si>
  <si>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</si>
  <si>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</si>
  <si>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</si>
  <si>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</si>
  <si>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</si>
  <si>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</si>
  <si>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</si>
  <si>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</si>
  <si>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</si>
  <si>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</si>
  <si>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</si>
  <si>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</si>
  <si>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</si>
  <si>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</si>
  <si>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</si>
  <si>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</si>
  <si>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</si>
  <si>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</si>
  <si>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</si>
  <si>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</si>
  <si>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</si>
  <si>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</si>
  <si>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</si>
  <si>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</si>
  <si>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</si>
  <si>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</si>
  <si>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</si>
  <si>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</si>
  <si>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</si>
  <si>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</si>
  <si>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</si>
  <si>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</si>
  <si>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</si>
  <si>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</si>
  <si>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</si>
  <si>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</si>
  <si>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</si>
  <si>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</si>
  <si>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</si>
  <si>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</si>
  <si>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</si>
  <si>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</si>
  <si>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</si>
  <si>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</si>
  <si>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</si>
  <si>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</si>
  <si>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</si>
  <si>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对局修改（第三批）</t>
    <rPh sb="0" eb="1">
      <t>dui'ju</t>
    </rPh>
    <rPh sb="2" eb="3">
      <t>xiu'gai</t>
    </rPh>
    <rPh sb="5" eb="6">
      <t>di</t>
    </rPh>
    <rPh sb="6" eb="7">
      <t>san'pi</t>
    </rPh>
    <rPh sb="7" eb="8">
      <t>pi</t>
    </rPh>
    <phoneticPr fontId="5" type="noConversion"/>
  </si>
  <si>
    <t>对局外修改（第二批）</t>
  </si>
  <si>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</si>
  <si>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</si>
  <si>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</si>
  <si>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</si>
  <si>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</si>
  <si>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</si>
  <si>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</si>
  <si>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</si>
  <si>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</si>
  <si>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</si>
  <si>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</si>
  <si>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</si>
  <si>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W1（3/30）</t>
    <phoneticPr fontId="5" type="noConversion"/>
  </si>
  <si>
    <t>W2(4/6)</t>
    <phoneticPr fontId="5" type="noConversion"/>
  </si>
  <si>
    <t>W3(4/13）</t>
    <phoneticPr fontId="5" type="noConversion"/>
  </si>
  <si>
    <t>W4(4/20)</t>
    <phoneticPr fontId="5" type="noConversion"/>
  </si>
  <si>
    <t>W5(4/27)</t>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</si>
  <si>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</si>
  <si>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</si>
  <si>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</si>
  <si>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</si>
  <si>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</si>
  <si>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</si>
  <si>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</si>
  <si>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</si>
  <si>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</si>
  <si>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</si>
  <si>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</si>
  <si>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</si>
  <si>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</si>
  <si>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</si>
  <si>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</si>
  <si>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</si>
  <si>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</si>
  <si>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</si>
  <si>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</si>
  <si>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</si>
  <si>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</si>
  <si>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</si>
  <si>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</si>
  <si>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</si>
  <si>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</si>
  <si>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</si>
  <si>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</si>
  <si>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</si>
  <si>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</si>
  <si>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</si>
  <si>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</si>
  <si>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</si>
  <si>
    <t>考虑其他调整工作，排期</t>
    <rPh sb="0" eb="1">
      <t>kao'lv</t>
    </rPh>
    <rPh sb="2" eb="3">
      <t>qi't</t>
    </rPh>
    <rPh sb="4" eb="5">
      <t>tiao'zheng</t>
    </rPh>
    <rPh sb="6" eb="7">
      <t>gong'zuo</t>
    </rPh>
    <rPh sb="9" eb="10">
      <t>pai'qi</t>
    </rPh>
    <phoneticPr fontId="5" type="noConversion"/>
  </si>
  <si>
    <t>试炼副本-debug</t>
  </si>
  <si>
    <t>试炼副本-debug</t>
    <rPh sb="0" eb="1">
      <t>shi'lian</t>
    </rPh>
    <rPh sb="2" eb="3">
      <t>fu'b</t>
    </rPh>
    <phoneticPr fontId="5" type="noConversion"/>
  </si>
  <si>
    <t>第5，6章副本-debug</t>
    <rPh sb="0" eb="1">
      <t>di</t>
    </rPh>
    <rPh sb="4" eb="5">
      <t>zhang</t>
    </rPh>
    <rPh sb="5" eb="6">
      <t>fu'b</t>
    </rPh>
    <phoneticPr fontId="5" type="noConversion"/>
  </si>
  <si>
    <t>第5，6章副本怪物调整（模型，材质，血条）</t>
    <rPh sb="0" eb="1">
      <t>di</t>
    </rPh>
    <rPh sb="4" eb="5">
      <t>zhang</t>
    </rPh>
    <rPh sb="5" eb="6">
      <t>f'b</t>
    </rPh>
    <rPh sb="7" eb="8">
      <t>guai'wu</t>
    </rPh>
    <rPh sb="9" eb="10">
      <t>tiao'zheng</t>
    </rPh>
    <rPh sb="12" eb="13">
      <t>mo'xing</t>
    </rPh>
    <rPh sb="15" eb="16">
      <t>cai'zhi</t>
    </rPh>
    <rPh sb="18" eb="19">
      <t>xue'tiao</t>
    </rPh>
    <phoneticPr fontId="5" type="noConversion"/>
  </si>
  <si>
    <t>第5，6章副本补充特效</t>
    <rPh sb="0" eb="1">
      <t>di</t>
    </rPh>
    <rPh sb="4" eb="5">
      <t>zhang</t>
    </rPh>
    <rPh sb="5" eb="6">
      <t>fu'b</t>
    </rPh>
    <rPh sb="7" eb="8">
      <t>bu'chong</t>
    </rPh>
    <rPh sb="9" eb="10">
      <t>te'xiao</t>
    </rPh>
    <phoneticPr fontId="5" type="noConversion"/>
  </si>
  <si>
    <t>开发，debug</t>
    <phoneticPr fontId="5" type="noConversion"/>
  </si>
  <si>
    <t>资源加密</t>
    <phoneticPr fontId="5" type="noConversion"/>
  </si>
  <si>
    <t>断网重连</t>
    <phoneticPr fontId="5" type="noConversion"/>
  </si>
  <si>
    <t>开发</t>
    <phoneticPr fontId="5" type="noConversion"/>
  </si>
  <si>
    <t>debug</t>
    <phoneticPr fontId="5" type="noConversion"/>
  </si>
  <si>
    <t>开发</t>
    <phoneticPr fontId="5" type="noConversion"/>
  </si>
  <si>
    <t>断网重连</t>
    <phoneticPr fontId="5" type="noConversion"/>
  </si>
  <si>
    <t>等级开放功能</t>
    <phoneticPr fontId="5" type="noConversion"/>
  </si>
  <si>
    <t>通用ui音效</t>
    <phoneticPr fontId="5" type="noConversion"/>
  </si>
  <si>
    <t>安卓dll混淆</t>
    <phoneticPr fontId="5" type="noConversion"/>
  </si>
  <si>
    <t>funplus sdk跟进，安卓打包问题</t>
    <phoneticPr fontId="5" type="noConversion"/>
  </si>
  <si>
    <t>BILog</t>
    <phoneticPr fontId="5" type="noConversion"/>
  </si>
  <si>
    <t>ui优化</t>
  </si>
  <si>
    <t>ui优化</t>
    <phoneticPr fontId="5" type="noConversion"/>
  </si>
  <si>
    <t>角色升级</t>
    <phoneticPr fontId="5" type="noConversion"/>
  </si>
  <si>
    <t>debug</t>
  </si>
  <si>
    <t>debug</t>
    <phoneticPr fontId="5" type="noConversion"/>
  </si>
  <si>
    <t>GM工具屏蔽</t>
    <phoneticPr fontId="5" type="noConversion"/>
  </si>
  <si>
    <t>商店配置（所有商店）</t>
  </si>
  <si>
    <t>Pvp, 金钱经验， 通天塔掉落配置</t>
  </si>
  <si>
    <t>道具配置（包括回归文档）</t>
  </si>
  <si>
    <t>疲劳值消耗配置（包括回归文档）</t>
  </si>
  <si>
    <t>收尾孔老师任务内容设计（和新手结合）</t>
  </si>
  <si>
    <t>任务配置（包括回归文档）</t>
  </si>
  <si>
    <t>副本掉落配置（包括回归文档）</t>
  </si>
  <si>
    <t>抽蛋配置（包括回归文档）</t>
  </si>
  <si>
    <t>道具，任务翻译需求</t>
    <phoneticPr fontId="5" type="noConversion"/>
  </si>
  <si>
    <t>道具和宠物指引配置（包括回归文档）</t>
    <rPh sb="2" eb="3">
      <t>he</t>
    </rPh>
    <rPh sb="3" eb="4">
      <t>chong'wu</t>
    </rPh>
    <phoneticPr fontId="5" type="noConversion"/>
  </si>
  <si>
    <t>道具，宠物掉落指引</t>
    <rPh sb="0" eb="1">
      <t>dao'ju</t>
    </rPh>
    <phoneticPr fontId="5" type="noConversion"/>
  </si>
  <si>
    <t>角色，宠物升级经验 （包括回归文档）</t>
    <rPh sb="11" eb="12">
      <t>bao'kuo</t>
    </rPh>
    <rPh sb="13" eb="14">
      <t>hui'gui</t>
    </rPh>
    <rPh sb="15" eb="16">
      <t>wen'dang</t>
    </rPh>
    <phoneticPr fontId="5" type="noConversion"/>
  </si>
  <si>
    <t>怪物属性配置</t>
    <rPh sb="0" eb="1">
      <t>guai'wu</t>
    </rPh>
    <rPh sb="2" eb="3">
      <t>shu'xing</t>
    </rPh>
    <rPh sb="4" eb="5">
      <t>pei'zhi</t>
    </rPh>
    <phoneticPr fontId="5" type="noConversion"/>
  </si>
  <si>
    <t>角色，宠物升级经验</t>
    <rPh sb="0" eb="1">
      <t>jue'se</t>
    </rPh>
    <rPh sb="3" eb="4">
      <t>chong'wu</t>
    </rPh>
    <rPh sb="5" eb="6">
      <t>sheng'ji</t>
    </rPh>
    <rPh sb="7" eb="8">
      <t>jing'yan</t>
    </rPh>
    <phoneticPr fontId="5" type="noConversion"/>
  </si>
  <si>
    <t>宠物属性配置</t>
    <rPh sb="0" eb="1">
      <t>chong'wu</t>
    </rPh>
    <rPh sb="2" eb="3">
      <t>shu'xing</t>
    </rPh>
    <rPh sb="4" eb="5">
      <t>pei'zhi</t>
    </rPh>
    <phoneticPr fontId="5" type="noConversion"/>
  </si>
  <si>
    <t>配置，QA测试</t>
    <rPh sb="5" eb="6">
      <t>ce'shi</t>
    </rPh>
    <phoneticPr fontId="5" type="noConversion"/>
  </si>
  <si>
    <t>合成分解配置（包括回归文档）</t>
    <rPh sb="0" eb="1">
      <t>he'cheng</t>
    </rPh>
    <rPh sb="2" eb="3">
      <t>fen'jie</t>
    </rPh>
    <rPh sb="4" eb="5">
      <t>pei'zhi</t>
    </rPh>
    <rPh sb="7" eb="8">
      <t>bao'kuo</t>
    </rPh>
    <rPh sb="9" eb="10">
      <t>hui'gui</t>
    </rPh>
    <rPh sb="11" eb="12">
      <t>wen'dang</t>
    </rPh>
    <phoneticPr fontId="5" type="noConversion"/>
  </si>
  <si>
    <t>疲劳值消耗配置</t>
    <rPh sb="0" eb="1">
      <t>pi'lao'zhi</t>
    </rPh>
    <rPh sb="3" eb="4">
      <t>xiao'hao</t>
    </rPh>
    <rPh sb="5" eb="6">
      <t>pei'zh</t>
    </rPh>
    <phoneticPr fontId="5" type="noConversion"/>
  </si>
  <si>
    <t>QA测试</t>
    <rPh sb="2" eb="3">
      <t>ce's</t>
    </rPh>
    <phoneticPr fontId="5" type="noConversion"/>
  </si>
  <si>
    <t>数值待排（查看还有遗漏没有）</t>
    <rPh sb="0" eb="1">
      <t>shu'zhi</t>
    </rPh>
    <rPh sb="2" eb="3">
      <t>dai</t>
    </rPh>
    <rPh sb="3" eb="4">
      <t>pai</t>
    </rPh>
    <rPh sb="5" eb="6">
      <t>cha'kan</t>
    </rPh>
    <rPh sb="7" eb="8">
      <t>hai'you</t>
    </rPh>
    <rPh sb="9" eb="10">
      <t>yi'lou</t>
    </rPh>
    <rPh sb="11" eb="12">
      <t>mei'you</t>
    </rPh>
    <phoneticPr fontId="5" type="noConversion"/>
  </si>
  <si>
    <t>村落&amp;主UI</t>
    <rPh sb="0" eb="1">
      <t>cun'luo</t>
    </rPh>
    <rPh sb="3" eb="4">
      <t>zhu</t>
    </rPh>
    <phoneticPr fontId="5" type="noConversion"/>
  </si>
  <si>
    <t>推送功能</t>
    <rPh sb="0" eb="1">
      <t>tui'song</t>
    </rPh>
    <rPh sb="2" eb="3">
      <t>gnog'neng</t>
    </rPh>
    <phoneticPr fontId="5" type="noConversion"/>
  </si>
  <si>
    <t>客户端配置加密</t>
    <rPh sb="0" eb="1">
      <t>ke'h'duuan</t>
    </rPh>
    <rPh sb="3" eb="4">
      <t>pei'zhi</t>
    </rPh>
    <rPh sb="5" eb="6">
      <t>jia'mi</t>
    </rPh>
    <phoneticPr fontId="5" type="noConversion"/>
  </si>
  <si>
    <t>通天塔-金钱、经验副本bug复查</t>
    <rPh sb="0" eb="1">
      <t>tong'tian'ta</t>
    </rPh>
    <rPh sb="4" eb="5">
      <t>jin'qian</t>
    </rPh>
    <rPh sb="7" eb="8">
      <t>jing'yan</t>
    </rPh>
    <rPh sb="9" eb="10">
      <t>f'b</t>
    </rPh>
    <phoneticPr fontId="5" type="noConversion"/>
  </si>
  <si>
    <t>副本开启等级</t>
    <phoneticPr fontId="5" type="noConversion"/>
  </si>
  <si>
    <t>副本入口掉落列表</t>
    <phoneticPr fontId="5" type="noConversion"/>
  </si>
  <si>
    <t>1-4章副本补充内容（音乐，数值，技能图标，怪物名字、等级和描述、品质）</t>
    <rPh sb="22" eb="23">
      <t>guai'wu</t>
    </rPh>
    <rPh sb="24" eb="25">
      <t>ming'zi</t>
    </rPh>
    <rPh sb="26" eb="27">
      <t>he</t>
    </rPh>
    <rPh sb="27" eb="28">
      <t>miao'shu</t>
    </rPh>
    <phoneticPr fontId="5" type="noConversion"/>
  </si>
  <si>
    <t>道具内容（宠物装备、材料、宝箱、宝石）</t>
    <phoneticPr fontId="5" type="noConversion"/>
  </si>
  <si>
    <t>宠物合成数量配置</t>
    <phoneticPr fontId="5" type="noConversion"/>
  </si>
  <si>
    <t>副本数值测试（第3-4章困难副本）</t>
    <rPh sb="0" eb="1">
      <t>fu'b</t>
    </rPh>
    <rPh sb="2" eb="3">
      <t>shu'zhi</t>
    </rPh>
    <rPh sb="4" eb="5">
      <t>ce'shi</t>
    </rPh>
    <rPh sb="7" eb="8">
      <t>di</t>
    </rPh>
    <phoneticPr fontId="5" type="noConversion"/>
  </si>
  <si>
    <t>副本数值测试（第1-2章困难副本）</t>
    <rPh sb="0" eb="1">
      <t>fu'b</t>
    </rPh>
    <rPh sb="2" eb="3">
      <t>shu'zhi</t>
    </rPh>
    <rPh sb="4" eb="5">
      <t>ce'shi</t>
    </rPh>
    <rPh sb="7" eb="8">
      <t>di</t>
    </rPh>
    <phoneticPr fontId="5" type="noConversion"/>
  </si>
  <si>
    <t>弱点图标（5,6章）</t>
    <phoneticPr fontId="5" type="noConversion"/>
  </si>
  <si>
    <t>退出按钮位置</t>
    <phoneticPr fontId="5" type="noConversion"/>
  </si>
  <si>
    <t>修改按钮可点击范围</t>
    <phoneticPr fontId="5" type="noConversion"/>
  </si>
  <si>
    <t>退出按钮位置</t>
    <phoneticPr fontId="5" type="noConversion"/>
  </si>
  <si>
    <t>修改按钮可点击范围</t>
    <phoneticPr fontId="5" type="noConversion"/>
  </si>
  <si>
    <t>登陆ui动画特效</t>
    <phoneticPr fontId="5" type="noConversion"/>
  </si>
  <si>
    <t>修改按钮可点击范围</t>
    <phoneticPr fontId="5" type="noConversion"/>
  </si>
  <si>
    <t>公会调ui、动画</t>
    <phoneticPr fontId="5" type="noConversion"/>
  </si>
  <si>
    <t>背包？</t>
    <phoneticPr fontId="5" type="noConversion"/>
  </si>
  <si>
    <t>新手属性相克</t>
    <phoneticPr fontId="5" type="noConversion"/>
  </si>
  <si>
    <t xml:space="preserve">通天塔、试练 调ui、动画 </t>
    <phoneticPr fontId="5" type="noConversion"/>
  </si>
  <si>
    <t>稀有度图标</t>
    <phoneticPr fontId="5" type="noConversion"/>
  </si>
  <si>
    <t>登陆ui设计</t>
    <phoneticPr fontId="5" type="noConversion"/>
  </si>
  <si>
    <t>宠物详情ui</t>
    <phoneticPr fontId="5" type="noConversion"/>
  </si>
  <si>
    <t>宠物图鉴/宠物详情拼ui加动画？</t>
    <phoneticPr fontId="5" type="noConversion"/>
  </si>
  <si>
    <t>宠物图鉴重排</t>
    <phoneticPr fontId="5" type="noConversion"/>
  </si>
  <si>
    <t>Appstore视频素材</t>
    <phoneticPr fontId="5" type="noConversion"/>
  </si>
  <si>
    <t>登录底图7</t>
    <rPh sb="0" eb="1">
      <t>deng'lu</t>
    </rPh>
    <rPh sb="2" eb="3">
      <t>di'tu</t>
    </rPh>
    <phoneticPr fontId="5" type="noConversion"/>
  </si>
  <si>
    <t>开场动画美术资源 25</t>
    <rPh sb="2" eb="3">
      <t>tiao'zheng</t>
    </rPh>
    <rPh sb="4" eb="5">
      <t>mei'shu</t>
    </rPh>
    <rPh sb="6" eb="7">
      <t>xu'qiu</t>
    </rPh>
    <phoneticPr fontId="5" type="noConversion"/>
  </si>
  <si>
    <t>立绘7</t>
    <rPh sb="0" eb="1">
      <t>li'hui</t>
    </rPh>
    <phoneticPr fontId="5" type="noConversion"/>
  </si>
  <si>
    <t>Appstore图*2</t>
    <phoneticPr fontId="5" type="noConversion"/>
  </si>
  <si>
    <t>Appstore图*1</t>
    <phoneticPr fontId="5" type="noConversion"/>
  </si>
  <si>
    <t>sf</t>
    <phoneticPr fontId="5" type="noConversion"/>
  </si>
  <si>
    <t>W5</t>
    <phoneticPr fontId="5" type="noConversion"/>
  </si>
  <si>
    <t>相机镜头/怪物灯光</t>
    <phoneticPr fontId="5" type="noConversion"/>
  </si>
  <si>
    <t>CB1后新需求</t>
  </si>
  <si>
    <t>CB1后新需求</t>
    <rPh sb="3" eb="4">
      <t>hou</t>
    </rPh>
    <rPh sb="4" eb="5">
      <t>xin</t>
    </rPh>
    <rPh sb="5" eb="6">
      <t>xu'qiujin'huahcong'wuhou'qixinguai</t>
    </rPh>
    <phoneticPr fontId="5" type="noConversion"/>
  </si>
  <si>
    <t>抽蛋</t>
    <phoneticPr fontId="5" type="noConversion"/>
  </si>
  <si>
    <t>场景检查 修改调整</t>
    <phoneticPr fontId="5" type="noConversion"/>
  </si>
  <si>
    <t>怪物查看 修改调整</t>
    <phoneticPr fontId="5" type="noConversion"/>
  </si>
  <si>
    <t>ISO兼容性测试</t>
    <phoneticPr fontId="5" type="noConversion"/>
  </si>
  <si>
    <t>Android兼容性测试</t>
    <phoneticPr fontId="5" type="noConversion"/>
  </si>
  <si>
    <t>运营工具测试</t>
    <phoneticPr fontId="5" type="noConversion"/>
  </si>
  <si>
    <t>第5、6章副本内容测试</t>
    <phoneticPr fontId="5" type="noConversion"/>
  </si>
  <si>
    <t>第5、6章副本内容测试</t>
    <phoneticPr fontId="5" type="noConversion"/>
  </si>
  <si>
    <t>第5、6章副本reward测试</t>
    <phoneticPr fontId="5" type="noConversion"/>
  </si>
  <si>
    <t>第5、6章副本reward测试</t>
    <phoneticPr fontId="5" type="noConversion"/>
  </si>
  <si>
    <t>自动战斗</t>
    <phoneticPr fontId="5" type="noConversion"/>
  </si>
  <si>
    <t>装备背包</t>
    <phoneticPr fontId="5" type="noConversion"/>
  </si>
  <si>
    <t>抽蛋，PVP，公会内容配置 - debug</t>
    <phoneticPr fontId="5" type="noConversion"/>
  </si>
  <si>
    <t>5,6章新需求</t>
    <rPh sb="3" eb="4">
      <t>zhang</t>
    </rPh>
    <rPh sb="4" eb="5">
      <t>xin</t>
    </rPh>
    <rPh sb="5" eb="6">
      <t>xu'qiu</t>
    </rPh>
    <phoneticPr fontId="5" type="noConversion"/>
  </si>
  <si>
    <t>立绘*6</t>
    <rPh sb="0" eb="1">
      <t>li'hui</t>
    </rPh>
    <phoneticPr fontId="5" type="noConversion"/>
  </si>
  <si>
    <t>登录底图</t>
    <phoneticPr fontId="5" type="noConversion"/>
  </si>
  <si>
    <t>游戏Icon</t>
    <phoneticPr fontId="5" type="noConversion"/>
  </si>
  <si>
    <t>Appstore图*1</t>
    <phoneticPr fontId="5" type="noConversion"/>
  </si>
  <si>
    <t>Appstore视频素材</t>
    <phoneticPr fontId="5" type="noConversion"/>
  </si>
  <si>
    <t>弱点图标（5,6章）</t>
    <phoneticPr fontId="5" type="noConversion"/>
  </si>
  <si>
    <t>Appstore图*2</t>
    <phoneticPr fontId="5" type="noConversion"/>
  </si>
  <si>
    <t>立绘-b,赫淮斯托斯，大天狗</t>
    <rPh sb="0" eb="1">
      <t>li'hui</t>
    </rPh>
    <rPh sb="5" eb="6">
      <t>he'huai'si'tuo'si</t>
    </rPh>
    <rPh sb="11" eb="12">
      <t>da'tian'gou</t>
    </rPh>
    <phoneticPr fontId="5" type="noConversion"/>
  </si>
  <si>
    <t>新手0-0副本新需求</t>
    <rPh sb="0" eb="1">
      <t>xin'shou</t>
    </rPh>
    <rPh sb="5" eb="6">
      <t>fu'b</t>
    </rPh>
    <rPh sb="7" eb="8">
      <t>xin'xu'qiu</t>
    </rPh>
    <phoneticPr fontId="5" type="noConversion"/>
  </si>
  <si>
    <t>兼容性测试-IOS&amp;Android（需要准备checklist）</t>
    <rPh sb="0" eb="1">
      <t>jian'rong'xing</t>
    </rPh>
    <rPh sb="3" eb="4">
      <t>ce'shi</t>
    </rPh>
    <rPh sb="18" eb="19">
      <t>xu'yao</t>
    </rPh>
    <rPh sb="20" eb="21">
      <t>zhun'b</t>
    </rPh>
    <phoneticPr fontId="5" type="noConversion"/>
  </si>
  <si>
    <t>FB宣传素材（图片，4格漫画）</t>
    <phoneticPr fontId="5" type="noConversion"/>
  </si>
  <si>
    <t>5,6章新需求（3D、动作，特效）</t>
    <rPh sb="3" eb="4">
      <t>zhang</t>
    </rPh>
    <rPh sb="4" eb="5">
      <t>xin</t>
    </rPh>
    <rPh sb="5" eb="6">
      <t>xu'qiu</t>
    </rPh>
    <rPh sb="11" eb="12">
      <t>dong'zuo</t>
    </rPh>
    <rPh sb="14" eb="15">
      <t>te'xiao</t>
    </rPh>
    <phoneticPr fontId="5" type="noConversion"/>
  </si>
  <si>
    <t>立绘-b,赫淮斯托斯，大天狗</t>
    <phoneticPr fontId="5" type="noConversion"/>
  </si>
  <si>
    <t>W1 2016/3/30</t>
    <phoneticPr fontId="16" type="noConversion"/>
  </si>
  <si>
    <t>W2 2016/4/6</t>
    <phoneticPr fontId="5" type="noConversion"/>
  </si>
  <si>
    <t>W3 2016/4/13</t>
    <phoneticPr fontId="5" type="noConversion"/>
  </si>
  <si>
    <t>美术资源</t>
    <phoneticPr fontId="5" type="noConversion"/>
  </si>
  <si>
    <t>3D</t>
    <phoneticPr fontId="5" type="noConversion"/>
  </si>
  <si>
    <t>5D测试版本；</t>
    <phoneticPr fontId="5" type="noConversion"/>
  </si>
  <si>
    <t>程序开发</t>
    <phoneticPr fontId="5" type="noConversion"/>
  </si>
  <si>
    <t>客户端优化-性能</t>
    <rPh sb="0" eb="1">
      <t>ke'h'duuan</t>
    </rPh>
    <rPh sb="3" eb="4">
      <t>you'hua</t>
    </rPh>
    <phoneticPr fontId="5" type="noConversion"/>
  </si>
  <si>
    <t>客户端优化-效果</t>
    <phoneticPr fontId="5" type="noConversion"/>
  </si>
  <si>
    <t>等待加载界面&amp;断线重连</t>
    <phoneticPr fontId="5" type="noConversion"/>
  </si>
  <si>
    <t>删掉双倍速度， 照妖镜特效， 克制暴击区分， Casting特效修改，过关回血特效时间点</t>
    <phoneticPr fontId="5" type="noConversion"/>
  </si>
  <si>
    <t>副本和任务界面操作不连贯</t>
    <phoneticPr fontId="5" type="noConversion"/>
  </si>
  <si>
    <t>新手引导-Debug</t>
    <phoneticPr fontId="5" type="noConversion"/>
  </si>
  <si>
    <t>新手开场动画美术资源</t>
    <rPh sb="4" eb="5">
      <t>tiao'zheng</t>
    </rPh>
    <rPh sb="6" eb="7">
      <t>mei'shu</t>
    </rPh>
    <rPh sb="8" eb="9">
      <t>xu'qiu</t>
    </rPh>
    <phoneticPr fontId="5" type="noConversion"/>
  </si>
  <si>
    <t>FB宣传素材（图片，4格漫画）</t>
    <phoneticPr fontId="5" type="noConversion"/>
  </si>
  <si>
    <t>UI动画，特效补充（sf补充-背包，宠物升阶）</t>
    <rPh sb="2" eb="3">
      <t>dong'hua</t>
    </rPh>
    <rPh sb="5" eb="6">
      <t>te'xiao</t>
    </rPh>
    <rPh sb="7" eb="8">
      <t>bu'chong</t>
    </rPh>
    <rPh sb="12" eb="13">
      <t>bu'chong</t>
    </rPh>
    <phoneticPr fontId="5" type="noConversion"/>
  </si>
  <si>
    <t>W4 2016/4/20</t>
    <phoneticPr fontId="5" type="noConversion"/>
  </si>
  <si>
    <t>第七章场景原画</t>
    <phoneticPr fontId="5" type="noConversion"/>
  </si>
  <si>
    <t>场景-第七章</t>
    <rPh sb="0" eb="1">
      <t>chang'jing</t>
    </rPh>
    <phoneticPr fontId="5" type="noConversion"/>
  </si>
  <si>
    <t>原画</t>
    <phoneticPr fontId="5" type="noConversion"/>
  </si>
  <si>
    <t>客户端加密-代码</t>
    <rPh sb="0" eb="1">
      <t>ke'hu'duan</t>
    </rPh>
    <rPh sb="3" eb="4">
      <t>jia'mi</t>
    </rPh>
    <rPh sb="6" eb="7">
      <t>dai'ma</t>
    </rPh>
    <phoneticPr fontId="5" type="noConversion"/>
  </si>
  <si>
    <t>游戏更新（安卓）</t>
    <rPh sb="0" eb="1">
      <t>you'xi</t>
    </rPh>
    <rPh sb="2" eb="3">
      <t>geng'x</t>
    </rPh>
    <rPh sb="5" eb="6">
      <t>an'zhuo</t>
    </rPh>
    <phoneticPr fontId="5" type="noConversion"/>
  </si>
  <si>
    <t>游戏更新-安卓</t>
    <rPh sb="0" eb="1">
      <t>you'xi</t>
    </rPh>
    <rPh sb="2" eb="3">
      <t>geng'x</t>
    </rPh>
    <rPh sb="5" eb="6">
      <t>an'zhuo</t>
    </rPh>
    <phoneticPr fontId="5" type="noConversion"/>
  </si>
  <si>
    <t>充值屏蔽和替代功能</t>
  </si>
  <si>
    <t>客户端优化</t>
    <rPh sb="0" eb="1">
      <t>k'hu'duan</t>
    </rPh>
    <rPh sb="3" eb="4">
      <t>you'hua</t>
    </rPh>
    <phoneticPr fontId="5" type="noConversion"/>
  </si>
  <si>
    <t>AppStore提审</t>
    <rPh sb="8" eb="9">
      <t>ti'shen</t>
    </rPh>
    <phoneticPr fontId="5" type="noConversion"/>
  </si>
  <si>
    <t>玩游戏  检查需要修改的</t>
    <phoneticPr fontId="5" type="noConversion"/>
  </si>
  <si>
    <t>等级开放功能制作</t>
    <phoneticPr fontId="5" type="noConversion"/>
  </si>
  <si>
    <t>合成宠物  特效</t>
    <phoneticPr fontId="5" type="noConversion"/>
  </si>
  <si>
    <t>里程碑9问题总结：</t>
    <phoneticPr fontId="5" type="noConversion"/>
  </si>
  <si>
    <t>里程碑9的完成情况：</t>
    <rPh sb="0" eb="1">
      <t>li'cheng'bei</t>
    </rPh>
    <rPh sb="4" eb="5">
      <t>de</t>
    </rPh>
    <rPh sb="5" eb="6">
      <t>wan'cheng</t>
    </rPh>
    <rPh sb="7" eb="8">
      <t>qing'k</t>
    </rPh>
    <phoneticPr fontId="5" type="noConversion"/>
  </si>
  <si>
    <t>上里程碑列出的问题在尝试改进，但效果不是特别明显。</t>
    <rPh sb="0" eb="1">
      <t>shang'li'cheng'h'bei</t>
    </rPh>
    <rPh sb="1" eb="2">
      <t>li'cheng'bei</t>
    </rPh>
    <rPh sb="4" eb="5">
      <t>lie'chu</t>
    </rPh>
    <rPh sb="6" eb="7">
      <t>de</t>
    </rPh>
    <rPh sb="7" eb="8">
      <t>wen'ti</t>
    </rPh>
    <rPh sb="9" eb="10">
      <t>zai</t>
    </rPh>
    <rPh sb="10" eb="11">
      <t>chang'shi</t>
    </rPh>
    <rPh sb="12" eb="13">
      <t>gai'jin</t>
    </rPh>
    <rPh sb="15" eb="16">
      <t>dan</t>
    </rPh>
    <rPh sb="16" eb="17">
      <t>xiao'guo</t>
    </rPh>
    <rPh sb="18" eb="19">
      <t>bu'shi</t>
    </rPh>
    <rPh sb="20" eb="21">
      <t>te'bie</t>
    </rPh>
    <rPh sb="22" eb="23">
      <t>ming'xian</t>
    </rPh>
    <phoneticPr fontId="5" type="noConversion"/>
  </si>
  <si>
    <t>原因我认为是从leader这里并没有去推进这些事情进展，疏于管理</t>
    <rPh sb="28" eb="29">
      <t>shu'yu</t>
    </rPh>
    <rPh sb="30" eb="31">
      <t>guan'li</t>
    </rPh>
    <phoneticPr fontId="5" type="noConversion"/>
  </si>
  <si>
    <t>优先级为1的任务共58个，已完成52个，完成率89%，未完成工作包括：等级开放功能，村落场景，立绘，副本选择界面，UI调整美术需求</t>
    <rPh sb="35" eb="36">
      <t>deng'ji</t>
    </rPh>
    <rPh sb="37" eb="38">
      <t>kai'fa</t>
    </rPh>
    <rPh sb="38" eb="39">
      <t>fang</t>
    </rPh>
    <rPh sb="39" eb="40">
      <t>gong'neng</t>
    </rPh>
    <rPh sb="42" eb="43">
      <t>cun'luo</t>
    </rPh>
    <rPh sb="44" eb="45">
      <t>chang'jing</t>
    </rPh>
    <rPh sb="47" eb="48">
      <t>li'hui</t>
    </rPh>
    <rPh sb="50" eb="51">
      <t>fu'b</t>
    </rPh>
    <rPh sb="52" eb="53">
      <t>xuan'ze</t>
    </rPh>
    <rPh sb="54" eb="55">
      <t>jie'mian</t>
    </rPh>
    <rPh sb="59" eb="60">
      <t>tiao'zheng</t>
    </rPh>
    <rPh sb="61" eb="62">
      <t>mei'shu</t>
    </rPh>
    <rPh sb="63" eb="64">
      <t>xu'qiu</t>
    </rPh>
    <phoneticPr fontId="5" type="noConversion"/>
  </si>
  <si>
    <t>优先级为2、3的任务共 20个，已完成12个，完成率60%。</t>
    <phoneticPr fontId="5" type="noConversion"/>
  </si>
  <si>
    <t>里程碑9计划任务共81个，已完成65个，完成率80%</t>
  </si>
  <si>
    <t>里程碑9完成的功能有：对局调整v0.8；大冒险；任务系统修改；签到；PVP；副本失败指引；Loading；宠物界面；对局外调整；</t>
    <phoneticPr fontId="5" type="noConversion"/>
  </si>
  <si>
    <t>里程碑9完成的美术工作有：村落场景；PVP场景；剩余小怪，Boss资源；道具icon，技能icon；</t>
    <phoneticPr fontId="5" type="noConversion"/>
  </si>
  <si>
    <t>里程碑9完成的内容有：第3-4章副本；任务内容配置；通天塔金币、经验配置；公会内容配置；通天塔-试炼配置；</t>
    <phoneticPr fontId="5" type="noConversion"/>
  </si>
  <si>
    <t>里程碑9完成的文档有：通天塔-Boss设计；第5-6章副本设计；新手副本设计；推送功能；创建角色；通天塔UI；商店修改；</t>
    <rPh sb="32" eb="33">
      <t>xin'shou</t>
    </rPh>
    <rPh sb="34" eb="35">
      <t>fu'b</t>
    </rPh>
    <rPh sb="36" eb="37">
      <t>she'ji</t>
    </rPh>
    <rPh sb="39" eb="40">
      <t>tui'song</t>
    </rPh>
    <rPh sb="41" eb="42">
      <t>gong'neng</t>
    </rPh>
    <rPh sb="44" eb="45">
      <t>chuang'jian</t>
    </rPh>
    <rPh sb="46" eb="47">
      <t>jue'se</t>
    </rPh>
    <rPh sb="49" eb="50">
      <t>tong'tian'ta</t>
    </rPh>
    <rPh sb="55" eb="56">
      <t>shang'dian</t>
    </rPh>
    <rPh sb="57" eb="58">
      <t>xiu'gai</t>
    </rPh>
    <phoneticPr fontId="5" type="noConversion"/>
  </si>
  <si>
    <t>本里程碑底线目标除村落、等级开放功能、副本选择、立绘未完成外，其他均完成，整体完成度较高。但村落、副本选择、等级开放功能均因美术导致延期，需要反思。</t>
    <rPh sb="9" eb="10">
      <t>cun'luo</t>
    </rPh>
    <rPh sb="12" eb="13">
      <t>deng'ji</t>
    </rPh>
    <rPh sb="14" eb="15">
      <t>kai'fang</t>
    </rPh>
    <rPh sb="16" eb="17">
      <t>gong'neng</t>
    </rPh>
    <rPh sb="19" eb="20">
      <t>fu'b</t>
    </rPh>
    <rPh sb="21" eb="22">
      <t>xuan'ze</t>
    </rPh>
    <rPh sb="24" eb="25">
      <t>li'hui</t>
    </rPh>
    <rPh sb="26" eb="27">
      <t>wei</t>
    </rPh>
    <rPh sb="27" eb="28">
      <t>wan'cheng</t>
    </rPh>
    <rPh sb="29" eb="30">
      <t>wai</t>
    </rPh>
    <rPh sb="31" eb="32">
      <t>qi't</t>
    </rPh>
    <rPh sb="33" eb="34">
      <t>jun</t>
    </rPh>
    <rPh sb="34" eb="35">
      <t>wan'cheng</t>
    </rPh>
    <rPh sb="37" eb="38">
      <t>zheng'ti</t>
    </rPh>
    <rPh sb="39" eb="40">
      <t>wan'cheng'du</t>
    </rPh>
    <rPh sb="42" eb="43">
      <t>jiao'gao</t>
    </rPh>
    <rPh sb="45" eb="46">
      <t>dan</t>
    </rPh>
    <rPh sb="46" eb="47">
      <t>cun'luo</t>
    </rPh>
    <rPh sb="49" eb="50">
      <t>fu'b</t>
    </rPh>
    <rPh sb="51" eb="52">
      <t>xuan'ze</t>
    </rPh>
    <rPh sb="54" eb="55">
      <t>deng'ji</t>
    </rPh>
    <rPh sb="56" eb="57">
      <t>kai'fang</t>
    </rPh>
    <rPh sb="58" eb="59">
      <t>gong'neng</t>
    </rPh>
    <rPh sb="60" eb="61">
      <t>jun</t>
    </rPh>
    <rPh sb="61" eb="62">
      <t>yin</t>
    </rPh>
    <rPh sb="62" eb="63">
      <t>mei'shu</t>
    </rPh>
    <rPh sb="64" eb="65">
      <t>dao'zhi</t>
    </rPh>
    <rPh sb="66" eb="67">
      <t>yan'qi</t>
    </rPh>
    <rPh sb="69" eb="70">
      <t>xu'yao</t>
    </rPh>
    <rPh sb="71" eb="72">
      <t>fan'si</t>
    </rPh>
    <phoneticPr fontId="5" type="noConversion"/>
  </si>
  <si>
    <t>帆爷对于bug的重视程度不够，因为bug处理晚导致周版本内工作延期</t>
    <rPh sb="0" eb="1">
      <t>fan'ye</t>
    </rPh>
    <rPh sb="2" eb="3">
      <t>dui'yu</t>
    </rPh>
    <rPh sb="7" eb="8">
      <t>de</t>
    </rPh>
    <rPh sb="8" eb="9">
      <t>zhong'shi</t>
    </rPh>
    <rPh sb="10" eb="11">
      <t>chegn'du</t>
    </rPh>
    <rPh sb="12" eb="13">
      <t>bu'gou</t>
    </rPh>
    <rPh sb="15" eb="16">
      <t>yin'wei</t>
    </rPh>
    <rPh sb="20" eb="21">
      <t>chu'li</t>
    </rPh>
    <rPh sb="22" eb="23">
      <t>wan</t>
    </rPh>
    <rPh sb="23" eb="24">
      <t>dao'zhi</t>
    </rPh>
    <rPh sb="25" eb="26">
      <t>zhou'ban'b</t>
    </rPh>
    <rPh sb="28" eb="29">
      <t>nei</t>
    </rPh>
    <rPh sb="29" eb="30">
      <t>gong'zuo</t>
    </rPh>
    <rPh sb="31" eb="32">
      <t>yan'qi</t>
    </rPh>
    <phoneticPr fontId="5" type="noConversion"/>
  </si>
  <si>
    <t>Jira Bug新增614个，总计2702个，剩余62个未修复</t>
    <phoneticPr fontId="5" type="noConversion"/>
  </si>
  <si>
    <t>本里程碑延期内容均与美术有关，是否由于策划和美术配合不紧密，因“等待”出现延期还是美术在制作过程中安排有问题？</t>
    <rPh sb="19" eb="20">
      <t>ce'hua</t>
    </rPh>
    <rPh sb="21" eb="22">
      <t>he</t>
    </rPh>
    <rPh sb="22" eb="23">
      <t>mei'shu</t>
    </rPh>
    <rPh sb="24" eb="25">
      <t>pei'he</t>
    </rPh>
    <rPh sb="26" eb="27">
      <t>bu</t>
    </rPh>
    <rPh sb="27" eb="28">
      <t>jin'mi</t>
    </rPh>
    <rPh sb="30" eb="31">
      <t>yin</t>
    </rPh>
    <rPh sb="32" eb="33">
      <t>deng'dai</t>
    </rPh>
    <rPh sb="35" eb="36">
      <t>chu'xian</t>
    </rPh>
    <rPh sb="37" eb="38">
      <t>yan'qi</t>
    </rPh>
    <rPh sb="39" eb="40">
      <t>hai'shi</t>
    </rPh>
    <rPh sb="41" eb="42">
      <t>mei'shu</t>
    </rPh>
    <rPh sb="43" eb="44">
      <t>zai</t>
    </rPh>
    <rPh sb="44" eb="45">
      <t>zhi'zuo</t>
    </rPh>
    <rPh sb="46" eb="47">
      <t>guo'cheng</t>
    </rPh>
    <rPh sb="48" eb="49">
      <t>zhong</t>
    </rPh>
    <rPh sb="49" eb="50">
      <t>an'pai</t>
    </rPh>
    <rPh sb="51" eb="52">
      <t>you'wen'ti</t>
    </rPh>
    <phoneticPr fontId="5" type="noConversion"/>
  </si>
  <si>
    <t>pvp出现问题多数为ui问题，包括字色字号，界面布局以及UI动画，这些问题不但测试起来耗时，修改起来也容易反复，开发时尽量减少或规避该类问题</t>
  </si>
  <si>
    <t>在开发过程中，如果美术UI出现改动应及时通告程序方，以防返工，同时，程序方在实现功能时出现与需求文档相悖的时候，也要及时告知策划，做好需求回归</t>
  </si>
  <si>
    <t>测试报告问题摘录</t>
    <rPh sb="0" eb="1">
      <t>ce'shi</t>
    </rPh>
    <rPh sb="2" eb="3">
      <t>bao'g</t>
    </rPh>
    <rPh sb="4" eb="5">
      <t>wen'ti</t>
    </rPh>
    <rPh sb="6" eb="7">
      <t>zhai'lu</t>
    </rPh>
    <phoneticPr fontId="5" type="noConversion"/>
  </si>
  <si>
    <t>在做设计时要统筹全局，不能只考虑到当前的功能模块，要考虑到当前模块的设计是否会影响到其他模块，应极力杜绝因某一功能的设计而去动其他已经完备的设计的行为</t>
  </si>
  <si>
    <t>测试过程中，表现层面的bug相对较多，逻辑层面的bug往往都是不小心配错，很少存在较严重的问题</t>
  </si>
  <si>
    <t>测试过程中，出现了较多的低层次无意义的bug，比如挡血条，镜头错等问题，这些bug占用了不少的测试时间</t>
  </si>
  <si>
    <t>测试过程中，出现了一些属于体验项的bug，因为没人验收或者需求不明确，占用了一些沟通时间</t>
  </si>
  <si>
    <t>内容提交测试前请自测，避免过多无意义的bug，浪费各组时间</t>
  </si>
  <si>
    <t>提交内容前需检查资源的完整性，避免脚本丢失碰撞盒丢失贴图丢失等问题</t>
  </si>
  <si>
    <t>内容制作过程中，不按照文档进行的内容需事先与需求方沟通，回归好相关内容，并通知各组，以免浪费时间</t>
  </si>
  <si>
    <t>对于表现层面的bug，体验人不同，感受就不同，希望需求方抽出人力和时间来验收一下，这样可以快速暴露出问题，以节约反复、多方勾兑所消耗的时间成本。</t>
  </si>
  <si>
    <t>及时改bug，别等到周三开总结会时才知道有此bug</t>
  </si>
  <si>
    <t>游戏内问卷调差</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</si>
</sst>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3">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xf numFmtId="0" fontId="0" fillId="5" borderId="0" xfId="0" applyFont="1" applyFill="1" applyAlignment="1">
      <alignment horizontal="left"/>
    </xf>
    <xf numFmtId="0" fontId="0" fillId="5"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xf numFmtId="0" fontId="8" fillId="0" borderId="0" xfId="1" applyFont="1" applyFill="1" applyBorder="1" applyAlignment="1">
      <alignment horizontal="left" vertical="center" wrapText="1"/>
    </xf>
    <xf numFmtId="0" fontId="0" fillId="0" borderId="0" xfId="0" applyBorder="1"/>
    <xf numFmtId="0" fontId="8" fillId="0" borderId="0" xfId="1" applyFont="1" applyFill="1" applyBorder="1" applyAlignment="1">
      <alignment vertical="center"/>
    </xf>
    <xf numFmtId="0" fontId="8" fillId="0" borderId="0" xfId="1" applyFont="1" applyFill="1" applyBorder="1" applyAlignment="1">
      <alignment vertical="center" wrapText="1"/>
    </xf>
    <xf numFmtId="0" fontId="10" fillId="0" borderId="2" xfId="0" applyFont="1" applyBorder="1" applyAlignment="1">
      <alignment horizontal="center" vertical="center" wrapText="1"/>
    </xf>
    <xf numFmtId="0" fontId="0" fillId="2" borderId="0" xfId="0" applyFill="1"/>
    <xf numFmtId="0" fontId="10" fillId="0" borderId="1" xfId="1" applyFont="1" applyFill="1" applyBorder="1" applyAlignment="1">
      <alignment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0" fillId="2" borderId="0" xfId="1" applyFont="1" applyFill="1" applyBorder="1" applyAlignment="1">
      <alignment horizontal="left" vertical="center" wrapText="1"/>
    </xf>
  </cellXfs>
  <cellStyles count="53">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 name="Normal 2" xfId="8"/>
    <cellStyle name="常规 2" xfId="1"/>
  </cellStyles>
  <dxfs count="98">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20" zoomScale="175" zoomScaleNormal="175" zoomScalePageLayoutView="175" workbookViewId="0">
      <selection activeCell="F22" sqref="F22"/>
    </sheetView>
  </sheetViews>
  <sheetFormatPr baseColWidth="10" defaultColWidth="10.1640625" defaultRowHeight="17" x14ac:dyDescent="0.25"/>
  <cols>
    <col min="1" max="1" width="6.83203125" style="4" customWidth="1"/>
    <col min="2" max="2" width="8" style="8" customWidth="1"/>
    <col min="3" max="3" width="7" style="8" customWidth="1"/>
    <col min="4" max="4" width="38.33203125" style="4" customWidth="1"/>
    <col min="5" max="5" width="6.6640625" style="4" bestFit="1" customWidth="1"/>
    <col min="6" max="6" width="11.1640625" style="4" customWidth="1"/>
    <col min="7" max="7" width="10.1640625" style="4" customWidth="1"/>
    <col min="8" max="8" width="22.33203125" style="4" customWidth="1"/>
    <col min="9" max="9" width="17.1640625" style="4" bestFit="1" customWidth="1"/>
    <col min="10" max="11" width="21" style="4" customWidth="1"/>
    <col min="12" max="12" width="19.83203125" style="4" customWidth="1"/>
    <col min="13" max="16384" width="10.1640625" style="4"/>
  </cols>
  <sheetData>
    <row r="1" spans="1:12" s="1" customFormat="1" ht="18" x14ac:dyDescent="0.25">
      <c r="B1" s="1" t="s">
        <v>0</v>
      </c>
      <c r="F1" s="1" t="s">
        <v>1</v>
      </c>
      <c r="G1" s="2"/>
      <c r="H1" s="3"/>
      <c r="I1" s="2"/>
    </row>
    <row r="2" spans="1:12" x14ac:dyDescent="0.25">
      <c r="B2" s="5" t="s">
        <v>2</v>
      </c>
      <c r="C2" s="5" t="s">
        <v>3</v>
      </c>
      <c r="D2" s="6" t="s">
        <v>430</v>
      </c>
      <c r="F2" s="7"/>
      <c r="G2" s="5" t="s">
        <v>4</v>
      </c>
      <c r="H2" s="5" t="s">
        <v>5</v>
      </c>
      <c r="I2" s="7"/>
    </row>
    <row r="3" spans="1:12" x14ac:dyDescent="0.25">
      <c r="C3" s="5" t="s">
        <v>6</v>
      </c>
      <c r="D3" s="6" t="s">
        <v>430</v>
      </c>
      <c r="F3" s="7"/>
      <c r="G3" s="5" t="s">
        <v>7</v>
      </c>
      <c r="H3" s="5" t="s">
        <v>8</v>
      </c>
      <c r="I3" s="7"/>
    </row>
    <row r="4" spans="1:12" x14ac:dyDescent="0.25">
      <c r="C4" s="5" t="s">
        <v>9</v>
      </c>
      <c r="D4" s="6" t="s">
        <v>734</v>
      </c>
      <c r="F4" s="7"/>
      <c r="G4" s="5" t="s">
        <v>10</v>
      </c>
      <c r="H4" s="5" t="s">
        <v>11</v>
      </c>
      <c r="I4" s="7"/>
    </row>
    <row r="5" spans="1:12" x14ac:dyDescent="0.25">
      <c r="B5" s="5" t="s">
        <v>102</v>
      </c>
      <c r="C5" s="5" t="s">
        <v>12</v>
      </c>
      <c r="D5" s="6"/>
      <c r="F5" s="7"/>
      <c r="G5" s="5" t="s">
        <v>13</v>
      </c>
      <c r="H5" s="5" t="s">
        <v>14</v>
      </c>
      <c r="I5" s="7"/>
    </row>
    <row r="6" spans="1:12" x14ac:dyDescent="0.25">
      <c r="C6" s="5" t="s">
        <v>15</v>
      </c>
      <c r="D6" s="6"/>
      <c r="F6" s="7"/>
      <c r="G6" s="5" t="s">
        <v>16</v>
      </c>
      <c r="H6" s="5" t="s">
        <v>17</v>
      </c>
      <c r="I6" s="7"/>
    </row>
    <row r="7" spans="1:12" x14ac:dyDescent="0.25">
      <c r="B7" s="5"/>
      <c r="C7" s="5" t="s">
        <v>18</v>
      </c>
      <c r="D7" s="6"/>
      <c r="F7" s="10"/>
      <c r="G7" s="5" t="s">
        <v>19</v>
      </c>
      <c r="H7" s="5" t="s">
        <v>20</v>
      </c>
    </row>
    <row r="8" spans="1:12" x14ac:dyDescent="0.25">
      <c r="B8" s="5"/>
      <c r="C8" s="5" t="s">
        <v>21</v>
      </c>
      <c r="D8" s="6"/>
      <c r="F8" s="11"/>
      <c r="G8" s="5" t="s">
        <v>22</v>
      </c>
      <c r="H8" s="5" t="s">
        <v>23</v>
      </c>
    </row>
    <row r="9" spans="1:12" x14ac:dyDescent="0.25">
      <c r="B9" s="5" t="s">
        <v>24</v>
      </c>
      <c r="C9" s="5" t="s">
        <v>25</v>
      </c>
      <c r="D9" s="6"/>
      <c r="F9" s="10"/>
    </row>
    <row r="10" spans="1:12" x14ac:dyDescent="0.25">
      <c r="B10" s="5"/>
      <c r="C10" s="5" t="s">
        <v>26</v>
      </c>
      <c r="D10" s="45"/>
      <c r="F10" s="10"/>
      <c r="G10" s="5"/>
      <c r="H10" s="5"/>
    </row>
    <row r="11" spans="1:12" x14ac:dyDescent="0.25">
      <c r="B11" s="5"/>
      <c r="C11" s="5" t="s">
        <v>27</v>
      </c>
      <c r="D11" s="6"/>
      <c r="F11" s="10"/>
      <c r="G11" s="5"/>
      <c r="H11" s="5"/>
    </row>
    <row r="12" spans="1:12" x14ac:dyDescent="0.25">
      <c r="C12" s="5" t="s">
        <v>28</v>
      </c>
      <c r="D12" s="9"/>
      <c r="F12" s="11"/>
    </row>
    <row r="13" spans="1:12" x14ac:dyDescent="0.25">
      <c r="A13" s="12"/>
      <c r="B13" s="13"/>
      <c r="C13" s="13"/>
      <c r="D13" s="14"/>
      <c r="E13" s="12"/>
      <c r="F13" s="12"/>
      <c r="G13" s="12"/>
      <c r="H13" s="15">
        <v>42459</v>
      </c>
      <c r="I13" s="15">
        <v>42466</v>
      </c>
      <c r="J13" s="15">
        <v>42473</v>
      </c>
      <c r="K13" s="15">
        <v>42480</v>
      </c>
      <c r="L13" s="16"/>
    </row>
    <row r="14" spans="1:12" s="8" customFormat="1" x14ac:dyDescent="0.25">
      <c r="A14" s="16" t="s">
        <v>29</v>
      </c>
      <c r="B14" s="16" t="s">
        <v>30</v>
      </c>
      <c r="C14" s="16" t="s">
        <v>31</v>
      </c>
      <c r="D14" s="16" t="s">
        <v>32</v>
      </c>
      <c r="E14" s="16" t="s">
        <v>33</v>
      </c>
      <c r="F14" s="16" t="s">
        <v>34</v>
      </c>
      <c r="G14" s="16" t="s">
        <v>35</v>
      </c>
      <c r="H14" s="17" t="s">
        <v>432</v>
      </c>
      <c r="I14" s="17" t="s">
        <v>433</v>
      </c>
      <c r="J14" s="17" t="s">
        <v>434</v>
      </c>
      <c r="K14" s="17" t="s">
        <v>435</v>
      </c>
      <c r="L14" s="17" t="s">
        <v>36</v>
      </c>
    </row>
    <row r="15" spans="1:12" s="8" customFormat="1" x14ac:dyDescent="0.25">
      <c r="A15" s="18">
        <v>1</v>
      </c>
      <c r="B15" s="18" t="s">
        <v>57</v>
      </c>
      <c r="C15" s="18" t="s">
        <v>57</v>
      </c>
      <c r="D15" s="19" t="s">
        <v>431</v>
      </c>
      <c r="E15" s="18">
        <v>1</v>
      </c>
      <c r="F15" s="20" t="s">
        <v>319</v>
      </c>
      <c r="G15" s="18"/>
      <c r="H15" s="20"/>
      <c r="I15" s="67" t="s">
        <v>488</v>
      </c>
      <c r="J15" s="67" t="s">
        <v>487</v>
      </c>
      <c r="K15" s="17"/>
      <c r="L15" s="17"/>
    </row>
    <row r="16" spans="1:12" s="8" customFormat="1" x14ac:dyDescent="0.25">
      <c r="A16" s="18">
        <f>A15+1</f>
        <v>2</v>
      </c>
      <c r="B16" s="67" t="s">
        <v>3</v>
      </c>
      <c r="C16" s="67" t="s">
        <v>57</v>
      </c>
      <c r="D16" s="66" t="s">
        <v>666</v>
      </c>
      <c r="E16" s="65">
        <v>1</v>
      </c>
      <c r="F16" s="67" t="s">
        <v>38</v>
      </c>
      <c r="G16" s="65"/>
      <c r="H16" s="67" t="s">
        <v>38</v>
      </c>
      <c r="I16" s="67"/>
      <c r="J16" s="67"/>
      <c r="K16" s="67"/>
      <c r="L16" s="20"/>
    </row>
    <row r="17" spans="1:12" s="63" customFormat="1" x14ac:dyDescent="0.25">
      <c r="A17" s="65">
        <v>3</v>
      </c>
      <c r="B17" s="65" t="s">
        <v>37</v>
      </c>
      <c r="C17" s="65" t="s">
        <v>41</v>
      </c>
      <c r="D17" s="66" t="s">
        <v>99</v>
      </c>
      <c r="E17" s="18">
        <v>1</v>
      </c>
      <c r="F17" s="67" t="s">
        <v>38</v>
      </c>
      <c r="G17" s="18"/>
      <c r="H17" s="20" t="s">
        <v>482</v>
      </c>
      <c r="I17" s="20"/>
      <c r="J17" s="8"/>
      <c r="K17" s="20"/>
      <c r="L17" s="21"/>
    </row>
    <row r="18" spans="1:12" s="8" customFormat="1" x14ac:dyDescent="0.25">
      <c r="A18" s="65">
        <v>4</v>
      </c>
      <c r="B18" s="20" t="s">
        <v>3</v>
      </c>
      <c r="C18" s="20" t="s">
        <v>320</v>
      </c>
      <c r="D18" s="24" t="s">
        <v>548</v>
      </c>
      <c r="E18" s="18">
        <v>1</v>
      </c>
      <c r="F18" s="20" t="s">
        <v>38</v>
      </c>
      <c r="G18" s="18"/>
      <c r="H18" s="20" t="s">
        <v>38</v>
      </c>
      <c r="I18" s="20"/>
      <c r="J18" s="60"/>
      <c r="K18" s="23"/>
      <c r="L18" s="20"/>
    </row>
    <row r="19" spans="1:12" x14ac:dyDescent="0.25">
      <c r="A19" s="65">
        <f>A18+1</f>
        <v>5</v>
      </c>
      <c r="B19" s="18" t="s">
        <v>37</v>
      </c>
      <c r="C19" s="18" t="s">
        <v>451</v>
      </c>
      <c r="D19" s="19" t="s">
        <v>450</v>
      </c>
      <c r="E19" s="18">
        <v>1</v>
      </c>
      <c r="F19" s="20" t="s">
        <v>38</v>
      </c>
      <c r="G19" s="18"/>
      <c r="H19" s="67" t="s">
        <v>484</v>
      </c>
      <c r="I19" s="20"/>
      <c r="J19" s="20"/>
      <c r="K19" s="20"/>
      <c r="L19" s="21"/>
    </row>
    <row r="20" spans="1:12" s="8" customFormat="1" x14ac:dyDescent="0.25">
      <c r="A20" s="65">
        <f t="shared" ref="A20:A82" si="0">A19+1</f>
        <v>6</v>
      </c>
      <c r="B20" s="65" t="s">
        <v>37</v>
      </c>
      <c r="C20" s="20" t="s">
        <v>46</v>
      </c>
      <c r="D20" s="19" t="s">
        <v>454</v>
      </c>
      <c r="E20" s="18">
        <v>1</v>
      </c>
      <c r="F20" s="67" t="s">
        <v>38</v>
      </c>
      <c r="G20" s="18"/>
      <c r="H20" s="20" t="s">
        <v>484</v>
      </c>
      <c r="I20" s="20"/>
      <c r="J20" s="20"/>
      <c r="K20" s="20"/>
      <c r="L20" s="20"/>
    </row>
    <row r="21" spans="1:12" x14ac:dyDescent="0.25">
      <c r="A21" s="65">
        <f t="shared" si="0"/>
        <v>7</v>
      </c>
      <c r="B21" s="18" t="s">
        <v>37</v>
      </c>
      <c r="C21" s="18" t="s">
        <v>51</v>
      </c>
      <c r="D21" s="19" t="s">
        <v>738</v>
      </c>
      <c r="E21" s="18">
        <v>1</v>
      </c>
      <c r="F21" s="20" t="s">
        <v>38</v>
      </c>
      <c r="G21" s="18"/>
      <c r="H21" s="20" t="s">
        <v>502</v>
      </c>
      <c r="I21" s="20"/>
      <c r="J21" s="20"/>
      <c r="K21" s="20"/>
      <c r="L21" s="20"/>
    </row>
    <row r="22" spans="1:12" x14ac:dyDescent="0.25">
      <c r="A22" s="65">
        <f t="shared" si="0"/>
        <v>8</v>
      </c>
      <c r="B22" s="18" t="s">
        <v>37</v>
      </c>
      <c r="C22" s="65" t="s">
        <v>521</v>
      </c>
      <c r="D22" s="66" t="s">
        <v>55</v>
      </c>
      <c r="E22" s="18">
        <v>1</v>
      </c>
      <c r="F22" s="20" t="s">
        <v>44</v>
      </c>
      <c r="G22" s="18"/>
      <c r="H22" s="20" t="s">
        <v>44</v>
      </c>
      <c r="I22" s="20"/>
      <c r="J22" s="20"/>
      <c r="K22" s="20"/>
      <c r="L22" s="20"/>
    </row>
    <row r="23" spans="1:12" s="8" customFormat="1" x14ac:dyDescent="0.25">
      <c r="A23" s="65">
        <f t="shared" si="0"/>
        <v>9</v>
      </c>
      <c r="B23" s="18" t="s">
        <v>37</v>
      </c>
      <c r="C23" s="65" t="s">
        <v>54</v>
      </c>
      <c r="D23" s="66" t="s">
        <v>476</v>
      </c>
      <c r="E23" s="18">
        <v>1</v>
      </c>
      <c r="F23" s="20" t="s">
        <v>38</v>
      </c>
      <c r="G23" s="18"/>
      <c r="H23" s="20" t="s">
        <v>486</v>
      </c>
      <c r="I23" s="20" t="s">
        <v>38</v>
      </c>
      <c r="J23" s="20"/>
      <c r="K23" s="21"/>
      <c r="L23" s="20"/>
    </row>
    <row r="24" spans="1:12" x14ac:dyDescent="0.25">
      <c r="A24" s="65">
        <f t="shared" si="0"/>
        <v>10</v>
      </c>
      <c r="B24" s="18" t="s">
        <v>37</v>
      </c>
      <c r="C24" s="21" t="s">
        <v>453</v>
      </c>
      <c r="D24" s="19" t="s">
        <v>452</v>
      </c>
      <c r="E24" s="18">
        <v>1</v>
      </c>
      <c r="F24" s="20" t="s">
        <v>38</v>
      </c>
      <c r="G24" s="18"/>
      <c r="H24" s="20" t="s">
        <v>49</v>
      </c>
      <c r="I24" s="20" t="s">
        <v>38</v>
      </c>
      <c r="J24" s="20"/>
      <c r="K24" s="20"/>
      <c r="L24" s="21"/>
    </row>
    <row r="25" spans="1:12" x14ac:dyDescent="0.25">
      <c r="A25" s="65">
        <f t="shared" si="0"/>
        <v>11</v>
      </c>
      <c r="B25" s="22" t="s">
        <v>3</v>
      </c>
      <c r="C25" s="67" t="s">
        <v>485</v>
      </c>
      <c r="D25" s="24" t="s">
        <v>460</v>
      </c>
      <c r="E25" s="65">
        <v>1</v>
      </c>
      <c r="F25" s="67" t="s">
        <v>38</v>
      </c>
      <c r="G25" s="67"/>
      <c r="H25" s="21" t="s">
        <v>483</v>
      </c>
      <c r="I25" s="67" t="s">
        <v>38</v>
      </c>
      <c r="J25" s="67"/>
      <c r="K25" s="23"/>
      <c r="L25" s="20"/>
    </row>
    <row r="26" spans="1:12" s="63" customFormat="1" x14ac:dyDescent="0.25">
      <c r="A26" s="65">
        <f t="shared" si="0"/>
        <v>12</v>
      </c>
      <c r="B26" s="18" t="s">
        <v>9</v>
      </c>
      <c r="C26" s="20" t="s">
        <v>42</v>
      </c>
      <c r="D26" s="24" t="s">
        <v>460</v>
      </c>
      <c r="E26" s="18">
        <v>1</v>
      </c>
      <c r="F26" s="20" t="s">
        <v>44</v>
      </c>
      <c r="G26" s="20"/>
      <c r="H26" s="21" t="s">
        <v>44</v>
      </c>
      <c r="I26" s="20"/>
      <c r="J26" s="20"/>
      <c r="K26" s="23"/>
      <c r="L26" s="67"/>
    </row>
    <row r="27" spans="1:12" x14ac:dyDescent="0.25">
      <c r="A27" s="65">
        <f t="shared" si="0"/>
        <v>13</v>
      </c>
      <c r="B27" s="18" t="s">
        <v>3</v>
      </c>
      <c r="C27" s="20" t="s">
        <v>520</v>
      </c>
      <c r="D27" s="19" t="s">
        <v>458</v>
      </c>
      <c r="E27" s="18">
        <v>1</v>
      </c>
      <c r="F27" s="67" t="s">
        <v>38</v>
      </c>
      <c r="G27" s="18"/>
      <c r="H27" s="20" t="s">
        <v>483</v>
      </c>
      <c r="I27" s="67" t="s">
        <v>38</v>
      </c>
      <c r="J27" s="20"/>
      <c r="K27" s="20"/>
      <c r="L27" s="20"/>
    </row>
    <row r="28" spans="1:12" x14ac:dyDescent="0.25">
      <c r="A28" s="65">
        <f t="shared" si="0"/>
        <v>14</v>
      </c>
      <c r="B28" s="18" t="s">
        <v>37</v>
      </c>
      <c r="C28" s="20" t="s">
        <v>51</v>
      </c>
      <c r="D28" s="19" t="s">
        <v>541</v>
      </c>
      <c r="E28" s="18">
        <v>1</v>
      </c>
      <c r="F28" s="20" t="s">
        <v>38</v>
      </c>
      <c r="G28" s="18"/>
      <c r="H28" s="20" t="s">
        <v>489</v>
      </c>
      <c r="I28" s="67" t="s">
        <v>38</v>
      </c>
      <c r="J28" s="20"/>
      <c r="K28" s="20"/>
      <c r="L28" s="20"/>
    </row>
    <row r="29" spans="1:12" x14ac:dyDescent="0.25">
      <c r="A29" s="65">
        <f t="shared" si="0"/>
        <v>15</v>
      </c>
      <c r="B29" s="22" t="s">
        <v>45</v>
      </c>
      <c r="C29" s="20" t="s">
        <v>57</v>
      </c>
      <c r="D29" s="19" t="s">
        <v>459</v>
      </c>
      <c r="E29" s="18">
        <v>1</v>
      </c>
      <c r="F29" s="20" t="s">
        <v>38</v>
      </c>
      <c r="G29" s="20"/>
      <c r="H29" s="21" t="s">
        <v>47</v>
      </c>
      <c r="I29" s="20" t="s">
        <v>484</v>
      </c>
      <c r="J29" s="20"/>
      <c r="K29" s="23"/>
      <c r="L29" s="20"/>
    </row>
    <row r="30" spans="1:12" x14ac:dyDescent="0.25">
      <c r="A30" s="65">
        <f t="shared" si="0"/>
        <v>16</v>
      </c>
      <c r="B30" s="18" t="s">
        <v>3</v>
      </c>
      <c r="C30" s="20" t="s">
        <v>57</v>
      </c>
      <c r="D30" s="19" t="s">
        <v>101</v>
      </c>
      <c r="E30" s="18">
        <v>1</v>
      </c>
      <c r="F30" s="67" t="s">
        <v>38</v>
      </c>
      <c r="G30" s="20"/>
      <c r="H30" s="21" t="s">
        <v>483</v>
      </c>
      <c r="I30" s="20" t="s">
        <v>38</v>
      </c>
      <c r="J30" s="20"/>
      <c r="K30" s="21"/>
      <c r="L30" s="20"/>
    </row>
    <row r="31" spans="1:12" x14ac:dyDescent="0.25">
      <c r="A31" s="65">
        <f t="shared" si="0"/>
        <v>17</v>
      </c>
      <c r="B31" s="67" t="s">
        <v>3</v>
      </c>
      <c r="C31" s="67" t="s">
        <v>51</v>
      </c>
      <c r="D31" s="66" t="s">
        <v>497</v>
      </c>
      <c r="E31" s="65">
        <v>1</v>
      </c>
      <c r="F31" s="67" t="s">
        <v>38</v>
      </c>
      <c r="G31" s="65"/>
      <c r="H31" s="67" t="s">
        <v>498</v>
      </c>
      <c r="I31" s="67" t="s">
        <v>38</v>
      </c>
      <c r="J31" s="67"/>
      <c r="K31" s="67"/>
      <c r="L31" s="20"/>
    </row>
    <row r="32" spans="1:12" s="63" customFormat="1" x14ac:dyDescent="0.25">
      <c r="A32" s="65">
        <f t="shared" si="0"/>
        <v>18</v>
      </c>
      <c r="B32" s="20" t="s">
        <v>3</v>
      </c>
      <c r="C32" s="20" t="s">
        <v>51</v>
      </c>
      <c r="D32" s="19" t="s">
        <v>98</v>
      </c>
      <c r="E32" s="18">
        <v>1</v>
      </c>
      <c r="F32" s="20" t="s">
        <v>38</v>
      </c>
      <c r="G32" s="18"/>
      <c r="H32" s="4"/>
      <c r="I32" s="67" t="s">
        <v>49</v>
      </c>
      <c r="J32" s="109" t="s">
        <v>481</v>
      </c>
      <c r="K32" s="20"/>
      <c r="L32" s="21"/>
    </row>
    <row r="33" spans="1:12" x14ac:dyDescent="0.25">
      <c r="A33" s="65">
        <f t="shared" si="0"/>
        <v>19</v>
      </c>
      <c r="B33" s="67" t="s">
        <v>3</v>
      </c>
      <c r="C33" s="67" t="s">
        <v>51</v>
      </c>
      <c r="D33" s="66" t="s">
        <v>462</v>
      </c>
      <c r="E33" s="18">
        <v>1</v>
      </c>
      <c r="F33" s="67" t="s">
        <v>38</v>
      </c>
      <c r="G33" s="18"/>
      <c r="H33" s="20" t="s">
        <v>47</v>
      </c>
      <c r="I33" s="20" t="s">
        <v>496</v>
      </c>
      <c r="J33" s="20" t="s">
        <v>38</v>
      </c>
      <c r="K33" s="20"/>
      <c r="L33" s="21"/>
    </row>
    <row r="34" spans="1:12" x14ac:dyDescent="0.25">
      <c r="A34" s="65">
        <f t="shared" si="0"/>
        <v>20</v>
      </c>
      <c r="B34" s="20" t="s">
        <v>3</v>
      </c>
      <c r="C34" s="20" t="s">
        <v>51</v>
      </c>
      <c r="D34" s="66" t="s">
        <v>465</v>
      </c>
      <c r="E34" s="18">
        <v>2</v>
      </c>
      <c r="F34" s="20" t="s">
        <v>38</v>
      </c>
      <c r="G34" s="18"/>
      <c r="H34" s="20"/>
      <c r="I34" s="20"/>
      <c r="J34" s="67"/>
      <c r="K34" s="20"/>
      <c r="L34" s="21"/>
    </row>
    <row r="35" spans="1:12" x14ac:dyDescent="0.25">
      <c r="A35" s="65">
        <f t="shared" si="0"/>
        <v>21</v>
      </c>
      <c r="B35" s="67" t="s">
        <v>3</v>
      </c>
      <c r="C35" s="67" t="s">
        <v>57</v>
      </c>
      <c r="D35" s="66" t="s">
        <v>463</v>
      </c>
      <c r="E35" s="18">
        <v>1</v>
      </c>
      <c r="F35" s="67" t="s">
        <v>38</v>
      </c>
      <c r="G35" s="18"/>
      <c r="H35" s="20" t="s">
        <v>735</v>
      </c>
      <c r="I35" s="20"/>
      <c r="J35" s="67" t="s">
        <v>38</v>
      </c>
      <c r="K35" s="20"/>
      <c r="L35" s="21"/>
    </row>
    <row r="36" spans="1:12" s="8" customFormat="1" x14ac:dyDescent="0.25">
      <c r="A36" s="65">
        <f t="shared" si="0"/>
        <v>22</v>
      </c>
      <c r="B36" s="67" t="s">
        <v>3</v>
      </c>
      <c r="C36" s="20" t="s">
        <v>57</v>
      </c>
      <c r="D36" s="66" t="s">
        <v>464</v>
      </c>
      <c r="E36" s="65">
        <v>1</v>
      </c>
      <c r="F36" s="20" t="s">
        <v>38</v>
      </c>
      <c r="G36" s="18"/>
      <c r="H36" s="67" t="s">
        <v>735</v>
      </c>
      <c r="I36" s="67"/>
      <c r="J36" s="67" t="s">
        <v>38</v>
      </c>
      <c r="K36" s="20"/>
      <c r="L36" s="20"/>
    </row>
    <row r="37" spans="1:12" s="8" customFormat="1" x14ac:dyDescent="0.25">
      <c r="A37" s="65">
        <f t="shared" si="0"/>
        <v>23</v>
      </c>
      <c r="B37" s="67" t="s">
        <v>3</v>
      </c>
      <c r="C37" s="67" t="s">
        <v>51</v>
      </c>
      <c r="D37" s="66" t="s">
        <v>477</v>
      </c>
      <c r="E37" s="18">
        <v>2</v>
      </c>
      <c r="F37" s="67" t="s">
        <v>38</v>
      </c>
      <c r="G37" s="18"/>
      <c r="H37" s="21"/>
      <c r="I37" s="21"/>
      <c r="J37" s="21"/>
      <c r="K37" s="21"/>
      <c r="L37" s="20"/>
    </row>
    <row r="38" spans="1:12" s="8" customFormat="1" x14ac:dyDescent="0.25">
      <c r="A38" s="65">
        <f t="shared" si="0"/>
        <v>24</v>
      </c>
      <c r="B38" s="67" t="s">
        <v>3</v>
      </c>
      <c r="C38" s="67" t="s">
        <v>51</v>
      </c>
      <c r="D38" s="66" t="s">
        <v>538</v>
      </c>
      <c r="E38" s="65">
        <v>2</v>
      </c>
      <c r="F38" s="67" t="s">
        <v>38</v>
      </c>
      <c r="G38" s="65"/>
      <c r="H38" s="21"/>
      <c r="I38" s="21"/>
      <c r="J38" s="21"/>
      <c r="K38" s="21"/>
      <c r="L38" s="20"/>
    </row>
    <row r="39" spans="1:12" s="64" customFormat="1" x14ac:dyDescent="0.25">
      <c r="A39" s="65">
        <f t="shared" si="0"/>
        <v>25</v>
      </c>
      <c r="B39" s="67" t="s">
        <v>3</v>
      </c>
      <c r="C39" s="67" t="s">
        <v>57</v>
      </c>
      <c r="D39" s="66" t="s">
        <v>100</v>
      </c>
      <c r="E39" s="18">
        <v>2</v>
      </c>
      <c r="F39" s="67" t="s">
        <v>38</v>
      </c>
      <c r="G39" s="18"/>
      <c r="H39" s="20"/>
      <c r="I39" s="20"/>
      <c r="J39" s="20"/>
      <c r="K39" s="20"/>
      <c r="L39" s="67"/>
    </row>
    <row r="40" spans="1:12" s="8" customFormat="1" x14ac:dyDescent="0.25">
      <c r="A40" s="65">
        <f t="shared" si="0"/>
        <v>26</v>
      </c>
      <c r="B40" s="18" t="s">
        <v>37</v>
      </c>
      <c r="C40" s="67" t="s">
        <v>42</v>
      </c>
      <c r="D40" s="66" t="s">
        <v>103</v>
      </c>
      <c r="E40" s="18">
        <v>2</v>
      </c>
      <c r="F40" s="20" t="s">
        <v>38</v>
      </c>
      <c r="G40" s="20"/>
      <c r="H40" s="20"/>
      <c r="I40" s="60"/>
      <c r="J40" s="20"/>
      <c r="K40" s="21"/>
      <c r="L40" s="20"/>
    </row>
    <row r="41" spans="1:12" x14ac:dyDescent="0.25">
      <c r="A41" s="65">
        <f t="shared" si="0"/>
        <v>27</v>
      </c>
      <c r="B41" s="67" t="s">
        <v>3</v>
      </c>
      <c r="C41" s="67" t="s">
        <v>57</v>
      </c>
      <c r="D41" s="66" t="s">
        <v>461</v>
      </c>
      <c r="E41" s="18">
        <v>2</v>
      </c>
      <c r="F41" s="20" t="s">
        <v>38</v>
      </c>
      <c r="G41" s="18"/>
      <c r="H41" s="20"/>
      <c r="I41" s="20" t="s">
        <v>40</v>
      </c>
      <c r="J41" s="20"/>
      <c r="K41" s="60"/>
      <c r="L41" s="20"/>
    </row>
    <row r="42" spans="1:12" s="8" customFormat="1" x14ac:dyDescent="0.25">
      <c r="A42" s="65">
        <f t="shared" si="0"/>
        <v>28</v>
      </c>
      <c r="B42" s="18" t="s">
        <v>37</v>
      </c>
      <c r="C42" s="18" t="s">
        <v>46</v>
      </c>
      <c r="D42" s="66" t="s">
        <v>504</v>
      </c>
      <c r="E42" s="18">
        <v>2</v>
      </c>
      <c r="F42" s="20" t="s">
        <v>38</v>
      </c>
      <c r="G42" s="18"/>
      <c r="H42" s="20"/>
      <c r="I42" s="60"/>
      <c r="J42" s="20"/>
      <c r="K42" s="20"/>
      <c r="L42" s="20"/>
    </row>
    <row r="43" spans="1:12" x14ac:dyDescent="0.25">
      <c r="A43" s="65">
        <f t="shared" si="0"/>
        <v>29</v>
      </c>
      <c r="B43" s="18" t="s">
        <v>9</v>
      </c>
      <c r="C43" s="20" t="s">
        <v>322</v>
      </c>
      <c r="D43" s="66" t="s">
        <v>503</v>
      </c>
      <c r="E43" s="18">
        <v>2</v>
      </c>
      <c r="F43" s="67" t="s">
        <v>38</v>
      </c>
      <c r="G43" s="18"/>
      <c r="H43" s="20"/>
      <c r="I43" s="20"/>
      <c r="J43" s="20"/>
      <c r="K43" s="20"/>
      <c r="L43" s="20"/>
    </row>
    <row r="44" spans="1:12" x14ac:dyDescent="0.25">
      <c r="A44" s="65">
        <f t="shared" si="0"/>
        <v>30</v>
      </c>
      <c r="B44" s="18" t="s">
        <v>37</v>
      </c>
      <c r="C44" s="18" t="s">
        <v>57</v>
      </c>
      <c r="D44" s="66" t="s">
        <v>505</v>
      </c>
      <c r="E44" s="18">
        <v>3</v>
      </c>
      <c r="F44" s="67" t="s">
        <v>38</v>
      </c>
      <c r="G44" s="18"/>
      <c r="H44" s="20"/>
      <c r="I44" s="20"/>
      <c r="J44" s="20"/>
      <c r="K44" s="20"/>
      <c r="L44" s="20"/>
    </row>
    <row r="45" spans="1:12" s="8" customFormat="1" x14ac:dyDescent="0.25">
      <c r="A45" s="65">
        <f t="shared" si="0"/>
        <v>31</v>
      </c>
      <c r="B45" s="18" t="s">
        <v>37</v>
      </c>
      <c r="C45" s="18" t="s">
        <v>57</v>
      </c>
      <c r="D45" s="66" t="s">
        <v>506</v>
      </c>
      <c r="E45" s="18">
        <v>3</v>
      </c>
      <c r="F45" s="67" t="s">
        <v>38</v>
      </c>
      <c r="G45" s="18"/>
      <c r="H45" s="20"/>
      <c r="I45" s="20"/>
      <c r="J45" s="20"/>
      <c r="K45" s="20"/>
      <c r="L45" s="20"/>
    </row>
    <row r="46" spans="1:12" s="8" customFormat="1" x14ac:dyDescent="0.25">
      <c r="A46" s="65">
        <f t="shared" si="0"/>
        <v>32</v>
      </c>
      <c r="B46" s="65" t="s">
        <v>37</v>
      </c>
      <c r="C46" s="65" t="s">
        <v>57</v>
      </c>
      <c r="D46" s="66" t="s">
        <v>752</v>
      </c>
      <c r="E46" s="18">
        <v>3</v>
      </c>
      <c r="F46" s="67" t="s">
        <v>38</v>
      </c>
      <c r="G46" s="18"/>
      <c r="H46" s="20"/>
      <c r="I46" s="20"/>
      <c r="J46" s="20"/>
      <c r="K46" s="20"/>
      <c r="L46" s="20"/>
    </row>
    <row r="47" spans="1:12" x14ac:dyDescent="0.25">
      <c r="A47" s="65">
        <f t="shared" si="0"/>
        <v>33</v>
      </c>
      <c r="B47" s="18" t="s">
        <v>27</v>
      </c>
      <c r="C47" s="18" t="s">
        <v>48</v>
      </c>
      <c r="D47" s="19" t="s">
        <v>490</v>
      </c>
      <c r="E47" s="18">
        <v>1</v>
      </c>
      <c r="F47" s="67" t="s">
        <v>39</v>
      </c>
      <c r="G47" s="18"/>
      <c r="H47" s="20" t="s">
        <v>38</v>
      </c>
      <c r="I47" s="20"/>
      <c r="J47" s="20"/>
      <c r="K47" s="20"/>
      <c r="L47" s="20"/>
    </row>
    <row r="48" spans="1:12" s="8" customFormat="1" x14ac:dyDescent="0.25">
      <c r="A48" s="65">
        <f t="shared" si="0"/>
        <v>34</v>
      </c>
      <c r="B48" s="18" t="s">
        <v>27</v>
      </c>
      <c r="C48" s="18" t="s">
        <v>48</v>
      </c>
      <c r="D48" s="19" t="s">
        <v>456</v>
      </c>
      <c r="E48" s="18">
        <v>1</v>
      </c>
      <c r="F48" s="20" t="s">
        <v>39</v>
      </c>
      <c r="G48" s="20"/>
      <c r="H48" s="20" t="s">
        <v>38</v>
      </c>
      <c r="I48" s="23"/>
      <c r="J48" s="4"/>
      <c r="K48" s="20"/>
      <c r="L48" s="20"/>
    </row>
    <row r="49" spans="1:12" ht="15.75" customHeight="1" x14ac:dyDescent="0.25">
      <c r="A49" s="65">
        <f t="shared" si="0"/>
        <v>35</v>
      </c>
      <c r="B49" s="18" t="s">
        <v>27</v>
      </c>
      <c r="C49" s="20" t="s">
        <v>59</v>
      </c>
      <c r="D49" s="19" t="s">
        <v>494</v>
      </c>
      <c r="E49" s="65">
        <v>1</v>
      </c>
      <c r="F49" s="67" t="s">
        <v>38</v>
      </c>
      <c r="G49" s="20"/>
      <c r="H49" s="20" t="s">
        <v>482</v>
      </c>
      <c r="I49" s="20"/>
      <c r="J49" s="20"/>
      <c r="K49" s="23"/>
      <c r="L49" s="20"/>
    </row>
    <row r="50" spans="1:12" x14ac:dyDescent="0.25">
      <c r="A50" s="65">
        <f t="shared" si="0"/>
        <v>36</v>
      </c>
      <c r="B50" s="65" t="s">
        <v>27</v>
      </c>
      <c r="C50" s="67" t="s">
        <v>51</v>
      </c>
      <c r="D50" s="66" t="s">
        <v>514</v>
      </c>
      <c r="E50" s="65">
        <v>1</v>
      </c>
      <c r="F50" s="67" t="s">
        <v>38</v>
      </c>
      <c r="G50" s="67"/>
      <c r="H50" s="67" t="s">
        <v>38</v>
      </c>
      <c r="I50" s="67"/>
      <c r="J50" s="67"/>
      <c r="K50" s="23"/>
      <c r="L50" s="20"/>
    </row>
    <row r="51" spans="1:12" s="63" customFormat="1" x14ac:dyDescent="0.25">
      <c r="A51" s="65">
        <f t="shared" si="0"/>
        <v>37</v>
      </c>
      <c r="B51" s="18" t="s">
        <v>27</v>
      </c>
      <c r="C51" s="20" t="s">
        <v>46</v>
      </c>
      <c r="D51" s="19" t="s">
        <v>499</v>
      </c>
      <c r="E51" s="65">
        <v>1</v>
      </c>
      <c r="F51" s="67" t="s">
        <v>38</v>
      </c>
      <c r="G51" s="20"/>
      <c r="H51" s="20" t="s">
        <v>500</v>
      </c>
      <c r="I51" s="20"/>
      <c r="J51" s="20"/>
      <c r="K51" s="20"/>
      <c r="L51" s="67"/>
    </row>
    <row r="52" spans="1:12" x14ac:dyDescent="0.25">
      <c r="A52" s="65">
        <f t="shared" si="0"/>
        <v>38</v>
      </c>
      <c r="B52" s="18" t="s">
        <v>27</v>
      </c>
      <c r="C52" s="18" t="s">
        <v>48</v>
      </c>
      <c r="D52" s="19" t="s">
        <v>455</v>
      </c>
      <c r="E52" s="18">
        <v>1</v>
      </c>
      <c r="F52" s="20" t="s">
        <v>38</v>
      </c>
      <c r="G52" s="20"/>
      <c r="H52" s="20" t="s">
        <v>486</v>
      </c>
      <c r="I52" s="20" t="s">
        <v>38</v>
      </c>
      <c r="J52" s="20"/>
      <c r="L52" s="20"/>
    </row>
    <row r="53" spans="1:12" ht="48" x14ac:dyDescent="0.25">
      <c r="A53" s="65">
        <f t="shared" si="0"/>
        <v>39</v>
      </c>
      <c r="B53" s="18" t="s">
        <v>27</v>
      </c>
      <c r="C53" s="18" t="s">
        <v>48</v>
      </c>
      <c r="D53" s="24" t="s">
        <v>501</v>
      </c>
      <c r="E53" s="18">
        <v>1</v>
      </c>
      <c r="F53" s="20" t="s">
        <v>38</v>
      </c>
      <c r="G53" s="20"/>
      <c r="H53" s="20"/>
      <c r="I53" s="20" t="s">
        <v>486</v>
      </c>
      <c r="J53" s="20"/>
      <c r="K53" s="20"/>
      <c r="L53" s="20"/>
    </row>
    <row r="54" spans="1:12" x14ac:dyDescent="0.25">
      <c r="A54" s="65">
        <f t="shared" si="0"/>
        <v>40</v>
      </c>
      <c r="B54" s="65" t="s">
        <v>27</v>
      </c>
      <c r="C54" s="65" t="s">
        <v>48</v>
      </c>
      <c r="D54" s="120" t="s">
        <v>508</v>
      </c>
      <c r="E54" s="65">
        <v>1</v>
      </c>
      <c r="F54" s="67" t="s">
        <v>38</v>
      </c>
      <c r="G54" s="67"/>
      <c r="H54" s="121"/>
      <c r="I54" s="121"/>
      <c r="J54" s="121"/>
      <c r="K54" s="67"/>
      <c r="L54" s="20"/>
    </row>
    <row r="55" spans="1:12" s="63" customFormat="1" x14ac:dyDescent="0.25">
      <c r="A55" s="65">
        <f t="shared" si="0"/>
        <v>41</v>
      </c>
      <c r="B55" s="65" t="s">
        <v>27</v>
      </c>
      <c r="C55" s="65" t="s">
        <v>48</v>
      </c>
      <c r="D55" s="24" t="s">
        <v>509</v>
      </c>
      <c r="E55" s="65">
        <v>1</v>
      </c>
      <c r="F55" s="67" t="s">
        <v>38</v>
      </c>
      <c r="G55" s="67"/>
      <c r="H55" s="121" t="s">
        <v>486</v>
      </c>
      <c r="I55" s="121"/>
      <c r="J55" s="121"/>
      <c r="K55" s="67"/>
      <c r="L55" s="67"/>
    </row>
    <row r="56" spans="1:12" s="63" customFormat="1" x14ac:dyDescent="0.25">
      <c r="A56" s="65">
        <f t="shared" si="0"/>
        <v>42</v>
      </c>
      <c r="B56" s="65" t="s">
        <v>27</v>
      </c>
      <c r="C56" s="65" t="s">
        <v>48</v>
      </c>
      <c r="D56" s="24" t="s">
        <v>510</v>
      </c>
      <c r="E56" s="65">
        <v>1</v>
      </c>
      <c r="F56" s="67" t="s">
        <v>38</v>
      </c>
      <c r="G56" s="67"/>
      <c r="H56" s="121"/>
      <c r="I56" s="121" t="s">
        <v>486</v>
      </c>
      <c r="J56" s="121" t="s">
        <v>38</v>
      </c>
      <c r="K56" s="67"/>
      <c r="L56" s="67"/>
    </row>
    <row r="57" spans="1:12" s="63" customFormat="1" ht="32" x14ac:dyDescent="0.25">
      <c r="A57" s="65">
        <f t="shared" si="0"/>
        <v>43</v>
      </c>
      <c r="B57" s="18" t="s">
        <v>27</v>
      </c>
      <c r="C57" s="18" t="s">
        <v>53</v>
      </c>
      <c r="D57" s="24" t="s">
        <v>491</v>
      </c>
      <c r="E57" s="65">
        <v>1</v>
      </c>
      <c r="F57" s="67" t="s">
        <v>38</v>
      </c>
      <c r="G57" s="20"/>
      <c r="H57" s="121"/>
      <c r="I57" s="121" t="s">
        <v>486</v>
      </c>
      <c r="J57" s="122" t="s">
        <v>38</v>
      </c>
      <c r="K57" s="23"/>
      <c r="L57" s="67"/>
    </row>
    <row r="58" spans="1:12" x14ac:dyDescent="0.25">
      <c r="A58" s="65">
        <f>A59+1</f>
        <v>45</v>
      </c>
      <c r="B58" s="65" t="s">
        <v>27</v>
      </c>
      <c r="C58" s="65" t="s">
        <v>48</v>
      </c>
      <c r="D58" s="24" t="s">
        <v>511</v>
      </c>
      <c r="E58" s="65">
        <v>1</v>
      </c>
      <c r="F58" s="67" t="s">
        <v>38</v>
      </c>
      <c r="G58" s="67"/>
      <c r="H58" s="121"/>
      <c r="I58" s="121"/>
      <c r="J58" s="121" t="s">
        <v>659</v>
      </c>
      <c r="K58" s="67"/>
      <c r="L58" s="20"/>
    </row>
    <row r="59" spans="1:12" s="63" customFormat="1" x14ac:dyDescent="0.25">
      <c r="A59" s="65">
        <f>A57+1</f>
        <v>44</v>
      </c>
      <c r="B59" s="18" t="s">
        <v>27</v>
      </c>
      <c r="C59" s="20" t="s">
        <v>59</v>
      </c>
      <c r="D59" s="14" t="s">
        <v>657</v>
      </c>
      <c r="E59" s="65">
        <v>1</v>
      </c>
      <c r="F59" s="67" t="s">
        <v>38</v>
      </c>
      <c r="G59" s="18"/>
      <c r="H59" s="20" t="s">
        <v>486</v>
      </c>
      <c r="I59" s="20" t="s">
        <v>38</v>
      </c>
      <c r="J59" s="67"/>
      <c r="K59" s="20"/>
      <c r="L59" s="67"/>
    </row>
    <row r="60" spans="1:12" x14ac:dyDescent="0.25">
      <c r="A60" s="65">
        <f>A58+1</f>
        <v>46</v>
      </c>
      <c r="B60" s="18" t="s">
        <v>27</v>
      </c>
      <c r="C60" s="18" t="s">
        <v>46</v>
      </c>
      <c r="D60" s="66" t="s">
        <v>658</v>
      </c>
      <c r="E60" s="65">
        <v>1</v>
      </c>
      <c r="F60" s="67" t="s">
        <v>38</v>
      </c>
      <c r="G60" s="20"/>
      <c r="H60" s="20" t="s">
        <v>486</v>
      </c>
      <c r="I60" s="23" t="s">
        <v>38</v>
      </c>
      <c r="J60" s="67"/>
      <c r="K60" s="20"/>
      <c r="L60" s="20"/>
    </row>
    <row r="61" spans="1:12" x14ac:dyDescent="0.25">
      <c r="A61" s="65">
        <f t="shared" si="0"/>
        <v>47</v>
      </c>
      <c r="B61" s="18" t="s">
        <v>27</v>
      </c>
      <c r="C61" s="20" t="s">
        <v>322</v>
      </c>
      <c r="D61" s="14" t="s">
        <v>518</v>
      </c>
      <c r="E61" s="65">
        <v>1</v>
      </c>
      <c r="F61" s="67" t="s">
        <v>38</v>
      </c>
      <c r="G61" s="20"/>
      <c r="H61" s="20" t="s">
        <v>486</v>
      </c>
      <c r="I61" s="20" t="s">
        <v>38</v>
      </c>
      <c r="J61" s="20"/>
      <c r="K61" s="23"/>
      <c r="L61" s="20"/>
    </row>
    <row r="62" spans="1:12" x14ac:dyDescent="0.25">
      <c r="A62" s="65">
        <f t="shared" si="0"/>
        <v>48</v>
      </c>
      <c r="B62" s="18" t="s">
        <v>27</v>
      </c>
      <c r="C62" s="20" t="s">
        <v>516</v>
      </c>
      <c r="D62" s="19" t="s">
        <v>654</v>
      </c>
      <c r="E62" s="65">
        <v>1</v>
      </c>
      <c r="F62" s="67" t="s">
        <v>38</v>
      </c>
      <c r="G62" s="20"/>
      <c r="H62" s="67" t="s">
        <v>486</v>
      </c>
      <c r="I62" s="67" t="s">
        <v>38</v>
      </c>
      <c r="J62" s="20"/>
      <c r="K62" s="23"/>
      <c r="L62" s="20"/>
    </row>
    <row r="63" spans="1:12" x14ac:dyDescent="0.25">
      <c r="A63" s="65">
        <f t="shared" si="0"/>
        <v>49</v>
      </c>
      <c r="B63" s="18" t="s">
        <v>27</v>
      </c>
      <c r="C63" s="18" t="s">
        <v>516</v>
      </c>
      <c r="D63" s="19" t="s">
        <v>478</v>
      </c>
      <c r="E63" s="65">
        <v>1</v>
      </c>
      <c r="F63" s="67" t="s">
        <v>38</v>
      </c>
      <c r="G63" s="20"/>
      <c r="H63" s="67" t="s">
        <v>486</v>
      </c>
      <c r="I63" s="67" t="s">
        <v>38</v>
      </c>
      <c r="J63" s="20"/>
      <c r="K63" s="20"/>
      <c r="L63" s="20"/>
    </row>
    <row r="64" spans="1:12" x14ac:dyDescent="0.25">
      <c r="A64" s="65">
        <f t="shared" si="0"/>
        <v>50</v>
      </c>
      <c r="B64" s="65" t="s">
        <v>27</v>
      </c>
      <c r="C64" s="65" t="s">
        <v>46</v>
      </c>
      <c r="D64" s="24" t="s">
        <v>512</v>
      </c>
      <c r="E64" s="65">
        <v>1</v>
      </c>
      <c r="F64" s="67" t="s">
        <v>38</v>
      </c>
      <c r="G64" s="67"/>
      <c r="H64" s="67" t="s">
        <v>486</v>
      </c>
      <c r="I64" s="67" t="s">
        <v>38</v>
      </c>
      <c r="J64" s="67"/>
      <c r="K64" s="67"/>
      <c r="L64" s="20"/>
    </row>
    <row r="65" spans="1:12" s="63" customFormat="1" x14ac:dyDescent="0.25">
      <c r="A65" s="65">
        <f t="shared" si="0"/>
        <v>51</v>
      </c>
      <c r="B65" s="65" t="s">
        <v>27</v>
      </c>
      <c r="C65" s="65" t="s">
        <v>515</v>
      </c>
      <c r="D65" s="24" t="s">
        <v>661</v>
      </c>
      <c r="E65" s="65">
        <v>1</v>
      </c>
      <c r="F65" s="67" t="s">
        <v>662</v>
      </c>
      <c r="G65" s="67"/>
      <c r="H65" s="67" t="s">
        <v>486</v>
      </c>
      <c r="I65" s="67" t="s">
        <v>38</v>
      </c>
      <c r="J65" s="67"/>
      <c r="K65" s="67"/>
      <c r="L65" s="67"/>
    </row>
    <row r="66" spans="1:12" s="63" customFormat="1" x14ac:dyDescent="0.25">
      <c r="A66" s="65">
        <f t="shared" si="0"/>
        <v>52</v>
      </c>
      <c r="B66" s="18" t="s">
        <v>27</v>
      </c>
      <c r="C66" s="18" t="s">
        <v>56</v>
      </c>
      <c r="D66" s="19" t="s">
        <v>492</v>
      </c>
      <c r="E66" s="65">
        <v>1</v>
      </c>
      <c r="F66" s="67" t="s">
        <v>38</v>
      </c>
      <c r="G66" s="20"/>
      <c r="H66" s="4"/>
      <c r="I66" s="20" t="s">
        <v>486</v>
      </c>
      <c r="J66" s="20" t="s">
        <v>38</v>
      </c>
      <c r="K66" s="20"/>
      <c r="L66" s="67"/>
    </row>
    <row r="67" spans="1:12" x14ac:dyDescent="0.25">
      <c r="A67" s="65">
        <f t="shared" si="0"/>
        <v>53</v>
      </c>
      <c r="B67" s="65" t="s">
        <v>27</v>
      </c>
      <c r="C67" s="67" t="s">
        <v>322</v>
      </c>
      <c r="D67" s="14" t="s">
        <v>517</v>
      </c>
      <c r="E67" s="65">
        <v>1</v>
      </c>
      <c r="F67" s="67" t="s">
        <v>38</v>
      </c>
      <c r="G67" s="65"/>
      <c r="H67" s="67"/>
      <c r="I67" s="67" t="s">
        <v>486</v>
      </c>
      <c r="J67" s="67" t="s">
        <v>38</v>
      </c>
      <c r="K67" s="67"/>
      <c r="L67" s="20"/>
    </row>
    <row r="68" spans="1:12" s="63" customFormat="1" x14ac:dyDescent="0.25">
      <c r="A68" s="65">
        <f t="shared" si="0"/>
        <v>54</v>
      </c>
      <c r="B68" s="65" t="s">
        <v>27</v>
      </c>
      <c r="C68" s="67" t="s">
        <v>322</v>
      </c>
      <c r="D68" s="66" t="s">
        <v>105</v>
      </c>
      <c r="E68" s="65">
        <v>1</v>
      </c>
      <c r="F68" s="67" t="s">
        <v>38</v>
      </c>
      <c r="G68" s="65"/>
      <c r="H68" s="67"/>
      <c r="I68" s="67" t="s">
        <v>486</v>
      </c>
      <c r="J68" s="67" t="s">
        <v>38</v>
      </c>
      <c r="K68" s="67"/>
      <c r="L68" s="67"/>
    </row>
    <row r="69" spans="1:12" s="63" customFormat="1" x14ac:dyDescent="0.25">
      <c r="A69" s="65">
        <f t="shared" si="0"/>
        <v>55</v>
      </c>
      <c r="B69" s="20" t="s">
        <v>50</v>
      </c>
      <c r="C69" s="20" t="s">
        <v>46</v>
      </c>
      <c r="D69" s="19" t="s">
        <v>106</v>
      </c>
      <c r="E69" s="65">
        <v>1</v>
      </c>
      <c r="F69" s="67" t="s">
        <v>38</v>
      </c>
      <c r="G69" s="20"/>
      <c r="H69" s="20"/>
      <c r="I69" s="67" t="s">
        <v>486</v>
      </c>
      <c r="J69" s="67" t="s">
        <v>38</v>
      </c>
      <c r="K69" s="20"/>
      <c r="L69" s="67"/>
    </row>
    <row r="70" spans="1:12" x14ac:dyDescent="0.25">
      <c r="A70" s="65">
        <f t="shared" si="0"/>
        <v>56</v>
      </c>
      <c r="B70" s="20" t="s">
        <v>50</v>
      </c>
      <c r="C70" s="20" t="s">
        <v>46</v>
      </c>
      <c r="D70" s="19" t="s">
        <v>513</v>
      </c>
      <c r="E70" s="18">
        <v>1</v>
      </c>
      <c r="F70" s="20" t="s">
        <v>38</v>
      </c>
      <c r="G70" s="18"/>
      <c r="H70" s="20"/>
      <c r="I70" s="67" t="s">
        <v>486</v>
      </c>
      <c r="J70" s="67" t="s">
        <v>38</v>
      </c>
      <c r="K70" s="20"/>
      <c r="L70" s="20"/>
    </row>
    <row r="71" spans="1:12" x14ac:dyDescent="0.25">
      <c r="A71" s="65">
        <f t="shared" si="0"/>
        <v>57</v>
      </c>
      <c r="B71" s="18" t="s">
        <v>27</v>
      </c>
      <c r="C71" s="18" t="s">
        <v>516</v>
      </c>
      <c r="D71" s="19" t="s">
        <v>480</v>
      </c>
      <c r="E71" s="65">
        <v>1</v>
      </c>
      <c r="F71" s="67" t="s">
        <v>38</v>
      </c>
      <c r="G71" s="20"/>
      <c r="H71" s="20"/>
      <c r="I71" s="67" t="s">
        <v>486</v>
      </c>
      <c r="J71" s="67" t="s">
        <v>38</v>
      </c>
      <c r="K71" s="20"/>
      <c r="L71" s="20"/>
    </row>
    <row r="72" spans="1:12" x14ac:dyDescent="0.25">
      <c r="A72" s="65">
        <f t="shared" si="0"/>
        <v>58</v>
      </c>
      <c r="B72" s="65" t="s">
        <v>27</v>
      </c>
      <c r="C72" s="65" t="s">
        <v>515</v>
      </c>
      <c r="D72" s="66" t="s">
        <v>507</v>
      </c>
      <c r="E72" s="65">
        <v>1</v>
      </c>
      <c r="F72" s="67" t="s">
        <v>38</v>
      </c>
      <c r="G72" s="67"/>
      <c r="H72" s="67"/>
      <c r="I72" s="67" t="s">
        <v>486</v>
      </c>
      <c r="J72" s="67" t="s">
        <v>38</v>
      </c>
      <c r="K72" s="67"/>
      <c r="L72" s="20"/>
    </row>
    <row r="73" spans="1:12" s="63" customFormat="1" x14ac:dyDescent="0.25">
      <c r="A73" s="65">
        <f t="shared" si="0"/>
        <v>59</v>
      </c>
      <c r="B73" s="18" t="s">
        <v>27</v>
      </c>
      <c r="C73" s="18" t="s">
        <v>48</v>
      </c>
      <c r="D73" s="19" t="s">
        <v>466</v>
      </c>
      <c r="E73" s="20">
        <v>2</v>
      </c>
      <c r="F73" s="20" t="s">
        <v>468</v>
      </c>
      <c r="G73" s="20"/>
      <c r="H73" s="20"/>
      <c r="I73" s="20"/>
      <c r="J73" s="20" t="s">
        <v>486</v>
      </c>
      <c r="K73" s="20" t="s">
        <v>38</v>
      </c>
      <c r="L73" s="67"/>
    </row>
    <row r="74" spans="1:12" x14ac:dyDescent="0.25">
      <c r="A74" s="65">
        <f t="shared" si="0"/>
        <v>60</v>
      </c>
      <c r="B74" s="18" t="s">
        <v>27</v>
      </c>
      <c r="C74" s="18" t="s">
        <v>48</v>
      </c>
      <c r="D74" s="19" t="s">
        <v>467</v>
      </c>
      <c r="E74" s="18">
        <v>2</v>
      </c>
      <c r="F74" s="20" t="s">
        <v>468</v>
      </c>
      <c r="G74" s="20"/>
      <c r="H74" s="20"/>
      <c r="I74" s="20"/>
      <c r="J74" s="23" t="s">
        <v>486</v>
      </c>
      <c r="K74" s="20" t="s">
        <v>38</v>
      </c>
      <c r="L74" s="20"/>
    </row>
    <row r="75" spans="1:12" x14ac:dyDescent="0.25">
      <c r="A75" s="65">
        <f t="shared" si="0"/>
        <v>61</v>
      </c>
      <c r="B75" s="18" t="s">
        <v>27</v>
      </c>
      <c r="C75" s="18" t="s">
        <v>46</v>
      </c>
      <c r="D75" s="66" t="s">
        <v>479</v>
      </c>
      <c r="E75" s="18">
        <v>2</v>
      </c>
      <c r="F75" s="20" t="s">
        <v>40</v>
      </c>
      <c r="G75" s="20"/>
      <c r="H75" s="20"/>
      <c r="I75" s="20"/>
      <c r="J75" s="23"/>
      <c r="K75" s="20"/>
      <c r="L75" s="20"/>
    </row>
    <row r="76" spans="1:12" x14ac:dyDescent="0.25">
      <c r="A76" s="65">
        <f t="shared" si="0"/>
        <v>62</v>
      </c>
      <c r="B76" s="65"/>
      <c r="C76" s="65"/>
      <c r="D76" s="66" t="s">
        <v>493</v>
      </c>
      <c r="E76" s="65">
        <v>2</v>
      </c>
      <c r="F76" s="67" t="s">
        <v>469</v>
      </c>
      <c r="G76" s="67"/>
      <c r="H76" s="67"/>
      <c r="I76" s="67"/>
      <c r="J76" s="23"/>
      <c r="K76" s="67"/>
      <c r="L76" s="20"/>
    </row>
    <row r="77" spans="1:12" s="63" customFormat="1" x14ac:dyDescent="0.25">
      <c r="A77" s="65">
        <f t="shared" si="0"/>
        <v>63</v>
      </c>
      <c r="B77" s="18" t="s">
        <v>27</v>
      </c>
      <c r="C77" s="18" t="s">
        <v>46</v>
      </c>
      <c r="D77" s="19" t="s">
        <v>104</v>
      </c>
      <c r="E77" s="18">
        <v>1</v>
      </c>
      <c r="F77" s="20" t="s">
        <v>40</v>
      </c>
      <c r="G77" s="20"/>
      <c r="H77" s="20"/>
      <c r="I77" s="20"/>
      <c r="J77" s="23"/>
      <c r="K77" s="20"/>
      <c r="L77" s="67"/>
    </row>
    <row r="78" spans="1:12" x14ac:dyDescent="0.25">
      <c r="A78" s="65">
        <f t="shared" si="0"/>
        <v>64</v>
      </c>
      <c r="B78" s="18" t="s">
        <v>27</v>
      </c>
      <c r="C78" s="18" t="s">
        <v>53</v>
      </c>
      <c r="D78" s="24" t="s">
        <v>58</v>
      </c>
      <c r="E78" s="20">
        <v>1</v>
      </c>
      <c r="F78" s="20" t="s">
        <v>40</v>
      </c>
      <c r="G78" s="18"/>
      <c r="I78" s="21"/>
      <c r="J78" s="21"/>
      <c r="K78" s="21"/>
      <c r="L78" s="20"/>
    </row>
    <row r="79" spans="1:12" ht="16" customHeight="1" x14ac:dyDescent="0.25">
      <c r="A79" s="65">
        <f t="shared" si="0"/>
        <v>65</v>
      </c>
      <c r="B79" s="22"/>
      <c r="C79" s="20"/>
      <c r="D79" s="25" t="s">
        <v>60</v>
      </c>
      <c r="E79" s="20"/>
      <c r="F79" s="20"/>
      <c r="G79" s="20"/>
      <c r="H79" s="20"/>
      <c r="I79" s="23"/>
      <c r="J79" s="23"/>
      <c r="K79" s="20"/>
      <c r="L79" s="21"/>
    </row>
    <row r="80" spans="1:12" x14ac:dyDescent="0.25">
      <c r="A80" s="65">
        <f t="shared" si="0"/>
        <v>66</v>
      </c>
      <c r="B80" s="22" t="s">
        <v>27</v>
      </c>
      <c r="C80" s="20" t="s">
        <v>57</v>
      </c>
      <c r="D80" s="19"/>
      <c r="E80" s="20"/>
      <c r="F80" s="20"/>
      <c r="G80" s="20"/>
      <c r="H80" s="20"/>
      <c r="I80" s="23"/>
      <c r="J80" s="23"/>
      <c r="K80" s="20"/>
      <c r="L80" s="20"/>
    </row>
    <row r="81" spans="1:12" x14ac:dyDescent="0.25">
      <c r="A81" s="65">
        <f t="shared" si="0"/>
        <v>67</v>
      </c>
      <c r="B81" s="20" t="s">
        <v>61</v>
      </c>
      <c r="C81" s="20" t="s">
        <v>57</v>
      </c>
      <c r="D81" s="19"/>
      <c r="E81" s="20"/>
      <c r="F81" s="20"/>
      <c r="G81" s="20"/>
      <c r="I81" s="23"/>
      <c r="J81" s="23"/>
      <c r="K81" s="23"/>
      <c r="L81" s="20"/>
    </row>
    <row r="82" spans="1:12" x14ac:dyDescent="0.25">
      <c r="A82" s="65">
        <f t="shared" si="0"/>
        <v>68</v>
      </c>
      <c r="B82" s="20" t="s">
        <v>61</v>
      </c>
      <c r="C82" s="20" t="s">
        <v>57</v>
      </c>
      <c r="D82" s="19"/>
      <c r="E82" s="20"/>
      <c r="F82" s="20"/>
      <c r="G82" s="20"/>
      <c r="H82" s="23"/>
      <c r="I82" s="23"/>
      <c r="J82" s="23"/>
      <c r="K82" s="23"/>
      <c r="L82" s="20"/>
    </row>
    <row r="83" spans="1:12" x14ac:dyDescent="0.25">
      <c r="A83" s="65">
        <f t="shared" ref="A83:A120" si="1">A82+1</f>
        <v>69</v>
      </c>
      <c r="B83" s="20" t="s">
        <v>61</v>
      </c>
      <c r="C83" s="20" t="s">
        <v>57</v>
      </c>
      <c r="D83" s="24"/>
      <c r="E83" s="20"/>
      <c r="F83" s="20"/>
      <c r="G83" s="20"/>
      <c r="I83" s="20"/>
      <c r="J83" s="23"/>
      <c r="K83" s="23"/>
      <c r="L83" s="20"/>
    </row>
    <row r="84" spans="1:12" x14ac:dyDescent="0.25">
      <c r="A84" s="65">
        <f t="shared" si="1"/>
        <v>70</v>
      </c>
      <c r="B84" s="20" t="s">
        <v>61</v>
      </c>
      <c r="C84" s="20" t="s">
        <v>57</v>
      </c>
      <c r="D84" s="24"/>
      <c r="E84" s="20"/>
      <c r="F84" s="20"/>
      <c r="G84" s="20"/>
      <c r="H84" s="20"/>
      <c r="I84" s="23"/>
      <c r="J84" s="23"/>
      <c r="K84" s="23"/>
      <c r="L84" s="20"/>
    </row>
    <row r="85" spans="1:12" x14ac:dyDescent="0.25">
      <c r="A85" s="65">
        <f t="shared" si="1"/>
        <v>71</v>
      </c>
      <c r="B85" s="20" t="s">
        <v>61</v>
      </c>
      <c r="C85" s="20" t="s">
        <v>57</v>
      </c>
      <c r="D85" s="24"/>
      <c r="E85" s="20"/>
      <c r="F85" s="20"/>
      <c r="G85" s="18"/>
      <c r="H85" s="23"/>
      <c r="I85" s="23"/>
      <c r="J85" s="23"/>
      <c r="K85" s="23"/>
      <c r="L85" s="20"/>
    </row>
    <row r="86" spans="1:12" x14ac:dyDescent="0.25">
      <c r="A86" s="65">
        <f t="shared" si="1"/>
        <v>72</v>
      </c>
      <c r="B86" s="20"/>
      <c r="C86" s="18"/>
      <c r="D86" s="25" t="s">
        <v>62</v>
      </c>
      <c r="E86" s="18"/>
      <c r="F86" s="20"/>
      <c r="G86" s="20"/>
      <c r="H86" s="20"/>
      <c r="I86" s="20"/>
      <c r="J86" s="23"/>
      <c r="K86" s="23"/>
      <c r="L86" s="23"/>
    </row>
    <row r="87" spans="1:12" x14ac:dyDescent="0.25">
      <c r="A87" s="65">
        <f t="shared" si="1"/>
        <v>73</v>
      </c>
      <c r="B87" s="20" t="s">
        <v>37</v>
      </c>
      <c r="C87" s="18" t="s">
        <v>63</v>
      </c>
      <c r="D87" s="26" t="s">
        <v>736</v>
      </c>
      <c r="E87" s="18">
        <v>1</v>
      </c>
      <c r="F87" s="20" t="s">
        <v>49</v>
      </c>
      <c r="G87" s="18"/>
      <c r="H87" s="20"/>
      <c r="I87" s="20"/>
      <c r="J87" s="20" t="s">
        <v>735</v>
      </c>
      <c r="K87" s="20"/>
      <c r="L87" s="20"/>
    </row>
    <row r="88" spans="1:12" s="63" customFormat="1" x14ac:dyDescent="0.25">
      <c r="A88" s="65">
        <f t="shared" si="1"/>
        <v>74</v>
      </c>
      <c r="B88" s="67" t="s">
        <v>37</v>
      </c>
      <c r="C88" s="65" t="s">
        <v>63</v>
      </c>
      <c r="D88" s="26" t="s">
        <v>749</v>
      </c>
      <c r="E88" s="65">
        <v>1</v>
      </c>
      <c r="F88" s="67" t="s">
        <v>49</v>
      </c>
      <c r="G88" s="65"/>
      <c r="H88" s="67"/>
      <c r="I88" s="67"/>
      <c r="J88" s="67" t="s">
        <v>735</v>
      </c>
      <c r="K88" s="67"/>
      <c r="L88" s="67"/>
    </row>
    <row r="89" spans="1:12" x14ac:dyDescent="0.25">
      <c r="A89" s="65">
        <f t="shared" si="1"/>
        <v>75</v>
      </c>
      <c r="B89" s="67" t="s">
        <v>37</v>
      </c>
      <c r="C89" s="65" t="s">
        <v>63</v>
      </c>
      <c r="D89" s="26" t="s">
        <v>737</v>
      </c>
      <c r="E89" s="18">
        <v>2</v>
      </c>
      <c r="F89" s="67" t="s">
        <v>49</v>
      </c>
      <c r="G89" s="18"/>
      <c r="H89" s="20"/>
      <c r="I89" s="20"/>
      <c r="J89" s="20"/>
      <c r="K89" s="20"/>
      <c r="L89" s="20"/>
    </row>
    <row r="90" spans="1:12" s="63" customFormat="1" x14ac:dyDescent="0.25">
      <c r="A90" s="65">
        <f t="shared" si="1"/>
        <v>76</v>
      </c>
      <c r="B90" s="67" t="s">
        <v>37</v>
      </c>
      <c r="C90" s="65" t="s">
        <v>63</v>
      </c>
      <c r="D90" s="26" t="s">
        <v>750</v>
      </c>
      <c r="E90" s="65">
        <v>2</v>
      </c>
      <c r="F90" s="67" t="s">
        <v>49</v>
      </c>
      <c r="G90" s="65"/>
      <c r="H90" s="67"/>
      <c r="I90" s="67"/>
      <c r="J90" s="67" t="s">
        <v>49</v>
      </c>
      <c r="K90" s="67"/>
      <c r="L90" s="67"/>
    </row>
    <row r="91" spans="1:12" s="63" customFormat="1" x14ac:dyDescent="0.25">
      <c r="A91" s="65">
        <f t="shared" si="1"/>
        <v>77</v>
      </c>
      <c r="B91" s="67"/>
      <c r="C91" s="65"/>
      <c r="E91" s="65"/>
      <c r="F91" s="65"/>
      <c r="G91" s="65"/>
      <c r="H91" s="67"/>
      <c r="I91" s="67"/>
      <c r="J91" s="67"/>
      <c r="K91" s="67"/>
      <c r="L91" s="67"/>
    </row>
    <row r="92" spans="1:12" x14ac:dyDescent="0.25">
      <c r="A92" s="65">
        <f t="shared" si="1"/>
        <v>78</v>
      </c>
      <c r="B92" s="20"/>
      <c r="C92" s="18"/>
      <c r="D92" s="27" t="s">
        <v>64</v>
      </c>
      <c r="E92" s="18"/>
      <c r="F92" s="18"/>
      <c r="G92" s="18"/>
      <c r="H92" s="20"/>
      <c r="I92" s="20"/>
      <c r="J92" s="20"/>
      <c r="K92" s="20"/>
      <c r="L92" s="20"/>
    </row>
    <row r="93" spans="1:12" x14ac:dyDescent="0.25">
      <c r="A93" s="65">
        <f t="shared" si="1"/>
        <v>79</v>
      </c>
      <c r="B93" s="20" t="s">
        <v>9</v>
      </c>
      <c r="C93" s="20" t="s">
        <v>67</v>
      </c>
      <c r="D93" s="26" t="s">
        <v>535</v>
      </c>
      <c r="E93" s="28">
        <v>1</v>
      </c>
      <c r="F93" s="29" t="s">
        <v>43</v>
      </c>
      <c r="G93" s="18"/>
      <c r="H93" s="20" t="s">
        <v>44</v>
      </c>
      <c r="I93" s="61"/>
      <c r="J93" s="20"/>
      <c r="K93" s="20"/>
      <c r="L93" s="20"/>
    </row>
    <row r="94" spans="1:12" ht="17" customHeight="1" x14ac:dyDescent="0.25">
      <c r="A94" s="65">
        <f t="shared" si="1"/>
        <v>80</v>
      </c>
      <c r="B94" s="20" t="s">
        <v>9</v>
      </c>
      <c r="C94" s="21" t="s">
        <v>733</v>
      </c>
      <c r="D94" s="26" t="s">
        <v>724</v>
      </c>
      <c r="E94" s="20">
        <v>1</v>
      </c>
      <c r="F94" s="20" t="s">
        <v>44</v>
      </c>
      <c r="G94" s="20"/>
      <c r="H94" s="67" t="s">
        <v>44</v>
      </c>
      <c r="I94" s="20"/>
      <c r="J94" s="20"/>
      <c r="K94" s="20"/>
      <c r="L94" s="21"/>
    </row>
    <row r="95" spans="1:12" x14ac:dyDescent="0.25">
      <c r="A95" s="65">
        <f t="shared" si="1"/>
        <v>81</v>
      </c>
      <c r="B95" s="67" t="s">
        <v>9</v>
      </c>
      <c r="C95" s="67" t="s">
        <v>67</v>
      </c>
      <c r="D95" s="26" t="s">
        <v>721</v>
      </c>
      <c r="E95" s="28">
        <v>1</v>
      </c>
      <c r="F95" s="29" t="s">
        <v>43</v>
      </c>
      <c r="G95" s="18"/>
      <c r="H95" s="20" t="s">
        <v>44</v>
      </c>
      <c r="I95" s="20"/>
      <c r="J95" s="20"/>
      <c r="K95" s="20"/>
      <c r="L95" s="20"/>
    </row>
    <row r="96" spans="1:12" x14ac:dyDescent="0.25">
      <c r="A96" s="65">
        <f t="shared" si="1"/>
        <v>82</v>
      </c>
      <c r="B96" s="20" t="s">
        <v>9</v>
      </c>
      <c r="C96" s="20" t="s">
        <v>67</v>
      </c>
      <c r="D96" s="26" t="s">
        <v>727</v>
      </c>
      <c r="E96" s="28">
        <v>1</v>
      </c>
      <c r="F96" s="29" t="s">
        <v>43</v>
      </c>
      <c r="G96" s="18"/>
      <c r="H96" s="20"/>
      <c r="I96" s="20" t="s">
        <v>44</v>
      </c>
      <c r="J96" s="20"/>
      <c r="K96" s="12"/>
      <c r="L96" s="21"/>
    </row>
    <row r="97" spans="1:12" ht="17" customHeight="1" x14ac:dyDescent="0.25">
      <c r="A97" s="65">
        <f t="shared" si="1"/>
        <v>83</v>
      </c>
      <c r="B97" s="20" t="s">
        <v>9</v>
      </c>
      <c r="C97" s="21" t="s">
        <v>67</v>
      </c>
      <c r="D97" s="26" t="s">
        <v>107</v>
      </c>
      <c r="E97" s="28">
        <v>1</v>
      </c>
      <c r="F97" s="29" t="s">
        <v>43</v>
      </c>
      <c r="G97" s="18"/>
      <c r="H97" s="20"/>
      <c r="I97" s="61"/>
      <c r="J97" s="20"/>
      <c r="K97" s="12"/>
      <c r="L97" s="21"/>
    </row>
    <row r="98" spans="1:12" x14ac:dyDescent="0.25">
      <c r="A98" s="65">
        <f t="shared" si="1"/>
        <v>84</v>
      </c>
      <c r="B98" s="20" t="s">
        <v>9</v>
      </c>
      <c r="C98" s="21" t="s">
        <v>67</v>
      </c>
      <c r="D98" s="26" t="s">
        <v>716</v>
      </c>
      <c r="E98" s="28">
        <v>1</v>
      </c>
      <c r="F98" s="29" t="s">
        <v>43</v>
      </c>
      <c r="G98" s="18"/>
      <c r="H98" s="20"/>
      <c r="I98" s="20"/>
      <c r="J98" s="20" t="s">
        <v>728</v>
      </c>
      <c r="K98" s="12"/>
      <c r="L98" s="21"/>
    </row>
    <row r="99" spans="1:12" x14ac:dyDescent="0.25">
      <c r="A99" s="65">
        <f t="shared" si="1"/>
        <v>85</v>
      </c>
      <c r="B99" s="20" t="s">
        <v>9</v>
      </c>
      <c r="C99" s="21" t="s">
        <v>67</v>
      </c>
      <c r="D99" s="26" t="s">
        <v>475</v>
      </c>
      <c r="E99" s="28">
        <v>1</v>
      </c>
      <c r="F99" s="29" t="s">
        <v>43</v>
      </c>
      <c r="G99" s="18"/>
      <c r="H99" s="20"/>
      <c r="I99" s="20"/>
      <c r="J99" s="20"/>
      <c r="K99" s="20" t="s">
        <v>732</v>
      </c>
      <c r="L99" s="21"/>
    </row>
    <row r="100" spans="1:12" x14ac:dyDescent="0.25">
      <c r="A100" s="65">
        <f t="shared" si="1"/>
        <v>86</v>
      </c>
      <c r="B100" s="20" t="s">
        <v>9</v>
      </c>
      <c r="C100" s="21" t="s">
        <v>67</v>
      </c>
      <c r="D100" s="26" t="s">
        <v>717</v>
      </c>
      <c r="E100" s="28">
        <v>1</v>
      </c>
      <c r="F100" s="29" t="s">
        <v>43</v>
      </c>
      <c r="G100" s="18"/>
      <c r="H100" s="20"/>
      <c r="I100" s="20"/>
      <c r="J100" s="20" t="s">
        <v>44</v>
      </c>
      <c r="K100" s="20"/>
      <c r="L100" s="21"/>
    </row>
    <row r="101" spans="1:12" x14ac:dyDescent="0.25">
      <c r="A101" s="65">
        <f t="shared" si="1"/>
        <v>87</v>
      </c>
      <c r="B101" s="20" t="s">
        <v>9</v>
      </c>
      <c r="C101" s="21" t="s">
        <v>67</v>
      </c>
      <c r="D101" s="26" t="s">
        <v>718</v>
      </c>
      <c r="E101" s="28">
        <v>1</v>
      </c>
      <c r="F101" s="29" t="s">
        <v>43</v>
      </c>
      <c r="G101" s="18"/>
      <c r="H101" s="20"/>
      <c r="I101" s="20" t="s">
        <v>44</v>
      </c>
      <c r="J101" s="20"/>
      <c r="K101" s="20"/>
      <c r="L101" s="21"/>
    </row>
    <row r="102" spans="1:12" ht="17" customHeight="1" x14ac:dyDescent="0.25">
      <c r="A102" s="65">
        <f t="shared" si="1"/>
        <v>88</v>
      </c>
      <c r="B102" s="20" t="s">
        <v>9</v>
      </c>
      <c r="C102" s="21" t="s">
        <v>67</v>
      </c>
      <c r="D102" s="26" t="s">
        <v>719</v>
      </c>
      <c r="E102" s="28">
        <v>2</v>
      </c>
      <c r="F102" s="29" t="s">
        <v>43</v>
      </c>
      <c r="G102" s="18"/>
      <c r="H102" s="20"/>
      <c r="I102" s="20" t="s">
        <v>44</v>
      </c>
      <c r="J102" s="20"/>
      <c r="K102" s="20"/>
      <c r="L102" s="21"/>
    </row>
    <row r="103" spans="1:12" ht="17" customHeight="1" x14ac:dyDescent="0.25">
      <c r="A103" s="65">
        <f t="shared" si="1"/>
        <v>89</v>
      </c>
      <c r="B103" s="20" t="s">
        <v>9</v>
      </c>
      <c r="C103" s="20" t="s">
        <v>67</v>
      </c>
      <c r="D103" s="26" t="s">
        <v>722</v>
      </c>
      <c r="E103" s="28">
        <v>2</v>
      </c>
      <c r="F103" s="29" t="s">
        <v>43</v>
      </c>
      <c r="G103" s="18"/>
      <c r="H103" s="20"/>
      <c r="I103" s="20"/>
      <c r="J103" s="20" t="s">
        <v>44</v>
      </c>
      <c r="K103" s="12"/>
      <c r="L103" s="21"/>
    </row>
    <row r="104" spans="1:12" x14ac:dyDescent="0.25">
      <c r="A104" s="65">
        <f t="shared" si="1"/>
        <v>90</v>
      </c>
      <c r="B104" s="67" t="s">
        <v>9</v>
      </c>
      <c r="C104" s="67" t="s">
        <v>67</v>
      </c>
      <c r="D104" s="26" t="s">
        <v>720</v>
      </c>
      <c r="E104" s="28">
        <v>2</v>
      </c>
      <c r="F104" s="29" t="s">
        <v>43</v>
      </c>
      <c r="G104" s="65"/>
      <c r="H104" s="67" t="s">
        <v>44</v>
      </c>
      <c r="I104" s="67"/>
      <c r="J104" s="67"/>
      <c r="K104" s="12"/>
      <c r="L104" s="21"/>
    </row>
    <row r="105" spans="1:12" s="63" customFormat="1" x14ac:dyDescent="0.25">
      <c r="A105" s="65">
        <f t="shared" si="1"/>
        <v>91</v>
      </c>
      <c r="B105" s="67" t="s">
        <v>9</v>
      </c>
      <c r="C105" s="67" t="s">
        <v>67</v>
      </c>
      <c r="D105" s="26" t="s">
        <v>726</v>
      </c>
      <c r="E105" s="28">
        <v>2</v>
      </c>
      <c r="F105" s="29" t="s">
        <v>43</v>
      </c>
      <c r="G105" s="65"/>
      <c r="H105" s="67"/>
      <c r="I105" s="67"/>
      <c r="J105" s="67"/>
      <c r="K105" s="12"/>
      <c r="L105" s="21"/>
    </row>
    <row r="106" spans="1:12" s="63" customFormat="1" x14ac:dyDescent="0.25">
      <c r="A106" s="65">
        <f t="shared" si="1"/>
        <v>92</v>
      </c>
      <c r="B106" s="67"/>
      <c r="C106" s="67"/>
      <c r="E106" s="28">
        <v>2</v>
      </c>
      <c r="F106" s="29" t="s">
        <v>474</v>
      </c>
      <c r="G106" s="65"/>
      <c r="H106" s="67"/>
      <c r="I106" s="67"/>
      <c r="J106" s="67"/>
      <c r="K106" s="12"/>
      <c r="L106" s="21"/>
    </row>
    <row r="107" spans="1:12" s="63" customFormat="1" x14ac:dyDescent="0.25">
      <c r="A107" s="65">
        <f t="shared" si="1"/>
        <v>93</v>
      </c>
      <c r="B107" s="20" t="s">
        <v>9</v>
      </c>
      <c r="C107" s="20" t="s">
        <v>65</v>
      </c>
      <c r="D107" s="27"/>
      <c r="E107" s="28"/>
      <c r="F107" s="29"/>
      <c r="G107" s="18"/>
      <c r="H107" s="20"/>
      <c r="I107" s="20"/>
      <c r="J107" s="20"/>
      <c r="K107" s="20"/>
      <c r="L107" s="21"/>
    </row>
    <row r="108" spans="1:12" x14ac:dyDescent="0.25">
      <c r="A108" s="65">
        <f t="shared" si="1"/>
        <v>94</v>
      </c>
      <c r="B108" s="20" t="s">
        <v>9</v>
      </c>
      <c r="C108" s="20" t="s">
        <v>65</v>
      </c>
      <c r="D108" s="26"/>
      <c r="E108" s="28"/>
      <c r="F108" s="29"/>
      <c r="G108" s="18"/>
      <c r="H108" s="20"/>
      <c r="I108" s="20"/>
      <c r="J108" s="20"/>
      <c r="K108" s="20"/>
      <c r="L108" s="21"/>
    </row>
    <row r="109" spans="1:12" x14ac:dyDescent="0.25">
      <c r="A109" s="65">
        <f t="shared" si="1"/>
        <v>95</v>
      </c>
      <c r="B109" s="20"/>
      <c r="C109" s="20"/>
      <c r="D109" s="26"/>
      <c r="E109" s="28"/>
      <c r="F109" s="29"/>
      <c r="G109" s="18"/>
      <c r="H109" s="20"/>
      <c r="I109" s="20"/>
      <c r="J109" s="20"/>
      <c r="K109" s="20"/>
      <c r="L109" s="21"/>
    </row>
    <row r="110" spans="1:12" x14ac:dyDescent="0.25">
      <c r="A110" s="65">
        <f t="shared" si="1"/>
        <v>96</v>
      </c>
      <c r="B110" s="20"/>
      <c r="C110" s="20"/>
      <c r="D110" s="27" t="s">
        <v>68</v>
      </c>
      <c r="E110" s="28"/>
      <c r="F110" s="29"/>
      <c r="G110" s="18"/>
      <c r="H110" s="20"/>
      <c r="I110" s="20"/>
      <c r="J110" s="20"/>
      <c r="K110" s="20"/>
      <c r="L110" s="21"/>
    </row>
    <row r="111" spans="1:12" x14ac:dyDescent="0.25">
      <c r="A111" s="65">
        <f t="shared" si="1"/>
        <v>97</v>
      </c>
      <c r="B111" s="20" t="s">
        <v>3</v>
      </c>
      <c r="C111" s="21"/>
      <c r="D111" s="26" t="s">
        <v>108</v>
      </c>
      <c r="E111" s="18">
        <v>1</v>
      </c>
      <c r="F111" s="21" t="s">
        <v>38</v>
      </c>
      <c r="G111" s="18"/>
      <c r="H111" s="20"/>
      <c r="I111" s="20"/>
      <c r="J111" s="20"/>
      <c r="K111" s="20"/>
      <c r="L111" s="21"/>
    </row>
    <row r="112" spans="1:12" x14ac:dyDescent="0.25">
      <c r="A112" s="65">
        <f t="shared" si="1"/>
        <v>98</v>
      </c>
      <c r="B112" s="20"/>
      <c r="C112" s="21"/>
      <c r="D112" s="26" t="s">
        <v>470</v>
      </c>
      <c r="E112" s="28">
        <v>1</v>
      </c>
      <c r="F112" s="29" t="s">
        <v>469</v>
      </c>
      <c r="G112" s="18"/>
      <c r="H112" s="20"/>
      <c r="I112" s="20"/>
      <c r="J112" s="20"/>
      <c r="K112" s="20"/>
      <c r="L112" s="21"/>
    </row>
    <row r="113" spans="1:12" x14ac:dyDescent="0.25">
      <c r="A113" s="65">
        <f t="shared" si="1"/>
        <v>99</v>
      </c>
      <c r="B113" s="20"/>
      <c r="C113" s="12"/>
      <c r="D113" s="26" t="s">
        <v>471</v>
      </c>
      <c r="E113" s="28">
        <v>1</v>
      </c>
      <c r="F113" s="12"/>
      <c r="G113" s="12"/>
      <c r="H113" s="12"/>
      <c r="I113" s="12"/>
      <c r="J113" s="12"/>
      <c r="K113" s="20" t="s">
        <v>38</v>
      </c>
      <c r="L113" s="21"/>
    </row>
    <row r="114" spans="1:12" x14ac:dyDescent="0.25">
      <c r="A114" s="65">
        <f t="shared" si="1"/>
        <v>100</v>
      </c>
      <c r="B114" s="20"/>
      <c r="C114" s="12"/>
      <c r="D114" s="26" t="s">
        <v>472</v>
      </c>
      <c r="E114" s="28">
        <v>2</v>
      </c>
      <c r="F114" s="12"/>
      <c r="G114" s="12"/>
      <c r="H114" s="12"/>
      <c r="I114" s="12"/>
      <c r="J114" s="12"/>
      <c r="K114" s="20" t="s">
        <v>38</v>
      </c>
      <c r="L114" s="21"/>
    </row>
    <row r="115" spans="1:12" x14ac:dyDescent="0.25">
      <c r="A115" s="65">
        <f t="shared" si="1"/>
        <v>101</v>
      </c>
      <c r="B115" s="20"/>
      <c r="C115" s="12"/>
      <c r="D115" s="26" t="s">
        <v>725</v>
      </c>
      <c r="E115" s="13">
        <v>1</v>
      </c>
      <c r="F115" s="12"/>
      <c r="G115" s="12"/>
      <c r="H115" s="12"/>
      <c r="I115" s="118" t="s">
        <v>495</v>
      </c>
      <c r="J115" s="12"/>
      <c r="K115" s="20"/>
      <c r="L115" s="21"/>
    </row>
    <row r="116" spans="1:12" x14ac:dyDescent="0.25">
      <c r="A116" s="65">
        <f t="shared" si="1"/>
        <v>102</v>
      </c>
      <c r="B116" s="20"/>
      <c r="C116" s="12"/>
      <c r="D116" s="12"/>
      <c r="E116" s="12"/>
      <c r="F116" s="12"/>
      <c r="G116" s="12"/>
      <c r="H116" s="12"/>
      <c r="I116" s="12"/>
      <c r="J116" s="12"/>
      <c r="K116" s="20"/>
      <c r="L116" s="21"/>
    </row>
    <row r="117" spans="1:12" x14ac:dyDescent="0.25">
      <c r="A117" s="65">
        <f t="shared" si="1"/>
        <v>103</v>
      </c>
      <c r="B117" s="20"/>
      <c r="C117" s="12"/>
      <c r="D117" s="12"/>
      <c r="E117" s="12"/>
      <c r="F117" s="12"/>
      <c r="G117" s="12"/>
      <c r="H117" s="12"/>
      <c r="I117" s="12"/>
      <c r="J117" s="12"/>
      <c r="K117" s="20"/>
      <c r="L117" s="21"/>
    </row>
    <row r="118" spans="1:12" x14ac:dyDescent="0.25">
      <c r="A118" s="65">
        <f t="shared" si="1"/>
        <v>104</v>
      </c>
      <c r="B118" s="20"/>
      <c r="C118" s="18"/>
      <c r="E118" s="18"/>
      <c r="F118" s="20"/>
      <c r="G118" s="20"/>
      <c r="H118" s="20"/>
      <c r="I118" s="23"/>
      <c r="J118" s="23"/>
      <c r="L118" s="20"/>
    </row>
    <row r="119" spans="1:12" x14ac:dyDescent="0.25">
      <c r="A119" s="65">
        <f t="shared" si="1"/>
        <v>105</v>
      </c>
      <c r="B119" s="20"/>
      <c r="C119" s="18"/>
      <c r="D119" s="26"/>
      <c r="E119" s="18"/>
      <c r="F119" s="20"/>
      <c r="G119" s="18"/>
      <c r="H119" s="20"/>
      <c r="I119" s="20"/>
      <c r="J119" s="20"/>
      <c r="K119" s="20"/>
      <c r="L119" s="20"/>
    </row>
    <row r="120" spans="1:12" x14ac:dyDescent="0.25">
      <c r="A120" s="65">
        <f t="shared" si="1"/>
        <v>106</v>
      </c>
      <c r="B120" s="30"/>
      <c r="C120" s="30"/>
      <c r="D120" s="31"/>
      <c r="E120" s="30"/>
      <c r="F120" s="30"/>
      <c r="G120" s="30"/>
      <c r="H120" s="30"/>
      <c r="I120" s="30"/>
      <c r="J120" s="30"/>
      <c r="K120" s="30"/>
      <c r="L120" s="20"/>
    </row>
    <row r="121" spans="1:12" s="32" customFormat="1" x14ac:dyDescent="0.25">
      <c r="A121" s="18"/>
      <c r="B121" s="30"/>
      <c r="C121" s="30"/>
      <c r="D121" s="31"/>
      <c r="E121" s="30"/>
      <c r="F121" s="30"/>
      <c r="G121" s="30"/>
      <c r="H121" s="30"/>
      <c r="I121" s="30"/>
      <c r="J121" s="30"/>
      <c r="K121" s="30"/>
      <c r="L121" s="30"/>
    </row>
    <row r="122" spans="1:12" ht="15" customHeight="1" x14ac:dyDescent="0.25">
      <c r="A122" s="18"/>
      <c r="B122" s="30"/>
      <c r="C122" s="30"/>
      <c r="D122" s="31"/>
      <c r="E122" s="30"/>
      <c r="F122" s="30"/>
      <c r="G122" s="30"/>
      <c r="H122" s="30"/>
      <c r="I122" s="30"/>
      <c r="J122" s="30"/>
      <c r="K122" s="30"/>
      <c r="L122" s="30"/>
    </row>
    <row r="123" spans="1:12" x14ac:dyDescent="0.25">
      <c r="A123" s="18"/>
      <c r="B123" s="30"/>
      <c r="C123" s="30"/>
      <c r="D123" s="31"/>
      <c r="E123" s="30"/>
      <c r="F123" s="30"/>
      <c r="G123" s="30"/>
      <c r="H123" s="30"/>
      <c r="I123" s="30"/>
      <c r="J123" s="30"/>
      <c r="K123" s="30"/>
      <c r="L123" s="30"/>
    </row>
    <row r="124" spans="1:12" x14ac:dyDescent="0.25">
      <c r="A124" s="18"/>
      <c r="B124" s="30"/>
      <c r="C124" s="30"/>
      <c r="D124" s="31"/>
      <c r="E124" s="30"/>
      <c r="F124" s="30"/>
      <c r="G124" s="30"/>
      <c r="H124" s="30"/>
      <c r="I124" s="30"/>
      <c r="J124" s="30"/>
      <c r="K124" s="30"/>
      <c r="L124" s="30"/>
    </row>
    <row r="125" spans="1:12" x14ac:dyDescent="0.25">
      <c r="A125" s="18"/>
      <c r="B125" s="30"/>
      <c r="C125" s="30"/>
      <c r="D125" s="31"/>
      <c r="E125" s="30"/>
      <c r="F125" s="30"/>
      <c r="G125" s="30"/>
      <c r="H125" s="30"/>
      <c r="I125" s="30"/>
      <c r="J125" s="30"/>
      <c r="K125" s="30"/>
      <c r="L125" s="30"/>
    </row>
    <row r="126" spans="1:12" x14ac:dyDescent="0.25">
      <c r="A126" s="18"/>
      <c r="B126" s="30"/>
      <c r="C126" s="30"/>
      <c r="D126" s="31"/>
      <c r="E126" s="30"/>
      <c r="F126" s="30"/>
      <c r="G126" s="30"/>
      <c r="H126" s="30"/>
      <c r="I126" s="30"/>
      <c r="J126" s="30"/>
      <c r="K126" s="30"/>
      <c r="L126" s="30"/>
    </row>
    <row r="127" spans="1:12" x14ac:dyDescent="0.25">
      <c r="A127" s="18"/>
      <c r="L127" s="30"/>
    </row>
  </sheetData>
  <autoFilter ref="A14:L120"/>
  <phoneticPr fontId="5" type="noConversion"/>
  <conditionalFormatting sqref="H118:J118 E120:F126 H70 F7:F8 D13 F12 H82 E111:F111 A14:F14 K113:K117 B113:B117 D119:F119 E118:F118 F109 B77:C77 E94:F94 B79:F83 B84:C85 E84:F85 B92:E92 D113:D115 H96:J98 H48:I48 H52:J52 B78:D78 B75:C75 B46:D46 F99 E103:E104 B107:D107 B109:D112 B108:C108 H103:J106 H107:K112 H99:K102 E75:F78 B76:D76 H17:I17 E45:E46 D18:F18 E15:F15 A15:C16 I32 B34:C36 E34:F36 F21 B21:D21 B43:E43 F43:F46 B16:F17 B19:F20 D37:F38 E41:F41 B37:B38 B42:F42 B39:F40 B41:C41 H95:K95 B95 B22:F33 H69:J69 B47:F74 B93:C94 D93:D105 B96:C106 E106 K20 B118:C126 H21:K31 H119:K126 I78:K78 K17 I81:K83 H79:K80 K48 K32 H13:L15 H16:K16 H18:K19 H49:K51 I66:K66 H71:K77 H67:K68 H53:K65 B91:C91 B86:F90 H84:K93 H33:K47 L16:L127 A17:A127 B44:C46">
    <cfRule type="cellIs" dxfId="97" priority="97" operator="equal">
      <formula>"TBD"</formula>
    </cfRule>
  </conditionalFormatting>
  <conditionalFormatting sqref="F118:F119 L93 E83:F84 E81:F81 H70 K84:K85 F94 K79:K80 I86 F18 H18:J18 E73 E78 I74:I77 J34:K34 H23:J23 K32 I32 F31 H31:K31 H27:H28 H21 F20:F21 F24 I49:J50 H60 H33:K33 H16:K16 F16 F33:F35 F40 F37:F38 F42:F46 H39:J46 I52:J52 I51 F27:F28 I29:I30 I25:I26 H59:I59 I61:J62 K71:K73 K63 F63 F70:F72 I71:I72 I63 J59:J60 J66 I58:K58 I53:K56 I64:K65 H34:J36 L71 K20 L28:L29 J27:K28 H87:K87 L22 J21:L21 L43:L44 K42:K43 L25 H24:K24 L60 K59 L68:L69 H67:K68 L88:L91 F87:F90 J88">
    <cfRule type="cellIs" dxfId="96" priority="95" operator="equal">
      <formula>"顺延"</formula>
    </cfRule>
    <cfRule type="containsText" dxfId="95" priority="96" operator="containsText" text="已完成">
      <formula>NOT(ISERROR(SEARCH("已完成",E16)))</formula>
    </cfRule>
  </conditionalFormatting>
  <conditionalFormatting sqref="F118:F119 L93 E83:F84 E81:F81 H70 I1:I6 K84:K85 F94 K79:K80 I86 F18 H18:J18 E73 E78 I74:I77 J34:K34 H23:J23 K32 I32 F31 H31:K31 H27:H28 H21 F24 F20:F21 I49:J50 H60 H33:K33 H16:K16 F33:F35 F16 F40 F37:F38 F42:F46 H39:J46 I52:J52 I51 F27:F28 I29:I30 I25:I26 H59:I59 I61:J62 K71:K73 K63 F70:F72 F63 I71:I72 I63 J59:J60 J66 I58:K58 I53:K56 I64:K65 H34:J36 L71 K20 L28:L29 J27:K28 H87:K87 L22 J21:L21 L43:L44 K42:K43 L25 H24:K24 L60 K59 L68:L69 H67:K68 L88:L91 F87:F90 J88">
    <cfRule type="cellIs" dxfId="94" priority="94" operator="equal">
      <formula>"已完成"</formula>
    </cfRule>
  </conditionalFormatting>
  <conditionalFormatting sqref="D120:D126 D62 D51">
    <cfRule type="cellIs" dxfId="93" priority="93" operator="equal">
      <formula>"未完成"</formula>
    </cfRule>
  </conditionalFormatting>
  <conditionalFormatting sqref="H20:J20 E21 E42:E46">
    <cfRule type="cellIs" dxfId="92" priority="92" operator="equal">
      <formula>"TBD"</formula>
    </cfRule>
  </conditionalFormatting>
  <conditionalFormatting sqref="H20:J20">
    <cfRule type="cellIs" dxfId="91" priority="90" operator="equal">
      <formula>"顺延"</formula>
    </cfRule>
    <cfRule type="containsText" dxfId="90" priority="91" operator="containsText" text="已完成">
      <formula>NOT(ISERROR(SEARCH("已完成",H20)))</formula>
    </cfRule>
  </conditionalFormatting>
  <conditionalFormatting sqref="H20:J20">
    <cfRule type="cellIs" dxfId="89" priority="89" operator="equal">
      <formula>"已完成"</formula>
    </cfRule>
  </conditionalFormatting>
  <conditionalFormatting sqref="J51">
    <cfRule type="cellIs" dxfId="88" priority="88" operator="equal">
      <formula>"TBD"</formula>
    </cfRule>
  </conditionalFormatting>
  <conditionalFormatting sqref="J51">
    <cfRule type="cellIs" dxfId="87" priority="86" operator="equal">
      <formula>"顺延"</formula>
    </cfRule>
    <cfRule type="containsText" dxfId="86" priority="87" operator="containsText" text="已完成">
      <formula>NOT(ISERROR(SEARCH("已完成",J51)))</formula>
    </cfRule>
  </conditionalFormatting>
  <conditionalFormatting sqref="J51">
    <cfRule type="cellIs" dxfId="85" priority="85" operator="equal">
      <formula>"已完成"</formula>
    </cfRule>
  </conditionalFormatting>
  <conditionalFormatting sqref="K94">
    <cfRule type="cellIs" dxfId="84" priority="76" operator="equal">
      <formula>"TBD"</formula>
    </cfRule>
  </conditionalFormatting>
  <conditionalFormatting sqref="F36">
    <cfRule type="cellIs" dxfId="83" priority="73" operator="equal">
      <formula>"顺延"</formula>
    </cfRule>
    <cfRule type="containsText" dxfId="82" priority="74" operator="containsText" text="已完成">
      <formula>NOT(ISERROR(SEARCH("已完成",F36)))</formula>
    </cfRule>
  </conditionalFormatting>
  <conditionalFormatting sqref="F36">
    <cfRule type="cellIs" dxfId="81" priority="72" operator="equal">
      <formula>"已完成"</formula>
    </cfRule>
  </conditionalFormatting>
  <conditionalFormatting sqref="F39">
    <cfRule type="cellIs" dxfId="80" priority="70" operator="equal">
      <formula>"顺延"</formula>
    </cfRule>
    <cfRule type="containsText" dxfId="79" priority="71" operator="containsText" text="已完成">
      <formula>NOT(ISERROR(SEARCH("已完成",F39)))</formula>
    </cfRule>
  </conditionalFormatting>
  <conditionalFormatting sqref="F39">
    <cfRule type="cellIs" dxfId="78" priority="69" operator="equal">
      <formula>"已完成"</formula>
    </cfRule>
  </conditionalFormatting>
  <conditionalFormatting sqref="D77">
    <cfRule type="cellIs" dxfId="77" priority="67" operator="equal">
      <formula>"TBD"</formula>
    </cfRule>
  </conditionalFormatting>
  <conditionalFormatting sqref="F35:F36 F42:F46">
    <cfRule type="cellIs" dxfId="76" priority="64" operator="equal">
      <formula>"顺延"</formula>
    </cfRule>
    <cfRule type="containsText" dxfId="75" priority="65" operator="containsText" text="已完成">
      <formula>NOT(ISERROR(SEARCH("已完成",F35)))</formula>
    </cfRule>
  </conditionalFormatting>
  <conditionalFormatting sqref="F35:F36 F42:F46">
    <cfRule type="cellIs" dxfId="74" priority="63" operator="equal">
      <formula>"已完成"</formula>
    </cfRule>
  </conditionalFormatting>
  <conditionalFormatting sqref="F39">
    <cfRule type="cellIs" dxfId="73" priority="61" operator="equal">
      <formula>"顺延"</formula>
    </cfRule>
    <cfRule type="containsText" dxfId="72" priority="62" operator="containsText" text="已完成">
      <formula>NOT(ISERROR(SEARCH("已完成",F39)))</formula>
    </cfRule>
  </conditionalFormatting>
  <conditionalFormatting sqref="F39">
    <cfRule type="cellIs" dxfId="71" priority="60" operator="equal">
      <formula>"已完成"</formula>
    </cfRule>
  </conditionalFormatting>
  <conditionalFormatting sqref="F37:F38">
    <cfRule type="cellIs" dxfId="70" priority="58" operator="equal">
      <formula>"顺延"</formula>
    </cfRule>
    <cfRule type="containsText" dxfId="69" priority="59" operator="containsText" text="已完成">
      <formula>NOT(ISERROR(SEARCH("已完成",F37)))</formula>
    </cfRule>
  </conditionalFormatting>
  <conditionalFormatting sqref="F37:F38">
    <cfRule type="cellIs" dxfId="68" priority="57" operator="equal">
      <formula>"已完成"</formula>
    </cfRule>
  </conditionalFormatting>
  <conditionalFormatting sqref="D15">
    <cfRule type="cellIs" dxfId="67" priority="56" operator="equal">
      <formula>"TBD"</formula>
    </cfRule>
  </conditionalFormatting>
  <conditionalFormatting sqref="J51:K51">
    <cfRule type="cellIs" dxfId="66" priority="54" operator="equal">
      <formula>"顺延"</formula>
    </cfRule>
    <cfRule type="containsText" dxfId="65" priority="55" operator="containsText" text="已完成">
      <formula>NOT(ISERROR(SEARCH("已完成",J51)))</formula>
    </cfRule>
  </conditionalFormatting>
  <conditionalFormatting sqref="J51:K51">
    <cfRule type="cellIs" dxfId="64" priority="53" operator="equal">
      <formula>"已完成"</formula>
    </cfRule>
  </conditionalFormatting>
  <conditionalFormatting sqref="K69:K70">
    <cfRule type="cellIs" dxfId="63" priority="52" operator="equal">
      <formula>"TBD"</formula>
    </cfRule>
  </conditionalFormatting>
  <conditionalFormatting sqref="K69:K70">
    <cfRule type="cellIs" dxfId="62" priority="50" operator="equal">
      <formula>"顺延"</formula>
    </cfRule>
    <cfRule type="containsText" dxfId="61" priority="51" operator="containsText" text="已完成">
      <formula>NOT(ISERROR(SEARCH("已完成",K69)))</formula>
    </cfRule>
  </conditionalFormatting>
  <conditionalFormatting sqref="K69:K70">
    <cfRule type="cellIs" dxfId="60" priority="49" operator="equal">
      <formula>"已完成"</formula>
    </cfRule>
  </conditionalFormatting>
  <conditionalFormatting sqref="I94:J94">
    <cfRule type="cellIs" dxfId="59" priority="48" operator="equal">
      <formula>"TBD"</formula>
    </cfRule>
  </conditionalFormatting>
  <conditionalFormatting sqref="D84:D85">
    <cfRule type="cellIs" dxfId="58" priority="46" operator="equal">
      <formula>"TBD"</formula>
    </cfRule>
  </conditionalFormatting>
  <conditionalFormatting sqref="B18:C18">
    <cfRule type="cellIs" dxfId="57" priority="41" operator="equal">
      <formula>"TBD"</formula>
    </cfRule>
  </conditionalFormatting>
  <conditionalFormatting sqref="H19">
    <cfRule type="cellIs" dxfId="56" priority="38" operator="equal">
      <formula>"TBD"</formula>
    </cfRule>
  </conditionalFormatting>
  <conditionalFormatting sqref="D34:D36 D41">
    <cfRule type="cellIs" dxfId="55" priority="34" operator="equal">
      <formula>"TBD"</formula>
    </cfRule>
  </conditionalFormatting>
  <conditionalFormatting sqref="C95">
    <cfRule type="cellIs" dxfId="54" priority="33" operator="equal">
      <formula>"TBD"</formula>
    </cfRule>
  </conditionalFormatting>
  <conditionalFormatting sqref="D75">
    <cfRule type="cellIs" dxfId="53" priority="26" operator="equal">
      <formula>"TBD"</formula>
    </cfRule>
  </conditionalFormatting>
  <conditionalFormatting sqref="F17">
    <cfRule type="cellIs" dxfId="52" priority="25" operator="equal">
      <formula>"TBD"</formula>
    </cfRule>
  </conditionalFormatting>
  <conditionalFormatting sqref="D44:D45">
    <cfRule type="cellIs" dxfId="51" priority="24" operator="equal">
      <formula>"TBD"</formula>
    </cfRule>
  </conditionalFormatting>
  <conditionalFormatting sqref="C37:C38">
    <cfRule type="cellIs" dxfId="50" priority="21" operator="equal">
      <formula>"TBD"</formula>
    </cfRule>
  </conditionalFormatting>
  <conditionalFormatting sqref="D108">
    <cfRule type="cellIs" dxfId="49" priority="20" operator="equal">
      <formula>"TBD"</formula>
    </cfRule>
  </conditionalFormatting>
  <conditionalFormatting sqref="J69">
    <cfRule type="cellIs" dxfId="48" priority="18" operator="equal">
      <formula>"顺延"</formula>
    </cfRule>
    <cfRule type="containsText" dxfId="47" priority="19" operator="containsText" text="已完成">
      <formula>NOT(ISERROR(SEARCH("已完成",J69)))</formula>
    </cfRule>
  </conditionalFormatting>
  <conditionalFormatting sqref="J69">
    <cfRule type="cellIs" dxfId="46" priority="17" operator="equal">
      <formula>"已完成"</formula>
    </cfRule>
  </conditionalFormatting>
  <conditionalFormatting sqref="J71">
    <cfRule type="cellIs" dxfId="45" priority="15" operator="equal">
      <formula>"顺延"</formula>
    </cfRule>
    <cfRule type="containsText" dxfId="44" priority="16" operator="containsText" text="已完成">
      <formula>NOT(ISERROR(SEARCH("已完成",J71)))</formula>
    </cfRule>
  </conditionalFormatting>
  <conditionalFormatting sqref="J71">
    <cfRule type="cellIs" dxfId="43" priority="14" operator="equal">
      <formula>"已完成"</formula>
    </cfRule>
  </conditionalFormatting>
  <conditionalFormatting sqref="I70:J70">
    <cfRule type="cellIs" dxfId="42" priority="10" operator="equal">
      <formula>"TBD"</formula>
    </cfRule>
  </conditionalFormatting>
  <conditionalFormatting sqref="J70">
    <cfRule type="cellIs" dxfId="41" priority="8" operator="equal">
      <formula>"顺延"</formula>
    </cfRule>
    <cfRule type="containsText" dxfId="40" priority="9" operator="containsText" text="已完成">
      <formula>NOT(ISERROR(SEARCH("已完成",J70)))</formula>
    </cfRule>
  </conditionalFormatting>
  <conditionalFormatting sqref="J70">
    <cfRule type="cellIs" dxfId="39" priority="7" operator="equal">
      <formula>"已完成"</formula>
    </cfRule>
  </conditionalFormatting>
  <conditionalFormatting sqref="J68">
    <cfRule type="cellIs" dxfId="38" priority="5" operator="equal">
      <formula>"顺延"</formula>
    </cfRule>
    <cfRule type="containsText" dxfId="37" priority="6" operator="containsText" text="已完成">
      <formula>NOT(ISERROR(SEARCH("已完成",J68)))</formula>
    </cfRule>
  </conditionalFormatting>
  <conditionalFormatting sqref="J68">
    <cfRule type="cellIs" dxfId="36" priority="4" operator="equal">
      <formula>"已完成"</formula>
    </cfRule>
  </conditionalFormatting>
  <conditionalFormatting sqref="H94">
    <cfRule type="cellIs" dxfId="35" priority="2" operator="equal">
      <formula>"TBD"</formula>
    </cfRule>
  </conditionalFormatting>
  <conditionalFormatting sqref="E105">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9"/>
  <sheetViews>
    <sheetView tabSelected="1" zoomScale="130" zoomScaleNormal="130" zoomScalePageLayoutView="130" workbookViewId="0">
      <pane xSplit="6" ySplit="3" topLeftCell="G39" activePane="bottomRight" state="frozen"/>
      <selection pane="topRight" activeCell="G1" sqref="G1"/>
      <selection pane="bottomLeft" activeCell="A4" sqref="A4"/>
      <selection pane="bottomRight" activeCell="B50" sqref="B50"/>
    </sheetView>
  </sheetViews>
  <sheetFormatPr baseColWidth="10" defaultColWidth="10.1640625" defaultRowHeight="17" x14ac:dyDescent="0.25"/>
  <cols>
    <col min="1" max="1" width="7.5" style="68" customWidth="1"/>
    <col min="2" max="2" width="37.1640625" style="63" customWidth="1"/>
    <col min="3" max="3" width="8.6640625" style="63" customWidth="1"/>
    <col min="4" max="4" width="8.6640625" style="77" customWidth="1"/>
    <col min="5" max="5" width="7.1640625" style="77" customWidth="1"/>
    <col min="6" max="6" width="29.5" style="76" customWidth="1"/>
    <col min="7" max="7" width="36.1640625" style="63" customWidth="1"/>
    <col min="8" max="8" width="6" style="79" customWidth="1"/>
    <col min="9" max="9" width="4.83203125" style="64" customWidth="1"/>
    <col min="10" max="10" width="34.1640625" style="63" bestFit="1" customWidth="1"/>
    <col min="11" max="11" width="6.5" style="63" bestFit="1" customWidth="1"/>
    <col min="12" max="12" width="5.1640625" style="64" bestFit="1" customWidth="1"/>
    <col min="13" max="13" width="43.1640625" style="63" customWidth="1"/>
    <col min="14" max="14" width="6.5" style="63" bestFit="1" customWidth="1"/>
    <col min="15" max="15" width="5.1640625" style="64" bestFit="1" customWidth="1"/>
    <col min="16" max="16" width="29.6640625" style="63" bestFit="1" customWidth="1"/>
    <col min="17" max="17" width="6.5" style="63" bestFit="1" customWidth="1"/>
    <col min="18" max="18" width="5.1640625" style="64" bestFit="1" customWidth="1"/>
    <col min="19" max="19" width="27.6640625" style="63" customWidth="1"/>
    <col min="20" max="20" width="4.5" style="63" bestFit="1" customWidth="1"/>
    <col min="21" max="21" width="5.1640625" style="64" bestFit="1" customWidth="1"/>
    <col min="22" max="22" width="24.1640625" style="63" customWidth="1"/>
    <col min="23" max="23" width="26.33203125" style="79" customWidth="1"/>
    <col min="24" max="24" width="19.6640625" style="63" customWidth="1"/>
    <col min="25" max="16384" width="10.1640625" style="63"/>
  </cols>
  <sheetData>
    <row r="1" spans="1:24" x14ac:dyDescent="0.25">
      <c r="M1" s="63" t="s">
        <v>602</v>
      </c>
      <c r="P1" s="63" t="s">
        <v>603</v>
      </c>
      <c r="S1" s="63" t="s">
        <v>604</v>
      </c>
    </row>
    <row r="2" spans="1:24" s="68" customFormat="1" x14ac:dyDescent="0.25">
      <c r="B2" s="68" t="s">
        <v>572</v>
      </c>
      <c r="D2" s="69"/>
      <c r="E2" s="69" t="s">
        <v>69</v>
      </c>
      <c r="F2" s="70" t="s">
        <v>70</v>
      </c>
      <c r="G2" s="68" t="s">
        <v>583</v>
      </c>
      <c r="H2" s="71"/>
      <c r="I2" s="72" t="s">
        <v>71</v>
      </c>
      <c r="J2" s="68" t="s">
        <v>584</v>
      </c>
      <c r="L2" s="72" t="s">
        <v>71</v>
      </c>
      <c r="M2" s="68" t="s">
        <v>585</v>
      </c>
      <c r="O2" s="72" t="s">
        <v>71</v>
      </c>
      <c r="P2" s="68" t="s">
        <v>586</v>
      </c>
      <c r="R2" s="72" t="s">
        <v>71</v>
      </c>
      <c r="S2" s="68" t="s">
        <v>587</v>
      </c>
      <c r="U2" s="72" t="s">
        <v>71</v>
      </c>
      <c r="V2" s="68" t="s">
        <v>605</v>
      </c>
      <c r="W2" s="71" t="s">
        <v>606</v>
      </c>
      <c r="X2" s="68" t="s">
        <v>607</v>
      </c>
    </row>
    <row r="3" spans="1:24" x14ac:dyDescent="0.25">
      <c r="A3" s="68" t="s">
        <v>573</v>
      </c>
      <c r="G3" s="75"/>
    </row>
    <row r="4" spans="1:24" x14ac:dyDescent="0.25">
      <c r="B4" s="104" t="s">
        <v>134</v>
      </c>
      <c r="D4" s="77">
        <v>1</v>
      </c>
      <c r="E4" s="77">
        <v>2</v>
      </c>
      <c r="G4" s="76" t="str">
        <f t="shared" ref="G4:G29" si="0">IF($E4=1,$B4," ")</f>
        <v xml:space="preserve"> </v>
      </c>
      <c r="H4" s="81" t="str">
        <f t="shared" ref="H4:H29" si="1">IF($E4=1,$D4," ")</f>
        <v xml:space="preserve"> </v>
      </c>
      <c r="I4" s="82"/>
      <c r="J4" s="76" t="str">
        <f t="shared" ref="J4:J29" si="2">IF($E4=2,$B4," ")</f>
        <v>升级文案需求</v>
      </c>
      <c r="K4" s="81">
        <f t="shared" ref="K4:K29" si="3">IF($E4=2,$D4," ")</f>
        <v>1</v>
      </c>
      <c r="L4" s="82"/>
      <c r="M4" s="76" t="str">
        <f t="shared" ref="M4:M29" si="4">IF($E4=3,$B4," ")</f>
        <v xml:space="preserve"> </v>
      </c>
      <c r="N4" s="81" t="str">
        <f t="shared" ref="N4:N29" si="5">IF($E4=3,$D4," ")</f>
        <v xml:space="preserve"> </v>
      </c>
      <c r="O4" s="82"/>
      <c r="P4" s="76" t="str">
        <f t="shared" ref="P4:P29" si="6">IF($E4=4,$B4," ")</f>
        <v xml:space="preserve"> </v>
      </c>
      <c r="Q4" s="81" t="str">
        <f t="shared" ref="Q4:Q29" si="7">IF($E4=4,$D4," ")</f>
        <v xml:space="preserve"> </v>
      </c>
      <c r="R4" s="82"/>
      <c r="S4" s="76" t="str">
        <f t="shared" ref="S4:S29" si="8">IF($E4=5,$B4," ")</f>
        <v xml:space="preserve"> </v>
      </c>
      <c r="T4" s="81" t="str">
        <f t="shared" ref="T4:T29" si="9">IF($E4=5,$D4," ")</f>
        <v xml:space="preserve"> </v>
      </c>
      <c r="V4" s="76" t="str">
        <f t="shared" ref="V4:V29" si="10">IF($E4=6,$B4," ")</f>
        <v xml:space="preserve"> </v>
      </c>
      <c r="W4" s="97" t="str">
        <f t="shared" ref="W4:W29" si="11">IF($E4=6,$D4," ")</f>
        <v xml:space="preserve"> </v>
      </c>
    </row>
    <row r="5" spans="1:24" x14ac:dyDescent="0.25">
      <c r="B5" s="84"/>
      <c r="G5" s="76" t="str">
        <f t="shared" si="0"/>
        <v xml:space="preserve"> </v>
      </c>
      <c r="H5" s="81" t="str">
        <f t="shared" si="1"/>
        <v xml:space="preserve"> </v>
      </c>
      <c r="I5" s="82"/>
      <c r="J5" s="76" t="str">
        <f t="shared" si="2"/>
        <v xml:space="preserve"> </v>
      </c>
      <c r="K5" s="81" t="str">
        <f t="shared" si="3"/>
        <v xml:space="preserve"> </v>
      </c>
      <c r="L5" s="82"/>
      <c r="M5" s="76"/>
      <c r="N5" s="81"/>
      <c r="O5" s="82"/>
      <c r="P5" s="76"/>
      <c r="Q5" s="81"/>
      <c r="R5" s="82"/>
      <c r="S5" s="76"/>
      <c r="T5" s="81"/>
      <c r="V5" s="76"/>
      <c r="W5" s="97"/>
    </row>
    <row r="6" spans="1:24" x14ac:dyDescent="0.25">
      <c r="B6" s="104" t="s">
        <v>135</v>
      </c>
      <c r="D6" s="77">
        <v>1</v>
      </c>
      <c r="E6" s="77">
        <v>3</v>
      </c>
      <c r="F6" s="76" t="s">
        <v>119</v>
      </c>
      <c r="G6" s="76" t="str">
        <f t="shared" si="0"/>
        <v xml:space="preserve"> </v>
      </c>
      <c r="H6" s="81" t="str">
        <f t="shared" si="1"/>
        <v xml:space="preserve"> </v>
      </c>
      <c r="I6" s="82"/>
      <c r="J6" s="76" t="str">
        <f t="shared" si="2"/>
        <v xml:space="preserve"> </v>
      </c>
      <c r="K6" s="81" t="str">
        <f t="shared" si="3"/>
        <v xml:space="preserve"> </v>
      </c>
      <c r="L6" s="82"/>
      <c r="M6" s="76" t="str">
        <f t="shared" si="4"/>
        <v>具体任务， 1-8对话 + 审核</v>
      </c>
      <c r="N6" s="81">
        <f t="shared" si="5"/>
        <v>1</v>
      </c>
      <c r="O6" s="82"/>
      <c r="P6" s="76" t="str">
        <f t="shared" si="6"/>
        <v xml:space="preserve"> </v>
      </c>
      <c r="Q6" s="81" t="str">
        <f t="shared" si="7"/>
        <v xml:space="preserve"> </v>
      </c>
      <c r="R6" s="82"/>
      <c r="S6" s="76" t="str">
        <f t="shared" si="8"/>
        <v xml:space="preserve"> </v>
      </c>
      <c r="T6" s="81" t="str">
        <f t="shared" si="9"/>
        <v xml:space="preserve"> </v>
      </c>
      <c r="V6" s="76" t="str">
        <f t="shared" si="10"/>
        <v xml:space="preserve"> </v>
      </c>
      <c r="W6" s="97" t="str">
        <f t="shared" si="11"/>
        <v xml:space="preserve"> </v>
      </c>
    </row>
    <row r="7" spans="1:24" x14ac:dyDescent="0.25">
      <c r="A7" s="63"/>
      <c r="B7" s="84"/>
      <c r="G7" s="76" t="str">
        <f t="shared" si="0"/>
        <v xml:space="preserve"> </v>
      </c>
      <c r="H7" s="81" t="str">
        <f t="shared" si="1"/>
        <v xml:space="preserve"> </v>
      </c>
      <c r="I7" s="82"/>
      <c r="J7" s="76" t="str">
        <f t="shared" si="2"/>
        <v xml:space="preserve"> </v>
      </c>
      <c r="K7" s="81" t="str">
        <f t="shared" si="3"/>
        <v xml:space="preserve"> </v>
      </c>
      <c r="L7" s="82"/>
      <c r="M7" s="76" t="str">
        <f t="shared" si="4"/>
        <v xml:space="preserve"> </v>
      </c>
      <c r="N7" s="81" t="str">
        <f t="shared" si="5"/>
        <v xml:space="preserve"> </v>
      </c>
      <c r="O7" s="82"/>
      <c r="P7" s="76" t="str">
        <f t="shared" si="6"/>
        <v xml:space="preserve"> </v>
      </c>
      <c r="Q7" s="81" t="str">
        <f t="shared" si="7"/>
        <v xml:space="preserve"> </v>
      </c>
      <c r="R7" s="82"/>
      <c r="S7" s="76" t="str">
        <f t="shared" si="8"/>
        <v xml:space="preserve"> </v>
      </c>
      <c r="T7" s="81" t="str">
        <f t="shared" si="9"/>
        <v xml:space="preserve"> </v>
      </c>
      <c r="V7" s="76" t="str">
        <f t="shared" si="10"/>
        <v xml:space="preserve"> </v>
      </c>
      <c r="W7" s="97" t="str">
        <f t="shared" si="11"/>
        <v xml:space="preserve"> </v>
      </c>
    </row>
    <row r="8" spans="1:24" x14ac:dyDescent="0.25">
      <c r="A8" s="63"/>
      <c r="B8" s="84" t="s">
        <v>574</v>
      </c>
      <c r="G8" s="76" t="str">
        <f t="shared" si="0"/>
        <v xml:space="preserve"> </v>
      </c>
      <c r="H8" s="81" t="str">
        <f t="shared" si="1"/>
        <v xml:space="preserve"> </v>
      </c>
      <c r="I8" s="82"/>
      <c r="J8" s="76" t="str">
        <f t="shared" si="2"/>
        <v xml:space="preserve"> </v>
      </c>
      <c r="K8" s="81" t="str">
        <f t="shared" si="3"/>
        <v xml:space="preserve"> </v>
      </c>
      <c r="L8" s="82"/>
      <c r="M8" s="76" t="str">
        <f t="shared" si="4"/>
        <v xml:space="preserve"> </v>
      </c>
      <c r="N8" s="81" t="str">
        <f t="shared" si="5"/>
        <v xml:space="preserve"> </v>
      </c>
      <c r="O8" s="82"/>
      <c r="P8" s="76"/>
      <c r="Q8" s="81"/>
      <c r="R8" s="82"/>
      <c r="S8" s="76"/>
      <c r="T8" s="81"/>
      <c r="V8" s="76"/>
      <c r="W8" s="97"/>
    </row>
    <row r="9" spans="1:24" x14ac:dyDescent="0.25">
      <c r="A9" s="63"/>
      <c r="B9" s="75" t="s">
        <v>72</v>
      </c>
      <c r="D9" s="80">
        <v>3</v>
      </c>
      <c r="E9" s="77">
        <v>4</v>
      </c>
      <c r="G9" s="76" t="str">
        <f t="shared" si="0"/>
        <v xml:space="preserve"> </v>
      </c>
      <c r="H9" s="81" t="str">
        <f t="shared" si="1"/>
        <v xml:space="preserve"> </v>
      </c>
      <c r="I9" s="82"/>
      <c r="J9" s="76" t="str">
        <f t="shared" si="2"/>
        <v xml:space="preserve"> </v>
      </c>
      <c r="K9" s="81" t="str">
        <f t="shared" si="3"/>
        <v xml:space="preserve"> </v>
      </c>
      <c r="L9" s="82"/>
      <c r="M9" s="76" t="str">
        <f t="shared" si="4"/>
        <v xml:space="preserve"> </v>
      </c>
      <c r="N9" s="81" t="str">
        <f t="shared" si="5"/>
        <v xml:space="preserve"> </v>
      </c>
      <c r="O9" s="82"/>
      <c r="P9" s="76" t="str">
        <f t="shared" si="6"/>
        <v>收费点方案</v>
      </c>
      <c r="Q9" s="81">
        <f t="shared" si="7"/>
        <v>3</v>
      </c>
      <c r="R9" s="82"/>
      <c r="S9" s="76" t="str">
        <f t="shared" si="8"/>
        <v xml:space="preserve"> </v>
      </c>
      <c r="T9" s="81" t="str">
        <f t="shared" si="9"/>
        <v xml:space="preserve"> </v>
      </c>
      <c r="V9" s="76" t="str">
        <f t="shared" si="10"/>
        <v xml:space="preserve"> </v>
      </c>
      <c r="W9" s="97" t="str">
        <f t="shared" si="11"/>
        <v xml:space="preserve"> </v>
      </c>
    </row>
    <row r="10" spans="1:24" x14ac:dyDescent="0.25">
      <c r="A10" s="63"/>
      <c r="G10" s="76" t="str">
        <f t="shared" si="0"/>
        <v xml:space="preserve"> </v>
      </c>
      <c r="H10" s="81" t="str">
        <f t="shared" si="1"/>
        <v xml:space="preserve"> </v>
      </c>
      <c r="I10" s="82"/>
      <c r="J10" s="76" t="str">
        <f t="shared" si="2"/>
        <v xml:space="preserve"> </v>
      </c>
      <c r="K10" s="81" t="str">
        <f t="shared" si="3"/>
        <v xml:space="preserve"> </v>
      </c>
      <c r="L10" s="82"/>
      <c r="M10" s="76" t="str">
        <f t="shared" si="4"/>
        <v xml:space="preserve"> </v>
      </c>
      <c r="N10" s="81" t="str">
        <f t="shared" si="5"/>
        <v xml:space="preserve"> </v>
      </c>
      <c r="O10" s="82"/>
      <c r="P10" s="76" t="str">
        <f t="shared" si="6"/>
        <v xml:space="preserve"> </v>
      </c>
      <c r="Q10" s="81" t="str">
        <f t="shared" si="7"/>
        <v xml:space="preserve"> </v>
      </c>
      <c r="R10" s="82"/>
      <c r="S10" s="76"/>
      <c r="T10" s="81"/>
      <c r="V10" s="76"/>
      <c r="W10" s="97"/>
    </row>
    <row r="11" spans="1:24" x14ac:dyDescent="0.25">
      <c r="A11" s="63"/>
      <c r="B11" s="84" t="s">
        <v>136</v>
      </c>
      <c r="D11" s="77">
        <v>3</v>
      </c>
      <c r="E11" s="77">
        <v>5</v>
      </c>
      <c r="F11" s="76" t="s">
        <v>589</v>
      </c>
      <c r="G11" s="76" t="str">
        <f t="shared" si="0"/>
        <v xml:space="preserve"> </v>
      </c>
      <c r="H11" s="81" t="str">
        <f t="shared" si="1"/>
        <v xml:space="preserve"> </v>
      </c>
      <c r="I11" s="82"/>
      <c r="J11" s="76" t="str">
        <f t="shared" si="2"/>
        <v xml:space="preserve"> </v>
      </c>
      <c r="K11" s="81" t="str">
        <f t="shared" si="3"/>
        <v xml:space="preserve"> </v>
      </c>
      <c r="L11" s="82"/>
      <c r="M11" s="76" t="str">
        <f t="shared" si="4"/>
        <v xml:space="preserve"> </v>
      </c>
      <c r="N11" s="81" t="str">
        <f t="shared" si="5"/>
        <v xml:space="preserve"> </v>
      </c>
      <c r="O11" s="82"/>
      <c r="P11" s="76" t="str">
        <f t="shared" si="6"/>
        <v xml:space="preserve"> </v>
      </c>
      <c r="Q11" s="81" t="str">
        <f t="shared" si="7"/>
        <v xml:space="preserve"> </v>
      </c>
      <c r="R11" s="82"/>
      <c r="S11" s="76" t="str">
        <f t="shared" si="8"/>
        <v>立绘需求其他， 共8个</v>
      </c>
      <c r="T11" s="81">
        <f t="shared" si="9"/>
        <v>3</v>
      </c>
      <c r="V11" s="76"/>
      <c r="W11" s="97"/>
    </row>
    <row r="12" spans="1:24" x14ac:dyDescent="0.25">
      <c r="A12" s="63"/>
      <c r="B12" s="63" t="s">
        <v>73</v>
      </c>
      <c r="D12" s="77">
        <v>2</v>
      </c>
      <c r="E12" s="77">
        <v>5</v>
      </c>
      <c r="G12" s="76" t="str">
        <f t="shared" si="0"/>
        <v xml:space="preserve"> </v>
      </c>
      <c r="H12" s="81" t="str">
        <f t="shared" si="1"/>
        <v xml:space="preserve"> </v>
      </c>
      <c r="I12" s="82"/>
      <c r="J12" s="76" t="str">
        <f t="shared" si="2"/>
        <v xml:space="preserve"> </v>
      </c>
      <c r="K12" s="81" t="str">
        <f t="shared" si="3"/>
        <v xml:space="preserve"> </v>
      </c>
      <c r="L12" s="82"/>
      <c r="M12" s="76" t="str">
        <f t="shared" si="4"/>
        <v xml:space="preserve"> </v>
      </c>
      <c r="N12" s="81" t="str">
        <f t="shared" si="5"/>
        <v xml:space="preserve"> </v>
      </c>
      <c r="O12" s="82"/>
      <c r="P12" s="76" t="str">
        <f t="shared" si="6"/>
        <v xml:space="preserve"> </v>
      </c>
      <c r="Q12" s="81" t="str">
        <f t="shared" si="7"/>
        <v xml:space="preserve"> </v>
      </c>
      <c r="R12" s="82"/>
      <c r="S12" s="76" t="str">
        <f t="shared" si="8"/>
        <v>审核投放价值，和各种道具价值</v>
      </c>
      <c r="T12" s="81">
        <f t="shared" si="9"/>
        <v>2</v>
      </c>
      <c r="V12" s="76" t="str">
        <f t="shared" si="10"/>
        <v xml:space="preserve"> </v>
      </c>
      <c r="W12" s="97" t="str">
        <f t="shared" si="11"/>
        <v xml:space="preserve"> </v>
      </c>
    </row>
    <row r="13" spans="1:24" x14ac:dyDescent="0.25">
      <c r="G13" s="76" t="str">
        <f t="shared" si="0"/>
        <v xml:space="preserve"> </v>
      </c>
      <c r="H13" s="81" t="str">
        <f t="shared" si="1"/>
        <v xml:space="preserve"> </v>
      </c>
      <c r="J13" s="76" t="str">
        <f t="shared" si="2"/>
        <v xml:space="preserve"> </v>
      </c>
      <c r="K13" s="81" t="str">
        <f t="shared" si="3"/>
        <v xml:space="preserve"> </v>
      </c>
      <c r="M13" s="76" t="str">
        <f t="shared" si="4"/>
        <v xml:space="preserve"> </v>
      </c>
      <c r="N13" s="81" t="str">
        <f t="shared" si="5"/>
        <v xml:space="preserve"> </v>
      </c>
      <c r="P13" s="76" t="str">
        <f t="shared" si="6"/>
        <v xml:space="preserve"> </v>
      </c>
      <c r="Q13" s="81" t="str">
        <f t="shared" si="7"/>
        <v xml:space="preserve"> </v>
      </c>
      <c r="S13" s="76" t="str">
        <f t="shared" si="8"/>
        <v xml:space="preserve"> </v>
      </c>
      <c r="T13" s="81" t="str">
        <f t="shared" si="9"/>
        <v xml:space="preserve"> </v>
      </c>
    </row>
    <row r="14" spans="1:24" x14ac:dyDescent="0.25">
      <c r="A14" s="63"/>
      <c r="B14" s="84" t="s">
        <v>321</v>
      </c>
      <c r="C14" s="84"/>
      <c r="D14" s="85">
        <v>3</v>
      </c>
      <c r="E14" s="77">
        <v>6</v>
      </c>
      <c r="G14" s="76" t="str">
        <f t="shared" si="0"/>
        <v xml:space="preserve"> </v>
      </c>
      <c r="H14" s="81" t="str">
        <f t="shared" si="1"/>
        <v xml:space="preserve"> </v>
      </c>
      <c r="I14" s="82"/>
      <c r="J14" s="76" t="str">
        <f t="shared" si="2"/>
        <v xml:space="preserve"> </v>
      </c>
      <c r="K14" s="81" t="str">
        <f t="shared" si="3"/>
        <v xml:space="preserve"> </v>
      </c>
      <c r="L14" s="82"/>
      <c r="M14" s="76" t="str">
        <f t="shared" si="4"/>
        <v xml:space="preserve"> </v>
      </c>
      <c r="N14" s="81" t="str">
        <f t="shared" si="5"/>
        <v xml:space="preserve"> </v>
      </c>
      <c r="O14" s="82"/>
      <c r="P14" s="76" t="str">
        <f t="shared" si="6"/>
        <v xml:space="preserve"> </v>
      </c>
      <c r="Q14" s="81" t="str">
        <f t="shared" si="7"/>
        <v xml:space="preserve"> </v>
      </c>
      <c r="R14" s="82"/>
      <c r="S14" s="76" t="str">
        <f t="shared" si="8"/>
        <v xml:space="preserve"> </v>
      </c>
      <c r="T14" s="81" t="str">
        <f t="shared" si="9"/>
        <v xml:space="preserve"> </v>
      </c>
      <c r="V14" s="76" t="str">
        <f>IF($E14=6,$B14," ")</f>
        <v>0.7玩法难度定义和需求</v>
      </c>
      <c r="W14" s="97">
        <f>IF($E14=6,$D14," ")</f>
        <v>3</v>
      </c>
    </row>
    <row r="15" spans="1:24" x14ac:dyDescent="0.25">
      <c r="A15" s="63"/>
      <c r="B15" s="84" t="s">
        <v>118</v>
      </c>
      <c r="C15" s="84"/>
      <c r="D15" s="85">
        <v>2</v>
      </c>
      <c r="E15" s="77">
        <v>6</v>
      </c>
      <c r="G15" s="76" t="str">
        <f t="shared" si="0"/>
        <v xml:space="preserve"> </v>
      </c>
      <c r="H15" s="81" t="str">
        <f t="shared" si="1"/>
        <v xml:space="preserve"> </v>
      </c>
      <c r="I15" s="82"/>
      <c r="J15" s="76" t="str">
        <f t="shared" si="2"/>
        <v xml:space="preserve"> </v>
      </c>
      <c r="K15" s="81" t="str">
        <f t="shared" si="3"/>
        <v xml:space="preserve"> </v>
      </c>
      <c r="L15" s="82"/>
      <c r="M15" s="76" t="str">
        <f t="shared" si="4"/>
        <v xml:space="preserve"> </v>
      </c>
      <c r="N15" s="81" t="str">
        <f t="shared" si="5"/>
        <v xml:space="preserve"> </v>
      </c>
      <c r="O15" s="82"/>
      <c r="P15" s="76" t="str">
        <f t="shared" si="6"/>
        <v xml:space="preserve"> </v>
      </c>
      <c r="Q15" s="81" t="str">
        <f t="shared" si="7"/>
        <v xml:space="preserve"> </v>
      </c>
      <c r="R15" s="82"/>
      <c r="S15" s="76" t="str">
        <f t="shared" si="8"/>
        <v xml:space="preserve"> </v>
      </c>
      <c r="T15" s="81" t="str">
        <f t="shared" si="9"/>
        <v xml:space="preserve"> </v>
      </c>
      <c r="V15" s="76" t="str">
        <f t="shared" si="10"/>
        <v>礼包推广页面预研</v>
      </c>
      <c r="W15" s="97">
        <f t="shared" si="11"/>
        <v>2</v>
      </c>
    </row>
    <row r="16" spans="1:24" ht="34" x14ac:dyDescent="0.25">
      <c r="A16" s="63"/>
      <c r="B16" s="84" t="s">
        <v>436</v>
      </c>
      <c r="C16" s="84"/>
      <c r="D16" s="85"/>
      <c r="E16" s="77">
        <v>6</v>
      </c>
      <c r="F16" s="76" t="s">
        <v>588</v>
      </c>
      <c r="G16" s="76" t="str">
        <f t="shared" si="0"/>
        <v xml:space="preserve"> </v>
      </c>
      <c r="H16" s="81" t="str">
        <f t="shared" si="1"/>
        <v xml:space="preserve"> </v>
      </c>
      <c r="I16" s="82"/>
      <c r="J16" s="76" t="str">
        <f t="shared" si="2"/>
        <v xml:space="preserve"> </v>
      </c>
      <c r="K16" s="81" t="str">
        <f t="shared" si="3"/>
        <v xml:space="preserve"> </v>
      </c>
      <c r="L16" s="82"/>
      <c r="M16" s="76" t="str">
        <f t="shared" si="4"/>
        <v xml:space="preserve"> </v>
      </c>
      <c r="N16" s="81" t="str">
        <f t="shared" si="5"/>
        <v xml:space="preserve"> </v>
      </c>
      <c r="O16" s="82"/>
      <c r="P16" s="76" t="str">
        <f t="shared" si="6"/>
        <v xml:space="preserve"> </v>
      </c>
      <c r="Q16" s="81" t="str">
        <f t="shared" si="7"/>
        <v xml:space="preserve"> </v>
      </c>
      <c r="R16" s="82"/>
      <c r="S16" s="76" t="str">
        <f t="shared" si="8"/>
        <v xml:space="preserve"> </v>
      </c>
      <c r="T16" s="81" t="str">
        <f t="shared" si="9"/>
        <v xml:space="preserve"> </v>
      </c>
      <c r="V16" s="76" t="str">
        <f t="shared" si="10"/>
        <v>前三章对话， 任务文档， 立绘需求</v>
      </c>
      <c r="W16" s="97">
        <f t="shared" si="11"/>
        <v>0</v>
      </c>
    </row>
    <row r="17" spans="1:23" x14ac:dyDescent="0.25">
      <c r="A17" s="63"/>
      <c r="B17" s="84"/>
      <c r="C17" s="84"/>
      <c r="D17" s="85"/>
      <c r="G17" s="76"/>
      <c r="H17" s="81"/>
      <c r="I17" s="82"/>
      <c r="J17" s="76"/>
      <c r="K17" s="81"/>
      <c r="L17" s="82"/>
      <c r="M17" s="76"/>
      <c r="N17" s="81"/>
      <c r="O17" s="82"/>
      <c r="P17" s="76"/>
      <c r="Q17" s="81"/>
      <c r="R17" s="82"/>
      <c r="S17" s="76"/>
      <c r="T17" s="81"/>
      <c r="V17" s="76"/>
      <c r="W17" s="97"/>
    </row>
    <row r="18" spans="1:23" x14ac:dyDescent="0.25">
      <c r="A18" s="63"/>
      <c r="B18" s="84"/>
      <c r="C18" s="84"/>
      <c r="D18" s="85"/>
      <c r="G18" s="76" t="str">
        <f t="shared" si="0"/>
        <v xml:space="preserve"> </v>
      </c>
      <c r="H18" s="81" t="str">
        <f t="shared" si="1"/>
        <v xml:space="preserve"> </v>
      </c>
      <c r="I18" s="82"/>
      <c r="J18" s="76" t="str">
        <f t="shared" si="2"/>
        <v xml:space="preserve"> </v>
      </c>
      <c r="K18" s="81" t="str">
        <f t="shared" si="3"/>
        <v xml:space="preserve"> </v>
      </c>
      <c r="L18" s="82"/>
      <c r="M18" s="76" t="str">
        <f t="shared" si="4"/>
        <v xml:space="preserve"> </v>
      </c>
      <c r="N18" s="81" t="str">
        <f t="shared" si="5"/>
        <v xml:space="preserve"> </v>
      </c>
      <c r="O18" s="82"/>
      <c r="P18" s="76" t="str">
        <f t="shared" si="6"/>
        <v xml:space="preserve"> </v>
      </c>
      <c r="Q18" s="81" t="str">
        <f t="shared" si="7"/>
        <v xml:space="preserve"> </v>
      </c>
      <c r="R18" s="82"/>
      <c r="S18" s="76" t="str">
        <f t="shared" si="8"/>
        <v xml:space="preserve"> </v>
      </c>
      <c r="T18" s="81" t="str">
        <f t="shared" si="9"/>
        <v xml:space="preserve"> </v>
      </c>
      <c r="V18" s="76" t="str">
        <f t="shared" si="10"/>
        <v xml:space="preserve"> </v>
      </c>
      <c r="W18" s="97" t="str">
        <f t="shared" si="11"/>
        <v xml:space="preserve"> </v>
      </c>
    </row>
    <row r="19" spans="1:23" x14ac:dyDescent="0.25">
      <c r="A19" s="63"/>
      <c r="B19" s="84" t="s">
        <v>437</v>
      </c>
      <c r="C19" s="84"/>
      <c r="D19" s="85"/>
      <c r="E19" s="77">
        <v>1</v>
      </c>
      <c r="F19" s="76" t="s">
        <v>588</v>
      </c>
      <c r="G19" s="76" t="str">
        <f t="shared" si="0"/>
        <v>四个漫画，具体分镜内容需求</v>
      </c>
      <c r="H19" s="81">
        <f t="shared" si="1"/>
        <v>0</v>
      </c>
      <c r="I19" s="82"/>
      <c r="J19" s="76" t="str">
        <f t="shared" si="2"/>
        <v xml:space="preserve"> </v>
      </c>
      <c r="K19" s="81" t="str">
        <f t="shared" si="3"/>
        <v xml:space="preserve"> </v>
      </c>
      <c r="L19" s="82"/>
      <c r="M19" s="76" t="str">
        <f t="shared" si="4"/>
        <v xml:space="preserve"> </v>
      </c>
      <c r="N19" s="81" t="str">
        <f t="shared" si="5"/>
        <v xml:space="preserve"> </v>
      </c>
      <c r="O19" s="82"/>
      <c r="P19" s="76" t="str">
        <f t="shared" si="6"/>
        <v xml:space="preserve"> </v>
      </c>
      <c r="Q19" s="81" t="str">
        <f t="shared" si="7"/>
        <v xml:space="preserve"> </v>
      </c>
      <c r="R19" s="82"/>
      <c r="S19" s="76" t="str">
        <f t="shared" si="8"/>
        <v xml:space="preserve"> </v>
      </c>
      <c r="T19" s="81" t="str">
        <f t="shared" si="9"/>
        <v xml:space="preserve"> </v>
      </c>
      <c r="V19" s="76" t="str">
        <f t="shared" si="10"/>
        <v xml:space="preserve"> </v>
      </c>
      <c r="W19" s="97" t="str">
        <f t="shared" si="11"/>
        <v xml:space="preserve"> </v>
      </c>
    </row>
    <row r="20" spans="1:23" x14ac:dyDescent="0.25">
      <c r="A20" s="63"/>
      <c r="B20" s="84" t="s">
        <v>438</v>
      </c>
      <c r="C20" s="84"/>
      <c r="D20" s="85"/>
      <c r="E20" s="77">
        <v>1</v>
      </c>
      <c r="F20" s="76" t="s">
        <v>588</v>
      </c>
      <c r="G20" s="76" t="str">
        <f t="shared" si="0"/>
        <v>新手教学文案润色， 剧情配合</v>
      </c>
      <c r="H20" s="81">
        <f t="shared" si="1"/>
        <v>0</v>
      </c>
      <c r="I20" s="82"/>
      <c r="J20" s="76" t="str">
        <f t="shared" si="2"/>
        <v xml:space="preserve"> </v>
      </c>
      <c r="K20" s="81" t="str">
        <f t="shared" si="3"/>
        <v xml:space="preserve"> </v>
      </c>
      <c r="L20" s="82"/>
      <c r="M20" s="76" t="str">
        <f t="shared" si="4"/>
        <v xml:space="preserve"> </v>
      </c>
      <c r="N20" s="81" t="str">
        <f t="shared" si="5"/>
        <v xml:space="preserve"> </v>
      </c>
      <c r="O20" s="82"/>
      <c r="P20" s="76" t="str">
        <f t="shared" si="6"/>
        <v xml:space="preserve"> </v>
      </c>
      <c r="Q20" s="81" t="str">
        <f t="shared" si="7"/>
        <v xml:space="preserve"> </v>
      </c>
      <c r="R20" s="82"/>
      <c r="S20" s="76" t="str">
        <f t="shared" si="8"/>
        <v xml:space="preserve"> </v>
      </c>
      <c r="T20" s="81" t="str">
        <f t="shared" si="9"/>
        <v xml:space="preserve"> </v>
      </c>
      <c r="V20" s="76" t="str">
        <f t="shared" si="10"/>
        <v xml:space="preserve"> </v>
      </c>
      <c r="W20" s="97" t="str">
        <f t="shared" si="11"/>
        <v xml:space="preserve"> </v>
      </c>
    </row>
    <row r="21" spans="1:23" x14ac:dyDescent="0.25">
      <c r="A21" s="63"/>
      <c r="B21" s="84"/>
      <c r="C21" s="84"/>
      <c r="D21" s="85"/>
      <c r="G21" s="76" t="str">
        <f t="shared" si="0"/>
        <v xml:space="preserve"> </v>
      </c>
      <c r="H21" s="81" t="str">
        <f t="shared" si="1"/>
        <v xml:space="preserve"> </v>
      </c>
      <c r="I21" s="82"/>
      <c r="J21" s="76" t="str">
        <f t="shared" si="2"/>
        <v xml:space="preserve"> </v>
      </c>
      <c r="K21" s="81" t="str">
        <f t="shared" si="3"/>
        <v xml:space="preserve"> </v>
      </c>
      <c r="L21" s="82"/>
      <c r="M21" s="76" t="str">
        <f t="shared" si="4"/>
        <v xml:space="preserve"> </v>
      </c>
      <c r="N21" s="81" t="str">
        <f t="shared" si="5"/>
        <v xml:space="preserve"> </v>
      </c>
      <c r="O21" s="82"/>
      <c r="P21" s="76" t="str">
        <f t="shared" si="6"/>
        <v xml:space="preserve"> </v>
      </c>
      <c r="Q21" s="81" t="str">
        <f t="shared" si="7"/>
        <v xml:space="preserve"> </v>
      </c>
      <c r="R21" s="82"/>
      <c r="S21" s="76" t="str">
        <f t="shared" si="8"/>
        <v xml:space="preserve"> </v>
      </c>
      <c r="T21" s="81" t="str">
        <f t="shared" si="9"/>
        <v xml:space="preserve"> </v>
      </c>
      <c r="V21" s="76" t="str">
        <f t="shared" si="10"/>
        <v xml:space="preserve"> </v>
      </c>
      <c r="W21" s="97" t="str">
        <f t="shared" si="11"/>
        <v xml:space="preserve"> </v>
      </c>
    </row>
    <row r="22" spans="1:23" x14ac:dyDescent="0.25">
      <c r="A22" s="63"/>
      <c r="B22" s="84" t="s">
        <v>439</v>
      </c>
      <c r="C22" s="84"/>
      <c r="D22" s="85"/>
      <c r="E22" s="77">
        <v>2</v>
      </c>
      <c r="F22" s="76" t="s">
        <v>591</v>
      </c>
      <c r="G22" s="76" t="str">
        <f t="shared" si="0"/>
        <v xml:space="preserve"> </v>
      </c>
      <c r="H22" s="81" t="str">
        <f t="shared" si="1"/>
        <v xml:space="preserve"> </v>
      </c>
      <c r="I22" s="82"/>
      <c r="J22" s="76" t="str">
        <f t="shared" si="2"/>
        <v>怪物名字， 描述</v>
      </c>
      <c r="K22" s="81">
        <f t="shared" si="3"/>
        <v>0</v>
      </c>
      <c r="L22" s="82"/>
      <c r="M22" s="76" t="str">
        <f t="shared" si="4"/>
        <v xml:space="preserve"> </v>
      </c>
      <c r="N22" s="81" t="str">
        <f t="shared" si="5"/>
        <v xml:space="preserve"> </v>
      </c>
      <c r="O22" s="82"/>
      <c r="P22" s="76" t="str">
        <f t="shared" si="6"/>
        <v xml:space="preserve"> </v>
      </c>
      <c r="Q22" s="81" t="str">
        <f t="shared" si="7"/>
        <v xml:space="preserve"> </v>
      </c>
      <c r="R22" s="82"/>
      <c r="S22" s="76" t="str">
        <f t="shared" si="8"/>
        <v xml:space="preserve"> </v>
      </c>
      <c r="T22" s="81" t="str">
        <f t="shared" si="9"/>
        <v xml:space="preserve"> </v>
      </c>
      <c r="V22" s="76" t="str">
        <f t="shared" si="10"/>
        <v xml:space="preserve"> </v>
      </c>
      <c r="W22" s="97" t="str">
        <f t="shared" si="11"/>
        <v xml:space="preserve"> </v>
      </c>
    </row>
    <row r="23" spans="1:23" x14ac:dyDescent="0.25">
      <c r="B23" s="84" t="s">
        <v>440</v>
      </c>
      <c r="C23" s="84"/>
      <c r="D23" s="85"/>
      <c r="E23" s="77">
        <v>2</v>
      </c>
      <c r="F23" s="76" t="s">
        <v>590</v>
      </c>
      <c r="G23" s="76" t="str">
        <f t="shared" si="0"/>
        <v xml:space="preserve"> </v>
      </c>
      <c r="H23" s="81" t="str">
        <f t="shared" si="1"/>
        <v xml:space="preserve"> </v>
      </c>
      <c r="I23" s="82"/>
      <c r="J23" s="76" t="str">
        <f t="shared" si="2"/>
        <v>第四章任务， 对话</v>
      </c>
      <c r="K23" s="81">
        <f t="shared" si="3"/>
        <v>0</v>
      </c>
      <c r="L23" s="82"/>
      <c r="M23" s="76" t="str">
        <f t="shared" si="4"/>
        <v xml:space="preserve"> </v>
      </c>
      <c r="N23" s="81" t="str">
        <f t="shared" si="5"/>
        <v xml:space="preserve"> </v>
      </c>
      <c r="O23" s="82"/>
      <c r="P23" s="76" t="str">
        <f t="shared" si="6"/>
        <v xml:space="preserve"> </v>
      </c>
      <c r="Q23" s="81" t="str">
        <f t="shared" si="7"/>
        <v xml:space="preserve"> </v>
      </c>
      <c r="R23" s="82"/>
      <c r="S23" s="76" t="str">
        <f t="shared" si="8"/>
        <v xml:space="preserve"> </v>
      </c>
      <c r="T23" s="81" t="str">
        <f t="shared" si="9"/>
        <v xml:space="preserve"> </v>
      </c>
      <c r="V23" s="76" t="str">
        <f t="shared" si="10"/>
        <v xml:space="preserve"> </v>
      </c>
      <c r="W23" s="97" t="str">
        <f t="shared" si="11"/>
        <v xml:space="preserve"> </v>
      </c>
    </row>
    <row r="24" spans="1:23" x14ac:dyDescent="0.25">
      <c r="B24" s="84"/>
      <c r="C24" s="84"/>
      <c r="D24" s="85"/>
      <c r="G24" s="76"/>
      <c r="H24" s="81"/>
      <c r="I24" s="82"/>
      <c r="J24" s="76"/>
      <c r="K24" s="81"/>
      <c r="L24" s="82"/>
      <c r="M24" s="76"/>
      <c r="N24" s="81"/>
      <c r="O24" s="82"/>
      <c r="P24" s="76"/>
      <c r="Q24" s="81"/>
      <c r="R24" s="82"/>
      <c r="S24" s="76"/>
      <c r="T24" s="81"/>
      <c r="V24" s="76"/>
      <c r="W24" s="97"/>
    </row>
    <row r="25" spans="1:23" x14ac:dyDescent="0.25">
      <c r="B25" s="123" t="s">
        <v>740</v>
      </c>
      <c r="C25" s="84"/>
      <c r="D25" s="85"/>
      <c r="G25" s="76"/>
      <c r="H25" s="81"/>
      <c r="I25" s="82"/>
      <c r="J25" s="76"/>
      <c r="K25" s="81"/>
      <c r="L25" s="82"/>
      <c r="M25" s="76"/>
      <c r="N25" s="81"/>
      <c r="O25" s="82"/>
      <c r="P25" s="76"/>
      <c r="Q25" s="81"/>
      <c r="R25" s="82"/>
      <c r="S25" s="76"/>
      <c r="T25" s="81"/>
      <c r="V25" s="76"/>
      <c r="W25" s="97"/>
    </row>
    <row r="26" spans="1:23" x14ac:dyDescent="0.25">
      <c r="B26" s="84"/>
      <c r="C26" s="84"/>
      <c r="D26" s="85"/>
      <c r="G26" s="76" t="str">
        <f t="shared" si="0"/>
        <v xml:space="preserve"> </v>
      </c>
      <c r="H26" s="81" t="str">
        <f t="shared" si="1"/>
        <v xml:space="preserve"> </v>
      </c>
      <c r="I26" s="82"/>
      <c r="J26" s="76" t="str">
        <f t="shared" si="2"/>
        <v xml:space="preserve"> </v>
      </c>
      <c r="K26" s="81" t="str">
        <f t="shared" si="3"/>
        <v xml:space="preserve"> </v>
      </c>
      <c r="L26" s="82"/>
      <c r="M26" s="76" t="str">
        <f t="shared" si="4"/>
        <v xml:space="preserve"> </v>
      </c>
      <c r="N26" s="81" t="str">
        <f t="shared" si="5"/>
        <v xml:space="preserve"> </v>
      </c>
      <c r="O26" s="82"/>
      <c r="P26" s="76" t="str">
        <f t="shared" si="6"/>
        <v xml:space="preserve"> </v>
      </c>
      <c r="Q26" s="81" t="str">
        <f t="shared" si="7"/>
        <v xml:space="preserve"> </v>
      </c>
      <c r="R26" s="82"/>
      <c r="S26" s="76" t="str">
        <f t="shared" si="8"/>
        <v xml:space="preserve"> </v>
      </c>
      <c r="T26" s="81" t="str">
        <f t="shared" si="9"/>
        <v xml:space="preserve"> </v>
      </c>
      <c r="V26" s="76" t="str">
        <f t="shared" si="10"/>
        <v xml:space="preserve"> </v>
      </c>
      <c r="W26" s="97" t="str">
        <f t="shared" si="11"/>
        <v xml:space="preserve"> </v>
      </c>
    </row>
    <row r="27" spans="1:23" x14ac:dyDescent="0.25">
      <c r="B27" s="84" t="s">
        <v>120</v>
      </c>
      <c r="G27" s="76" t="str">
        <f t="shared" si="0"/>
        <v xml:space="preserve"> </v>
      </c>
      <c r="H27" s="81" t="str">
        <f t="shared" si="1"/>
        <v xml:space="preserve"> </v>
      </c>
      <c r="I27" s="82"/>
      <c r="J27" s="76" t="str">
        <f t="shared" si="2"/>
        <v xml:space="preserve"> </v>
      </c>
      <c r="K27" s="81" t="str">
        <f t="shared" si="3"/>
        <v xml:space="preserve"> </v>
      </c>
      <c r="L27" s="82"/>
      <c r="M27" s="76" t="str">
        <f t="shared" si="4"/>
        <v xml:space="preserve"> </v>
      </c>
      <c r="N27" s="81" t="str">
        <f t="shared" si="5"/>
        <v xml:space="preserve"> </v>
      </c>
      <c r="O27" s="82"/>
      <c r="P27" s="76" t="str">
        <f t="shared" si="6"/>
        <v xml:space="preserve"> </v>
      </c>
      <c r="Q27" s="81" t="str">
        <f t="shared" si="7"/>
        <v xml:space="preserve"> </v>
      </c>
      <c r="R27" s="82"/>
      <c r="S27" s="76" t="str">
        <f t="shared" si="8"/>
        <v xml:space="preserve"> </v>
      </c>
      <c r="T27" s="81" t="str">
        <f t="shared" si="9"/>
        <v xml:space="preserve"> </v>
      </c>
      <c r="V27" s="76" t="str">
        <f t="shared" si="10"/>
        <v xml:space="preserve"> </v>
      </c>
      <c r="W27" s="97" t="str">
        <f t="shared" si="11"/>
        <v xml:space="preserve"> </v>
      </c>
    </row>
    <row r="28" spans="1:23" x14ac:dyDescent="0.25">
      <c r="G28" s="76" t="str">
        <f t="shared" si="0"/>
        <v xml:space="preserve"> </v>
      </c>
      <c r="H28" s="81" t="str">
        <f t="shared" si="1"/>
        <v xml:space="preserve"> </v>
      </c>
      <c r="I28" s="82"/>
      <c r="J28" s="76" t="str">
        <f t="shared" si="2"/>
        <v xml:space="preserve"> </v>
      </c>
      <c r="K28" s="81" t="str">
        <f t="shared" si="3"/>
        <v xml:space="preserve"> </v>
      </c>
      <c r="L28" s="82"/>
      <c r="M28" s="76" t="str">
        <f t="shared" si="4"/>
        <v xml:space="preserve"> </v>
      </c>
      <c r="N28" s="81" t="str">
        <f t="shared" si="5"/>
        <v xml:space="preserve"> </v>
      </c>
      <c r="O28" s="82"/>
      <c r="P28" s="76" t="str">
        <f t="shared" si="6"/>
        <v xml:space="preserve"> </v>
      </c>
      <c r="Q28" s="81" t="str">
        <f t="shared" si="7"/>
        <v xml:space="preserve"> </v>
      </c>
      <c r="R28" s="82"/>
      <c r="S28" s="76" t="str">
        <f t="shared" si="8"/>
        <v xml:space="preserve"> </v>
      </c>
      <c r="T28" s="81" t="str">
        <f t="shared" si="9"/>
        <v xml:space="preserve"> </v>
      </c>
      <c r="V28" s="76" t="str">
        <f t="shared" si="10"/>
        <v xml:space="preserve"> </v>
      </c>
      <c r="W28" s="97" t="str">
        <f t="shared" si="11"/>
        <v xml:space="preserve"> </v>
      </c>
    </row>
    <row r="29" spans="1:23" x14ac:dyDescent="0.25">
      <c r="G29" s="76" t="str">
        <f t="shared" si="0"/>
        <v xml:space="preserve"> </v>
      </c>
      <c r="H29" s="81" t="str">
        <f t="shared" si="1"/>
        <v xml:space="preserve"> </v>
      </c>
      <c r="I29" s="82"/>
      <c r="J29" s="76" t="str">
        <f t="shared" si="2"/>
        <v xml:space="preserve"> </v>
      </c>
      <c r="K29" s="81" t="str">
        <f t="shared" si="3"/>
        <v xml:space="preserve"> </v>
      </c>
      <c r="L29" s="82"/>
      <c r="M29" s="76" t="str">
        <f t="shared" si="4"/>
        <v xml:space="preserve"> </v>
      </c>
      <c r="N29" s="81" t="str">
        <f t="shared" si="5"/>
        <v xml:space="preserve"> </v>
      </c>
      <c r="O29" s="82"/>
      <c r="P29" s="76" t="str">
        <f t="shared" si="6"/>
        <v xml:space="preserve"> </v>
      </c>
      <c r="Q29" s="81" t="str">
        <f t="shared" si="7"/>
        <v xml:space="preserve"> </v>
      </c>
      <c r="R29" s="82"/>
      <c r="S29" s="76" t="str">
        <f t="shared" si="8"/>
        <v xml:space="preserve"> </v>
      </c>
      <c r="T29" s="81" t="str">
        <f t="shared" si="9"/>
        <v xml:space="preserve"> </v>
      </c>
      <c r="U29" s="63"/>
      <c r="V29" s="76" t="str">
        <f t="shared" si="10"/>
        <v xml:space="preserve"> </v>
      </c>
      <c r="W29" s="97" t="str">
        <f t="shared" si="11"/>
        <v xml:space="preserve"> </v>
      </c>
    </row>
    <row r="30" spans="1:23" x14ac:dyDescent="0.25">
      <c r="A30" s="63"/>
      <c r="B30" s="71" t="s">
        <v>575</v>
      </c>
      <c r="C30" s="79"/>
      <c r="D30" s="69">
        <f>SUM(D4:D15)</f>
        <v>15</v>
      </c>
      <c r="H30" s="77">
        <f>SUM(H4:H28)</f>
        <v>0</v>
      </c>
      <c r="K30" s="77">
        <f>SUM(K4:K28)</f>
        <v>1</v>
      </c>
      <c r="N30" s="77">
        <f>SUM(N4:N28)</f>
        <v>1</v>
      </c>
      <c r="Q30" s="77">
        <f>SUM(Q4:Q28)</f>
        <v>3</v>
      </c>
      <c r="T30" s="77">
        <f>SUM(T6:T28)</f>
        <v>5</v>
      </c>
      <c r="W30" s="79">
        <f>SUM(W4:W28)</f>
        <v>5</v>
      </c>
    </row>
    <row r="31" spans="1:23" s="89" customFormat="1" x14ac:dyDescent="0.25">
      <c r="A31" s="73"/>
      <c r="B31" s="86"/>
      <c r="C31" s="86"/>
      <c r="D31" s="87"/>
      <c r="E31" s="87"/>
      <c r="F31" s="88"/>
      <c r="H31" s="90"/>
      <c r="I31" s="91"/>
      <c r="J31" s="86"/>
      <c r="L31" s="91"/>
      <c r="M31" s="86"/>
      <c r="O31" s="91"/>
      <c r="R31" s="91"/>
      <c r="U31" s="91"/>
      <c r="W31" s="90"/>
    </row>
    <row r="32" spans="1:23" s="75" customFormat="1" x14ac:dyDescent="0.25">
      <c r="A32" s="68" t="s">
        <v>74</v>
      </c>
      <c r="B32" s="74"/>
      <c r="C32" s="74"/>
      <c r="D32" s="83"/>
      <c r="E32" s="83"/>
      <c r="F32" s="92"/>
      <c r="G32" s="79"/>
      <c r="H32" s="76" t="str">
        <f>IF($E32=1,$B32," ")</f>
        <v xml:space="preserve"> </v>
      </c>
      <c r="I32" s="81" t="str">
        <f>IF($E32=1,$D32," ")</f>
        <v xml:space="preserve"> </v>
      </c>
      <c r="J32" s="82"/>
      <c r="K32" s="76" t="str">
        <f>IF($E32=2,$B32," ")</f>
        <v xml:space="preserve"> </v>
      </c>
      <c r="L32" s="81" t="str">
        <f>IF($E32=2,$D32," ")</f>
        <v xml:space="preserve"> </v>
      </c>
      <c r="M32" s="82"/>
      <c r="N32" s="76" t="str">
        <f>IF($E32=3,$B32," ")</f>
        <v xml:space="preserve"> </v>
      </c>
      <c r="O32" s="81" t="str">
        <f>IF($E32=3,$D32," ")</f>
        <v xml:space="preserve"> </v>
      </c>
      <c r="P32" s="82"/>
      <c r="Q32" s="76" t="str">
        <f>IF($E32=4,$B32," ")</f>
        <v xml:space="preserve"> </v>
      </c>
      <c r="R32" s="81" t="str">
        <f>IF($E32=4,$D32," ")</f>
        <v xml:space="preserve"> </v>
      </c>
      <c r="S32" s="82"/>
      <c r="T32" s="76" t="str">
        <f>IF($E32=5,$B32," ")</f>
        <v xml:space="preserve"> </v>
      </c>
      <c r="U32" s="81" t="str">
        <f>IF($E32=5,$D32," ")</f>
        <v xml:space="preserve"> </v>
      </c>
      <c r="W32" s="98"/>
    </row>
    <row r="33" spans="1:23" x14ac:dyDescent="0.25">
      <c r="B33" s="68" t="s">
        <v>370</v>
      </c>
      <c r="G33" s="76" t="str">
        <f t="shared" ref="G33:G76" si="12">IF($E33=1,$B33," ")</f>
        <v xml:space="preserve"> </v>
      </c>
      <c r="H33" s="81" t="str">
        <f t="shared" ref="H33:H76" si="13">IF($E33=1,$D33," ")</f>
        <v xml:space="preserve"> </v>
      </c>
      <c r="I33" s="82"/>
      <c r="J33" s="76" t="str">
        <f t="shared" ref="J33:J77" si="14">IF($E33=2,$B33," ")</f>
        <v xml:space="preserve"> </v>
      </c>
      <c r="K33" s="81" t="str">
        <f t="shared" ref="K33:K76" si="15">IF($E33=2,$D33," ")</f>
        <v xml:space="preserve"> </v>
      </c>
      <c r="L33" s="82"/>
      <c r="M33" s="76" t="str">
        <f t="shared" ref="M33:M77" si="16">IF($E33=3,$B33," ")</f>
        <v xml:space="preserve"> </v>
      </c>
      <c r="N33" s="81" t="str">
        <f t="shared" ref="N33:N76" si="17">IF($E33=3,$D33," ")</f>
        <v xml:space="preserve"> </v>
      </c>
      <c r="O33" s="82"/>
      <c r="P33" s="76" t="str">
        <f t="shared" ref="P33:P76" si="18">IF($E33=4,$B33," ")</f>
        <v xml:space="preserve"> </v>
      </c>
      <c r="Q33" s="81" t="str">
        <f t="shared" ref="Q33:Q76" si="19">IF($E33=4,$D33," ")</f>
        <v xml:space="preserve"> </v>
      </c>
      <c r="R33" s="82"/>
      <c r="S33" s="76" t="str">
        <f t="shared" ref="S33:S76" si="20">IF($E33=5,$B33," ")</f>
        <v xml:space="preserve"> </v>
      </c>
      <c r="T33" s="81" t="str">
        <f t="shared" ref="T33:T76" si="21">IF($E33=5,$D33," ")</f>
        <v xml:space="preserve"> </v>
      </c>
    </row>
    <row r="34" spans="1:23" x14ac:dyDescent="0.25">
      <c r="G34" s="76" t="str">
        <f t="shared" si="12"/>
        <v xml:space="preserve"> </v>
      </c>
      <c r="H34" s="81" t="str">
        <f t="shared" si="13"/>
        <v xml:space="preserve"> </v>
      </c>
      <c r="I34" s="82"/>
      <c r="J34" s="76" t="str">
        <f t="shared" si="14"/>
        <v xml:space="preserve"> </v>
      </c>
      <c r="K34" s="81" t="str">
        <f t="shared" si="15"/>
        <v xml:space="preserve"> </v>
      </c>
      <c r="L34" s="82"/>
      <c r="M34" s="76" t="str">
        <f t="shared" si="16"/>
        <v xml:space="preserve"> </v>
      </c>
      <c r="N34" s="81" t="str">
        <f t="shared" si="17"/>
        <v xml:space="preserve"> </v>
      </c>
      <c r="O34" s="82"/>
      <c r="P34" s="76" t="str">
        <f t="shared" si="18"/>
        <v xml:space="preserve"> </v>
      </c>
      <c r="Q34" s="81" t="str">
        <f t="shared" si="19"/>
        <v xml:space="preserve"> </v>
      </c>
      <c r="R34" s="82"/>
      <c r="S34" s="76" t="str">
        <f t="shared" si="20"/>
        <v xml:space="preserve"> </v>
      </c>
      <c r="T34" s="81" t="str">
        <f t="shared" si="21"/>
        <v xml:space="preserve"> </v>
      </c>
    </row>
    <row r="35" spans="1:23" x14ac:dyDescent="0.25">
      <c r="G35" s="76" t="str">
        <f t="shared" si="12"/>
        <v xml:space="preserve"> </v>
      </c>
      <c r="H35" s="81" t="str">
        <f t="shared" si="13"/>
        <v xml:space="preserve"> </v>
      </c>
      <c r="J35" s="76" t="str">
        <f t="shared" si="14"/>
        <v xml:space="preserve"> </v>
      </c>
      <c r="K35" s="81" t="str">
        <f t="shared" si="15"/>
        <v xml:space="preserve"> </v>
      </c>
      <c r="M35" s="76" t="str">
        <f t="shared" si="16"/>
        <v xml:space="preserve"> </v>
      </c>
      <c r="N35" s="81" t="str">
        <f t="shared" si="17"/>
        <v xml:space="preserve"> </v>
      </c>
      <c r="P35" s="76" t="str">
        <f t="shared" si="18"/>
        <v xml:space="preserve"> </v>
      </c>
      <c r="Q35" s="81" t="str">
        <f t="shared" si="19"/>
        <v xml:space="preserve"> </v>
      </c>
      <c r="S35" s="76" t="str">
        <f t="shared" si="20"/>
        <v xml:space="preserve"> </v>
      </c>
      <c r="T35" s="81" t="str">
        <f t="shared" si="21"/>
        <v xml:space="preserve"> </v>
      </c>
    </row>
    <row r="36" spans="1:23" s="75" customFormat="1" x14ac:dyDescent="0.25">
      <c r="A36" s="105"/>
      <c r="B36" s="75" t="s">
        <v>376</v>
      </c>
      <c r="D36" s="98">
        <v>0.5</v>
      </c>
      <c r="E36" s="83">
        <v>1</v>
      </c>
      <c r="F36" s="92"/>
      <c r="G36" s="76" t="str">
        <f t="shared" si="12"/>
        <v>签到内容配置</v>
      </c>
      <c r="H36" s="81">
        <f t="shared" si="13"/>
        <v>0.5</v>
      </c>
      <c r="I36" s="82"/>
      <c r="J36" s="76" t="str">
        <f t="shared" si="14"/>
        <v xml:space="preserve"> </v>
      </c>
      <c r="K36" s="81" t="str">
        <f t="shared" si="15"/>
        <v xml:space="preserve"> </v>
      </c>
      <c r="L36" s="82"/>
      <c r="M36" s="76" t="str">
        <f t="shared" si="16"/>
        <v xml:space="preserve"> </v>
      </c>
      <c r="N36" s="81" t="str">
        <f t="shared" si="17"/>
        <v xml:space="preserve"> </v>
      </c>
      <c r="O36" s="82"/>
      <c r="P36" s="76" t="str">
        <f t="shared" si="18"/>
        <v xml:space="preserve"> </v>
      </c>
      <c r="Q36" s="81" t="str">
        <f t="shared" si="19"/>
        <v xml:space="preserve"> </v>
      </c>
      <c r="R36" s="82"/>
      <c r="S36" s="76" t="str">
        <f t="shared" si="20"/>
        <v xml:space="preserve"> </v>
      </c>
      <c r="T36" s="81" t="str">
        <f t="shared" si="21"/>
        <v xml:space="preserve"> </v>
      </c>
      <c r="U36" s="64"/>
      <c r="V36" s="92"/>
      <c r="W36" s="107"/>
    </row>
    <row r="37" spans="1:23" s="75" customFormat="1" x14ac:dyDescent="0.25">
      <c r="A37" s="105"/>
      <c r="B37" s="101" t="s">
        <v>592</v>
      </c>
      <c r="D37" s="98">
        <v>1</v>
      </c>
      <c r="E37" s="83">
        <v>1</v>
      </c>
      <c r="F37" s="92"/>
      <c r="G37" s="76" t="str">
        <f t="shared" si="12"/>
        <v>登陆界面公告内容（版面样式，内容跟进）</v>
      </c>
      <c r="H37" s="81">
        <f t="shared" si="13"/>
        <v>1</v>
      </c>
      <c r="I37" s="82"/>
      <c r="J37" s="76" t="str">
        <f t="shared" si="14"/>
        <v xml:space="preserve"> </v>
      </c>
      <c r="K37" s="81" t="str">
        <f t="shared" si="15"/>
        <v xml:space="preserve"> </v>
      </c>
      <c r="L37" s="82"/>
      <c r="M37" s="76" t="str">
        <f t="shared" si="16"/>
        <v xml:space="preserve"> </v>
      </c>
      <c r="N37" s="81" t="str">
        <f t="shared" si="17"/>
        <v xml:space="preserve"> </v>
      </c>
      <c r="O37" s="82"/>
      <c r="P37" s="76" t="str">
        <f t="shared" si="18"/>
        <v xml:space="preserve"> </v>
      </c>
      <c r="Q37" s="81" t="str">
        <f t="shared" si="19"/>
        <v xml:space="preserve"> </v>
      </c>
      <c r="R37" s="82"/>
      <c r="S37" s="76" t="str">
        <f t="shared" si="20"/>
        <v xml:space="preserve"> </v>
      </c>
      <c r="T37" s="81" t="str">
        <f t="shared" si="21"/>
        <v xml:space="preserve"> </v>
      </c>
      <c r="U37" s="64"/>
      <c r="V37" s="92"/>
      <c r="W37" s="107"/>
    </row>
    <row r="38" spans="1:23" s="75" customFormat="1" ht="68" x14ac:dyDescent="0.25">
      <c r="A38" s="105"/>
      <c r="B38" s="75" t="s">
        <v>369</v>
      </c>
      <c r="D38" s="98">
        <v>2</v>
      </c>
      <c r="E38" s="83">
        <v>1</v>
      </c>
      <c r="F38" s="92" t="s">
        <v>739</v>
      </c>
      <c r="G38" s="76" t="str">
        <f t="shared" si="12"/>
        <v>对局小修改</v>
      </c>
      <c r="H38" s="81">
        <f t="shared" si="13"/>
        <v>2</v>
      </c>
      <c r="I38" s="82"/>
      <c r="J38" s="76" t="str">
        <f t="shared" si="14"/>
        <v xml:space="preserve"> </v>
      </c>
      <c r="K38" s="81" t="str">
        <f t="shared" si="15"/>
        <v xml:space="preserve"> </v>
      </c>
      <c r="L38" s="82"/>
      <c r="M38" s="76" t="str">
        <f t="shared" si="16"/>
        <v xml:space="preserve"> </v>
      </c>
      <c r="N38" s="81" t="str">
        <f t="shared" si="17"/>
        <v xml:space="preserve"> </v>
      </c>
      <c r="O38" s="82"/>
      <c r="P38" s="76" t="str">
        <f t="shared" si="18"/>
        <v xml:space="preserve"> </v>
      </c>
      <c r="Q38" s="81" t="str">
        <f t="shared" si="19"/>
        <v xml:space="preserve"> </v>
      </c>
      <c r="R38" s="82"/>
      <c r="S38" s="76" t="str">
        <f t="shared" si="20"/>
        <v xml:space="preserve"> </v>
      </c>
      <c r="T38" s="81" t="str">
        <f t="shared" si="21"/>
        <v xml:space="preserve"> </v>
      </c>
      <c r="U38" s="64"/>
      <c r="V38" s="92"/>
      <c r="W38" s="107"/>
    </row>
    <row r="39" spans="1:23" s="75" customFormat="1" x14ac:dyDescent="0.25">
      <c r="A39" s="105"/>
      <c r="B39" s="75" t="s">
        <v>441</v>
      </c>
      <c r="D39" s="98">
        <v>1</v>
      </c>
      <c r="E39" s="83">
        <v>1</v>
      </c>
      <c r="F39" s="92"/>
      <c r="G39" s="76" t="str">
        <f t="shared" si="12"/>
        <v>0-0 对局配置</v>
      </c>
      <c r="H39" s="81">
        <f t="shared" si="13"/>
        <v>1</v>
      </c>
      <c r="I39" s="82"/>
      <c r="J39" s="76" t="str">
        <f t="shared" si="14"/>
        <v xml:space="preserve"> </v>
      </c>
      <c r="K39" s="81" t="str">
        <f t="shared" si="15"/>
        <v xml:space="preserve"> </v>
      </c>
      <c r="L39" s="82"/>
      <c r="M39" s="76" t="str">
        <f t="shared" si="16"/>
        <v xml:space="preserve"> </v>
      </c>
      <c r="N39" s="81" t="str">
        <f t="shared" si="17"/>
        <v xml:space="preserve"> </v>
      </c>
      <c r="O39" s="82"/>
      <c r="P39" s="76" t="str">
        <f t="shared" si="18"/>
        <v xml:space="preserve"> </v>
      </c>
      <c r="Q39" s="81" t="str">
        <f t="shared" si="19"/>
        <v xml:space="preserve"> </v>
      </c>
      <c r="R39" s="82"/>
      <c r="S39" s="76" t="str">
        <f t="shared" si="20"/>
        <v xml:space="preserve"> </v>
      </c>
      <c r="T39" s="81" t="str">
        <f t="shared" si="21"/>
        <v xml:space="preserve"> </v>
      </c>
      <c r="U39" s="64"/>
      <c r="V39" s="92"/>
      <c r="W39" s="107"/>
    </row>
    <row r="40" spans="1:23" s="75" customFormat="1" x14ac:dyDescent="0.25">
      <c r="A40" s="105"/>
      <c r="D40" s="98"/>
      <c r="E40" s="83"/>
      <c r="F40" s="92"/>
      <c r="G40" s="76" t="str">
        <f t="shared" si="12"/>
        <v xml:space="preserve"> </v>
      </c>
      <c r="H40" s="81" t="str">
        <f t="shared" si="13"/>
        <v xml:space="preserve"> </v>
      </c>
      <c r="I40" s="82"/>
      <c r="J40" s="76" t="str">
        <f t="shared" si="14"/>
        <v xml:space="preserve"> </v>
      </c>
      <c r="K40" s="81" t="str">
        <f t="shared" si="15"/>
        <v xml:space="preserve"> </v>
      </c>
      <c r="L40" s="82"/>
      <c r="M40" s="76" t="str">
        <f t="shared" si="16"/>
        <v xml:space="preserve"> </v>
      </c>
      <c r="N40" s="81" t="str">
        <f t="shared" si="17"/>
        <v xml:space="preserve"> </v>
      </c>
      <c r="O40" s="82"/>
      <c r="P40" s="76" t="str">
        <f t="shared" si="18"/>
        <v xml:space="preserve"> </v>
      </c>
      <c r="Q40" s="81" t="str">
        <f t="shared" si="19"/>
        <v xml:space="preserve"> </v>
      </c>
      <c r="R40" s="82"/>
      <c r="S40" s="76" t="str">
        <f t="shared" si="20"/>
        <v xml:space="preserve"> </v>
      </c>
      <c r="T40" s="81" t="str">
        <f t="shared" si="21"/>
        <v xml:space="preserve"> </v>
      </c>
      <c r="U40" s="64"/>
      <c r="V40" s="92"/>
      <c r="W40" s="107"/>
    </row>
    <row r="41" spans="1:23" s="75" customFormat="1" ht="34" x14ac:dyDescent="0.25">
      <c r="A41" s="105"/>
      <c r="B41" s="75" t="s">
        <v>109</v>
      </c>
      <c r="D41" s="98">
        <v>3</v>
      </c>
      <c r="E41" s="83">
        <v>2</v>
      </c>
      <c r="F41" s="92" t="s">
        <v>576</v>
      </c>
      <c r="G41" s="76" t="str">
        <f t="shared" si="12"/>
        <v xml:space="preserve"> </v>
      </c>
      <c r="H41" s="81" t="str">
        <f t="shared" si="13"/>
        <v xml:space="preserve"> </v>
      </c>
      <c r="I41" s="82"/>
      <c r="J41" s="76" t="str">
        <f t="shared" si="14"/>
        <v>UI音效-验收，配置</v>
      </c>
      <c r="K41" s="81">
        <f t="shared" si="15"/>
        <v>3</v>
      </c>
      <c r="L41" s="82"/>
      <c r="M41" s="76" t="str">
        <f t="shared" si="16"/>
        <v xml:space="preserve"> </v>
      </c>
      <c r="N41" s="81" t="str">
        <f t="shared" si="17"/>
        <v xml:space="preserve"> </v>
      </c>
      <c r="O41" s="82"/>
      <c r="P41" s="76" t="str">
        <f t="shared" si="18"/>
        <v xml:space="preserve"> </v>
      </c>
      <c r="Q41" s="81" t="str">
        <f t="shared" si="19"/>
        <v xml:space="preserve"> </v>
      </c>
      <c r="R41" s="82"/>
      <c r="S41" s="76" t="str">
        <f t="shared" si="20"/>
        <v xml:space="preserve"> </v>
      </c>
      <c r="T41" s="81" t="str">
        <f t="shared" si="21"/>
        <v xml:space="preserve"> </v>
      </c>
      <c r="U41" s="64"/>
      <c r="V41" s="92" t="str">
        <f>IF($E41=6,$B41," ")</f>
        <v xml:space="preserve"> </v>
      </c>
      <c r="W41" s="107" t="str">
        <f>IF($E41=6,$D41," ")</f>
        <v xml:space="preserve"> </v>
      </c>
    </row>
    <row r="42" spans="1:23" s="75" customFormat="1" x14ac:dyDescent="0.25">
      <c r="A42" s="105"/>
      <c r="B42" s="75" t="s">
        <v>377</v>
      </c>
      <c r="D42" s="98">
        <v>1.5</v>
      </c>
      <c r="E42" s="83">
        <v>2</v>
      </c>
      <c r="F42" s="92"/>
      <c r="G42" s="76" t="str">
        <f t="shared" si="12"/>
        <v xml:space="preserve"> </v>
      </c>
      <c r="H42" s="81" t="str">
        <f t="shared" si="13"/>
        <v xml:space="preserve"> </v>
      </c>
      <c r="I42" s="82"/>
      <c r="J42" s="76" t="str">
        <f t="shared" si="14"/>
        <v>副本大地图结构配置</v>
      </c>
      <c r="K42" s="81">
        <f t="shared" si="15"/>
        <v>1.5</v>
      </c>
      <c r="L42" s="82"/>
      <c r="M42" s="76" t="str">
        <f t="shared" si="16"/>
        <v xml:space="preserve"> </v>
      </c>
      <c r="N42" s="81" t="str">
        <f t="shared" si="17"/>
        <v xml:space="preserve"> </v>
      </c>
      <c r="O42" s="82"/>
      <c r="P42" s="76" t="str">
        <f t="shared" si="18"/>
        <v xml:space="preserve"> </v>
      </c>
      <c r="Q42" s="81" t="str">
        <f t="shared" si="19"/>
        <v xml:space="preserve"> </v>
      </c>
      <c r="R42" s="82"/>
      <c r="S42" s="76" t="str">
        <f t="shared" si="20"/>
        <v xml:space="preserve"> </v>
      </c>
      <c r="T42" s="81" t="str">
        <f t="shared" si="21"/>
        <v xml:space="preserve"> </v>
      </c>
      <c r="U42" s="64"/>
      <c r="V42" s="92"/>
      <c r="W42" s="107"/>
    </row>
    <row r="43" spans="1:23" s="75" customFormat="1" x14ac:dyDescent="0.25">
      <c r="A43" s="105"/>
      <c r="B43" s="75" t="s">
        <v>378</v>
      </c>
      <c r="D43" s="98">
        <v>1</v>
      </c>
      <c r="E43" s="83">
        <v>2</v>
      </c>
      <c r="F43" s="92"/>
      <c r="G43" s="76" t="str">
        <f t="shared" si="12"/>
        <v xml:space="preserve"> </v>
      </c>
      <c r="H43" s="81" t="str">
        <f t="shared" si="13"/>
        <v xml:space="preserve"> </v>
      </c>
      <c r="I43" s="82"/>
      <c r="J43" s="76" t="str">
        <f t="shared" si="14"/>
        <v>登陆游戏的加载界面</v>
      </c>
      <c r="K43" s="81">
        <f t="shared" si="15"/>
        <v>1</v>
      </c>
      <c r="L43" s="82"/>
      <c r="M43" s="76" t="str">
        <f t="shared" si="16"/>
        <v xml:space="preserve"> </v>
      </c>
      <c r="N43" s="81" t="str">
        <f t="shared" si="17"/>
        <v xml:space="preserve"> </v>
      </c>
      <c r="O43" s="82"/>
      <c r="P43" s="76" t="str">
        <f t="shared" si="18"/>
        <v xml:space="preserve"> </v>
      </c>
      <c r="Q43" s="81" t="str">
        <f t="shared" si="19"/>
        <v xml:space="preserve"> </v>
      </c>
      <c r="R43" s="82"/>
      <c r="S43" s="76" t="str">
        <f t="shared" si="20"/>
        <v xml:space="preserve"> </v>
      </c>
      <c r="T43" s="81" t="str">
        <f t="shared" si="21"/>
        <v xml:space="preserve"> </v>
      </c>
      <c r="U43" s="64"/>
      <c r="V43" s="92"/>
      <c r="W43" s="107"/>
    </row>
    <row r="44" spans="1:23" s="75" customFormat="1" x14ac:dyDescent="0.25">
      <c r="A44" s="105"/>
      <c r="B44" s="75" t="s">
        <v>379</v>
      </c>
      <c r="D44" s="98">
        <v>0.75</v>
      </c>
      <c r="E44" s="83">
        <v>2</v>
      </c>
      <c r="F44" s="92" t="s">
        <v>593</v>
      </c>
      <c r="G44" s="76" t="str">
        <f t="shared" si="12"/>
        <v xml:space="preserve"> </v>
      </c>
      <c r="H44" s="81" t="str">
        <f t="shared" si="13"/>
        <v xml:space="preserve"> </v>
      </c>
      <c r="I44" s="82"/>
      <c r="J44" s="76" t="str">
        <f t="shared" si="14"/>
        <v>阵容选择tips配置 （连翻译需求）</v>
      </c>
      <c r="K44" s="81">
        <f t="shared" si="15"/>
        <v>0.75</v>
      </c>
      <c r="L44" s="82"/>
      <c r="M44" s="76" t="str">
        <f t="shared" si="16"/>
        <v xml:space="preserve"> </v>
      </c>
      <c r="N44" s="81" t="str">
        <f t="shared" si="17"/>
        <v xml:space="preserve"> </v>
      </c>
      <c r="O44" s="82"/>
      <c r="P44" s="76" t="str">
        <f t="shared" si="18"/>
        <v xml:space="preserve"> </v>
      </c>
      <c r="Q44" s="81" t="str">
        <f t="shared" si="19"/>
        <v xml:space="preserve"> </v>
      </c>
      <c r="R44" s="82"/>
      <c r="S44" s="76" t="str">
        <f t="shared" si="20"/>
        <v xml:space="preserve"> </v>
      </c>
      <c r="T44" s="81" t="str">
        <f t="shared" si="21"/>
        <v xml:space="preserve"> </v>
      </c>
      <c r="U44" s="64"/>
      <c r="V44" s="92"/>
      <c r="W44" s="107"/>
    </row>
    <row r="45" spans="1:23" s="75" customFormat="1" x14ac:dyDescent="0.25">
      <c r="A45" s="105"/>
      <c r="B45" s="75" t="s">
        <v>380</v>
      </c>
      <c r="D45" s="98">
        <v>0.25</v>
      </c>
      <c r="E45" s="83">
        <v>2</v>
      </c>
      <c r="F45" s="92" t="s">
        <v>593</v>
      </c>
      <c r="G45" s="76" t="str">
        <f t="shared" si="12"/>
        <v xml:space="preserve"> </v>
      </c>
      <c r="H45" s="81" t="str">
        <f t="shared" si="13"/>
        <v xml:space="preserve"> </v>
      </c>
      <c r="I45" s="82"/>
      <c r="J45" s="76" t="str">
        <f t="shared" si="14"/>
        <v>怪物名称配置 （连翻译需求）</v>
      </c>
      <c r="K45" s="81">
        <f t="shared" si="15"/>
        <v>0.25</v>
      </c>
      <c r="L45" s="82"/>
      <c r="M45" s="76" t="str">
        <f t="shared" si="16"/>
        <v xml:space="preserve"> </v>
      </c>
      <c r="N45" s="81" t="str">
        <f t="shared" si="17"/>
        <v xml:space="preserve"> </v>
      </c>
      <c r="O45" s="82"/>
      <c r="P45" s="76" t="str">
        <f t="shared" si="18"/>
        <v xml:space="preserve"> </v>
      </c>
      <c r="Q45" s="81" t="str">
        <f t="shared" si="19"/>
        <v xml:space="preserve"> </v>
      </c>
      <c r="R45" s="82"/>
      <c r="S45" s="76" t="str">
        <f t="shared" si="20"/>
        <v xml:space="preserve"> </v>
      </c>
      <c r="T45" s="81" t="str">
        <f t="shared" si="21"/>
        <v xml:space="preserve"> </v>
      </c>
      <c r="U45" s="64"/>
      <c r="V45" s="92"/>
      <c r="W45" s="107"/>
    </row>
    <row r="46" spans="1:23" s="75" customFormat="1" x14ac:dyDescent="0.25">
      <c r="A46" s="105"/>
      <c r="B46" s="75" t="s">
        <v>610</v>
      </c>
      <c r="D46" s="98">
        <v>1</v>
      </c>
      <c r="E46" s="83">
        <v>2</v>
      </c>
      <c r="F46" s="92"/>
      <c r="G46" s="76" t="str">
        <f t="shared" si="12"/>
        <v xml:space="preserve"> </v>
      </c>
      <c r="H46" s="81" t="str">
        <f t="shared" si="13"/>
        <v xml:space="preserve"> </v>
      </c>
      <c r="I46" s="82"/>
      <c r="J46" s="76" t="str">
        <f t="shared" si="14"/>
        <v>配置副本相关立绘</v>
      </c>
      <c r="K46" s="81">
        <f t="shared" si="15"/>
        <v>1</v>
      </c>
      <c r="L46" s="82"/>
      <c r="M46" s="76" t="str">
        <f t="shared" si="16"/>
        <v xml:space="preserve"> </v>
      </c>
      <c r="N46" s="81" t="str">
        <f t="shared" si="17"/>
        <v xml:space="preserve"> </v>
      </c>
      <c r="O46" s="82"/>
      <c r="P46" s="76" t="str">
        <f t="shared" si="18"/>
        <v xml:space="preserve"> </v>
      </c>
      <c r="Q46" s="81" t="str">
        <f t="shared" si="19"/>
        <v xml:space="preserve"> </v>
      </c>
      <c r="R46" s="82"/>
      <c r="S46" s="76" t="str">
        <f t="shared" si="20"/>
        <v xml:space="preserve"> </v>
      </c>
      <c r="T46" s="81" t="str">
        <f t="shared" si="21"/>
        <v xml:space="preserve"> </v>
      </c>
      <c r="U46" s="64"/>
      <c r="V46" s="92"/>
      <c r="W46" s="107"/>
    </row>
    <row r="47" spans="1:23" x14ac:dyDescent="0.25">
      <c r="G47" s="76" t="str">
        <f t="shared" si="12"/>
        <v xml:space="preserve"> </v>
      </c>
      <c r="H47" s="81" t="str">
        <f t="shared" si="13"/>
        <v xml:space="preserve"> </v>
      </c>
      <c r="I47" s="82"/>
      <c r="J47" s="76" t="str">
        <f t="shared" si="14"/>
        <v xml:space="preserve"> </v>
      </c>
      <c r="K47" s="81" t="str">
        <f t="shared" si="15"/>
        <v xml:space="preserve"> </v>
      </c>
      <c r="L47" s="82"/>
      <c r="M47" s="76" t="str">
        <f t="shared" si="16"/>
        <v xml:space="preserve"> </v>
      </c>
      <c r="N47" s="81" t="str">
        <f t="shared" si="17"/>
        <v xml:space="preserve"> </v>
      </c>
      <c r="O47" s="82"/>
      <c r="P47" s="76" t="str">
        <f t="shared" si="18"/>
        <v xml:space="preserve"> </v>
      </c>
      <c r="Q47" s="81" t="str">
        <f t="shared" si="19"/>
        <v xml:space="preserve"> </v>
      </c>
      <c r="R47" s="82"/>
      <c r="S47" s="76" t="str">
        <f t="shared" si="20"/>
        <v xml:space="preserve"> </v>
      </c>
      <c r="T47" s="81" t="str">
        <f t="shared" si="21"/>
        <v xml:space="preserve"> </v>
      </c>
    </row>
    <row r="48" spans="1:23" x14ac:dyDescent="0.25">
      <c r="B48" s="63" t="s">
        <v>595</v>
      </c>
      <c r="D48" s="98">
        <v>3</v>
      </c>
      <c r="E48" s="77">
        <v>3</v>
      </c>
      <c r="G48" s="76" t="str">
        <f t="shared" si="12"/>
        <v xml:space="preserve"> </v>
      </c>
      <c r="H48" s="81" t="str">
        <f t="shared" si="13"/>
        <v xml:space="preserve"> </v>
      </c>
      <c r="I48" s="82"/>
      <c r="J48" s="76" t="str">
        <f t="shared" si="14"/>
        <v xml:space="preserve"> </v>
      </c>
      <c r="K48" s="81" t="str">
        <f t="shared" si="15"/>
        <v xml:space="preserve"> </v>
      </c>
      <c r="L48" s="82"/>
      <c r="M48" s="76" t="str">
        <f t="shared" si="16"/>
        <v>5天版最后修改</v>
      </c>
      <c r="N48" s="81">
        <f t="shared" si="17"/>
        <v>3</v>
      </c>
      <c r="O48" s="82"/>
      <c r="P48" s="76" t="str">
        <f t="shared" si="18"/>
        <v xml:space="preserve"> </v>
      </c>
      <c r="Q48" s="81" t="str">
        <f t="shared" si="19"/>
        <v xml:space="preserve"> </v>
      </c>
      <c r="R48" s="82"/>
      <c r="S48" s="76" t="str">
        <f t="shared" si="20"/>
        <v xml:space="preserve"> </v>
      </c>
      <c r="T48" s="81" t="str">
        <f t="shared" si="21"/>
        <v xml:space="preserve"> </v>
      </c>
    </row>
    <row r="49" spans="1:23" x14ac:dyDescent="0.25">
      <c r="B49" s="63" t="s">
        <v>785</v>
      </c>
      <c r="D49" s="98">
        <v>2</v>
      </c>
      <c r="E49" s="77">
        <v>3</v>
      </c>
      <c r="G49" s="76" t="str">
        <f t="shared" si="12"/>
        <v xml:space="preserve"> </v>
      </c>
      <c r="H49" s="81" t="str">
        <f t="shared" si="13"/>
        <v xml:space="preserve"> </v>
      </c>
      <c r="I49" s="82"/>
      <c r="J49" s="76" t="str">
        <f t="shared" si="14"/>
        <v xml:space="preserve"> </v>
      </c>
      <c r="K49" s="81" t="str">
        <f t="shared" si="15"/>
        <v xml:space="preserve"> </v>
      </c>
      <c r="L49" s="82"/>
      <c r="M49" s="76" t="str">
        <f t="shared" si="16"/>
        <v>游戏内问卷调差</v>
      </c>
      <c r="N49" s="81">
        <f t="shared" si="17"/>
        <v>2</v>
      </c>
      <c r="O49" s="82"/>
      <c r="P49" s="76" t="str">
        <f t="shared" si="18"/>
        <v xml:space="preserve"> </v>
      </c>
      <c r="Q49" s="81" t="str">
        <f t="shared" si="19"/>
        <v xml:space="preserve"> </v>
      </c>
      <c r="R49" s="82"/>
      <c r="S49" s="76" t="str">
        <f t="shared" si="20"/>
        <v xml:space="preserve"> </v>
      </c>
      <c r="T49" s="81" t="str">
        <f t="shared" si="21"/>
        <v xml:space="preserve"> </v>
      </c>
    </row>
    <row r="50" spans="1:23" x14ac:dyDescent="0.25">
      <c r="B50" s="63" t="s">
        <v>596</v>
      </c>
      <c r="D50" s="98">
        <v>3</v>
      </c>
      <c r="E50" s="77">
        <v>3</v>
      </c>
      <c r="G50" s="76" t="str">
        <f t="shared" si="12"/>
        <v xml:space="preserve"> </v>
      </c>
      <c r="H50" s="81" t="str">
        <f t="shared" si="13"/>
        <v xml:space="preserve"> </v>
      </c>
      <c r="I50" s="82"/>
      <c r="J50" s="76" t="str">
        <f t="shared" si="14"/>
        <v xml:space="preserve"> </v>
      </c>
      <c r="K50" s="81" t="str">
        <f t="shared" si="15"/>
        <v xml:space="preserve"> </v>
      </c>
      <c r="L50" s="82"/>
      <c r="M50" s="76" t="str">
        <f t="shared" si="16"/>
        <v>第五章配置</v>
      </c>
      <c r="N50" s="81">
        <f t="shared" si="17"/>
        <v>3</v>
      </c>
      <c r="O50" s="82"/>
      <c r="P50" s="76" t="str">
        <f t="shared" si="18"/>
        <v xml:space="preserve"> </v>
      </c>
      <c r="Q50" s="81" t="str">
        <f t="shared" si="19"/>
        <v xml:space="preserve"> </v>
      </c>
      <c r="R50" s="82"/>
      <c r="S50" s="76" t="str">
        <f t="shared" si="20"/>
        <v xml:space="preserve"> </v>
      </c>
      <c r="T50" s="81" t="str">
        <f t="shared" si="21"/>
        <v xml:space="preserve"> </v>
      </c>
    </row>
    <row r="51" spans="1:23" x14ac:dyDescent="0.25">
      <c r="D51" s="98"/>
      <c r="G51" s="76"/>
      <c r="H51" s="81"/>
      <c r="I51" s="82"/>
      <c r="J51" s="76"/>
      <c r="K51" s="81"/>
      <c r="L51" s="82"/>
      <c r="M51" s="76"/>
      <c r="N51" s="81"/>
      <c r="O51" s="82"/>
      <c r="P51" s="76"/>
      <c r="Q51" s="81"/>
      <c r="R51" s="82"/>
      <c r="S51" s="76"/>
      <c r="T51" s="81"/>
    </row>
    <row r="52" spans="1:23" x14ac:dyDescent="0.25">
      <c r="B52" s="68" t="s">
        <v>616</v>
      </c>
      <c r="D52" s="98"/>
      <c r="G52" s="76"/>
      <c r="H52" s="81"/>
      <c r="I52" s="82"/>
      <c r="J52" s="76"/>
      <c r="K52" s="81"/>
      <c r="L52" s="82"/>
      <c r="M52" s="76"/>
      <c r="N52" s="81"/>
      <c r="O52" s="82"/>
      <c r="P52" s="76"/>
      <c r="Q52" s="81"/>
      <c r="R52" s="82"/>
      <c r="S52" s="76"/>
      <c r="T52" s="81"/>
    </row>
    <row r="53" spans="1:23" x14ac:dyDescent="0.25">
      <c r="G53" s="76" t="str">
        <f t="shared" si="12"/>
        <v xml:space="preserve"> </v>
      </c>
      <c r="H53" s="81" t="str">
        <f t="shared" si="13"/>
        <v xml:space="preserve"> </v>
      </c>
      <c r="I53" s="82"/>
      <c r="J53" s="76" t="str">
        <f t="shared" si="14"/>
        <v xml:space="preserve"> </v>
      </c>
      <c r="K53" s="81" t="str">
        <f t="shared" si="15"/>
        <v xml:space="preserve"> </v>
      </c>
      <c r="L53" s="82"/>
      <c r="M53" s="76" t="str">
        <f t="shared" si="16"/>
        <v xml:space="preserve"> </v>
      </c>
      <c r="N53" s="81" t="str">
        <f t="shared" si="17"/>
        <v xml:space="preserve"> </v>
      </c>
      <c r="O53" s="82"/>
      <c r="P53" s="76" t="str">
        <f t="shared" si="18"/>
        <v xml:space="preserve"> </v>
      </c>
      <c r="Q53" s="81" t="str">
        <f t="shared" si="19"/>
        <v xml:space="preserve"> </v>
      </c>
      <c r="R53" s="82"/>
      <c r="S53" s="76" t="str">
        <f t="shared" si="20"/>
        <v xml:space="preserve"> </v>
      </c>
      <c r="T53" s="81" t="str">
        <f t="shared" si="21"/>
        <v xml:space="preserve"> </v>
      </c>
    </row>
    <row r="54" spans="1:23" x14ac:dyDescent="0.25">
      <c r="B54" s="63" t="s">
        <v>597</v>
      </c>
      <c r="D54" s="98">
        <v>3</v>
      </c>
      <c r="E54" s="77">
        <v>4</v>
      </c>
      <c r="G54" s="76" t="str">
        <f t="shared" si="12"/>
        <v xml:space="preserve"> </v>
      </c>
      <c r="H54" s="81" t="str">
        <f t="shared" si="13"/>
        <v xml:space="preserve"> </v>
      </c>
      <c r="I54" s="82"/>
      <c r="J54" s="76" t="str">
        <f t="shared" si="14"/>
        <v xml:space="preserve"> </v>
      </c>
      <c r="K54" s="81" t="str">
        <f t="shared" si="15"/>
        <v xml:space="preserve"> </v>
      </c>
      <c r="L54" s="82"/>
      <c r="M54" s="76" t="str">
        <f t="shared" si="16"/>
        <v xml:space="preserve"> </v>
      </c>
      <c r="N54" s="81" t="str">
        <f t="shared" si="17"/>
        <v xml:space="preserve"> </v>
      </c>
      <c r="O54" s="82"/>
      <c r="P54" s="76" t="str">
        <f t="shared" si="18"/>
        <v>第五章配置（2）</v>
      </c>
      <c r="Q54" s="81">
        <f t="shared" si="19"/>
        <v>3</v>
      </c>
      <c r="R54" s="82"/>
      <c r="S54" s="76" t="str">
        <f t="shared" si="20"/>
        <v xml:space="preserve"> </v>
      </c>
      <c r="T54" s="81" t="str">
        <f t="shared" si="21"/>
        <v xml:space="preserve"> </v>
      </c>
    </row>
    <row r="55" spans="1:23" x14ac:dyDescent="0.25">
      <c r="B55" s="63" t="s">
        <v>598</v>
      </c>
      <c r="D55" s="98">
        <v>3</v>
      </c>
      <c r="E55" s="77">
        <v>4</v>
      </c>
      <c r="G55" s="76" t="str">
        <f t="shared" si="12"/>
        <v xml:space="preserve"> </v>
      </c>
      <c r="H55" s="81" t="str">
        <f t="shared" si="13"/>
        <v xml:space="preserve"> </v>
      </c>
      <c r="I55" s="82"/>
      <c r="J55" s="76" t="str">
        <f t="shared" si="14"/>
        <v xml:space="preserve"> </v>
      </c>
      <c r="K55" s="81" t="str">
        <f t="shared" si="15"/>
        <v xml:space="preserve"> </v>
      </c>
      <c r="L55" s="82"/>
      <c r="M55" s="76" t="str">
        <f t="shared" si="16"/>
        <v xml:space="preserve"> </v>
      </c>
      <c r="N55" s="81" t="str">
        <f t="shared" si="17"/>
        <v xml:space="preserve"> </v>
      </c>
      <c r="O55" s="82"/>
      <c r="P55" s="76" t="str">
        <f t="shared" si="18"/>
        <v>第六章配置（1）</v>
      </c>
      <c r="Q55" s="81">
        <f t="shared" si="19"/>
        <v>3</v>
      </c>
      <c r="R55" s="82"/>
      <c r="S55" s="76" t="str">
        <f t="shared" si="20"/>
        <v xml:space="preserve"> </v>
      </c>
      <c r="T55" s="81" t="str">
        <f t="shared" si="21"/>
        <v xml:space="preserve"> </v>
      </c>
    </row>
    <row r="56" spans="1:23" x14ac:dyDescent="0.25">
      <c r="G56" s="76" t="str">
        <f t="shared" si="12"/>
        <v xml:space="preserve"> </v>
      </c>
      <c r="H56" s="81" t="str">
        <f t="shared" si="13"/>
        <v xml:space="preserve"> </v>
      </c>
      <c r="I56" s="82"/>
      <c r="J56" s="76" t="str">
        <f t="shared" si="14"/>
        <v xml:space="preserve"> </v>
      </c>
      <c r="K56" s="81" t="str">
        <f t="shared" si="15"/>
        <v xml:space="preserve"> </v>
      </c>
      <c r="L56" s="82"/>
      <c r="M56" s="76" t="str">
        <f t="shared" si="16"/>
        <v xml:space="preserve"> </v>
      </c>
      <c r="N56" s="81" t="str">
        <f t="shared" si="17"/>
        <v xml:space="preserve"> </v>
      </c>
      <c r="O56" s="82"/>
      <c r="P56" s="76" t="str">
        <f t="shared" si="18"/>
        <v xml:space="preserve"> </v>
      </c>
      <c r="Q56" s="81" t="str">
        <f t="shared" si="19"/>
        <v xml:space="preserve"> </v>
      </c>
      <c r="R56" s="82"/>
      <c r="S56" s="76" t="str">
        <f t="shared" si="20"/>
        <v xml:space="preserve"> </v>
      </c>
      <c r="T56" s="81" t="str">
        <f t="shared" si="21"/>
        <v xml:space="preserve"> </v>
      </c>
    </row>
    <row r="57" spans="1:23" x14ac:dyDescent="0.25">
      <c r="B57" s="63" t="s">
        <v>599</v>
      </c>
      <c r="D57" s="98">
        <v>3</v>
      </c>
      <c r="E57" s="77">
        <v>5</v>
      </c>
      <c r="G57" s="76" t="str">
        <f t="shared" si="12"/>
        <v xml:space="preserve"> </v>
      </c>
      <c r="H57" s="81" t="str">
        <f t="shared" si="13"/>
        <v xml:space="preserve"> </v>
      </c>
      <c r="I57" s="82"/>
      <c r="J57" s="76" t="str">
        <f t="shared" si="14"/>
        <v xml:space="preserve"> </v>
      </c>
      <c r="K57" s="81" t="str">
        <f t="shared" si="15"/>
        <v xml:space="preserve"> </v>
      </c>
      <c r="L57" s="82"/>
      <c r="M57" s="76" t="str">
        <f t="shared" si="16"/>
        <v xml:space="preserve"> </v>
      </c>
      <c r="N57" s="81" t="str">
        <f t="shared" si="17"/>
        <v xml:space="preserve"> </v>
      </c>
      <c r="O57" s="82"/>
      <c r="P57" s="76" t="str">
        <f t="shared" si="18"/>
        <v xml:space="preserve"> </v>
      </c>
      <c r="Q57" s="81" t="str">
        <f t="shared" si="19"/>
        <v xml:space="preserve"> </v>
      </c>
      <c r="R57" s="82"/>
      <c r="S57" s="76" t="str">
        <f t="shared" si="20"/>
        <v>第五章配置 debug</v>
      </c>
      <c r="T57" s="81">
        <f t="shared" si="21"/>
        <v>3</v>
      </c>
    </row>
    <row r="58" spans="1:23" x14ac:dyDescent="0.25">
      <c r="B58" s="63" t="s">
        <v>600</v>
      </c>
      <c r="D58" s="98">
        <v>3</v>
      </c>
      <c r="E58" s="77">
        <v>5</v>
      </c>
      <c r="G58" s="76" t="str">
        <f t="shared" si="12"/>
        <v xml:space="preserve"> </v>
      </c>
      <c r="H58" s="81" t="str">
        <f t="shared" si="13"/>
        <v xml:space="preserve"> </v>
      </c>
      <c r="I58" s="82"/>
      <c r="J58" s="76" t="str">
        <f t="shared" si="14"/>
        <v xml:space="preserve"> </v>
      </c>
      <c r="K58" s="81" t="str">
        <f t="shared" si="15"/>
        <v xml:space="preserve"> </v>
      </c>
      <c r="L58" s="82"/>
      <c r="M58" s="76" t="str">
        <f t="shared" si="16"/>
        <v xml:space="preserve"> </v>
      </c>
      <c r="N58" s="81" t="str">
        <f t="shared" si="17"/>
        <v xml:space="preserve"> </v>
      </c>
      <c r="O58" s="82"/>
      <c r="P58" s="76" t="str">
        <f t="shared" si="18"/>
        <v xml:space="preserve"> </v>
      </c>
      <c r="Q58" s="81" t="str">
        <f t="shared" si="19"/>
        <v xml:space="preserve"> </v>
      </c>
      <c r="R58" s="82"/>
      <c r="S58" s="76" t="str">
        <f t="shared" si="20"/>
        <v>第六章配置（2）</v>
      </c>
      <c r="T58" s="81">
        <f t="shared" si="21"/>
        <v>3</v>
      </c>
    </row>
    <row r="59" spans="1:23" x14ac:dyDescent="0.25">
      <c r="G59" s="76" t="str">
        <f t="shared" si="12"/>
        <v xml:space="preserve"> </v>
      </c>
      <c r="H59" s="81" t="str">
        <f t="shared" si="13"/>
        <v xml:space="preserve"> </v>
      </c>
      <c r="I59" s="82"/>
      <c r="J59" s="76" t="str">
        <f t="shared" si="14"/>
        <v xml:space="preserve"> </v>
      </c>
      <c r="K59" s="81" t="str">
        <f t="shared" si="15"/>
        <v xml:space="preserve"> </v>
      </c>
      <c r="L59" s="82"/>
      <c r="M59" s="76" t="str">
        <f t="shared" si="16"/>
        <v xml:space="preserve"> </v>
      </c>
      <c r="N59" s="81" t="str">
        <f t="shared" si="17"/>
        <v xml:space="preserve"> </v>
      </c>
      <c r="O59" s="82"/>
      <c r="P59" s="76" t="str">
        <f t="shared" si="18"/>
        <v xml:space="preserve"> </v>
      </c>
      <c r="Q59" s="81" t="str">
        <f t="shared" si="19"/>
        <v xml:space="preserve"> </v>
      </c>
      <c r="R59" s="82"/>
      <c r="S59" s="76" t="str">
        <f t="shared" si="20"/>
        <v xml:space="preserve"> </v>
      </c>
      <c r="T59" s="81" t="str">
        <f t="shared" si="21"/>
        <v xml:space="preserve"> </v>
      </c>
    </row>
    <row r="60" spans="1:23" x14ac:dyDescent="0.25">
      <c r="B60" s="68" t="s">
        <v>614</v>
      </c>
      <c r="G60" s="76" t="str">
        <f t="shared" si="12"/>
        <v xml:space="preserve"> </v>
      </c>
      <c r="H60" s="81" t="str">
        <f t="shared" si="13"/>
        <v xml:space="preserve"> </v>
      </c>
      <c r="I60" s="82"/>
      <c r="J60" s="76" t="str">
        <f t="shared" si="14"/>
        <v xml:space="preserve"> </v>
      </c>
      <c r="K60" s="81" t="str">
        <f t="shared" si="15"/>
        <v xml:space="preserve"> </v>
      </c>
      <c r="L60" s="82"/>
      <c r="M60" s="76" t="str">
        <f t="shared" si="16"/>
        <v xml:space="preserve"> </v>
      </c>
      <c r="N60" s="81" t="str">
        <f t="shared" si="17"/>
        <v xml:space="preserve"> </v>
      </c>
      <c r="O60" s="82"/>
      <c r="P60" s="76" t="str">
        <f t="shared" si="18"/>
        <v xml:space="preserve"> </v>
      </c>
      <c r="Q60" s="81" t="str">
        <f t="shared" si="19"/>
        <v xml:space="preserve"> </v>
      </c>
      <c r="R60" s="82"/>
      <c r="S60" s="76" t="str">
        <f t="shared" si="20"/>
        <v xml:space="preserve"> </v>
      </c>
      <c r="T60" s="81" t="str">
        <f t="shared" si="21"/>
        <v xml:space="preserve"> </v>
      </c>
    </row>
    <row r="61" spans="1:23" x14ac:dyDescent="0.25">
      <c r="G61" s="76" t="str">
        <f t="shared" si="12"/>
        <v xml:space="preserve"> </v>
      </c>
      <c r="H61" s="81" t="str">
        <f t="shared" si="13"/>
        <v xml:space="preserve"> </v>
      </c>
      <c r="I61" s="82"/>
      <c r="J61" s="76" t="str">
        <f t="shared" si="14"/>
        <v xml:space="preserve"> </v>
      </c>
      <c r="K61" s="81" t="str">
        <f t="shared" si="15"/>
        <v xml:space="preserve"> </v>
      </c>
      <c r="L61" s="82"/>
      <c r="M61" s="76" t="str">
        <f t="shared" si="16"/>
        <v xml:space="preserve"> </v>
      </c>
      <c r="N61" s="81" t="str">
        <f t="shared" si="17"/>
        <v xml:space="preserve"> </v>
      </c>
      <c r="O61" s="82"/>
      <c r="P61" s="76" t="str">
        <f t="shared" si="18"/>
        <v xml:space="preserve"> </v>
      </c>
      <c r="Q61" s="81" t="str">
        <f t="shared" si="19"/>
        <v xml:space="preserve"> </v>
      </c>
      <c r="R61" s="82"/>
      <c r="S61" s="76" t="str">
        <f t="shared" si="20"/>
        <v xml:space="preserve"> </v>
      </c>
      <c r="T61" s="81" t="str">
        <f t="shared" si="21"/>
        <v xml:space="preserve"> </v>
      </c>
    </row>
    <row r="62" spans="1:23" s="75" customFormat="1" x14ac:dyDescent="0.25">
      <c r="A62" s="105"/>
      <c r="B62" s="75" t="s">
        <v>601</v>
      </c>
      <c r="D62" s="98">
        <v>3</v>
      </c>
      <c r="E62" s="83">
        <v>6</v>
      </c>
      <c r="F62" s="92"/>
      <c r="G62" s="76" t="str">
        <f t="shared" si="12"/>
        <v xml:space="preserve"> </v>
      </c>
      <c r="H62" s="81" t="str">
        <f t="shared" si="13"/>
        <v xml:space="preserve"> </v>
      </c>
      <c r="I62" s="82"/>
      <c r="J62" s="76" t="str">
        <f t="shared" si="14"/>
        <v xml:space="preserve"> </v>
      </c>
      <c r="K62" s="81" t="str">
        <f t="shared" si="15"/>
        <v xml:space="preserve"> </v>
      </c>
      <c r="L62" s="82"/>
      <c r="M62" s="76" t="str">
        <f t="shared" si="16"/>
        <v xml:space="preserve"> </v>
      </c>
      <c r="N62" s="81" t="str">
        <f t="shared" si="17"/>
        <v xml:space="preserve"> </v>
      </c>
      <c r="O62" s="82"/>
      <c r="P62" s="76" t="str">
        <f t="shared" si="18"/>
        <v xml:space="preserve"> </v>
      </c>
      <c r="Q62" s="81" t="str">
        <f t="shared" si="19"/>
        <v xml:space="preserve"> </v>
      </c>
      <c r="R62" s="82"/>
      <c r="S62" s="76" t="str">
        <f t="shared" si="20"/>
        <v xml:space="preserve"> </v>
      </c>
      <c r="T62" s="81" t="str">
        <f t="shared" si="21"/>
        <v xml:space="preserve"> </v>
      </c>
      <c r="U62" s="64"/>
      <c r="V62" s="92"/>
      <c r="W62" s="107"/>
    </row>
    <row r="63" spans="1:23" s="75" customFormat="1" x14ac:dyDescent="0.25">
      <c r="A63" s="105"/>
      <c r="B63" s="75" t="s">
        <v>594</v>
      </c>
      <c r="D63" s="98">
        <v>3</v>
      </c>
      <c r="E63" s="83">
        <v>6</v>
      </c>
      <c r="F63" s="92"/>
      <c r="G63" s="76" t="str">
        <f t="shared" si="12"/>
        <v xml:space="preserve"> </v>
      </c>
      <c r="H63" s="81" t="str">
        <f t="shared" si="13"/>
        <v xml:space="preserve"> </v>
      </c>
      <c r="I63" s="82"/>
      <c r="J63" s="76" t="str">
        <f t="shared" si="14"/>
        <v xml:space="preserve"> </v>
      </c>
      <c r="K63" s="81" t="str">
        <f t="shared" si="15"/>
        <v xml:space="preserve"> </v>
      </c>
      <c r="L63" s="82"/>
      <c r="M63" s="76" t="str">
        <f t="shared" si="16"/>
        <v xml:space="preserve"> </v>
      </c>
      <c r="N63" s="81" t="str">
        <f t="shared" si="17"/>
        <v xml:space="preserve"> </v>
      </c>
      <c r="O63" s="82"/>
      <c r="P63" s="76" t="str">
        <f t="shared" si="18"/>
        <v xml:space="preserve"> </v>
      </c>
      <c r="Q63" s="81" t="str">
        <f t="shared" si="19"/>
        <v xml:space="preserve"> </v>
      </c>
      <c r="R63" s="82"/>
      <c r="S63" s="76" t="str">
        <f t="shared" si="20"/>
        <v xml:space="preserve"> </v>
      </c>
      <c r="T63" s="81" t="str">
        <f t="shared" si="21"/>
        <v xml:space="preserve"> </v>
      </c>
      <c r="U63" s="64"/>
      <c r="V63" s="92"/>
      <c r="W63" s="107"/>
    </row>
    <row r="64" spans="1:23" s="75" customFormat="1" x14ac:dyDescent="0.25">
      <c r="A64" s="105"/>
      <c r="D64" s="98"/>
      <c r="E64" s="83"/>
      <c r="F64" s="92"/>
      <c r="G64" s="76" t="str">
        <f t="shared" si="12"/>
        <v xml:space="preserve"> </v>
      </c>
      <c r="H64" s="81" t="str">
        <f t="shared" si="13"/>
        <v xml:space="preserve"> </v>
      </c>
      <c r="I64" s="82"/>
      <c r="J64" s="76" t="str">
        <f t="shared" si="14"/>
        <v xml:space="preserve"> </v>
      </c>
      <c r="K64" s="81" t="str">
        <f t="shared" si="15"/>
        <v xml:space="preserve"> </v>
      </c>
      <c r="L64" s="82"/>
      <c r="M64" s="76" t="str">
        <f t="shared" si="16"/>
        <v xml:space="preserve"> </v>
      </c>
      <c r="N64" s="81" t="str">
        <f t="shared" si="17"/>
        <v xml:space="preserve"> </v>
      </c>
      <c r="O64" s="82"/>
      <c r="P64" s="76" t="str">
        <f t="shared" si="18"/>
        <v xml:space="preserve"> </v>
      </c>
      <c r="Q64" s="81" t="str">
        <f t="shared" si="19"/>
        <v xml:space="preserve"> </v>
      </c>
      <c r="R64" s="82"/>
      <c r="S64" s="76" t="str">
        <f t="shared" si="20"/>
        <v xml:space="preserve"> </v>
      </c>
      <c r="T64" s="81" t="str">
        <f t="shared" si="21"/>
        <v xml:space="preserve"> </v>
      </c>
      <c r="U64" s="64"/>
      <c r="V64" s="92"/>
      <c r="W64" s="107"/>
    </row>
    <row r="65" spans="1:23" s="75" customFormat="1" x14ac:dyDescent="0.25">
      <c r="A65" s="105"/>
      <c r="B65" s="75" t="s">
        <v>608</v>
      </c>
      <c r="D65" s="98">
        <v>3</v>
      </c>
      <c r="E65" s="83">
        <v>7</v>
      </c>
      <c r="F65" s="92"/>
      <c r="G65" s="76"/>
      <c r="H65" s="81"/>
      <c r="I65" s="82"/>
      <c r="J65" s="76"/>
      <c r="K65" s="81"/>
      <c r="L65" s="82"/>
      <c r="M65" s="76"/>
      <c r="N65" s="81"/>
      <c r="O65" s="82"/>
      <c r="P65" s="76"/>
      <c r="Q65" s="81"/>
      <c r="R65" s="82"/>
      <c r="S65" s="76"/>
      <c r="T65" s="81"/>
      <c r="U65" s="82"/>
      <c r="V65" s="92"/>
      <c r="W65" s="107"/>
    </row>
    <row r="66" spans="1:23" s="75" customFormat="1" x14ac:dyDescent="0.25">
      <c r="A66" s="105"/>
      <c r="B66" s="75" t="s">
        <v>609</v>
      </c>
      <c r="D66" s="98">
        <v>3</v>
      </c>
      <c r="E66" s="83">
        <v>7</v>
      </c>
      <c r="F66" s="92"/>
      <c r="G66" s="76"/>
      <c r="H66" s="81"/>
      <c r="I66" s="82"/>
      <c r="J66" s="76"/>
      <c r="K66" s="81"/>
      <c r="L66" s="82"/>
      <c r="M66" s="76"/>
      <c r="N66" s="81"/>
      <c r="O66" s="82"/>
      <c r="P66" s="76"/>
      <c r="Q66" s="81"/>
      <c r="R66" s="82"/>
      <c r="S66" s="76"/>
      <c r="T66" s="81"/>
      <c r="U66" s="82"/>
      <c r="V66" s="92"/>
      <c r="W66" s="107"/>
    </row>
    <row r="67" spans="1:23" x14ac:dyDescent="0.25">
      <c r="D67" s="79"/>
      <c r="G67" s="76" t="str">
        <f t="shared" si="12"/>
        <v xml:space="preserve"> </v>
      </c>
      <c r="H67" s="81" t="str">
        <f t="shared" si="13"/>
        <v xml:space="preserve"> </v>
      </c>
      <c r="I67" s="82"/>
      <c r="J67" s="76" t="str">
        <f t="shared" si="14"/>
        <v xml:space="preserve"> </v>
      </c>
      <c r="K67" s="81" t="str">
        <f t="shared" si="15"/>
        <v xml:space="preserve"> </v>
      </c>
      <c r="L67" s="82"/>
      <c r="M67" s="76" t="str">
        <f t="shared" si="16"/>
        <v xml:space="preserve"> </v>
      </c>
      <c r="N67" s="81" t="str">
        <f t="shared" si="17"/>
        <v xml:space="preserve"> </v>
      </c>
      <c r="O67" s="82"/>
      <c r="P67" s="76" t="str">
        <f t="shared" si="18"/>
        <v xml:space="preserve"> </v>
      </c>
      <c r="Q67" s="81" t="str">
        <f t="shared" si="19"/>
        <v xml:space="preserve"> </v>
      </c>
      <c r="R67" s="82"/>
      <c r="S67" s="76" t="str">
        <f t="shared" si="20"/>
        <v xml:space="preserve"> </v>
      </c>
      <c r="T67" s="81" t="str">
        <f t="shared" si="21"/>
        <v xml:space="preserve"> </v>
      </c>
      <c r="V67" s="76"/>
      <c r="W67" s="97"/>
    </row>
    <row r="68" spans="1:23" x14ac:dyDescent="0.25">
      <c r="B68" s="63" t="s">
        <v>609</v>
      </c>
      <c r="D68" s="79">
        <v>3</v>
      </c>
      <c r="E68" s="77">
        <v>8</v>
      </c>
      <c r="G68" s="76" t="str">
        <f t="shared" si="12"/>
        <v xml:space="preserve"> </v>
      </c>
      <c r="H68" s="81" t="str">
        <f t="shared" si="13"/>
        <v xml:space="preserve"> </v>
      </c>
      <c r="J68" s="76" t="str">
        <f t="shared" si="14"/>
        <v xml:space="preserve"> </v>
      </c>
      <c r="K68" s="81" t="str">
        <f t="shared" si="15"/>
        <v xml:space="preserve"> </v>
      </c>
      <c r="M68" s="76" t="str">
        <f t="shared" si="16"/>
        <v xml:space="preserve"> </v>
      </c>
      <c r="N68" s="81" t="str">
        <f t="shared" si="17"/>
        <v xml:space="preserve"> </v>
      </c>
      <c r="P68" s="76" t="str">
        <f t="shared" si="18"/>
        <v xml:space="preserve"> </v>
      </c>
      <c r="Q68" s="81" t="str">
        <f t="shared" si="19"/>
        <v xml:space="preserve"> </v>
      </c>
      <c r="S68" s="76" t="str">
        <f t="shared" si="20"/>
        <v xml:space="preserve"> </v>
      </c>
      <c r="T68" s="81" t="str">
        <f t="shared" si="21"/>
        <v xml:space="preserve"> </v>
      </c>
    </row>
    <row r="69" spans="1:23" x14ac:dyDescent="0.25">
      <c r="G69" s="76"/>
      <c r="H69" s="81"/>
      <c r="J69" s="76"/>
      <c r="K69" s="81"/>
      <c r="M69" s="76"/>
      <c r="N69" s="81"/>
      <c r="P69" s="76"/>
      <c r="Q69" s="81"/>
      <c r="S69" s="76"/>
      <c r="T69" s="81"/>
    </row>
    <row r="70" spans="1:23" x14ac:dyDescent="0.25">
      <c r="B70" s="68" t="s">
        <v>615</v>
      </c>
      <c r="G70" s="76"/>
      <c r="H70" s="81"/>
      <c r="J70" s="76"/>
      <c r="K70" s="81"/>
      <c r="M70" s="76"/>
      <c r="N70" s="81"/>
      <c r="P70" s="76"/>
      <c r="Q70" s="81"/>
      <c r="S70" s="76"/>
      <c r="T70" s="81"/>
    </row>
    <row r="71" spans="1:23" x14ac:dyDescent="0.25">
      <c r="G71" s="76"/>
      <c r="H71" s="81"/>
      <c r="J71" s="76"/>
      <c r="K71" s="81"/>
      <c r="M71" s="76"/>
      <c r="N71" s="81"/>
      <c r="P71" s="76"/>
      <c r="Q71" s="81"/>
      <c r="S71" s="76"/>
      <c r="T71" s="81"/>
    </row>
    <row r="72" spans="1:23" s="75" customFormat="1" x14ac:dyDescent="0.25">
      <c r="B72" s="75" t="s">
        <v>75</v>
      </c>
      <c r="C72" s="74"/>
      <c r="D72" s="83">
        <v>1</v>
      </c>
      <c r="E72" s="83">
        <v>1</v>
      </c>
      <c r="F72" s="92"/>
      <c r="G72" s="76" t="str">
        <f>IF($E72=1,$B72," ")</f>
        <v>第一二章副本大招音效回归（改方法后）</v>
      </c>
      <c r="H72" s="81">
        <f>IF($E72=1,$D72," ")</f>
        <v>1</v>
      </c>
      <c r="I72" s="82"/>
      <c r="J72" s="76" t="str">
        <f>IF($E72=2,$B72," ")</f>
        <v xml:space="preserve"> </v>
      </c>
      <c r="K72" s="81" t="str">
        <f>IF($E72=2,$D72," ")</f>
        <v xml:space="preserve"> </v>
      </c>
      <c r="L72" s="82"/>
      <c r="M72" s="76" t="str">
        <f>IF($E72=3,$B72," ")</f>
        <v xml:space="preserve"> </v>
      </c>
      <c r="N72" s="81" t="str">
        <f>IF($E72=3,$D72," ")</f>
        <v xml:space="preserve"> </v>
      </c>
      <c r="O72" s="82"/>
      <c r="P72" s="76" t="str">
        <f>IF($E72=4,$B72," ")</f>
        <v xml:space="preserve"> </v>
      </c>
      <c r="Q72" s="81" t="str">
        <f>IF($E72=4,$D72," ")</f>
        <v xml:space="preserve"> </v>
      </c>
      <c r="R72" s="82"/>
      <c r="S72" s="76" t="str">
        <f>IF($E72=5,$B72," ")</f>
        <v xml:space="preserve"> </v>
      </c>
      <c r="T72" s="81" t="str">
        <f>IF($E72=5,$D72," ")</f>
        <v xml:space="preserve"> </v>
      </c>
      <c r="U72" s="82"/>
      <c r="V72" s="92" t="str">
        <f>IF($E72=6,$B72," ")</f>
        <v xml:space="preserve"> </v>
      </c>
      <c r="W72" s="107" t="str">
        <f>IF($E72=6,$D72," ")</f>
        <v xml:space="preserve"> </v>
      </c>
    </row>
    <row r="73" spans="1:23" x14ac:dyDescent="0.25">
      <c r="A73" s="63"/>
      <c r="B73" s="63" t="s">
        <v>362</v>
      </c>
      <c r="C73" s="78"/>
      <c r="G73" s="76" t="str">
        <f t="shared" si="12"/>
        <v xml:space="preserve"> </v>
      </c>
      <c r="H73" s="81" t="str">
        <f t="shared" si="13"/>
        <v xml:space="preserve"> </v>
      </c>
      <c r="I73" s="82"/>
      <c r="J73" s="76" t="str">
        <f t="shared" si="14"/>
        <v xml:space="preserve"> </v>
      </c>
      <c r="K73" s="81" t="str">
        <f t="shared" si="15"/>
        <v xml:space="preserve"> </v>
      </c>
      <c r="L73" s="82"/>
      <c r="M73" s="76" t="str">
        <f t="shared" si="16"/>
        <v xml:space="preserve"> </v>
      </c>
      <c r="N73" s="81" t="str">
        <f t="shared" si="17"/>
        <v xml:space="preserve"> </v>
      </c>
      <c r="O73" s="82"/>
      <c r="P73" s="76" t="str">
        <f t="shared" si="18"/>
        <v xml:space="preserve"> </v>
      </c>
      <c r="Q73" s="81" t="str">
        <f t="shared" si="19"/>
        <v xml:space="preserve"> </v>
      </c>
      <c r="R73" s="82"/>
      <c r="S73" s="76" t="str">
        <f t="shared" si="20"/>
        <v xml:space="preserve"> </v>
      </c>
      <c r="T73" s="81" t="str">
        <f t="shared" si="21"/>
        <v xml:space="preserve"> </v>
      </c>
      <c r="V73" s="76"/>
      <c r="W73" s="97"/>
    </row>
    <row r="74" spans="1:23" x14ac:dyDescent="0.25">
      <c r="A74" s="63"/>
      <c r="B74" s="63" t="s">
        <v>371</v>
      </c>
      <c r="C74" s="78"/>
      <c r="G74" s="76" t="str">
        <f t="shared" si="12"/>
        <v xml:space="preserve"> </v>
      </c>
      <c r="H74" s="81" t="str">
        <f t="shared" si="13"/>
        <v xml:space="preserve"> </v>
      </c>
      <c r="I74" s="82"/>
      <c r="J74" s="76" t="str">
        <f t="shared" si="14"/>
        <v xml:space="preserve"> </v>
      </c>
      <c r="K74" s="81" t="str">
        <f t="shared" si="15"/>
        <v xml:space="preserve"> </v>
      </c>
      <c r="L74" s="82"/>
      <c r="M74" s="76" t="str">
        <f t="shared" si="16"/>
        <v xml:space="preserve"> </v>
      </c>
      <c r="N74" s="81" t="str">
        <f t="shared" si="17"/>
        <v xml:space="preserve"> </v>
      </c>
      <c r="O74" s="82"/>
      <c r="P74" s="76" t="str">
        <f t="shared" si="18"/>
        <v xml:space="preserve"> </v>
      </c>
      <c r="Q74" s="81" t="str">
        <f t="shared" si="19"/>
        <v xml:space="preserve"> </v>
      </c>
      <c r="R74" s="82"/>
      <c r="S74" s="76" t="str">
        <f t="shared" si="20"/>
        <v xml:space="preserve"> </v>
      </c>
      <c r="T74" s="81" t="str">
        <f t="shared" si="21"/>
        <v xml:space="preserve"> </v>
      </c>
      <c r="V74" s="76"/>
      <c r="W74" s="97"/>
    </row>
    <row r="75" spans="1:23" ht="34" x14ac:dyDescent="0.25">
      <c r="B75" s="78" t="s">
        <v>577</v>
      </c>
      <c r="C75" s="78"/>
      <c r="D75" s="77">
        <v>3</v>
      </c>
      <c r="E75" s="77">
        <v>5</v>
      </c>
      <c r="F75" s="76" t="s">
        <v>76</v>
      </c>
      <c r="G75" s="76" t="str">
        <f t="shared" si="12"/>
        <v xml:space="preserve"> </v>
      </c>
      <c r="H75" s="81" t="str">
        <f t="shared" si="13"/>
        <v xml:space="preserve"> </v>
      </c>
      <c r="I75" s="82"/>
      <c r="J75" s="76" t="str">
        <f t="shared" si="14"/>
        <v xml:space="preserve"> </v>
      </c>
      <c r="K75" s="81" t="str">
        <f t="shared" si="15"/>
        <v xml:space="preserve"> </v>
      </c>
      <c r="L75" s="82"/>
      <c r="M75" s="76" t="str">
        <f t="shared" si="16"/>
        <v xml:space="preserve"> </v>
      </c>
      <c r="N75" s="81" t="str">
        <f t="shared" si="17"/>
        <v xml:space="preserve"> </v>
      </c>
      <c r="O75" s="82"/>
      <c r="P75" s="76" t="str">
        <f t="shared" si="18"/>
        <v xml:space="preserve"> </v>
      </c>
      <c r="Q75" s="81" t="str">
        <f t="shared" si="19"/>
        <v xml:space="preserve"> </v>
      </c>
      <c r="R75" s="82"/>
      <c r="S75" s="76" t="str">
        <f t="shared" si="20"/>
        <v>自动战斗逻辑</v>
      </c>
      <c r="T75" s="81">
        <f t="shared" si="21"/>
        <v>3</v>
      </c>
      <c r="V75" s="76" t="str">
        <f>IF($E75=6,$B75," ")</f>
        <v xml:space="preserve"> </v>
      </c>
      <c r="W75" s="97" t="str">
        <f>IF($E75=6,$D75," ")</f>
        <v xml:space="preserve"> </v>
      </c>
    </row>
    <row r="76" spans="1:23" x14ac:dyDescent="0.25">
      <c r="B76" s="63" t="s">
        <v>578</v>
      </c>
      <c r="D76" s="77">
        <v>1</v>
      </c>
      <c r="E76" s="77">
        <v>5</v>
      </c>
      <c r="G76" s="76" t="str">
        <f t="shared" si="12"/>
        <v xml:space="preserve"> </v>
      </c>
      <c r="H76" s="81" t="str">
        <f t="shared" si="13"/>
        <v xml:space="preserve"> </v>
      </c>
      <c r="I76" s="82"/>
      <c r="J76" s="76" t="str">
        <f t="shared" si="14"/>
        <v xml:space="preserve"> </v>
      </c>
      <c r="K76" s="81" t="str">
        <f t="shared" si="15"/>
        <v xml:space="preserve"> </v>
      </c>
      <c r="L76" s="82"/>
      <c r="M76" s="76" t="str">
        <f t="shared" si="16"/>
        <v xml:space="preserve"> </v>
      </c>
      <c r="N76" s="81" t="str">
        <f t="shared" si="17"/>
        <v xml:space="preserve"> </v>
      </c>
      <c r="O76" s="82"/>
      <c r="P76" s="76" t="str">
        <f t="shared" si="18"/>
        <v xml:space="preserve"> </v>
      </c>
      <c r="Q76" s="81" t="str">
        <f t="shared" si="19"/>
        <v xml:space="preserve"> </v>
      </c>
      <c r="R76" s="82"/>
      <c r="S76" s="76" t="str">
        <f t="shared" si="20"/>
        <v>自动战斗逻辑验收，debug</v>
      </c>
      <c r="T76" s="81">
        <f t="shared" si="21"/>
        <v>1</v>
      </c>
      <c r="V76" s="76" t="str">
        <f>IF($E76=6,$B76," ")</f>
        <v xml:space="preserve"> </v>
      </c>
      <c r="W76" s="97" t="str">
        <f>IF($E76=6,$D76," ")</f>
        <v xml:space="preserve"> </v>
      </c>
    </row>
    <row r="77" spans="1:23" x14ac:dyDescent="0.25">
      <c r="A77" s="63"/>
      <c r="B77" s="71" t="s">
        <v>137</v>
      </c>
      <c r="C77" s="78"/>
      <c r="D77" s="69">
        <f>SUM(D34:D76)</f>
        <v>52</v>
      </c>
      <c r="G77" s="76"/>
      <c r="H77" s="69">
        <f>SUM(H34:H76)</f>
        <v>5.5</v>
      </c>
      <c r="I77" s="82"/>
      <c r="J77" s="76" t="str">
        <f t="shared" si="14"/>
        <v xml:space="preserve"> </v>
      </c>
      <c r="K77" s="69">
        <f>SUM(K34:K76)</f>
        <v>7.5</v>
      </c>
      <c r="L77" s="82"/>
      <c r="M77" s="76" t="str">
        <f t="shared" si="16"/>
        <v xml:space="preserve"> </v>
      </c>
      <c r="N77" s="69">
        <f>SUM(N34:N76)</f>
        <v>8</v>
      </c>
      <c r="O77" s="82"/>
      <c r="P77" s="76"/>
      <c r="Q77" s="69">
        <f>SUM(Q34:Q76)</f>
        <v>6</v>
      </c>
      <c r="R77" s="82"/>
      <c r="S77" s="76"/>
      <c r="T77" s="69">
        <f>SUM(T34:T76)</f>
        <v>10</v>
      </c>
      <c r="V77" s="76"/>
      <c r="W77" s="97"/>
    </row>
    <row r="78" spans="1:23" x14ac:dyDescent="0.25">
      <c r="G78" s="76"/>
      <c r="H78" s="81"/>
      <c r="I78" s="82"/>
      <c r="J78" s="76"/>
      <c r="K78" s="81"/>
      <c r="L78" s="82"/>
      <c r="M78" s="76"/>
      <c r="N78" s="81"/>
      <c r="O78" s="82"/>
      <c r="P78" s="76"/>
      <c r="Q78" s="81"/>
      <c r="R78" s="82"/>
      <c r="S78" s="76"/>
      <c r="T78" s="81"/>
    </row>
    <row r="79" spans="1:23" s="89" customFormat="1" x14ac:dyDescent="0.25">
      <c r="A79" s="73"/>
      <c r="B79" s="86"/>
      <c r="C79" s="86"/>
      <c r="D79" s="87"/>
      <c r="E79" s="87"/>
      <c r="F79" s="88"/>
      <c r="H79" s="90"/>
      <c r="I79" s="91"/>
      <c r="J79" s="86"/>
      <c r="L79" s="91"/>
      <c r="M79" s="86"/>
      <c r="O79" s="91"/>
      <c r="R79" s="91"/>
      <c r="U79" s="91"/>
      <c r="W79" s="90"/>
    </row>
    <row r="80" spans="1:23" x14ac:dyDescent="0.25">
      <c r="A80" s="68" t="s">
        <v>579</v>
      </c>
      <c r="B80" s="75"/>
      <c r="G80" s="76" t="str">
        <f t="shared" ref="G80:G124" si="22">IF($E80=1,$B80," ")</f>
        <v xml:space="preserve"> </v>
      </c>
      <c r="H80" s="81" t="str">
        <f t="shared" ref="H80:H124" si="23">IF($E80=1,$D80," ")</f>
        <v xml:space="preserve"> </v>
      </c>
      <c r="I80" s="82"/>
      <c r="J80" s="76" t="str">
        <f t="shared" ref="J80" si="24">IF($E80=2,$B80," ")</f>
        <v xml:space="preserve"> </v>
      </c>
      <c r="K80" s="81" t="str">
        <f t="shared" ref="K80" si="25">IF($E80=2,$D80," ")</f>
        <v xml:space="preserve"> </v>
      </c>
      <c r="L80" s="82"/>
      <c r="M80" s="76" t="str">
        <f t="shared" ref="M80" si="26">IF($E80=3,$B80," ")</f>
        <v xml:space="preserve"> </v>
      </c>
      <c r="N80" s="81" t="str">
        <f t="shared" ref="N80" si="27">IF($E80=3,$D80," ")</f>
        <v xml:space="preserve"> </v>
      </c>
      <c r="O80" s="82"/>
      <c r="P80" s="76" t="str">
        <f t="shared" ref="P80" si="28">IF($E80=4,$B80," ")</f>
        <v xml:space="preserve"> </v>
      </c>
      <c r="Q80" s="81" t="str">
        <f t="shared" ref="Q80" si="29">IF($E80=4,$D80," ")</f>
        <v xml:space="preserve"> </v>
      </c>
      <c r="R80" s="82"/>
      <c r="S80" s="76" t="str">
        <f t="shared" ref="S80" si="30">IF($E80=5,$B80," ")</f>
        <v xml:space="preserve"> </v>
      </c>
      <c r="T80" s="81" t="str">
        <f t="shared" ref="T80" si="31">IF($E80=5,$D80," ")</f>
        <v xml:space="preserve"> </v>
      </c>
    </row>
    <row r="81" spans="1:23" x14ac:dyDescent="0.25">
      <c r="A81" s="63"/>
      <c r="B81" s="75"/>
      <c r="C81" s="75"/>
      <c r="D81" s="83"/>
      <c r="G81" s="76" t="str">
        <f t="shared" si="22"/>
        <v xml:space="preserve"> </v>
      </c>
      <c r="H81" s="81" t="str">
        <f t="shared" si="23"/>
        <v xml:space="preserve"> </v>
      </c>
      <c r="I81" s="82"/>
      <c r="J81" s="76"/>
      <c r="K81" s="81"/>
      <c r="L81" s="82"/>
      <c r="M81" s="76"/>
      <c r="N81" s="81"/>
      <c r="O81" s="82"/>
      <c r="P81" s="76"/>
      <c r="Q81" s="81"/>
      <c r="R81" s="82"/>
      <c r="S81" s="76"/>
      <c r="T81" s="81"/>
    </row>
    <row r="82" spans="1:23" x14ac:dyDescent="0.25">
      <c r="A82" s="63"/>
      <c r="B82" s="68" t="s">
        <v>370</v>
      </c>
      <c r="C82" s="75"/>
      <c r="D82" s="83"/>
      <c r="G82" s="76" t="str">
        <f t="shared" si="22"/>
        <v xml:space="preserve"> </v>
      </c>
      <c r="H82" s="81" t="str">
        <f t="shared" si="23"/>
        <v xml:space="preserve"> </v>
      </c>
      <c r="I82" s="82"/>
      <c r="J82" s="76"/>
      <c r="K82" s="81"/>
      <c r="L82" s="82"/>
      <c r="M82" s="76"/>
      <c r="N82" s="81"/>
      <c r="O82" s="82"/>
      <c r="P82" s="76"/>
      <c r="Q82" s="81"/>
      <c r="R82" s="82"/>
      <c r="S82" s="76"/>
      <c r="T82" s="81"/>
    </row>
    <row r="83" spans="1:23" x14ac:dyDescent="0.25">
      <c r="A83" s="63"/>
      <c r="B83" s="68"/>
      <c r="C83" s="75"/>
      <c r="D83" s="83"/>
      <c r="G83" s="76" t="str">
        <f t="shared" si="22"/>
        <v xml:space="preserve"> </v>
      </c>
      <c r="H83" s="81" t="str">
        <f t="shared" si="23"/>
        <v xml:space="preserve"> </v>
      </c>
      <c r="I83" s="82"/>
      <c r="J83" s="76"/>
      <c r="K83" s="81"/>
      <c r="L83" s="82"/>
      <c r="M83" s="76"/>
      <c r="N83" s="81"/>
      <c r="O83" s="82"/>
      <c r="P83" s="76"/>
      <c r="Q83" s="81"/>
      <c r="R83" s="82"/>
      <c r="S83" s="76"/>
      <c r="T83" s="81"/>
    </row>
    <row r="84" spans="1:23" x14ac:dyDescent="0.25">
      <c r="A84" s="63"/>
      <c r="B84" s="83" t="s">
        <v>442</v>
      </c>
      <c r="C84" s="75"/>
      <c r="D84" s="83">
        <v>1</v>
      </c>
      <c r="E84" s="77">
        <v>1</v>
      </c>
      <c r="G84" s="76" t="str">
        <f t="shared" si="22"/>
        <v>0.8 对局外体验后修改 （公会）</v>
      </c>
      <c r="H84" s="81">
        <f t="shared" si="23"/>
        <v>1</v>
      </c>
      <c r="I84" s="82"/>
      <c r="J84" s="76"/>
      <c r="K84" s="81"/>
      <c r="L84" s="82"/>
      <c r="M84" s="76"/>
      <c r="N84" s="81"/>
      <c r="O84" s="82"/>
      <c r="P84" s="76"/>
      <c r="Q84" s="81"/>
      <c r="R84" s="82"/>
      <c r="S84" s="76"/>
      <c r="T84" s="81"/>
    </row>
    <row r="85" spans="1:23" x14ac:dyDescent="0.25">
      <c r="A85" s="63"/>
      <c r="B85" s="83" t="s">
        <v>368</v>
      </c>
      <c r="C85" s="75"/>
      <c r="D85" s="83">
        <v>0.5</v>
      </c>
      <c r="E85" s="77">
        <v>1</v>
      </c>
      <c r="F85" s="76" t="s">
        <v>443</v>
      </c>
      <c r="G85" s="76" t="str">
        <f t="shared" si="22"/>
        <v>宠物图鉴获得宠物表现</v>
      </c>
      <c r="H85" s="81">
        <f t="shared" si="23"/>
        <v>0.5</v>
      </c>
      <c r="I85" s="82"/>
      <c r="J85" s="76"/>
      <c r="K85" s="81"/>
      <c r="L85" s="82"/>
      <c r="M85" s="76"/>
      <c r="N85" s="81"/>
      <c r="O85" s="82"/>
      <c r="P85" s="76"/>
      <c r="Q85" s="81"/>
      <c r="R85" s="82"/>
      <c r="S85" s="76"/>
      <c r="T85" s="81"/>
    </row>
    <row r="86" spans="1:23" x14ac:dyDescent="0.25">
      <c r="A86" s="63"/>
      <c r="B86" s="83" t="s">
        <v>375</v>
      </c>
      <c r="C86" s="75"/>
      <c r="D86" s="83">
        <v>5</v>
      </c>
      <c r="E86" s="77">
        <v>1</v>
      </c>
      <c r="G86" s="76" t="str">
        <f t="shared" si="22"/>
        <v>配置新手（包括剧情）</v>
      </c>
      <c r="H86" s="81">
        <f t="shared" si="23"/>
        <v>5</v>
      </c>
      <c r="I86" s="82"/>
      <c r="J86" s="76"/>
      <c r="K86" s="81"/>
      <c r="L86" s="82"/>
      <c r="M86" s="76"/>
      <c r="N86" s="81"/>
      <c r="O86" s="82"/>
      <c r="P86" s="76"/>
      <c r="Q86" s="81"/>
      <c r="R86" s="82"/>
      <c r="S86" s="76"/>
      <c r="T86" s="81"/>
    </row>
    <row r="87" spans="1:23" x14ac:dyDescent="0.25">
      <c r="A87" s="63"/>
      <c r="B87" s="75" t="s">
        <v>444</v>
      </c>
      <c r="C87" s="75"/>
      <c r="D87" s="83">
        <v>1</v>
      </c>
      <c r="E87" s="77">
        <v>1</v>
      </c>
      <c r="G87" s="76" t="str">
        <f t="shared" si="22"/>
        <v>公会任务（副本）</v>
      </c>
      <c r="H87" s="81">
        <f t="shared" si="23"/>
        <v>1</v>
      </c>
      <c r="I87" s="82"/>
      <c r="J87" s="76"/>
      <c r="K87" s="81"/>
      <c r="L87" s="82"/>
      <c r="M87" s="76"/>
      <c r="N87" s="81"/>
      <c r="O87" s="82"/>
      <c r="P87" s="76"/>
      <c r="Q87" s="81"/>
      <c r="R87" s="82"/>
      <c r="S87" s="76"/>
      <c r="T87" s="81"/>
      <c r="V87" s="76"/>
      <c r="W87" s="97"/>
    </row>
    <row r="88" spans="1:23" x14ac:dyDescent="0.25">
      <c r="G88" s="76" t="str">
        <f t="shared" si="22"/>
        <v xml:space="preserve"> </v>
      </c>
      <c r="H88" s="81" t="str">
        <f t="shared" si="23"/>
        <v xml:space="preserve"> </v>
      </c>
    </row>
    <row r="89" spans="1:23" x14ac:dyDescent="0.25">
      <c r="G89" s="76" t="str">
        <f t="shared" si="22"/>
        <v xml:space="preserve"> </v>
      </c>
      <c r="H89" s="81" t="str">
        <f t="shared" si="23"/>
        <v xml:space="preserve"> </v>
      </c>
    </row>
    <row r="90" spans="1:23" x14ac:dyDescent="0.25">
      <c r="A90" s="63"/>
      <c r="B90" s="112" t="s">
        <v>158</v>
      </c>
      <c r="C90" s="78"/>
      <c r="D90" s="77">
        <v>1</v>
      </c>
      <c r="E90" s="77">
        <v>2</v>
      </c>
      <c r="G90" s="76" t="str">
        <f>IF($E90=1,$B90," ")</f>
        <v xml:space="preserve"> </v>
      </c>
      <c r="H90" s="81" t="str">
        <f>IF($E90=1,$D90," ")</f>
        <v xml:space="preserve"> </v>
      </c>
      <c r="I90" s="82"/>
      <c r="J90" s="76"/>
      <c r="K90" s="81"/>
      <c r="L90" s="82"/>
      <c r="M90" s="76"/>
      <c r="N90" s="81"/>
      <c r="O90" s="82"/>
      <c r="P90" s="76"/>
      <c r="Q90" s="81"/>
      <c r="R90" s="82"/>
      <c r="S90" s="76"/>
      <c r="T90" s="81"/>
    </row>
    <row r="91" spans="1:23" ht="34" x14ac:dyDescent="0.25">
      <c r="A91" s="63"/>
      <c r="B91" s="75" t="s">
        <v>141</v>
      </c>
      <c r="D91" s="77">
        <v>2</v>
      </c>
      <c r="E91" s="77">
        <v>2</v>
      </c>
      <c r="F91" s="76" t="s">
        <v>142</v>
      </c>
      <c r="G91" s="76" t="str">
        <f t="shared" si="22"/>
        <v xml:space="preserve"> </v>
      </c>
      <c r="H91" s="81" t="str">
        <f t="shared" si="23"/>
        <v xml:space="preserve"> </v>
      </c>
      <c r="I91" s="82"/>
      <c r="J91" s="76" t="str">
        <f>IF($E91=2,$B91," ")</f>
        <v>大冒险-内容设计</v>
      </c>
      <c r="K91" s="81">
        <f>IF($E91=2,$D91," ")</f>
        <v>2</v>
      </c>
      <c r="L91" s="82"/>
      <c r="M91" s="76" t="str">
        <f>IF($E91=3,$B91," ")</f>
        <v xml:space="preserve"> </v>
      </c>
      <c r="N91" s="81" t="str">
        <f>IF($E91=3,$D91," ")</f>
        <v xml:space="preserve"> </v>
      </c>
      <c r="O91" s="82"/>
      <c r="P91" s="76" t="str">
        <f>IF($E91=4,$B91," ")</f>
        <v xml:space="preserve"> </v>
      </c>
      <c r="Q91" s="81" t="str">
        <f>IF($E91=4,$D91," ")</f>
        <v xml:space="preserve"> </v>
      </c>
      <c r="R91" s="82"/>
      <c r="S91" s="76" t="str">
        <f>IF($E91=5,$B91," ")</f>
        <v xml:space="preserve"> </v>
      </c>
      <c r="T91" s="81" t="str">
        <f>IF($E91=5,$D91," ")</f>
        <v xml:space="preserve"> </v>
      </c>
    </row>
    <row r="92" spans="1:23" x14ac:dyDescent="0.25">
      <c r="B92" s="75" t="s">
        <v>105</v>
      </c>
      <c r="D92" s="77">
        <v>1</v>
      </c>
      <c r="E92" s="77">
        <v>2</v>
      </c>
      <c r="G92" s="76" t="str">
        <f t="shared" si="22"/>
        <v xml:space="preserve"> </v>
      </c>
      <c r="H92" s="81" t="str">
        <f t="shared" si="23"/>
        <v xml:space="preserve"> </v>
      </c>
      <c r="I92" s="82"/>
      <c r="J92" s="76" t="str">
        <f>IF($E92=2,$B92," ")</f>
        <v>大冒险-内容配置</v>
      </c>
      <c r="K92" s="81">
        <f>IF($E92=2,$D92," ")</f>
        <v>1</v>
      </c>
      <c r="L92" s="82"/>
      <c r="M92" s="76" t="str">
        <f>IF($E92=3,$B92," ")</f>
        <v xml:space="preserve"> </v>
      </c>
      <c r="N92" s="81" t="str">
        <f>IF($E92=3,$D92," ")</f>
        <v xml:space="preserve"> </v>
      </c>
      <c r="O92" s="82"/>
      <c r="P92" s="76" t="str">
        <f>IF($E92=4,$B92," ")</f>
        <v xml:space="preserve"> </v>
      </c>
      <c r="Q92" s="81" t="str">
        <f>IF($E92=4,$D92," ")</f>
        <v xml:space="preserve"> </v>
      </c>
      <c r="R92" s="82"/>
      <c r="S92" s="76" t="str">
        <f>IF($E92=5,$B92," ")</f>
        <v xml:space="preserve"> </v>
      </c>
      <c r="T92" s="81" t="str">
        <f>IF($E92=5,$D92," ")</f>
        <v xml:space="preserve"> </v>
      </c>
    </row>
    <row r="93" spans="1:23" x14ac:dyDescent="0.25">
      <c r="B93" s="75" t="s">
        <v>115</v>
      </c>
      <c r="D93" s="77">
        <v>1</v>
      </c>
      <c r="E93" s="77">
        <v>2</v>
      </c>
      <c r="G93" s="76" t="str">
        <f t="shared" si="22"/>
        <v xml:space="preserve"> </v>
      </c>
      <c r="H93" s="81" t="str">
        <f t="shared" si="23"/>
        <v xml:space="preserve"> </v>
      </c>
      <c r="I93" s="82"/>
      <c r="J93" s="76" t="str">
        <f>IF($E93=2,$B93," ")</f>
        <v>大冒险-内容Debug</v>
      </c>
      <c r="K93" s="81">
        <f>IF($E93=2,$D93," ")</f>
        <v>1</v>
      </c>
      <c r="L93" s="82"/>
      <c r="M93" s="76" t="str">
        <f>IF($E93=3,$B93," ")</f>
        <v xml:space="preserve"> </v>
      </c>
      <c r="N93" s="81" t="str">
        <f>IF($E93=3,$D93," ")</f>
        <v xml:space="preserve"> </v>
      </c>
      <c r="O93" s="82"/>
      <c r="P93" s="76" t="str">
        <f>IF($E93=4,$B93," ")</f>
        <v xml:space="preserve"> </v>
      </c>
      <c r="Q93" s="81" t="str">
        <f>IF($E93=4,$D93," ")</f>
        <v xml:space="preserve"> </v>
      </c>
      <c r="R93" s="82"/>
      <c r="S93" s="76" t="str">
        <f>IF($E93=5,$B93," ")</f>
        <v xml:space="preserve"> </v>
      </c>
      <c r="T93" s="81" t="str">
        <f>IF($E93=5,$D93," ")</f>
        <v xml:space="preserve"> </v>
      </c>
    </row>
    <row r="94" spans="1:23" x14ac:dyDescent="0.25">
      <c r="B94" s="75" t="s">
        <v>741</v>
      </c>
      <c r="E94" s="77">
        <v>2</v>
      </c>
      <c r="G94" s="76" t="str">
        <f t="shared" si="22"/>
        <v xml:space="preserve"> </v>
      </c>
      <c r="H94" s="81"/>
      <c r="I94" s="82"/>
      <c r="J94" s="76"/>
      <c r="K94" s="81"/>
      <c r="L94" s="82"/>
      <c r="M94" s="76"/>
      <c r="N94" s="81"/>
      <c r="O94" s="82"/>
      <c r="P94" s="76"/>
      <c r="Q94" s="81"/>
      <c r="R94" s="82"/>
      <c r="S94" s="76"/>
      <c r="T94" s="81"/>
    </row>
    <row r="95" spans="1:23" x14ac:dyDescent="0.25">
      <c r="G95" s="76" t="str">
        <f t="shared" si="22"/>
        <v xml:space="preserve"> </v>
      </c>
      <c r="H95" s="81" t="str">
        <f t="shared" si="23"/>
        <v xml:space="preserve"> </v>
      </c>
    </row>
    <row r="96" spans="1:23" x14ac:dyDescent="0.25">
      <c r="B96" s="63" t="s">
        <v>611</v>
      </c>
      <c r="D96" s="77">
        <v>3</v>
      </c>
      <c r="E96" s="77">
        <v>3</v>
      </c>
      <c r="G96" s="76" t="str">
        <f t="shared" si="22"/>
        <v xml:space="preserve"> </v>
      </c>
      <c r="H96" s="81" t="str">
        <f t="shared" si="23"/>
        <v xml:space="preserve"> </v>
      </c>
    </row>
    <row r="97" spans="1:23" x14ac:dyDescent="0.25">
      <c r="G97" s="76"/>
      <c r="H97" s="81"/>
    </row>
    <row r="98" spans="1:23" x14ac:dyDescent="0.25">
      <c r="B98" s="68" t="s">
        <v>616</v>
      </c>
      <c r="U98" s="63"/>
      <c r="W98" s="63"/>
    </row>
    <row r="99" spans="1:23" x14ac:dyDescent="0.25">
      <c r="G99" s="76"/>
      <c r="H99" s="81"/>
      <c r="U99" s="63"/>
      <c r="W99" s="63"/>
    </row>
    <row r="100" spans="1:23" x14ac:dyDescent="0.25">
      <c r="G100" s="76"/>
      <c r="H100" s="81"/>
      <c r="U100" s="63"/>
      <c r="W100" s="63"/>
    </row>
    <row r="101" spans="1:23" x14ac:dyDescent="0.25">
      <c r="A101" s="63"/>
      <c r="B101" s="78" t="s">
        <v>139</v>
      </c>
      <c r="C101" s="78"/>
      <c r="D101" s="77">
        <v>2</v>
      </c>
      <c r="E101" s="77">
        <v>4</v>
      </c>
      <c r="F101" s="76" t="s">
        <v>140</v>
      </c>
      <c r="G101" s="76" t="str">
        <f>IF($E101=1,$B101," ")</f>
        <v xml:space="preserve"> </v>
      </c>
      <c r="H101" s="81" t="str">
        <f>IF($E101=1,$D101," ")</f>
        <v xml:space="preserve"> </v>
      </c>
      <c r="I101" s="82"/>
      <c r="J101" s="76"/>
      <c r="K101" s="81"/>
      <c r="L101" s="82"/>
      <c r="M101" s="76"/>
      <c r="N101" s="81"/>
      <c r="O101" s="82"/>
      <c r="P101" s="76"/>
      <c r="Q101" s="81"/>
      <c r="R101" s="82"/>
      <c r="S101" s="76"/>
      <c r="T101" s="81"/>
      <c r="U101" s="63"/>
      <c r="W101" s="63"/>
    </row>
    <row r="102" spans="1:23" x14ac:dyDescent="0.25">
      <c r="B102" s="83" t="s">
        <v>329</v>
      </c>
      <c r="D102" s="77">
        <v>1</v>
      </c>
      <c r="E102" s="77">
        <v>4</v>
      </c>
      <c r="G102" s="76" t="str">
        <f>IF($E102=1,$B102," ")</f>
        <v xml:space="preserve"> </v>
      </c>
      <c r="H102" s="81" t="str">
        <f>IF($E102=1,$D102," ")</f>
        <v xml:space="preserve"> </v>
      </c>
      <c r="U102" s="63"/>
      <c r="W102" s="63"/>
    </row>
    <row r="103" spans="1:23" x14ac:dyDescent="0.25">
      <c r="B103" s="83" t="s">
        <v>612</v>
      </c>
      <c r="D103" s="77">
        <v>2</v>
      </c>
      <c r="E103" s="77">
        <v>4</v>
      </c>
      <c r="G103" s="76"/>
      <c r="H103" s="81"/>
      <c r="U103" s="63"/>
      <c r="W103" s="63"/>
    </row>
    <row r="104" spans="1:23" x14ac:dyDescent="0.25">
      <c r="G104" s="76"/>
      <c r="H104" s="81"/>
      <c r="U104" s="63"/>
      <c r="W104" s="63"/>
    </row>
    <row r="105" spans="1:23" x14ac:dyDescent="0.25">
      <c r="B105" s="63" t="s">
        <v>613</v>
      </c>
      <c r="D105" s="77">
        <v>2</v>
      </c>
      <c r="E105" s="77">
        <v>5</v>
      </c>
      <c r="G105" s="76"/>
      <c r="H105" s="81"/>
      <c r="U105" s="63"/>
      <c r="W105" s="63"/>
    </row>
    <row r="106" spans="1:23" x14ac:dyDescent="0.25">
      <c r="B106" s="63" t="s">
        <v>609</v>
      </c>
      <c r="D106" s="79">
        <v>3</v>
      </c>
      <c r="E106" s="77">
        <v>5</v>
      </c>
      <c r="G106" s="76" t="str">
        <f t="shared" ref="G106" si="32">IF($E106=1,$B106," ")</f>
        <v xml:space="preserve"> </v>
      </c>
      <c r="H106" s="81" t="str">
        <f t="shared" ref="H106" si="33">IF($E106=1,$D106," ")</f>
        <v xml:space="preserve"> </v>
      </c>
      <c r="J106" s="76" t="str">
        <f t="shared" ref="J106" si="34">IF($E106=2,$B106," ")</f>
        <v xml:space="preserve"> </v>
      </c>
      <c r="K106" s="81" t="str">
        <f t="shared" ref="K106" si="35">IF($E106=2,$D106," ")</f>
        <v xml:space="preserve"> </v>
      </c>
      <c r="M106" s="76" t="str">
        <f t="shared" ref="M106" si="36">IF($E106=3,$B106," ")</f>
        <v xml:space="preserve"> </v>
      </c>
      <c r="N106" s="81" t="str">
        <f t="shared" ref="N106" si="37">IF($E106=3,$D106," ")</f>
        <v xml:space="preserve"> </v>
      </c>
      <c r="P106" s="76" t="str">
        <f t="shared" ref="P106" si="38">IF($E106=4,$B106," ")</f>
        <v xml:space="preserve"> </v>
      </c>
      <c r="Q106" s="81" t="str">
        <f t="shared" ref="Q106" si="39">IF($E106=4,$D106," ")</f>
        <v xml:space="preserve"> </v>
      </c>
      <c r="S106" s="76" t="str">
        <f t="shared" ref="S106" si="40">IF($E106=5,$B106," ")</f>
        <v>五天版本相应修改</v>
      </c>
      <c r="T106" s="81">
        <f t="shared" ref="T106" si="41">IF($E106=5,$D106," ")</f>
        <v>3</v>
      </c>
      <c r="U106" s="63"/>
      <c r="W106" s="63"/>
    </row>
    <row r="107" spans="1:23" x14ac:dyDescent="0.25">
      <c r="G107" s="76"/>
      <c r="H107" s="81"/>
      <c r="U107" s="63"/>
      <c r="W107" s="63"/>
    </row>
    <row r="108" spans="1:23" x14ac:dyDescent="0.25">
      <c r="B108" s="68" t="s">
        <v>614</v>
      </c>
      <c r="G108" s="76" t="str">
        <f>IF($E108=1,$B108," ")</f>
        <v xml:space="preserve"> </v>
      </c>
      <c r="H108" s="81" t="str">
        <f>IF($E108=1,$D108," ")</f>
        <v xml:space="preserve"> </v>
      </c>
      <c r="I108" s="82"/>
      <c r="J108" s="76" t="str">
        <f>IF($E108=2,$B108," ")</f>
        <v xml:space="preserve"> </v>
      </c>
      <c r="K108" s="81" t="str">
        <f>IF($E108=2,$D108," ")</f>
        <v xml:space="preserve"> </v>
      </c>
      <c r="L108" s="82"/>
      <c r="M108" s="76" t="str">
        <f>IF($E108=3,$B108," ")</f>
        <v xml:space="preserve"> </v>
      </c>
      <c r="N108" s="81" t="str">
        <f>IF($E108=3,$D108," ")</f>
        <v xml:space="preserve"> </v>
      </c>
      <c r="O108" s="82"/>
      <c r="P108" s="76" t="str">
        <f>IF($E108=4,$B108," ")</f>
        <v xml:space="preserve"> </v>
      </c>
      <c r="Q108" s="81" t="str">
        <f>IF($E108=4,$D108," ")</f>
        <v xml:space="preserve"> </v>
      </c>
      <c r="R108" s="82"/>
      <c r="S108" s="76" t="str">
        <f>IF($E108=5,$B108," ")</f>
        <v xml:space="preserve"> </v>
      </c>
      <c r="T108" s="81" t="str">
        <f>IF($E108=5,$D108," ")</f>
        <v xml:space="preserve"> </v>
      </c>
      <c r="U108" s="63"/>
      <c r="W108" s="63"/>
    </row>
    <row r="109" spans="1:23" x14ac:dyDescent="0.25">
      <c r="G109" s="76"/>
      <c r="H109" s="81"/>
      <c r="U109" s="63"/>
      <c r="W109" s="63"/>
    </row>
    <row r="110" spans="1:23" x14ac:dyDescent="0.25">
      <c r="B110" s="83"/>
      <c r="G110" s="76"/>
      <c r="H110" s="81"/>
      <c r="U110" s="63"/>
      <c r="W110" s="63"/>
    </row>
    <row r="111" spans="1:23" x14ac:dyDescent="0.25">
      <c r="B111" s="83" t="s">
        <v>617</v>
      </c>
      <c r="D111" s="77">
        <v>2</v>
      </c>
      <c r="E111" s="77">
        <v>6</v>
      </c>
      <c r="G111" s="76" t="str">
        <f t="shared" si="22"/>
        <v xml:space="preserve"> </v>
      </c>
      <c r="H111" s="81" t="str">
        <f t="shared" si="23"/>
        <v xml:space="preserve"> </v>
      </c>
      <c r="U111" s="63"/>
      <c r="W111" s="63"/>
    </row>
    <row r="112" spans="1:23" x14ac:dyDescent="0.25">
      <c r="A112" s="63"/>
      <c r="B112" s="78" t="s">
        <v>580</v>
      </c>
      <c r="C112" s="78"/>
      <c r="D112" s="77">
        <v>2</v>
      </c>
      <c r="E112" s="77">
        <v>6</v>
      </c>
      <c r="F112" s="76" t="s">
        <v>367</v>
      </c>
      <c r="G112" s="76" t="str">
        <f t="shared" si="22"/>
        <v xml:space="preserve"> </v>
      </c>
      <c r="H112" s="81" t="str">
        <f t="shared" si="23"/>
        <v xml:space="preserve"> </v>
      </c>
      <c r="I112" s="82"/>
      <c r="J112" s="76" t="str">
        <f>IF($E112=2,$B112," ")</f>
        <v xml:space="preserve"> </v>
      </c>
      <c r="K112" s="81" t="str">
        <f>IF($E112=2,$D112," ")</f>
        <v xml:space="preserve"> </v>
      </c>
      <c r="L112" s="82"/>
      <c r="M112" s="76" t="str">
        <f>IF($E112=3,$B112," ")</f>
        <v xml:space="preserve"> </v>
      </c>
      <c r="N112" s="81" t="str">
        <f>IF($E112=3,$D112," ")</f>
        <v xml:space="preserve"> </v>
      </c>
      <c r="O112" s="82"/>
      <c r="P112" s="76" t="str">
        <f>IF($E112=4,$B112," ")</f>
        <v xml:space="preserve"> </v>
      </c>
      <c r="Q112" s="81" t="str">
        <f>IF($E112=4,$D112," ")</f>
        <v xml:space="preserve"> </v>
      </c>
      <c r="R112" s="82"/>
      <c r="S112" s="76" t="str">
        <f>IF($E112=5,$B112," ")</f>
        <v xml:space="preserve"> </v>
      </c>
      <c r="T112" s="81" t="str">
        <f>IF($E112=5,$D112," ")</f>
        <v xml:space="preserve"> </v>
      </c>
      <c r="U112" s="63"/>
      <c r="W112" s="63"/>
    </row>
    <row r="113" spans="1:23" x14ac:dyDescent="0.25">
      <c r="A113" s="63"/>
      <c r="B113" s="78" t="s">
        <v>114</v>
      </c>
      <c r="D113" s="77">
        <v>1</v>
      </c>
      <c r="E113" s="77">
        <v>6</v>
      </c>
      <c r="G113" s="76" t="str">
        <f t="shared" si="22"/>
        <v xml:space="preserve"> </v>
      </c>
      <c r="H113" s="81" t="str">
        <f t="shared" si="23"/>
        <v xml:space="preserve"> </v>
      </c>
      <c r="I113" s="82"/>
      <c r="J113" s="76" t="str">
        <f>IF($E113=2,$B113," ")</f>
        <v xml:space="preserve"> </v>
      </c>
      <c r="K113" s="81" t="str">
        <f>IF($E113=2,$D113," ")</f>
        <v xml:space="preserve"> </v>
      </c>
      <c r="L113" s="82"/>
      <c r="M113" s="76" t="str">
        <f>IF($E113=3,$B113," ")</f>
        <v xml:space="preserve"> </v>
      </c>
      <c r="N113" s="81" t="str">
        <f>IF($E113=3,$D113," ")</f>
        <v xml:space="preserve"> </v>
      </c>
      <c r="O113" s="82"/>
      <c r="P113" s="76" t="str">
        <f>IF($E113=4,$B113," ")</f>
        <v xml:space="preserve"> </v>
      </c>
      <c r="Q113" s="81" t="str">
        <f>IF($E113=4,$D113," ")</f>
        <v xml:space="preserve"> </v>
      </c>
      <c r="R113" s="82"/>
      <c r="S113" s="76" t="str">
        <f>IF($E113=5,$B113," ")</f>
        <v xml:space="preserve"> </v>
      </c>
      <c r="T113" s="81" t="str">
        <f>IF($E113=5,$D113," ")</f>
        <v xml:space="preserve"> </v>
      </c>
      <c r="U113" s="63"/>
      <c r="W113" s="63"/>
    </row>
    <row r="114" spans="1:23" x14ac:dyDescent="0.25">
      <c r="A114" s="63"/>
      <c r="B114" s="78" t="s">
        <v>117</v>
      </c>
      <c r="C114" s="78"/>
      <c r="D114" s="77">
        <v>2</v>
      </c>
      <c r="E114" s="77">
        <v>6</v>
      </c>
      <c r="F114" s="76" t="s">
        <v>138</v>
      </c>
      <c r="G114" s="76" t="str">
        <f t="shared" si="22"/>
        <v xml:space="preserve"> </v>
      </c>
      <c r="H114" s="81" t="str">
        <f t="shared" si="23"/>
        <v xml:space="preserve"> </v>
      </c>
      <c r="I114" s="82"/>
      <c r="J114" s="76"/>
      <c r="K114" s="81"/>
      <c r="L114" s="82"/>
      <c r="M114" s="76"/>
      <c r="N114" s="81"/>
      <c r="O114" s="82"/>
      <c r="P114" s="76"/>
      <c r="Q114" s="81"/>
      <c r="R114" s="82"/>
      <c r="S114" s="76"/>
      <c r="T114" s="81"/>
    </row>
    <row r="120" spans="1:23" x14ac:dyDescent="0.25">
      <c r="G120" s="76" t="str">
        <f t="shared" si="22"/>
        <v xml:space="preserve"> </v>
      </c>
      <c r="H120" s="81" t="str">
        <f t="shared" si="23"/>
        <v xml:space="preserve"> </v>
      </c>
    </row>
    <row r="121" spans="1:23" x14ac:dyDescent="0.25">
      <c r="B121" s="99" t="s">
        <v>137</v>
      </c>
      <c r="D121" s="69">
        <f>SUM(D81:D120)</f>
        <v>32.5</v>
      </c>
      <c r="G121" s="76" t="str">
        <f t="shared" si="22"/>
        <v xml:space="preserve"> </v>
      </c>
      <c r="H121" s="69">
        <f>SUM(H81:H120)</f>
        <v>7.5</v>
      </c>
      <c r="I121" s="82"/>
      <c r="J121" s="76"/>
      <c r="K121" s="69">
        <f>SUM(K81:K120)</f>
        <v>4</v>
      </c>
      <c r="L121" s="82"/>
      <c r="M121" s="76"/>
      <c r="N121" s="69">
        <f>SUM(N81:N120)</f>
        <v>0</v>
      </c>
      <c r="O121" s="82"/>
      <c r="P121" s="76"/>
      <c r="Q121" s="81"/>
      <c r="R121" s="82"/>
      <c r="S121" s="76"/>
      <c r="T121" s="81"/>
    </row>
    <row r="122" spans="1:23" x14ac:dyDescent="0.25">
      <c r="B122" s="75"/>
      <c r="G122" s="76" t="str">
        <f t="shared" si="22"/>
        <v xml:space="preserve"> </v>
      </c>
      <c r="H122" s="81" t="str">
        <f t="shared" si="23"/>
        <v xml:space="preserve"> </v>
      </c>
      <c r="I122" s="82"/>
      <c r="J122" s="76"/>
      <c r="K122" s="81"/>
      <c r="L122" s="82"/>
      <c r="M122" s="76"/>
      <c r="N122" s="81"/>
      <c r="O122" s="82"/>
      <c r="P122" s="76"/>
      <c r="Q122" s="81"/>
      <c r="R122" s="82"/>
      <c r="S122" s="76"/>
      <c r="T122" s="81"/>
    </row>
    <row r="123" spans="1:23" ht="34" x14ac:dyDescent="0.25">
      <c r="B123" s="78" t="s">
        <v>79</v>
      </c>
      <c r="C123" s="78"/>
      <c r="D123" s="77">
        <v>3</v>
      </c>
      <c r="E123" s="77">
        <v>5</v>
      </c>
      <c r="F123" s="76" t="s">
        <v>143</v>
      </c>
      <c r="G123" s="76" t="str">
        <f t="shared" si="22"/>
        <v xml:space="preserve"> </v>
      </c>
      <c r="H123" s="81" t="str">
        <f t="shared" si="23"/>
        <v xml:space="preserve"> </v>
      </c>
      <c r="I123" s="82"/>
      <c r="J123" s="76" t="str">
        <f>IF($E123=2,$B123," ")</f>
        <v xml:space="preserve"> </v>
      </c>
      <c r="K123" s="81" t="str">
        <f>IF($E123=2,$D123," ")</f>
        <v xml:space="preserve"> </v>
      </c>
      <c r="L123" s="82"/>
      <c r="M123" s="76" t="str">
        <f>IF($E123=3,$B123," ")</f>
        <v xml:space="preserve"> </v>
      </c>
      <c r="N123" s="81" t="str">
        <f>IF($E123=3,$D123," ")</f>
        <v xml:space="preserve"> </v>
      </c>
      <c r="O123" s="82"/>
      <c r="P123" s="76" t="str">
        <f>IF($E123=4,$B123," ")</f>
        <v xml:space="preserve"> </v>
      </c>
      <c r="Q123" s="81" t="str">
        <f>IF($E123=4,$D123," ")</f>
        <v xml:space="preserve"> </v>
      </c>
      <c r="R123" s="82"/>
      <c r="S123" s="76" t="str">
        <f>IF($E123=5,$B123," ")</f>
        <v>装备背包 - 评审，文档提交</v>
      </c>
      <c r="T123" s="81">
        <f>IF($E123=5,$D123," ")</f>
        <v>3</v>
      </c>
      <c r="U123" s="63"/>
    </row>
    <row r="124" spans="1:23" x14ac:dyDescent="0.25">
      <c r="B124" s="63" t="s">
        <v>78</v>
      </c>
      <c r="D124" s="77">
        <v>1</v>
      </c>
      <c r="E124" s="77">
        <v>5</v>
      </c>
      <c r="G124" s="76" t="str">
        <f t="shared" si="22"/>
        <v xml:space="preserve"> </v>
      </c>
      <c r="H124" s="81" t="str">
        <f t="shared" si="23"/>
        <v xml:space="preserve"> </v>
      </c>
      <c r="I124" s="82"/>
      <c r="J124" s="76" t="str">
        <f t="shared" ref="J124" si="42">IF($E124=2,$B124," ")</f>
        <v xml:space="preserve"> </v>
      </c>
      <c r="K124" s="81" t="str">
        <f t="shared" ref="K124" si="43">IF($E124=2,$D124," ")</f>
        <v xml:space="preserve"> </v>
      </c>
      <c r="L124" s="82"/>
      <c r="M124" s="76" t="str">
        <f t="shared" ref="M124" si="44">IF($E124=3,$B124," ")</f>
        <v xml:space="preserve"> </v>
      </c>
      <c r="N124" s="81" t="str">
        <f t="shared" ref="N124" si="45">IF($E124=3,$D124," ")</f>
        <v xml:space="preserve"> </v>
      </c>
      <c r="O124" s="82"/>
      <c r="P124" s="76" t="str">
        <f t="shared" ref="P124" si="46">IF($E124=4,$B124," ")</f>
        <v xml:space="preserve"> </v>
      </c>
      <c r="Q124" s="81" t="str">
        <f t="shared" ref="Q124" si="47">IF($E124=4,$D124," ")</f>
        <v xml:space="preserve"> </v>
      </c>
      <c r="R124" s="82"/>
      <c r="S124" s="76" t="str">
        <f t="shared" ref="S124" si="48">IF($E124=5,$B124," ")</f>
        <v>装备背包 - 验收， Debug</v>
      </c>
      <c r="T124" s="81">
        <f t="shared" ref="T124" si="49">IF($E124=5,$D124," ")</f>
        <v>1</v>
      </c>
      <c r="U124" s="63"/>
    </row>
    <row r="126" spans="1:23" x14ac:dyDescent="0.25">
      <c r="B126" s="78"/>
      <c r="C126" s="78"/>
      <c r="G126" s="76"/>
      <c r="H126" s="81"/>
      <c r="I126" s="82"/>
      <c r="J126" s="76"/>
      <c r="K126" s="81"/>
      <c r="L126" s="82"/>
      <c r="M126" s="76"/>
      <c r="N126" s="81"/>
      <c r="O126" s="82"/>
      <c r="P126" s="76"/>
      <c r="Q126" s="81"/>
      <c r="R126" s="82"/>
      <c r="S126" s="76"/>
      <c r="T126" s="81"/>
      <c r="U126" s="63"/>
    </row>
    <row r="127" spans="1:23" s="89" customFormat="1" x14ac:dyDescent="0.25">
      <c r="A127" s="73"/>
      <c r="D127" s="87"/>
      <c r="E127" s="87"/>
      <c r="F127" s="88"/>
      <c r="H127" s="90"/>
      <c r="I127" s="91"/>
      <c r="J127" s="93"/>
      <c r="L127" s="91"/>
      <c r="O127" s="91"/>
      <c r="R127" s="91"/>
      <c r="U127" s="91"/>
      <c r="W127" s="90"/>
    </row>
    <row r="128" spans="1:23" x14ac:dyDescent="0.25">
      <c r="A128" s="68" t="s">
        <v>581</v>
      </c>
      <c r="B128" s="94"/>
      <c r="C128" s="94"/>
      <c r="D128" s="80"/>
      <c r="F128" s="76" t="str">
        <f t="shared" ref="F128:G135" si="50">IF($E128=1,$B128," ")</f>
        <v xml:space="preserve"> </v>
      </c>
      <c r="G128" s="76" t="str">
        <f t="shared" si="50"/>
        <v xml:space="preserve"> </v>
      </c>
      <c r="H128" s="81" t="str">
        <f t="shared" ref="H128:H139" si="51">IF($E128=1,$D128," ")</f>
        <v xml:space="preserve"> </v>
      </c>
      <c r="I128" s="82"/>
      <c r="J128" s="76" t="str">
        <f t="shared" ref="J128:J139" si="52">IF($E128=2,$B128," ")</f>
        <v xml:space="preserve"> </v>
      </c>
      <c r="K128" s="81" t="str">
        <f t="shared" ref="K128:K139" si="53">IF($E128=2,$D128," ")</f>
        <v xml:space="preserve"> </v>
      </c>
      <c r="L128" s="82"/>
      <c r="M128" s="76" t="str">
        <f t="shared" ref="M128:M139" si="54">IF($E128=3,$B128," ")</f>
        <v xml:space="preserve"> </v>
      </c>
      <c r="N128" s="81" t="str">
        <f t="shared" ref="N128:N139" si="55">IF($E128=3,$D128," ")</f>
        <v xml:space="preserve"> </v>
      </c>
      <c r="O128" s="82"/>
      <c r="P128" s="76" t="str">
        <f t="shared" ref="P128:P139" si="56">IF($E128=4,$B128," ")</f>
        <v xml:space="preserve"> </v>
      </c>
      <c r="Q128" s="81" t="str">
        <f t="shared" ref="Q128:Q139" si="57">IF($E128=4,$D128," ")</f>
        <v xml:space="preserve"> </v>
      </c>
      <c r="R128" s="82"/>
      <c r="S128" s="76" t="str">
        <f t="shared" ref="S128:S139" si="58">IF($E128=5,$B128," ")</f>
        <v xml:space="preserve"> </v>
      </c>
      <c r="T128" s="81" t="str">
        <f t="shared" ref="T128:T139" si="59">IF($E128=5,$D128," ")</f>
        <v xml:space="preserve"> </v>
      </c>
    </row>
    <row r="129" spans="1:23" s="64" customFormat="1" x14ac:dyDescent="0.25">
      <c r="A129" s="68"/>
      <c r="B129" s="63"/>
      <c r="C129" s="95"/>
      <c r="D129" s="95"/>
      <c r="E129" s="77"/>
      <c r="F129" s="76"/>
      <c r="G129" s="76" t="str">
        <f t="shared" si="50"/>
        <v xml:space="preserve"> </v>
      </c>
      <c r="H129" s="81" t="str">
        <f t="shared" si="51"/>
        <v xml:space="preserve"> </v>
      </c>
      <c r="I129" s="82"/>
      <c r="J129" s="76" t="str">
        <f t="shared" si="52"/>
        <v xml:space="preserve"> </v>
      </c>
      <c r="K129" s="81" t="str">
        <f t="shared" si="53"/>
        <v xml:space="preserve"> </v>
      </c>
      <c r="L129" s="82"/>
      <c r="M129" s="76" t="str">
        <f t="shared" si="54"/>
        <v xml:space="preserve"> </v>
      </c>
      <c r="N129" s="81" t="str">
        <f t="shared" si="55"/>
        <v xml:space="preserve"> </v>
      </c>
      <c r="O129" s="82"/>
      <c r="P129" s="76" t="str">
        <f t="shared" si="56"/>
        <v xml:space="preserve"> </v>
      </c>
      <c r="Q129" s="81" t="str">
        <f t="shared" si="57"/>
        <v xml:space="preserve"> </v>
      </c>
      <c r="R129" s="82"/>
      <c r="S129" s="76" t="str">
        <f t="shared" si="58"/>
        <v xml:space="preserve"> </v>
      </c>
      <c r="T129" s="81" t="str">
        <f t="shared" si="59"/>
        <v xml:space="preserve"> </v>
      </c>
      <c r="V129" s="76" t="str">
        <f t="shared" ref="V129:V139" si="60">IF($E129=6,$B129," ")</f>
        <v xml:space="preserve"> </v>
      </c>
      <c r="W129" s="97" t="str">
        <f t="shared" ref="W129:W139" si="61">IF($E129=6,$D129," ")</f>
        <v xml:space="preserve"> </v>
      </c>
    </row>
    <row r="130" spans="1:23" s="64" customFormat="1" x14ac:dyDescent="0.25">
      <c r="A130" s="68"/>
      <c r="B130" s="63" t="s">
        <v>359</v>
      </c>
      <c r="C130" s="95"/>
      <c r="D130" s="95">
        <v>1</v>
      </c>
      <c r="E130" s="77">
        <v>4</v>
      </c>
      <c r="F130" s="76"/>
      <c r="G130" s="76"/>
      <c r="H130" s="81"/>
      <c r="I130" s="82"/>
      <c r="J130" s="76"/>
      <c r="K130" s="81"/>
      <c r="L130" s="82"/>
      <c r="M130" s="76"/>
      <c r="N130" s="81"/>
      <c r="O130" s="82"/>
      <c r="P130" s="76"/>
      <c r="Q130" s="81"/>
      <c r="R130" s="82"/>
      <c r="S130" s="76"/>
      <c r="T130" s="81"/>
      <c r="V130" s="76"/>
      <c r="W130" s="97"/>
    </row>
    <row r="131" spans="1:23" s="75" customFormat="1" x14ac:dyDescent="0.25">
      <c r="A131" s="105"/>
      <c r="B131" s="106"/>
      <c r="D131" s="95"/>
      <c r="E131" s="83"/>
      <c r="F131" s="92"/>
      <c r="G131" s="92"/>
      <c r="H131" s="100"/>
      <c r="I131" s="82"/>
      <c r="J131" s="92"/>
      <c r="K131" s="100"/>
      <c r="L131" s="82"/>
      <c r="M131" s="92"/>
      <c r="N131" s="100"/>
      <c r="O131" s="82"/>
      <c r="P131" s="92"/>
      <c r="Q131" s="100"/>
      <c r="R131" s="82"/>
      <c r="S131" s="92"/>
      <c r="T131" s="100"/>
      <c r="U131" s="82"/>
      <c r="V131" s="92"/>
      <c r="W131" s="107"/>
    </row>
    <row r="132" spans="1:23" x14ac:dyDescent="0.25">
      <c r="B132" s="102" t="s">
        <v>110</v>
      </c>
      <c r="C132" s="63" t="s">
        <v>364</v>
      </c>
      <c r="D132" s="95">
        <v>3</v>
      </c>
      <c r="E132" s="77">
        <v>5</v>
      </c>
      <c r="G132" s="76" t="str">
        <f>IF($E132=1,$B132," ")</f>
        <v xml:space="preserve"> </v>
      </c>
      <c r="H132" s="81" t="str">
        <f>IF($E132=1,$D132," ")</f>
        <v xml:space="preserve"> </v>
      </c>
      <c r="I132" s="82"/>
      <c r="J132" s="76" t="str">
        <f>IF($E132=2,$B132," ")</f>
        <v xml:space="preserve"> </v>
      </c>
      <c r="K132" s="81" t="str">
        <f>IF($E132=2,$D132," ")</f>
        <v xml:space="preserve"> </v>
      </c>
      <c r="L132" s="82"/>
      <c r="M132" s="76" t="str">
        <f>IF($E132=3,$B132," ")</f>
        <v xml:space="preserve"> </v>
      </c>
      <c r="N132" s="81" t="str">
        <f>IF($E132=3,$D132," ")</f>
        <v xml:space="preserve"> </v>
      </c>
      <c r="O132" s="82"/>
      <c r="P132" s="76" t="str">
        <f>IF($E132=4,$B132," ")</f>
        <v xml:space="preserve"> </v>
      </c>
      <c r="Q132" s="81" t="str">
        <f>IF($E132=4,$D132," ")</f>
        <v xml:space="preserve"> </v>
      </c>
      <c r="R132" s="82"/>
      <c r="S132" s="76" t="str">
        <f>IF($E132=5,$B132," ")</f>
        <v>通天塔-金钱，经验副本配置</v>
      </c>
      <c r="T132" s="81">
        <f>IF($E132=5,$D132," ")</f>
        <v>3</v>
      </c>
      <c r="V132" s="76" t="str">
        <f>IF($E132=6,$B132," ")</f>
        <v xml:space="preserve"> </v>
      </c>
      <c r="W132" s="97" t="str">
        <f>IF($E132=6,$D132," ")</f>
        <v xml:space="preserve"> </v>
      </c>
    </row>
    <row r="133" spans="1:23" x14ac:dyDescent="0.25">
      <c r="B133" s="75"/>
      <c r="D133" s="95"/>
      <c r="G133" s="76"/>
      <c r="J133" s="76"/>
      <c r="M133" s="76"/>
      <c r="P133" s="76"/>
      <c r="S133" s="76"/>
      <c r="V133" s="76"/>
    </row>
    <row r="134" spans="1:23" x14ac:dyDescent="0.25">
      <c r="A134" s="63"/>
      <c r="B134" s="102" t="s">
        <v>445</v>
      </c>
      <c r="C134" s="75"/>
      <c r="D134" s="95">
        <v>0.5</v>
      </c>
      <c r="E134" s="77">
        <v>6</v>
      </c>
      <c r="G134" s="76"/>
      <c r="H134" s="81"/>
      <c r="I134" s="82"/>
      <c r="J134" s="76"/>
      <c r="K134" s="81"/>
      <c r="L134" s="82"/>
      <c r="M134" s="76"/>
      <c r="N134" s="81"/>
      <c r="O134" s="82"/>
      <c r="P134" s="76"/>
      <c r="Q134" s="81"/>
      <c r="R134" s="82"/>
      <c r="S134" s="76"/>
      <c r="T134" s="81"/>
      <c r="V134" s="76"/>
      <c r="W134" s="97"/>
    </row>
    <row r="135" spans="1:23" s="64" customFormat="1" ht="34" x14ac:dyDescent="0.25">
      <c r="A135" s="68"/>
      <c r="B135" s="102" t="s">
        <v>113</v>
      </c>
      <c r="C135" s="75"/>
      <c r="D135" s="95">
        <v>1</v>
      </c>
      <c r="E135" s="77">
        <v>6</v>
      </c>
      <c r="F135" s="76" t="s">
        <v>66</v>
      </c>
      <c r="G135" s="76" t="str">
        <f t="shared" si="50"/>
        <v xml:space="preserve"> </v>
      </c>
      <c r="H135" s="81" t="str">
        <f t="shared" si="51"/>
        <v xml:space="preserve"> </v>
      </c>
      <c r="I135" s="82"/>
      <c r="J135" s="76" t="str">
        <f t="shared" si="52"/>
        <v xml:space="preserve"> </v>
      </c>
      <c r="K135" s="81" t="str">
        <f t="shared" si="53"/>
        <v xml:space="preserve"> </v>
      </c>
      <c r="L135" s="82"/>
      <c r="M135" s="76" t="str">
        <f t="shared" si="54"/>
        <v xml:space="preserve"> </v>
      </c>
      <c r="N135" s="81" t="str">
        <f t="shared" si="55"/>
        <v xml:space="preserve"> </v>
      </c>
      <c r="O135" s="82"/>
      <c r="P135" s="76" t="str">
        <f t="shared" si="56"/>
        <v xml:space="preserve"> </v>
      </c>
      <c r="Q135" s="81" t="str">
        <f t="shared" si="57"/>
        <v xml:space="preserve"> </v>
      </c>
      <c r="R135" s="82"/>
      <c r="S135" s="76" t="str">
        <f t="shared" si="58"/>
        <v xml:space="preserve"> </v>
      </c>
      <c r="T135" s="81" t="str">
        <f t="shared" si="59"/>
        <v xml:space="preserve"> </v>
      </c>
      <c r="V135" s="76" t="str">
        <f t="shared" si="60"/>
        <v>通天塔-金钱，经验副本配置-debug</v>
      </c>
      <c r="W135" s="97">
        <f t="shared" si="61"/>
        <v>1</v>
      </c>
    </row>
    <row r="136" spans="1:23" s="64" customFormat="1" x14ac:dyDescent="0.25">
      <c r="A136" s="68"/>
      <c r="B136" s="103" t="s">
        <v>145</v>
      </c>
      <c r="C136" s="75"/>
      <c r="D136" s="95">
        <v>3</v>
      </c>
      <c r="E136" s="77">
        <v>6</v>
      </c>
      <c r="F136" s="76" t="s">
        <v>80</v>
      </c>
      <c r="G136" s="76" t="str">
        <f t="shared" ref="G136:G139" si="62">IF($E136=1,$B136," ")</f>
        <v xml:space="preserve"> </v>
      </c>
      <c r="H136" s="81" t="str">
        <f t="shared" si="51"/>
        <v xml:space="preserve"> </v>
      </c>
      <c r="I136" s="82"/>
      <c r="J136" s="76" t="str">
        <f t="shared" si="52"/>
        <v xml:space="preserve"> </v>
      </c>
      <c r="K136" s="81" t="str">
        <f t="shared" si="53"/>
        <v xml:space="preserve"> </v>
      </c>
      <c r="L136" s="82"/>
      <c r="M136" s="76" t="str">
        <f t="shared" si="54"/>
        <v xml:space="preserve"> </v>
      </c>
      <c r="N136" s="81" t="str">
        <f t="shared" si="55"/>
        <v xml:space="preserve"> </v>
      </c>
      <c r="O136" s="82"/>
      <c r="P136" s="76" t="str">
        <f t="shared" si="56"/>
        <v xml:space="preserve"> </v>
      </c>
      <c r="Q136" s="81" t="str">
        <f t="shared" si="57"/>
        <v xml:space="preserve"> </v>
      </c>
      <c r="R136" s="82"/>
      <c r="S136" s="76" t="str">
        <f t="shared" si="58"/>
        <v xml:space="preserve"> </v>
      </c>
      <c r="T136" s="81" t="str">
        <f t="shared" si="59"/>
        <v xml:space="preserve"> </v>
      </c>
      <c r="V136" s="76" t="str">
        <f t="shared" si="60"/>
        <v>通天塔 - 试炼之塔 - 配置</v>
      </c>
      <c r="W136" s="97">
        <f t="shared" si="61"/>
        <v>3</v>
      </c>
    </row>
    <row r="137" spans="1:23" x14ac:dyDescent="0.25">
      <c r="A137" s="63"/>
      <c r="B137" s="102" t="s">
        <v>381</v>
      </c>
      <c r="C137" s="75"/>
      <c r="D137" s="83">
        <v>2</v>
      </c>
      <c r="E137" s="77">
        <v>6</v>
      </c>
      <c r="G137" s="76"/>
      <c r="H137" s="81"/>
      <c r="I137" s="82"/>
      <c r="J137" s="76"/>
      <c r="K137" s="81"/>
      <c r="L137" s="82"/>
      <c r="M137" s="76"/>
      <c r="N137" s="81"/>
      <c r="O137" s="82"/>
      <c r="P137" s="76"/>
      <c r="Q137" s="81"/>
      <c r="R137" s="82"/>
      <c r="S137" s="76"/>
      <c r="T137" s="81"/>
      <c r="V137" s="76"/>
      <c r="W137" s="97"/>
    </row>
    <row r="138" spans="1:23" x14ac:dyDescent="0.25">
      <c r="D138" s="95"/>
      <c r="G138" s="76"/>
      <c r="J138" s="76"/>
      <c r="K138" s="100"/>
      <c r="M138" s="76"/>
      <c r="N138" s="100"/>
      <c r="P138" s="76"/>
      <c r="Q138" s="100"/>
      <c r="S138" s="76"/>
      <c r="T138" s="100"/>
      <c r="V138" s="76"/>
    </row>
    <row r="139" spans="1:23" x14ac:dyDescent="0.25">
      <c r="G139" s="76" t="str">
        <f t="shared" si="62"/>
        <v xml:space="preserve"> </v>
      </c>
      <c r="H139" s="81" t="str">
        <f t="shared" si="51"/>
        <v xml:space="preserve"> </v>
      </c>
      <c r="I139" s="82"/>
      <c r="J139" s="76" t="str">
        <f t="shared" si="52"/>
        <v xml:space="preserve"> </v>
      </c>
      <c r="K139" s="81" t="str">
        <f t="shared" si="53"/>
        <v xml:space="preserve"> </v>
      </c>
      <c r="L139" s="82"/>
      <c r="M139" s="76" t="str">
        <f t="shared" si="54"/>
        <v xml:space="preserve"> </v>
      </c>
      <c r="N139" s="81" t="str">
        <f t="shared" si="55"/>
        <v xml:space="preserve"> </v>
      </c>
      <c r="O139" s="82"/>
      <c r="P139" s="76" t="str">
        <f t="shared" si="56"/>
        <v xml:space="preserve"> </v>
      </c>
      <c r="Q139" s="81" t="str">
        <f t="shared" si="57"/>
        <v xml:space="preserve"> </v>
      </c>
      <c r="R139" s="82"/>
      <c r="S139" s="76" t="str">
        <f t="shared" si="58"/>
        <v xml:space="preserve"> </v>
      </c>
      <c r="T139" s="81" t="str">
        <f t="shared" si="59"/>
        <v xml:space="preserve"> </v>
      </c>
      <c r="V139" s="76" t="str">
        <f t="shared" si="60"/>
        <v xml:space="preserve"> </v>
      </c>
      <c r="W139" s="97" t="str">
        <f t="shared" si="61"/>
        <v xml:space="preserve"> </v>
      </c>
    </row>
    <row r="140" spans="1:23" s="68" customFormat="1" x14ac:dyDescent="0.25">
      <c r="B140" s="71" t="s">
        <v>571</v>
      </c>
      <c r="C140" s="71"/>
      <c r="D140" s="69">
        <f>SUM(D129:D139)</f>
        <v>10.5</v>
      </c>
      <c r="E140" s="69"/>
      <c r="F140" s="70"/>
      <c r="H140" s="69">
        <f>SUM(H129:H139)</f>
        <v>0</v>
      </c>
      <c r="I140" s="72"/>
      <c r="K140" s="69">
        <f>SUM(K129:K139)</f>
        <v>0</v>
      </c>
      <c r="L140" s="72"/>
      <c r="N140" s="69">
        <f>SUM(N129:N139)</f>
        <v>0</v>
      </c>
      <c r="O140" s="72"/>
      <c r="Q140" s="69">
        <f>SUM(Q129:Q139)</f>
        <v>0</v>
      </c>
      <c r="R140" s="72"/>
      <c r="T140" s="69">
        <f>SUM(T129:T139)</f>
        <v>3</v>
      </c>
      <c r="U140" s="72"/>
      <c r="W140" s="69">
        <f>SUM(W129:W139)</f>
        <v>4</v>
      </c>
    </row>
    <row r="142" spans="1:23" x14ac:dyDescent="0.25">
      <c r="B142" s="68" t="s">
        <v>370</v>
      </c>
    </row>
    <row r="143" spans="1:23" x14ac:dyDescent="0.25">
      <c r="B143" s="68"/>
      <c r="G143" s="76" t="str">
        <f t="shared" ref="G143:G156" si="63">IF($E143=1,$B143," ")</f>
        <v xml:space="preserve"> </v>
      </c>
      <c r="J143" s="76" t="str">
        <f t="shared" ref="J143:J173" si="64">IF($E143=2,$B143," ")</f>
        <v xml:space="preserve"> </v>
      </c>
    </row>
    <row r="144" spans="1:23" x14ac:dyDescent="0.25">
      <c r="B144" s="101" t="s">
        <v>449</v>
      </c>
      <c r="D144" s="77">
        <v>1</v>
      </c>
      <c r="E144" s="77">
        <v>1</v>
      </c>
      <c r="G144" s="76" t="str">
        <f>IF($E144=1,$B144," ")</f>
        <v>pvp分段设计，分段分值设计，平局</v>
      </c>
      <c r="J144" s="76" t="str">
        <f>IF($E144=2,$B144," ")</f>
        <v xml:space="preserve"> </v>
      </c>
      <c r="M144" s="76" t="str">
        <f>IF($E144=3,$B144," ")</f>
        <v xml:space="preserve"> </v>
      </c>
      <c r="N144" s="100" t="str">
        <f>IF($E144=3,$D144," ")</f>
        <v xml:space="preserve"> </v>
      </c>
      <c r="P144" s="76" t="str">
        <f>IF($E144=4,$B144," ")</f>
        <v xml:space="preserve"> </v>
      </c>
      <c r="Q144" s="100" t="str">
        <f>IF($E144=4,$D144," ")</f>
        <v xml:space="preserve"> </v>
      </c>
    </row>
    <row r="145" spans="1:23" x14ac:dyDescent="0.25">
      <c r="A145" s="63"/>
      <c r="B145" s="75" t="s">
        <v>446</v>
      </c>
      <c r="C145" s="75"/>
      <c r="D145" s="83">
        <v>1</v>
      </c>
      <c r="E145" s="77">
        <v>1</v>
      </c>
      <c r="G145" s="76" t="str">
        <f t="shared" si="63"/>
        <v>金钱经验本入口配置</v>
      </c>
      <c r="H145" s="81"/>
      <c r="I145" s="82"/>
      <c r="J145" s="76" t="str">
        <f t="shared" si="64"/>
        <v xml:space="preserve"> </v>
      </c>
      <c r="K145" s="81"/>
      <c r="L145" s="82"/>
      <c r="M145" s="76"/>
      <c r="N145" s="81"/>
      <c r="O145" s="82"/>
      <c r="P145" s="76"/>
      <c r="Q145" s="81"/>
      <c r="R145" s="82"/>
      <c r="S145" s="76"/>
      <c r="T145" s="81"/>
      <c r="V145" s="76"/>
      <c r="W145" s="97"/>
    </row>
    <row r="146" spans="1:23" x14ac:dyDescent="0.25">
      <c r="A146" s="63"/>
      <c r="B146" s="75" t="s">
        <v>447</v>
      </c>
      <c r="C146" s="75"/>
      <c r="D146" s="83">
        <v>1</v>
      </c>
      <c r="E146" s="77">
        <v>1</v>
      </c>
      <c r="G146" s="76" t="str">
        <f t="shared" si="63"/>
        <v>通天塔入口配置</v>
      </c>
      <c r="H146" s="81"/>
      <c r="I146" s="82"/>
      <c r="J146" s="76" t="str">
        <f t="shared" si="64"/>
        <v xml:space="preserve"> </v>
      </c>
      <c r="K146" s="81"/>
      <c r="L146" s="82"/>
      <c r="M146" s="76"/>
      <c r="N146" s="81"/>
      <c r="O146" s="82"/>
      <c r="P146" s="76"/>
      <c r="Q146" s="81"/>
      <c r="R146" s="82"/>
      <c r="S146" s="76"/>
      <c r="T146" s="81"/>
      <c r="V146" s="76"/>
      <c r="W146" s="97"/>
    </row>
    <row r="147" spans="1:23" x14ac:dyDescent="0.25">
      <c r="B147" s="63" t="s">
        <v>360</v>
      </c>
      <c r="D147" s="95">
        <v>4</v>
      </c>
      <c r="E147" s="77">
        <v>1</v>
      </c>
      <c r="G147" s="76" t="str">
        <f>IF($E147=1,$B147," ")</f>
        <v>第三四章数值设计，配置</v>
      </c>
      <c r="H147" s="79">
        <f>IF($E147=1,$D147," ")</f>
        <v>4</v>
      </c>
      <c r="J147" s="76" t="str">
        <f t="shared" si="64"/>
        <v xml:space="preserve"> </v>
      </c>
      <c r="K147" s="100" t="str">
        <f>IF($E147=2,$D147," ")</f>
        <v xml:space="preserve"> </v>
      </c>
      <c r="M147" s="76" t="str">
        <f>IF($E147=3,$B147," ")</f>
        <v xml:space="preserve"> </v>
      </c>
      <c r="N147" s="100" t="str">
        <f>IF($E147=3,$D147," ")</f>
        <v xml:space="preserve"> </v>
      </c>
      <c r="P147" s="76" t="str">
        <f>IF($E147=4,$B147," ")</f>
        <v xml:space="preserve"> </v>
      </c>
      <c r="Q147" s="100" t="str">
        <f>IF($E147=4,$D147," ")</f>
        <v xml:space="preserve"> </v>
      </c>
      <c r="S147" s="76" t="str">
        <f>IF($E147=5,$B147," ")</f>
        <v xml:space="preserve"> </v>
      </c>
      <c r="T147" s="100" t="str">
        <f>IF($E147=5,$D147," ")</f>
        <v xml:space="preserve"> </v>
      </c>
      <c r="V147" s="76" t="str">
        <f>IF($E147=6,$B147," ")</f>
        <v xml:space="preserve"> </v>
      </c>
      <c r="W147" s="79" t="str">
        <f>IF($E147=6,$D147," ")</f>
        <v xml:space="preserve"> </v>
      </c>
    </row>
    <row r="148" spans="1:23" x14ac:dyDescent="0.25">
      <c r="B148" s="63" t="s">
        <v>656</v>
      </c>
      <c r="D148" s="95"/>
      <c r="E148" s="77">
        <v>1</v>
      </c>
      <c r="G148" s="76" t="str">
        <f t="shared" si="63"/>
        <v>怪物属性配置</v>
      </c>
      <c r="J148" s="76" t="str">
        <f t="shared" si="64"/>
        <v xml:space="preserve"> </v>
      </c>
      <c r="K148" s="100"/>
      <c r="M148" s="76" t="str">
        <f t="shared" ref="M148:M179" si="65">IF($E148=3,$B148," ")</f>
        <v xml:space="preserve"> </v>
      </c>
      <c r="N148" s="100" t="str">
        <f t="shared" ref="N148:N173" si="66">IF($E148=3,$D148," ")</f>
        <v xml:space="preserve"> </v>
      </c>
      <c r="P148" s="76" t="str">
        <f t="shared" ref="P148:P180" si="67">IF($E148=4,$B148," ")</f>
        <v xml:space="preserve"> </v>
      </c>
      <c r="Q148" s="100" t="str">
        <f t="shared" ref="Q148:Q180" si="68">IF($E148=4,$D148," ")</f>
        <v xml:space="preserve"> </v>
      </c>
      <c r="S148" s="76"/>
      <c r="T148" s="100"/>
      <c r="V148" s="76"/>
    </row>
    <row r="149" spans="1:23" x14ac:dyDescent="0.25">
      <c r="D149" s="95"/>
      <c r="G149" s="76"/>
      <c r="J149" s="76"/>
      <c r="K149" s="100"/>
      <c r="M149" s="76"/>
      <c r="N149" s="100"/>
      <c r="P149" s="76"/>
      <c r="Q149" s="100"/>
      <c r="S149" s="76"/>
      <c r="T149" s="100"/>
      <c r="V149" s="76"/>
    </row>
    <row r="150" spans="1:23" x14ac:dyDescent="0.25">
      <c r="B150" s="63" t="s">
        <v>144</v>
      </c>
      <c r="D150" s="95">
        <v>2</v>
      </c>
      <c r="E150" s="77">
        <v>2</v>
      </c>
      <c r="G150" s="76" t="str">
        <f t="shared" si="63"/>
        <v xml:space="preserve"> </v>
      </c>
      <c r="H150" s="81" t="str">
        <f>IF($E150=1,$D150," ")</f>
        <v xml:space="preserve"> </v>
      </c>
      <c r="I150" s="82"/>
      <c r="J150" s="76" t="str">
        <f>IF($E150=2,$B150," ")</f>
        <v>金钱，经验副本数值设计</v>
      </c>
      <c r="K150" s="81">
        <f>IF($E150=2,$D150," ")</f>
        <v>2</v>
      </c>
      <c r="L150" s="82"/>
      <c r="M150" s="76" t="str">
        <f t="shared" si="65"/>
        <v xml:space="preserve"> </v>
      </c>
      <c r="N150" s="100" t="str">
        <f t="shared" si="66"/>
        <v xml:space="preserve"> </v>
      </c>
      <c r="O150" s="82"/>
      <c r="P150" s="76" t="str">
        <f t="shared" si="67"/>
        <v xml:space="preserve"> </v>
      </c>
      <c r="Q150" s="100" t="str">
        <f t="shared" si="68"/>
        <v xml:space="preserve"> </v>
      </c>
      <c r="R150" s="82"/>
      <c r="S150" s="76" t="str">
        <f>IF($E150=5,$B150," ")</f>
        <v xml:space="preserve"> </v>
      </c>
      <c r="T150" s="81" t="str">
        <f>IF($E150=5,$D150," ")</f>
        <v xml:space="preserve"> </v>
      </c>
      <c r="V150" s="76" t="str">
        <f>IF($E150=6,$B150," ")</f>
        <v xml:space="preserve"> </v>
      </c>
      <c r="W150" s="97" t="str">
        <f>IF($E150=6,$D150," ")</f>
        <v xml:space="preserve"> </v>
      </c>
    </row>
    <row r="151" spans="1:23" x14ac:dyDescent="0.25">
      <c r="A151" s="63"/>
      <c r="B151" s="75" t="s">
        <v>448</v>
      </c>
      <c r="C151" s="75"/>
      <c r="D151" s="83">
        <v>1</v>
      </c>
      <c r="E151" s="77">
        <v>2</v>
      </c>
      <c r="G151" s="76" t="str">
        <f t="shared" si="63"/>
        <v xml:space="preserve"> </v>
      </c>
      <c r="H151" s="81"/>
      <c r="I151" s="82"/>
      <c r="J151" s="76" t="str">
        <f t="shared" si="64"/>
        <v>通天塔数值配置</v>
      </c>
      <c r="K151" s="81">
        <f t="shared" ref="K151:K156" si="69">IF($E151=2,$D151," ")</f>
        <v>1</v>
      </c>
      <c r="L151" s="82"/>
      <c r="M151" s="76" t="str">
        <f t="shared" si="65"/>
        <v xml:space="preserve"> </v>
      </c>
      <c r="N151" s="100" t="str">
        <f t="shared" si="66"/>
        <v xml:space="preserve"> </v>
      </c>
      <c r="O151" s="82"/>
      <c r="P151" s="76" t="str">
        <f t="shared" si="67"/>
        <v xml:space="preserve"> </v>
      </c>
      <c r="Q151" s="100" t="str">
        <f t="shared" si="68"/>
        <v xml:space="preserve"> </v>
      </c>
      <c r="R151" s="82"/>
      <c r="S151" s="76"/>
      <c r="T151" s="81"/>
      <c r="V151" s="76"/>
      <c r="W151" s="97"/>
    </row>
    <row r="152" spans="1:23" x14ac:dyDescent="0.25">
      <c r="B152" s="75" t="s">
        <v>146</v>
      </c>
      <c r="D152" s="77">
        <v>2</v>
      </c>
      <c r="E152" s="77">
        <v>2</v>
      </c>
      <c r="G152" s="76" t="str">
        <f t="shared" si="63"/>
        <v xml:space="preserve"> </v>
      </c>
      <c r="H152" s="81" t="str">
        <f>IF($E152=1,$D152," ")</f>
        <v xml:space="preserve"> </v>
      </c>
      <c r="I152" s="82"/>
      <c r="J152" s="76" t="str">
        <f t="shared" si="64"/>
        <v>1-2章困难副本数值设计</v>
      </c>
      <c r="K152" s="81">
        <f t="shared" si="69"/>
        <v>2</v>
      </c>
      <c r="L152" s="82"/>
      <c r="M152" s="76" t="str">
        <f t="shared" si="65"/>
        <v xml:space="preserve"> </v>
      </c>
      <c r="N152" s="100" t="str">
        <f t="shared" si="66"/>
        <v xml:space="preserve"> </v>
      </c>
      <c r="O152" s="82"/>
      <c r="P152" s="76" t="str">
        <f t="shared" si="67"/>
        <v xml:space="preserve"> </v>
      </c>
      <c r="Q152" s="100" t="str">
        <f t="shared" si="68"/>
        <v xml:space="preserve"> </v>
      </c>
      <c r="R152" s="82"/>
      <c r="S152" s="76" t="str">
        <f>IF($E152=5,$B152," ")</f>
        <v xml:space="preserve"> </v>
      </c>
      <c r="T152" s="81" t="str">
        <f>IF($E152=5,$D152," ")</f>
        <v xml:space="preserve"> </v>
      </c>
      <c r="V152" s="76" t="str">
        <f>IF($E152=6,$B152," ")</f>
        <v xml:space="preserve"> </v>
      </c>
      <c r="W152" s="97" t="str">
        <f>IF($E152=6,$D152," ")</f>
        <v xml:space="preserve"> </v>
      </c>
    </row>
    <row r="153" spans="1:23" x14ac:dyDescent="0.25">
      <c r="B153" s="63" t="s">
        <v>372</v>
      </c>
      <c r="D153" s="77">
        <v>2</v>
      </c>
      <c r="E153" s="77">
        <v>2</v>
      </c>
      <c r="G153" s="76" t="str">
        <f t="shared" si="63"/>
        <v xml:space="preserve"> </v>
      </c>
      <c r="J153" s="76" t="str">
        <f t="shared" si="64"/>
        <v>3-4章困难副本数值设计</v>
      </c>
      <c r="K153" s="81">
        <f t="shared" si="69"/>
        <v>2</v>
      </c>
      <c r="M153" s="76" t="str">
        <f t="shared" si="65"/>
        <v xml:space="preserve"> </v>
      </c>
      <c r="N153" s="100" t="str">
        <f t="shared" si="66"/>
        <v xml:space="preserve"> </v>
      </c>
      <c r="P153" s="76" t="str">
        <f t="shared" si="67"/>
        <v xml:space="preserve"> </v>
      </c>
      <c r="Q153" s="100" t="str">
        <f t="shared" si="68"/>
        <v xml:space="preserve"> </v>
      </c>
    </row>
    <row r="154" spans="1:23" x14ac:dyDescent="0.25">
      <c r="G154" s="76" t="str">
        <f t="shared" si="63"/>
        <v xml:space="preserve"> </v>
      </c>
      <c r="J154" s="76" t="str">
        <f t="shared" si="64"/>
        <v xml:space="preserve"> </v>
      </c>
      <c r="K154" s="81" t="str">
        <f t="shared" si="69"/>
        <v xml:space="preserve"> </v>
      </c>
      <c r="M154" s="76" t="str">
        <f t="shared" si="65"/>
        <v xml:space="preserve"> </v>
      </c>
      <c r="N154" s="100" t="str">
        <f t="shared" si="66"/>
        <v xml:space="preserve"> </v>
      </c>
      <c r="P154" s="76" t="str">
        <f t="shared" si="67"/>
        <v xml:space="preserve"> </v>
      </c>
      <c r="Q154" s="100" t="str">
        <f t="shared" si="68"/>
        <v xml:space="preserve"> </v>
      </c>
    </row>
    <row r="155" spans="1:23" x14ac:dyDescent="0.25">
      <c r="B155" s="113" t="s">
        <v>327</v>
      </c>
      <c r="C155" s="95"/>
      <c r="D155" s="95">
        <v>2</v>
      </c>
      <c r="E155" s="77">
        <v>3</v>
      </c>
      <c r="G155" s="76" t="str">
        <f>IF($E155=1,$B155," ")</f>
        <v xml:space="preserve"> </v>
      </c>
      <c r="H155" s="81"/>
      <c r="I155" s="82"/>
      <c r="J155" s="76" t="str">
        <f>IF($E155=2,$B155," ")</f>
        <v xml:space="preserve"> </v>
      </c>
      <c r="K155" s="81"/>
      <c r="L155" s="82"/>
      <c r="M155" s="76" t="str">
        <f>IF($E155=3,$B155," ")</f>
        <v>副本战力计算和配置</v>
      </c>
      <c r="N155" s="100">
        <f>IF($E155=3,$D155," ")</f>
        <v>2</v>
      </c>
      <c r="O155" s="82"/>
      <c r="P155" s="76" t="str">
        <f>IF($E155=4,$B155," ")</f>
        <v xml:space="preserve"> </v>
      </c>
      <c r="Q155" s="100" t="str">
        <f>IF($E155=4,$D155," ")</f>
        <v xml:space="preserve"> </v>
      </c>
      <c r="R155" s="82"/>
      <c r="S155" s="76"/>
      <c r="T155" s="81"/>
    </row>
    <row r="156" spans="1:23" x14ac:dyDescent="0.25">
      <c r="B156" s="63" t="s">
        <v>374</v>
      </c>
      <c r="D156" s="77">
        <v>3</v>
      </c>
      <c r="E156" s="77">
        <v>3</v>
      </c>
      <c r="G156" s="76" t="str">
        <f t="shared" si="63"/>
        <v xml:space="preserve"> </v>
      </c>
      <c r="J156" s="76" t="str">
        <f t="shared" si="64"/>
        <v xml:space="preserve"> </v>
      </c>
      <c r="K156" s="81" t="str">
        <f t="shared" si="69"/>
        <v xml:space="preserve"> </v>
      </c>
      <c r="M156" s="76" t="str">
        <f t="shared" si="65"/>
        <v>1-4章Boss玩法调试</v>
      </c>
      <c r="N156" s="100">
        <f t="shared" si="66"/>
        <v>3</v>
      </c>
      <c r="P156" s="76" t="str">
        <f t="shared" si="67"/>
        <v xml:space="preserve"> </v>
      </c>
      <c r="Q156" s="100" t="str">
        <f t="shared" si="68"/>
        <v xml:space="preserve"> </v>
      </c>
    </row>
    <row r="158" spans="1:23" x14ac:dyDescent="0.25">
      <c r="B158" s="68" t="s">
        <v>616</v>
      </c>
    </row>
    <row r="159" spans="1:23" x14ac:dyDescent="0.25">
      <c r="B159" s="68"/>
    </row>
    <row r="160" spans="1:23" s="64" customFormat="1" x14ac:dyDescent="0.25">
      <c r="A160" s="68"/>
      <c r="B160" s="63" t="s">
        <v>112</v>
      </c>
      <c r="C160" s="95"/>
      <c r="D160" s="95">
        <v>3</v>
      </c>
      <c r="E160" s="77">
        <v>4</v>
      </c>
      <c r="F160" s="76"/>
      <c r="G160" s="76" t="str">
        <f>IF($E160=1,$B160," ")</f>
        <v xml:space="preserve"> </v>
      </c>
      <c r="H160" s="81" t="str">
        <f>IF($E160=1,$D160," ")</f>
        <v xml:space="preserve"> </v>
      </c>
      <c r="I160" s="82"/>
      <c r="J160" s="76" t="str">
        <f>IF($E160=2,$B160," ")</f>
        <v xml:space="preserve"> </v>
      </c>
      <c r="K160" s="81" t="str">
        <f>IF($E160=2,$D160," ")</f>
        <v xml:space="preserve"> </v>
      </c>
      <c r="L160" s="82"/>
      <c r="M160" s="76" t="str">
        <f>IF($E160=3,$B160," ")</f>
        <v xml:space="preserve"> </v>
      </c>
      <c r="N160" s="100" t="str">
        <f>IF($E160=3,$D160," ")</f>
        <v xml:space="preserve"> </v>
      </c>
      <c r="O160" s="82"/>
      <c r="P160" s="76" t="str">
        <f>IF($E160=4,$B160," ")</f>
        <v>第5章配置</v>
      </c>
      <c r="Q160" s="100">
        <f>IF($E160=4,$D160," ")</f>
        <v>3</v>
      </c>
      <c r="R160" s="82"/>
      <c r="S160" s="76" t="str">
        <f>IF($E160=5,$B160," ")</f>
        <v xml:space="preserve"> </v>
      </c>
      <c r="T160" s="81" t="str">
        <f>IF($E160=5,$D160," ")</f>
        <v xml:space="preserve"> </v>
      </c>
      <c r="V160" s="63"/>
      <c r="W160" s="79"/>
    </row>
    <row r="161" spans="1:23" x14ac:dyDescent="0.25">
      <c r="B161" s="63" t="s">
        <v>111</v>
      </c>
      <c r="D161" s="77">
        <v>3</v>
      </c>
      <c r="E161" s="77">
        <v>4</v>
      </c>
      <c r="G161" s="76" t="str">
        <f>IF($E161=1,$B161," ")</f>
        <v xml:space="preserve"> </v>
      </c>
      <c r="H161" s="81" t="str">
        <f>IF($E161=1,$D161," ")</f>
        <v xml:space="preserve"> </v>
      </c>
      <c r="I161" s="82"/>
      <c r="J161" s="76" t="str">
        <f>IF($E161=2,$B161," ")</f>
        <v xml:space="preserve"> </v>
      </c>
      <c r="K161" s="81" t="str">
        <f>IF($E161=2,$D161," ")</f>
        <v xml:space="preserve"> </v>
      </c>
      <c r="L161" s="82"/>
      <c r="M161" s="76" t="str">
        <f>IF($E161=3,$B161," ")</f>
        <v xml:space="preserve"> </v>
      </c>
      <c r="N161" s="81" t="str">
        <f>IF($E161=3,$D161," ")</f>
        <v xml:space="preserve"> </v>
      </c>
      <c r="O161" s="82"/>
      <c r="P161" s="76" t="str">
        <f>IF($E161=4,$B161," ")</f>
        <v>第6章配置</v>
      </c>
      <c r="Q161" s="100">
        <f>IF($E161=4,$D161," ")</f>
        <v>3</v>
      </c>
      <c r="R161" s="82"/>
      <c r="S161" s="76" t="str">
        <f>IF($E161=5,$B161," ")</f>
        <v xml:space="preserve"> </v>
      </c>
      <c r="T161" s="81" t="str">
        <f>IF($E161=5,$D161," ")</f>
        <v xml:space="preserve"> </v>
      </c>
    </row>
    <row r="162" spans="1:23" x14ac:dyDescent="0.25">
      <c r="G162" s="76"/>
      <c r="H162" s="81"/>
      <c r="I162" s="82"/>
      <c r="J162" s="76"/>
      <c r="K162" s="81"/>
      <c r="L162" s="82"/>
      <c r="M162" s="76"/>
      <c r="N162" s="81"/>
      <c r="O162" s="82"/>
      <c r="P162" s="76"/>
      <c r="Q162" s="100"/>
      <c r="R162" s="82"/>
      <c r="S162" s="76"/>
      <c r="T162" s="81"/>
    </row>
    <row r="163" spans="1:23" x14ac:dyDescent="0.25">
      <c r="B163" s="63" t="s">
        <v>618</v>
      </c>
      <c r="D163" s="77">
        <v>2</v>
      </c>
      <c r="E163" s="77">
        <v>5</v>
      </c>
      <c r="G163" s="76"/>
      <c r="H163" s="81"/>
      <c r="I163" s="82"/>
      <c r="J163" s="76"/>
      <c r="K163" s="81"/>
      <c r="L163" s="82"/>
      <c r="M163" s="76"/>
      <c r="N163" s="81"/>
      <c r="O163" s="82"/>
      <c r="P163" s="76"/>
      <c r="Q163" s="100"/>
      <c r="R163" s="82"/>
      <c r="S163" s="76"/>
      <c r="T163" s="81"/>
    </row>
    <row r="164" spans="1:23" x14ac:dyDescent="0.25">
      <c r="B164" s="63" t="s">
        <v>111</v>
      </c>
      <c r="D164" s="77">
        <v>2</v>
      </c>
      <c r="E164" s="77">
        <v>5</v>
      </c>
      <c r="G164" s="76"/>
      <c r="H164" s="81"/>
      <c r="I164" s="82"/>
      <c r="J164" s="76"/>
      <c r="K164" s="81"/>
      <c r="L164" s="82"/>
      <c r="M164" s="76"/>
      <c r="N164" s="81"/>
      <c r="O164" s="82"/>
      <c r="P164" s="76"/>
      <c r="Q164" s="100"/>
      <c r="R164" s="82"/>
      <c r="S164" s="76"/>
      <c r="T164" s="81"/>
    </row>
    <row r="165" spans="1:23" x14ac:dyDescent="0.25">
      <c r="G165" s="76"/>
      <c r="H165" s="81"/>
      <c r="I165" s="82"/>
      <c r="J165" s="76"/>
      <c r="K165" s="81"/>
      <c r="L165" s="82"/>
      <c r="M165" s="76"/>
      <c r="N165" s="81"/>
      <c r="O165" s="82"/>
      <c r="P165" s="76"/>
      <c r="Q165" s="100"/>
      <c r="R165" s="82"/>
      <c r="S165" s="76"/>
      <c r="T165" s="81"/>
    </row>
    <row r="166" spans="1:23" x14ac:dyDescent="0.25">
      <c r="B166" s="68" t="s">
        <v>614</v>
      </c>
      <c r="G166" s="76" t="str">
        <f>IF($E166=1,$B166," ")</f>
        <v xml:space="preserve"> </v>
      </c>
      <c r="H166" s="81" t="str">
        <f>IF($E166=1,$D166," ")</f>
        <v xml:space="preserve"> </v>
      </c>
      <c r="I166" s="82"/>
      <c r="J166" s="76" t="str">
        <f>IF($E166=2,$B166," ")</f>
        <v xml:space="preserve"> </v>
      </c>
      <c r="K166" s="81" t="str">
        <f>IF($E166=2,$D166," ")</f>
        <v xml:space="preserve"> </v>
      </c>
      <c r="L166" s="82"/>
      <c r="M166" s="76" t="str">
        <f>IF($E166=3,$B166," ")</f>
        <v xml:space="preserve"> </v>
      </c>
      <c r="N166" s="81" t="str">
        <f>IF($E166=3,$D166," ")</f>
        <v xml:space="preserve"> </v>
      </c>
      <c r="O166" s="82"/>
      <c r="P166" s="76" t="str">
        <f>IF($E166=4,$B166," ")</f>
        <v xml:space="preserve"> </v>
      </c>
      <c r="Q166" s="81" t="str">
        <f>IF($E166=4,$D166," ")</f>
        <v xml:space="preserve"> </v>
      </c>
      <c r="R166" s="82"/>
      <c r="S166" s="76" t="str">
        <f>IF($E166=5,$B166," ")</f>
        <v xml:space="preserve"> </v>
      </c>
      <c r="T166" s="81" t="str">
        <f>IF($E166=5,$D166," ")</f>
        <v xml:space="preserve"> </v>
      </c>
    </row>
    <row r="167" spans="1:23" x14ac:dyDescent="0.25">
      <c r="B167" s="95"/>
      <c r="C167" s="95"/>
      <c r="D167" s="95"/>
      <c r="G167" s="76"/>
      <c r="H167" s="81"/>
      <c r="I167" s="82"/>
      <c r="J167" s="76" t="str">
        <f t="shared" si="64"/>
        <v xml:space="preserve"> </v>
      </c>
      <c r="K167" s="81"/>
      <c r="L167" s="82"/>
      <c r="M167" s="76" t="str">
        <f t="shared" si="65"/>
        <v xml:space="preserve"> </v>
      </c>
      <c r="N167" s="100" t="str">
        <f t="shared" si="66"/>
        <v xml:space="preserve"> </v>
      </c>
      <c r="O167" s="82"/>
      <c r="P167" s="76" t="str">
        <f t="shared" si="67"/>
        <v xml:space="preserve"> </v>
      </c>
      <c r="Q167" s="100" t="str">
        <f t="shared" si="68"/>
        <v xml:space="preserve"> </v>
      </c>
      <c r="R167" s="82"/>
      <c r="S167" s="76"/>
      <c r="T167" s="81"/>
    </row>
    <row r="168" spans="1:23" x14ac:dyDescent="0.25">
      <c r="B168" s="75" t="s">
        <v>373</v>
      </c>
      <c r="D168" s="83">
        <v>6</v>
      </c>
      <c r="E168" s="77">
        <v>6</v>
      </c>
      <c r="G168" s="76" t="str">
        <f>IF($E168=1,$B168," ")</f>
        <v xml:space="preserve"> </v>
      </c>
      <c r="H168" s="81" t="str">
        <f>IF($E168=1,$D168," ")</f>
        <v xml:space="preserve"> </v>
      </c>
      <c r="I168" s="82"/>
      <c r="J168" s="76" t="str">
        <f>IF($E168=2,$B168," ")</f>
        <v xml:space="preserve"> </v>
      </c>
      <c r="K168" s="81" t="str">
        <f>IF($E168=2,$D168," ")</f>
        <v xml:space="preserve"> </v>
      </c>
      <c r="L168" s="82"/>
      <c r="M168" s="76" t="str">
        <f>IF($E168=3,$B168," ")</f>
        <v xml:space="preserve"> </v>
      </c>
      <c r="N168" s="81" t="str">
        <f>IF($E168=3,$D168," ")</f>
        <v xml:space="preserve"> </v>
      </c>
      <c r="O168" s="82"/>
      <c r="P168" s="76" t="str">
        <f>IF($E168=4,$B168," ")</f>
        <v xml:space="preserve"> </v>
      </c>
      <c r="Q168" s="100" t="str">
        <f>IF($E168=4,$D168," ")</f>
        <v xml:space="preserve"> </v>
      </c>
      <c r="R168" s="82"/>
      <c r="S168" s="76" t="str">
        <f>IF($E168=5,$B168," ")</f>
        <v xml:space="preserve"> </v>
      </c>
      <c r="T168" s="81" t="str">
        <f>IF($E168=5,$D168," ")</f>
        <v xml:space="preserve"> </v>
      </c>
    </row>
    <row r="169" spans="1:23" x14ac:dyDescent="0.25">
      <c r="B169" s="95"/>
      <c r="C169" s="95"/>
      <c r="D169" s="95"/>
      <c r="G169" s="76"/>
      <c r="H169" s="81"/>
      <c r="I169" s="82"/>
      <c r="J169" s="76"/>
      <c r="K169" s="81"/>
      <c r="L169" s="82"/>
      <c r="M169" s="76"/>
      <c r="N169" s="100"/>
      <c r="O169" s="82"/>
      <c r="P169" s="76"/>
      <c r="Q169" s="100"/>
      <c r="R169" s="82"/>
      <c r="S169" s="76"/>
      <c r="T169" s="81"/>
    </row>
    <row r="170" spans="1:23" s="64" customFormat="1" x14ac:dyDescent="0.25">
      <c r="A170" s="68"/>
      <c r="B170" s="75" t="s">
        <v>147</v>
      </c>
      <c r="C170" s="63"/>
      <c r="D170" s="83">
        <v>6</v>
      </c>
      <c r="E170" s="77">
        <v>7</v>
      </c>
      <c r="F170" s="76"/>
      <c r="G170" s="76"/>
      <c r="H170" s="81"/>
      <c r="I170" s="82"/>
      <c r="J170" s="76"/>
      <c r="K170" s="81"/>
      <c r="L170" s="82"/>
      <c r="M170" s="76" t="str">
        <f>IF($E170=3,$B170," ")</f>
        <v xml:space="preserve"> </v>
      </c>
      <c r="N170" s="81"/>
      <c r="O170" s="82"/>
      <c r="P170" s="76" t="str">
        <f>IF($E170=4,$B170," ")</f>
        <v xml:space="preserve"> </v>
      </c>
      <c r="Q170" s="100" t="str">
        <f>IF($E170=4,$D170," ")</f>
        <v xml:space="preserve"> </v>
      </c>
      <c r="R170" s="82"/>
      <c r="S170" s="76"/>
      <c r="T170" s="81"/>
      <c r="V170" s="63"/>
      <c r="W170" s="79"/>
    </row>
    <row r="171" spans="1:23" x14ac:dyDescent="0.25">
      <c r="B171" s="95"/>
      <c r="C171" s="95"/>
      <c r="D171" s="95"/>
      <c r="G171" s="76"/>
      <c r="H171" s="81"/>
      <c r="I171" s="82"/>
      <c r="J171" s="76"/>
      <c r="K171" s="81"/>
      <c r="L171" s="82"/>
      <c r="M171" s="76"/>
      <c r="N171" s="100"/>
      <c r="O171" s="82"/>
      <c r="P171" s="76"/>
      <c r="Q171" s="100"/>
      <c r="R171" s="82"/>
      <c r="S171" s="76"/>
      <c r="T171" s="81"/>
    </row>
    <row r="172" spans="1:23" x14ac:dyDescent="0.25">
      <c r="B172" s="95" t="s">
        <v>361</v>
      </c>
      <c r="C172" s="95"/>
      <c r="D172" s="95">
        <v>3</v>
      </c>
      <c r="E172" s="77">
        <v>8</v>
      </c>
      <c r="G172" s="76"/>
      <c r="H172" s="81"/>
      <c r="I172" s="82"/>
      <c r="J172" s="76" t="str">
        <f t="shared" si="64"/>
        <v xml:space="preserve"> </v>
      </c>
      <c r="K172" s="81"/>
      <c r="L172" s="82"/>
      <c r="M172" s="76" t="str">
        <f t="shared" si="65"/>
        <v xml:space="preserve"> </v>
      </c>
      <c r="N172" s="100" t="str">
        <f t="shared" si="66"/>
        <v xml:space="preserve"> </v>
      </c>
      <c r="O172" s="82"/>
      <c r="P172" s="76" t="str">
        <f t="shared" si="67"/>
        <v xml:space="preserve"> </v>
      </c>
      <c r="Q172" s="100" t="str">
        <f t="shared" si="68"/>
        <v xml:space="preserve"> </v>
      </c>
      <c r="R172" s="82"/>
      <c r="S172" s="76"/>
      <c r="T172" s="81"/>
    </row>
    <row r="173" spans="1:23" x14ac:dyDescent="0.25">
      <c r="B173" s="95" t="s">
        <v>365</v>
      </c>
      <c r="C173" s="95"/>
      <c r="D173" s="95"/>
      <c r="G173" s="76"/>
      <c r="H173" s="81"/>
      <c r="I173" s="82"/>
      <c r="J173" s="76" t="str">
        <f t="shared" si="64"/>
        <v xml:space="preserve"> </v>
      </c>
      <c r="K173" s="81"/>
      <c r="L173" s="82"/>
      <c r="M173" s="76" t="str">
        <f t="shared" si="65"/>
        <v xml:space="preserve"> </v>
      </c>
      <c r="N173" s="100" t="str">
        <f t="shared" si="66"/>
        <v xml:space="preserve"> </v>
      </c>
      <c r="O173" s="82"/>
      <c r="P173" s="76" t="str">
        <f t="shared" si="67"/>
        <v xml:space="preserve"> </v>
      </c>
      <c r="Q173" s="100" t="str">
        <f t="shared" si="68"/>
        <v xml:space="preserve"> </v>
      </c>
      <c r="R173" s="82"/>
      <c r="S173" s="76"/>
      <c r="T173" s="81"/>
    </row>
    <row r="178" spans="1:23" x14ac:dyDescent="0.25">
      <c r="M178" s="76" t="str">
        <f t="shared" si="65"/>
        <v xml:space="preserve"> </v>
      </c>
      <c r="P178" s="76" t="str">
        <f t="shared" si="67"/>
        <v xml:space="preserve"> </v>
      </c>
      <c r="Q178" s="100" t="str">
        <f t="shared" si="68"/>
        <v xml:space="preserve"> </v>
      </c>
    </row>
    <row r="179" spans="1:23" x14ac:dyDescent="0.25">
      <c r="B179" s="71" t="s">
        <v>137</v>
      </c>
      <c r="D179" s="69">
        <f>SUM(D142:D178)</f>
        <v>44</v>
      </c>
      <c r="F179" s="76" t="str">
        <f t="shared" ref="F179:T179" si="70">IF($E179=1,$B179," ")</f>
        <v xml:space="preserve"> </v>
      </c>
      <c r="G179" s="76" t="str">
        <f t="shared" si="70"/>
        <v xml:space="preserve"> </v>
      </c>
      <c r="H179" s="69">
        <f>SUM(H142:H178)</f>
        <v>4</v>
      </c>
      <c r="I179" s="76" t="str">
        <f t="shared" si="70"/>
        <v xml:space="preserve"> </v>
      </c>
      <c r="J179" s="76" t="str">
        <f t="shared" si="70"/>
        <v xml:space="preserve"> </v>
      </c>
      <c r="K179" s="69">
        <f>SUM(K142:K178)</f>
        <v>7</v>
      </c>
      <c r="L179" s="76" t="str">
        <f t="shared" si="70"/>
        <v xml:space="preserve"> </v>
      </c>
      <c r="M179" s="76" t="str">
        <f t="shared" si="65"/>
        <v xml:space="preserve"> </v>
      </c>
      <c r="N179" s="69">
        <f>SUM(N142:N178)</f>
        <v>5</v>
      </c>
      <c r="O179" s="76" t="str">
        <f t="shared" si="70"/>
        <v xml:space="preserve"> </v>
      </c>
      <c r="P179" s="76" t="str">
        <f t="shared" si="67"/>
        <v xml:space="preserve"> </v>
      </c>
      <c r="Q179" s="69">
        <f>SUM(Q143:Q178)</f>
        <v>6</v>
      </c>
      <c r="R179" s="76" t="str">
        <f t="shared" si="70"/>
        <v xml:space="preserve"> </v>
      </c>
      <c r="S179" s="76" t="str">
        <f t="shared" si="70"/>
        <v xml:space="preserve"> </v>
      </c>
      <c r="T179" s="76" t="str">
        <f t="shared" si="70"/>
        <v xml:space="preserve"> </v>
      </c>
    </row>
    <row r="180" spans="1:23" x14ac:dyDescent="0.25">
      <c r="P180" s="76" t="str">
        <f t="shared" si="67"/>
        <v xml:space="preserve"> </v>
      </c>
      <c r="Q180" s="100" t="str">
        <f t="shared" si="68"/>
        <v xml:space="preserve"> </v>
      </c>
    </row>
    <row r="181" spans="1:23" s="89" customFormat="1" x14ac:dyDescent="0.25">
      <c r="D181" s="87"/>
      <c r="E181" s="87"/>
      <c r="F181" s="88"/>
      <c r="H181" s="90"/>
      <c r="I181" s="91"/>
      <c r="L181" s="91"/>
      <c r="O181" s="91"/>
      <c r="P181" s="91"/>
      <c r="Q181" s="91"/>
      <c r="R181" s="91"/>
      <c r="U181" s="91"/>
      <c r="W181" s="90"/>
    </row>
    <row r="182" spans="1:23" x14ac:dyDescent="0.25">
      <c r="A182" s="68" t="s">
        <v>582</v>
      </c>
      <c r="B182" s="96"/>
      <c r="C182" s="96"/>
      <c r="D182" s="96"/>
      <c r="G182" s="96"/>
      <c r="H182" s="98"/>
      <c r="I182" s="82"/>
      <c r="J182" s="75"/>
    </row>
    <row r="183" spans="1:23" x14ac:dyDescent="0.25">
      <c r="A183" s="63"/>
      <c r="B183" s="75"/>
      <c r="G183" s="76" t="str">
        <f t="shared" ref="G183:G226" si="71">IF($E183=1,$B183," ")</f>
        <v xml:space="preserve"> </v>
      </c>
      <c r="H183" s="81" t="str">
        <f t="shared" ref="H183:H225" si="72">IF($E183=1,$D183," ")</f>
        <v xml:space="preserve"> </v>
      </c>
      <c r="I183" s="82"/>
      <c r="J183" s="76"/>
      <c r="K183" s="81"/>
      <c r="L183" s="82"/>
      <c r="M183" s="76"/>
      <c r="N183" s="81"/>
      <c r="O183" s="82"/>
      <c r="P183" s="76"/>
      <c r="Q183" s="81"/>
      <c r="R183" s="82"/>
      <c r="S183" s="76"/>
      <c r="T183" s="81"/>
      <c r="V183" s="76"/>
      <c r="W183" s="97"/>
    </row>
    <row r="184" spans="1:23" ht="34" x14ac:dyDescent="0.25">
      <c r="B184" s="63" t="s">
        <v>113</v>
      </c>
      <c r="D184" s="77">
        <v>2</v>
      </c>
      <c r="E184" s="77">
        <v>4</v>
      </c>
      <c r="G184" s="76" t="str">
        <f t="shared" si="71"/>
        <v xml:space="preserve"> </v>
      </c>
      <c r="H184" s="81" t="str">
        <f t="shared" si="72"/>
        <v xml:space="preserve"> </v>
      </c>
      <c r="I184" s="82"/>
      <c r="J184" s="76" t="str">
        <f>IF($E184=2,$B184," ")</f>
        <v xml:space="preserve"> </v>
      </c>
      <c r="K184" s="81" t="str">
        <f>IF($E184=2,$D184," ")</f>
        <v xml:space="preserve"> </v>
      </c>
      <c r="L184" s="82"/>
      <c r="M184" s="76" t="str">
        <f>IF($E184=3,$B184," ")</f>
        <v xml:space="preserve"> </v>
      </c>
      <c r="N184" s="81" t="str">
        <f>IF($E184=3,$D184," ")</f>
        <v xml:space="preserve"> </v>
      </c>
      <c r="O184" s="82"/>
      <c r="P184" s="76" t="str">
        <f>IF($E184=4,$B184," ")</f>
        <v>通天塔-金钱，经验副本配置-debug</v>
      </c>
      <c r="Q184" s="81">
        <f>IF($E184=4,$D184," ")</f>
        <v>2</v>
      </c>
      <c r="R184" s="82"/>
      <c r="S184" s="76" t="str">
        <f>IF($E184=5,$B184," ")</f>
        <v xml:space="preserve"> </v>
      </c>
      <c r="T184" s="81" t="str">
        <f>IF($E184=5,$D184," ")</f>
        <v xml:space="preserve"> </v>
      </c>
      <c r="V184" s="76" t="str">
        <f>IF($E184=6,$B184," ")</f>
        <v xml:space="preserve"> </v>
      </c>
      <c r="W184" s="97" t="str">
        <f>IF($E184=6,$D184," ")</f>
        <v xml:space="preserve"> </v>
      </c>
    </row>
    <row r="185" spans="1:23" ht="34" x14ac:dyDescent="0.25">
      <c r="B185" s="75" t="s">
        <v>714</v>
      </c>
      <c r="D185" s="77">
        <v>2</v>
      </c>
      <c r="E185" s="77">
        <v>5</v>
      </c>
      <c r="G185" s="76" t="str">
        <f t="shared" si="71"/>
        <v xml:space="preserve"> </v>
      </c>
      <c r="H185" s="81" t="str">
        <f t="shared" si="72"/>
        <v xml:space="preserve"> </v>
      </c>
      <c r="I185" s="82"/>
      <c r="J185" s="76"/>
      <c r="K185" s="81"/>
      <c r="L185" s="82"/>
      <c r="M185" s="76"/>
      <c r="N185" s="81"/>
      <c r="O185" s="82"/>
      <c r="P185" s="76"/>
      <c r="Q185" s="81"/>
      <c r="R185" s="82"/>
      <c r="S185" s="76" t="str">
        <f t="shared" ref="S185" si="73">IF($E185=5,$B185," ")</f>
        <v>抽蛋，PVP，公会内容配置 - debug</v>
      </c>
      <c r="T185" s="81">
        <f t="shared" ref="T185" si="74">IF($E185=5,$D185," ")</f>
        <v>2</v>
      </c>
      <c r="V185" s="76"/>
      <c r="W185" s="97"/>
    </row>
    <row r="186" spans="1:23" x14ac:dyDescent="0.25">
      <c r="A186" s="63"/>
      <c r="B186" s="75" t="s">
        <v>148</v>
      </c>
      <c r="D186" s="77">
        <v>2</v>
      </c>
      <c r="E186" s="77">
        <v>6</v>
      </c>
      <c r="G186" s="76" t="str">
        <f t="shared" si="71"/>
        <v xml:space="preserve"> </v>
      </c>
      <c r="H186" s="81" t="str">
        <f t="shared" si="72"/>
        <v xml:space="preserve"> </v>
      </c>
      <c r="V186" s="76" t="str">
        <f>IF($E186=6,$B186," ")</f>
        <v>任务内容配置 - debug</v>
      </c>
      <c r="W186" s="97">
        <f>IF($E186=6,$D186," ")</f>
        <v>2</v>
      </c>
    </row>
    <row r="187" spans="1:23" x14ac:dyDescent="0.25">
      <c r="A187" s="63"/>
      <c r="B187" s="75"/>
      <c r="G187" s="76" t="str">
        <f t="shared" si="71"/>
        <v xml:space="preserve"> </v>
      </c>
      <c r="H187" s="81" t="str">
        <f t="shared" si="72"/>
        <v xml:space="preserve"> </v>
      </c>
      <c r="V187" s="76"/>
      <c r="W187" s="97"/>
    </row>
    <row r="188" spans="1:23" s="68" customFormat="1" x14ac:dyDescent="0.25">
      <c r="B188" s="71"/>
      <c r="C188" s="71"/>
      <c r="D188" s="69"/>
      <c r="E188" s="69"/>
      <c r="F188" s="70"/>
      <c r="G188" s="76" t="str">
        <f t="shared" si="71"/>
        <v xml:space="preserve"> </v>
      </c>
      <c r="H188" s="81" t="str">
        <f t="shared" si="72"/>
        <v xml:space="preserve"> </v>
      </c>
      <c r="I188" s="72"/>
      <c r="K188" s="69"/>
      <c r="L188" s="72"/>
      <c r="N188" s="69"/>
      <c r="O188" s="72"/>
      <c r="Q188" s="69"/>
      <c r="R188" s="72"/>
      <c r="T188" s="69"/>
      <c r="U188" s="72"/>
      <c r="W188" s="71"/>
    </row>
    <row r="189" spans="1:23" x14ac:dyDescent="0.25">
      <c r="A189" s="63"/>
      <c r="B189" s="68" t="s">
        <v>370</v>
      </c>
      <c r="G189" s="76" t="str">
        <f t="shared" si="71"/>
        <v xml:space="preserve"> </v>
      </c>
      <c r="H189" s="81" t="str">
        <f t="shared" si="72"/>
        <v xml:space="preserve"> </v>
      </c>
    </row>
    <row r="190" spans="1:23" x14ac:dyDescent="0.25">
      <c r="A190" s="63"/>
      <c r="B190" s="68"/>
      <c r="G190" s="76"/>
      <c r="H190" s="81"/>
    </row>
    <row r="191" spans="1:23" x14ac:dyDescent="0.25">
      <c r="A191" s="63"/>
      <c r="B191" s="63" t="s">
        <v>382</v>
      </c>
      <c r="D191" s="77">
        <v>1</v>
      </c>
      <c r="E191" s="77">
        <v>1</v>
      </c>
      <c r="G191" s="76" t="str">
        <f t="shared" si="71"/>
        <v>背包内道具相关内容（可否售卖， 价格，物品排序）</v>
      </c>
      <c r="H191" s="81">
        <f t="shared" si="72"/>
        <v>1</v>
      </c>
      <c r="J191" s="76" t="str">
        <f t="shared" ref="J191:J225" si="75">IF($E191=2,$B191," ")</f>
        <v xml:space="preserve"> </v>
      </c>
      <c r="K191" s="81" t="str">
        <f t="shared" ref="K191:K225" si="76">IF($E191=2,$D191," ")</f>
        <v xml:space="preserve"> </v>
      </c>
      <c r="M191" s="76" t="str">
        <f t="shared" ref="M191:M225" si="77">IF($E191=3,$B191," ")</f>
        <v xml:space="preserve"> </v>
      </c>
      <c r="N191" s="81" t="str">
        <f t="shared" ref="N191:N225" si="78">IF($E191=3,$D191," ")</f>
        <v xml:space="preserve"> </v>
      </c>
      <c r="P191" s="76" t="str">
        <f t="shared" ref="P191:P225" si="79">IF($E191=4,$B191," ")</f>
        <v xml:space="preserve"> </v>
      </c>
      <c r="Q191" s="81" t="str">
        <f t="shared" ref="Q191:Q225" si="80">IF($E191=4,$D191," ")</f>
        <v xml:space="preserve"> </v>
      </c>
    </row>
    <row r="192" spans="1:23" x14ac:dyDescent="0.25">
      <c r="A192" s="63"/>
      <c r="B192" s="75" t="s">
        <v>648</v>
      </c>
      <c r="D192" s="77">
        <v>1</v>
      </c>
      <c r="E192" s="77">
        <v>1</v>
      </c>
      <c r="G192" s="76" t="str">
        <f t="shared" si="71"/>
        <v>收尾孔老师任务内容设计（和新手结合）</v>
      </c>
      <c r="H192" s="81">
        <f t="shared" si="72"/>
        <v>1</v>
      </c>
      <c r="I192" s="82"/>
      <c r="J192" s="76" t="str">
        <f t="shared" si="75"/>
        <v xml:space="preserve"> </v>
      </c>
      <c r="K192" s="81" t="str">
        <f t="shared" si="76"/>
        <v xml:space="preserve"> </v>
      </c>
      <c r="L192" s="82"/>
      <c r="M192" s="76" t="str">
        <f t="shared" si="77"/>
        <v xml:space="preserve"> </v>
      </c>
      <c r="N192" s="81" t="str">
        <f t="shared" si="78"/>
        <v xml:space="preserve"> </v>
      </c>
      <c r="O192" s="82"/>
      <c r="P192" s="76" t="str">
        <f t="shared" si="79"/>
        <v xml:space="preserve"> </v>
      </c>
      <c r="Q192" s="81" t="str">
        <f t="shared" si="80"/>
        <v xml:space="preserve"> </v>
      </c>
      <c r="R192" s="82"/>
      <c r="S192" s="76" t="str">
        <f>IF($E192=5,$B192," ")</f>
        <v xml:space="preserve"> </v>
      </c>
      <c r="T192" s="81" t="str">
        <f>IF($E192=5,$D192," ")</f>
        <v xml:space="preserve"> </v>
      </c>
      <c r="V192" s="76"/>
      <c r="W192" s="97"/>
    </row>
    <row r="193" spans="2:23" x14ac:dyDescent="0.25">
      <c r="B193" s="63" t="s">
        <v>652</v>
      </c>
      <c r="D193" s="77">
        <v>1</v>
      </c>
      <c r="E193" s="77">
        <v>1</v>
      </c>
      <c r="G193" s="76" t="str">
        <f t="shared" si="71"/>
        <v>道具，任务翻译需求</v>
      </c>
      <c r="H193" s="81">
        <f t="shared" si="72"/>
        <v>1</v>
      </c>
      <c r="J193" s="76" t="str">
        <f t="shared" si="75"/>
        <v xml:space="preserve"> </v>
      </c>
      <c r="K193" s="81" t="str">
        <f t="shared" si="76"/>
        <v xml:space="preserve"> </v>
      </c>
      <c r="M193" s="76" t="str">
        <f t="shared" si="77"/>
        <v xml:space="preserve"> </v>
      </c>
      <c r="N193" s="81" t="str">
        <f t="shared" si="78"/>
        <v xml:space="preserve"> </v>
      </c>
      <c r="P193" s="76" t="str">
        <f t="shared" si="79"/>
        <v xml:space="preserve"> </v>
      </c>
      <c r="Q193" s="81" t="str">
        <f t="shared" si="80"/>
        <v xml:space="preserve"> </v>
      </c>
      <c r="W193" s="63"/>
    </row>
    <row r="194" spans="2:23" x14ac:dyDescent="0.25">
      <c r="B194" s="63" t="s">
        <v>646</v>
      </c>
      <c r="D194" s="77">
        <v>1</v>
      </c>
      <c r="E194" s="77">
        <v>1</v>
      </c>
      <c r="G194" s="76" t="str">
        <f t="shared" si="71"/>
        <v>道具配置（包括回归文档）</v>
      </c>
      <c r="H194" s="81">
        <f t="shared" si="72"/>
        <v>1</v>
      </c>
      <c r="J194" s="76" t="str">
        <f t="shared" si="75"/>
        <v xml:space="preserve"> </v>
      </c>
      <c r="K194" s="81"/>
      <c r="M194" s="76" t="str">
        <f t="shared" si="77"/>
        <v xml:space="preserve"> </v>
      </c>
      <c r="N194" s="81"/>
      <c r="P194" s="76" t="str">
        <f t="shared" si="79"/>
        <v xml:space="preserve"> </v>
      </c>
      <c r="Q194" s="81"/>
      <c r="W194" s="63"/>
    </row>
    <row r="195" spans="2:23" x14ac:dyDescent="0.25">
      <c r="B195" s="63" t="s">
        <v>653</v>
      </c>
      <c r="D195" s="77">
        <v>0.5</v>
      </c>
      <c r="E195" s="77">
        <v>1</v>
      </c>
      <c r="G195" s="76" t="str">
        <f t="shared" si="71"/>
        <v>道具和宠物指引配置（包括回归文档）</v>
      </c>
      <c r="H195" s="81">
        <f t="shared" si="72"/>
        <v>0.5</v>
      </c>
      <c r="J195" s="76" t="str">
        <f t="shared" si="75"/>
        <v xml:space="preserve"> </v>
      </c>
      <c r="K195" s="81"/>
      <c r="M195" s="76" t="str">
        <f t="shared" si="77"/>
        <v xml:space="preserve"> </v>
      </c>
      <c r="N195" s="81"/>
      <c r="P195" s="76" t="str">
        <f t="shared" si="79"/>
        <v xml:space="preserve"> </v>
      </c>
      <c r="Q195" s="81"/>
      <c r="W195" s="63"/>
    </row>
    <row r="196" spans="2:23" x14ac:dyDescent="0.25">
      <c r="B196" s="63" t="s">
        <v>647</v>
      </c>
      <c r="D196" s="77">
        <v>0.5</v>
      </c>
      <c r="E196" s="77">
        <v>1</v>
      </c>
      <c r="G196" s="76" t="str">
        <f t="shared" si="71"/>
        <v>疲劳值消耗配置（包括回归文档）</v>
      </c>
      <c r="H196" s="81">
        <f t="shared" si="72"/>
        <v>0.5</v>
      </c>
      <c r="J196" s="76" t="str">
        <f t="shared" si="75"/>
        <v xml:space="preserve"> </v>
      </c>
      <c r="K196" s="81"/>
      <c r="M196" s="76" t="str">
        <f t="shared" si="77"/>
        <v xml:space="preserve"> </v>
      </c>
      <c r="N196" s="81"/>
      <c r="P196" s="76" t="str">
        <f t="shared" si="79"/>
        <v xml:space="preserve"> </v>
      </c>
      <c r="Q196" s="81"/>
      <c r="W196" s="63"/>
    </row>
    <row r="197" spans="2:23" ht="34" x14ac:dyDescent="0.25">
      <c r="B197" s="63" t="s">
        <v>366</v>
      </c>
      <c r="D197" s="77">
        <v>1</v>
      </c>
      <c r="E197" s="77">
        <v>1</v>
      </c>
      <c r="F197" s="76" t="s">
        <v>383</v>
      </c>
      <c r="G197" s="76" t="str">
        <f>IF($E197=1,$B197," ")</f>
        <v>大冒险内容配置需求</v>
      </c>
      <c r="H197" s="81">
        <f>IF($E197=1,$D197," ")</f>
        <v>1</v>
      </c>
      <c r="J197" s="76" t="str">
        <f>IF($E197=2,$B197," ")</f>
        <v xml:space="preserve"> </v>
      </c>
      <c r="K197" s="81" t="str">
        <f>IF($E197=2,$D197," ")</f>
        <v xml:space="preserve"> </v>
      </c>
      <c r="M197" s="76" t="str">
        <f>IF($E197=3,$B197," ")</f>
        <v xml:space="preserve"> </v>
      </c>
      <c r="N197" s="81" t="str">
        <f>IF($E197=3,$D197," ")</f>
        <v xml:space="preserve"> </v>
      </c>
      <c r="P197" s="76" t="str">
        <f>IF($E197=4,$B197," ")</f>
        <v xml:space="preserve"> </v>
      </c>
      <c r="Q197" s="81" t="str">
        <f>IF($E197=4,$D197," ")</f>
        <v xml:space="preserve"> </v>
      </c>
      <c r="W197" s="63"/>
    </row>
    <row r="198" spans="2:23" x14ac:dyDescent="0.25">
      <c r="B198" s="63" t="s">
        <v>655</v>
      </c>
      <c r="E198" s="77">
        <v>1</v>
      </c>
      <c r="G198" s="76" t="str">
        <f>IF($E198=1,$B198," ")</f>
        <v>角色，宠物升级经验 （包括回归文档）</v>
      </c>
      <c r="H198" s="81">
        <f>IF($E198=1,$D198," ")</f>
        <v>0</v>
      </c>
      <c r="J198" s="76" t="str">
        <f>IF($E198=2,$B198," ")</f>
        <v xml:space="preserve"> </v>
      </c>
      <c r="K198" s="81"/>
      <c r="M198" s="76" t="str">
        <f>IF($E198=3,$B198," ")</f>
        <v xml:space="preserve"> </v>
      </c>
      <c r="N198" s="81"/>
      <c r="P198" s="76" t="str">
        <f>IF($E198=4,$B198," ")</f>
        <v xml:space="preserve"> </v>
      </c>
      <c r="Q198" s="81"/>
      <c r="W198" s="63"/>
    </row>
    <row r="199" spans="2:23" x14ac:dyDescent="0.25">
      <c r="B199" s="63" t="s">
        <v>660</v>
      </c>
      <c r="E199" s="77">
        <v>1</v>
      </c>
      <c r="G199" s="76" t="str">
        <f>IF($E199=1,$B199," ")</f>
        <v>合成分解配置（包括回归文档）</v>
      </c>
      <c r="H199" s="81">
        <f>IF($E199=1,$D199," ")</f>
        <v>0</v>
      </c>
      <c r="J199" s="76" t="str">
        <f>IF($E199=2,$B199," ")</f>
        <v xml:space="preserve"> </v>
      </c>
      <c r="K199" s="81"/>
      <c r="M199" s="76" t="str">
        <f>IF($E199=3,$B199," ")</f>
        <v xml:space="preserve"> </v>
      </c>
      <c r="N199" s="81"/>
      <c r="P199" s="76" t="str">
        <f>IF($E199=4,$B199," ")</f>
        <v xml:space="preserve"> </v>
      </c>
      <c r="Q199" s="81"/>
      <c r="W199" s="63"/>
    </row>
    <row r="200" spans="2:23" x14ac:dyDescent="0.25">
      <c r="G200" s="76"/>
      <c r="H200" s="81"/>
      <c r="J200" s="76"/>
      <c r="K200" s="81"/>
      <c r="M200" s="76"/>
      <c r="N200" s="81"/>
      <c r="P200" s="76"/>
      <c r="Q200" s="81"/>
      <c r="W200" s="63"/>
    </row>
    <row r="201" spans="2:23" x14ac:dyDescent="0.25">
      <c r="B201" s="63" t="s">
        <v>649</v>
      </c>
      <c r="D201" s="77">
        <v>1</v>
      </c>
      <c r="E201" s="77">
        <v>2</v>
      </c>
      <c r="G201" s="76"/>
      <c r="H201" s="81"/>
      <c r="J201" s="76"/>
      <c r="K201" s="81"/>
      <c r="M201" s="76"/>
      <c r="N201" s="81"/>
      <c r="P201" s="76"/>
      <c r="Q201" s="81"/>
      <c r="W201" s="63"/>
    </row>
    <row r="202" spans="2:23" x14ac:dyDescent="0.25">
      <c r="B202" s="63" t="s">
        <v>650</v>
      </c>
      <c r="D202" s="77">
        <v>0.5</v>
      </c>
      <c r="E202" s="77">
        <v>2</v>
      </c>
      <c r="G202" s="76"/>
      <c r="H202" s="81"/>
      <c r="J202" s="76"/>
      <c r="K202" s="81"/>
      <c r="M202" s="76"/>
      <c r="N202" s="81"/>
      <c r="P202" s="76"/>
      <c r="Q202" s="81"/>
      <c r="W202" s="63"/>
    </row>
    <row r="203" spans="2:23" x14ac:dyDescent="0.25">
      <c r="B203" s="63" t="s">
        <v>651</v>
      </c>
      <c r="D203" s="77">
        <v>1</v>
      </c>
      <c r="E203" s="77">
        <v>2</v>
      </c>
      <c r="G203" s="76"/>
      <c r="H203" s="81"/>
      <c r="J203" s="76"/>
      <c r="K203" s="81"/>
      <c r="M203" s="76"/>
      <c r="N203" s="81"/>
      <c r="P203" s="76"/>
      <c r="Q203" s="81"/>
      <c r="W203" s="63"/>
    </row>
    <row r="204" spans="2:23" x14ac:dyDescent="0.25">
      <c r="B204" s="63" t="s">
        <v>644</v>
      </c>
      <c r="D204" s="77">
        <v>1</v>
      </c>
      <c r="E204" s="77">
        <v>2</v>
      </c>
      <c r="G204" s="76"/>
      <c r="H204" s="81"/>
      <c r="J204" s="76"/>
      <c r="K204" s="81"/>
      <c r="M204" s="76"/>
      <c r="N204" s="81"/>
      <c r="P204" s="76"/>
      <c r="Q204" s="81"/>
      <c r="W204" s="63"/>
    </row>
    <row r="205" spans="2:23" x14ac:dyDescent="0.25">
      <c r="B205" s="63" t="s">
        <v>645</v>
      </c>
      <c r="D205" s="77">
        <v>1</v>
      </c>
      <c r="E205" s="77">
        <v>2</v>
      </c>
      <c r="G205" s="76"/>
      <c r="H205" s="81"/>
      <c r="J205" s="76"/>
      <c r="K205" s="81"/>
      <c r="M205" s="76"/>
      <c r="N205" s="81"/>
      <c r="P205" s="76"/>
      <c r="Q205" s="81"/>
      <c r="W205" s="63"/>
    </row>
    <row r="206" spans="2:23" s="78" customFormat="1" x14ac:dyDescent="0.25">
      <c r="B206" s="78" t="s">
        <v>325</v>
      </c>
      <c r="D206" s="79">
        <v>1</v>
      </c>
      <c r="E206" s="77">
        <v>2</v>
      </c>
      <c r="F206" s="76" t="s">
        <v>326</v>
      </c>
      <c r="G206" s="76" t="str">
        <f>IF($E206=1,$B206," ")</f>
        <v xml:space="preserve"> </v>
      </c>
      <c r="H206" s="81" t="str">
        <f>IF($E206=1,$D206," ")</f>
        <v xml:space="preserve"> </v>
      </c>
      <c r="J206" s="76" t="str">
        <f>IF($E206=2,$B206," ")</f>
        <v>功能数值相关配置</v>
      </c>
      <c r="K206" s="81">
        <f>IF($E206=2,$D206," ")</f>
        <v>1</v>
      </c>
      <c r="M206" s="76" t="str">
        <f>IF($E206=3,$B206," ")</f>
        <v xml:space="preserve"> </v>
      </c>
      <c r="N206" s="81" t="str">
        <f>IF($E206=3,$D206," ")</f>
        <v xml:space="preserve"> </v>
      </c>
      <c r="P206" s="76" t="str">
        <f>IF($E206=4,$B206," ")</f>
        <v xml:space="preserve"> </v>
      </c>
      <c r="Q206" s="81" t="str">
        <f>IF($E206=4,$D206," ")</f>
        <v xml:space="preserve"> </v>
      </c>
    </row>
    <row r="208" spans="2:23" x14ac:dyDescent="0.25">
      <c r="B208" s="63" t="s">
        <v>619</v>
      </c>
      <c r="D208" s="79">
        <v>4</v>
      </c>
      <c r="E208" s="77">
        <v>3</v>
      </c>
      <c r="G208" s="76"/>
      <c r="H208" s="81"/>
      <c r="J208" s="76"/>
      <c r="K208" s="81"/>
      <c r="M208" s="76"/>
      <c r="N208" s="81"/>
      <c r="P208" s="76"/>
      <c r="Q208" s="81"/>
      <c r="W208" s="63"/>
    </row>
    <row r="209" spans="1:23" x14ac:dyDescent="0.25">
      <c r="B209" s="68"/>
      <c r="G209" s="76"/>
      <c r="H209" s="81"/>
      <c r="J209" s="76"/>
      <c r="K209" s="81"/>
      <c r="M209" s="76"/>
      <c r="N209" s="81"/>
      <c r="P209" s="76"/>
      <c r="Q209" s="81"/>
      <c r="W209" s="63"/>
    </row>
    <row r="210" spans="1:23" x14ac:dyDescent="0.25">
      <c r="B210" s="68" t="s">
        <v>616</v>
      </c>
      <c r="W210" s="63"/>
    </row>
    <row r="211" spans="1:23" x14ac:dyDescent="0.25">
      <c r="G211" s="76" t="str">
        <f t="shared" si="71"/>
        <v xml:space="preserve"> </v>
      </c>
      <c r="H211" s="81" t="str">
        <f t="shared" si="72"/>
        <v xml:space="preserve"> </v>
      </c>
      <c r="J211" s="76" t="str">
        <f t="shared" si="75"/>
        <v xml:space="preserve"> </v>
      </c>
      <c r="K211" s="81" t="str">
        <f t="shared" si="76"/>
        <v xml:space="preserve"> </v>
      </c>
      <c r="M211" s="76" t="str">
        <f t="shared" si="77"/>
        <v xml:space="preserve"> </v>
      </c>
      <c r="N211" s="81" t="str">
        <f t="shared" si="78"/>
        <v xml:space="preserve"> </v>
      </c>
      <c r="P211" s="76" t="str">
        <f t="shared" si="79"/>
        <v xml:space="preserve"> </v>
      </c>
      <c r="Q211" s="81" t="str">
        <f t="shared" si="80"/>
        <v xml:space="preserve"> </v>
      </c>
      <c r="W211" s="63"/>
    </row>
    <row r="212" spans="1:23" x14ac:dyDescent="0.25">
      <c r="B212" s="63" t="s">
        <v>323</v>
      </c>
      <c r="D212" s="79">
        <v>1.5</v>
      </c>
      <c r="E212" s="79">
        <v>4</v>
      </c>
      <c r="G212" s="76" t="str">
        <f>IF($E212=1,$B212," ")</f>
        <v xml:space="preserve"> </v>
      </c>
      <c r="H212" s="81" t="str">
        <f>IF($E212=1,$D212," ")</f>
        <v xml:space="preserve"> </v>
      </c>
      <c r="I212" s="82"/>
      <c r="J212" s="76" t="str">
        <f>IF($E212=2,$B212," ")</f>
        <v xml:space="preserve"> </v>
      </c>
      <c r="K212" s="81" t="str">
        <f>IF($E212=2,$D212," ")</f>
        <v xml:space="preserve"> </v>
      </c>
      <c r="L212" s="82"/>
      <c r="M212" s="76" t="str">
        <f>IF($E212=3,$B212," ")</f>
        <v xml:space="preserve"> </v>
      </c>
      <c r="N212" s="81" t="str">
        <f>IF($E212=3,$D212," ")</f>
        <v xml:space="preserve"> </v>
      </c>
      <c r="O212" s="82"/>
      <c r="P212" s="76" t="str">
        <f>IF($E212=4,$B212," ")</f>
        <v>第5章Reward配置</v>
      </c>
      <c r="Q212" s="81">
        <f>IF($E212=4,$D212," ")</f>
        <v>1.5</v>
      </c>
      <c r="R212" s="82"/>
      <c r="S212" s="76"/>
      <c r="T212" s="81"/>
      <c r="U212" s="63"/>
      <c r="W212" s="63"/>
    </row>
    <row r="213" spans="1:23" x14ac:dyDescent="0.25">
      <c r="B213" s="63" t="s">
        <v>324</v>
      </c>
      <c r="D213" s="79">
        <v>1.5</v>
      </c>
      <c r="E213" s="79">
        <v>4</v>
      </c>
      <c r="G213" s="76" t="str">
        <f>IF($E213=1,$B213," ")</f>
        <v xml:space="preserve"> </v>
      </c>
      <c r="H213" s="81" t="str">
        <f>IF($E213=1,$D213," ")</f>
        <v xml:space="preserve"> </v>
      </c>
      <c r="I213" s="82"/>
      <c r="J213" s="76" t="str">
        <f>IF($E213=2,$B213," ")</f>
        <v xml:space="preserve"> </v>
      </c>
      <c r="K213" s="81" t="str">
        <f>IF($E213=2,$D213," ")</f>
        <v xml:space="preserve"> </v>
      </c>
      <c r="L213" s="82"/>
      <c r="M213" s="76" t="str">
        <f>IF($E213=3,$B213," ")</f>
        <v xml:space="preserve"> </v>
      </c>
      <c r="N213" s="81" t="str">
        <f>IF($E213=3,$D213," ")</f>
        <v xml:space="preserve"> </v>
      </c>
      <c r="O213" s="82"/>
      <c r="P213" s="76" t="str">
        <f>IF($E213=4,$B213," ")</f>
        <v>第6章Reward配置</v>
      </c>
      <c r="Q213" s="81">
        <f>IF($E213=4,$D213," ")</f>
        <v>1.5</v>
      </c>
      <c r="R213" s="82"/>
      <c r="S213" s="76"/>
      <c r="T213" s="81"/>
      <c r="U213" s="63"/>
      <c r="W213" s="63"/>
    </row>
    <row r="214" spans="1:23" x14ac:dyDescent="0.25">
      <c r="G214" s="76"/>
      <c r="H214" s="81"/>
      <c r="J214" s="76"/>
      <c r="K214" s="81"/>
      <c r="M214" s="76"/>
      <c r="N214" s="81"/>
      <c r="P214" s="76"/>
      <c r="Q214" s="81"/>
      <c r="W214" s="63"/>
    </row>
    <row r="215" spans="1:23" x14ac:dyDescent="0.25">
      <c r="G215" s="76"/>
      <c r="H215" s="81"/>
      <c r="J215" s="76"/>
      <c r="K215" s="81"/>
      <c r="M215" s="76"/>
      <c r="N215" s="81"/>
      <c r="P215" s="76"/>
      <c r="Q215" s="81"/>
    </row>
    <row r="216" spans="1:23" x14ac:dyDescent="0.25">
      <c r="G216" s="76"/>
      <c r="H216" s="81"/>
      <c r="J216" s="76"/>
      <c r="K216" s="81"/>
      <c r="M216" s="76"/>
      <c r="N216" s="81"/>
      <c r="P216" s="76"/>
      <c r="Q216" s="81"/>
    </row>
    <row r="217" spans="1:23" x14ac:dyDescent="0.25">
      <c r="G217" s="76"/>
      <c r="H217" s="81"/>
      <c r="J217" s="76"/>
      <c r="K217" s="81"/>
      <c r="M217" s="76"/>
      <c r="N217" s="81"/>
      <c r="P217" s="76"/>
      <c r="Q217" s="81"/>
    </row>
    <row r="218" spans="1:23" x14ac:dyDescent="0.25">
      <c r="G218" s="76"/>
      <c r="H218" s="81"/>
      <c r="J218" s="76"/>
      <c r="K218" s="81"/>
      <c r="M218" s="76"/>
      <c r="N218" s="81"/>
      <c r="P218" s="76"/>
      <c r="Q218" s="81"/>
    </row>
    <row r="219" spans="1:23" s="68" customFormat="1" x14ac:dyDescent="0.25">
      <c r="B219" s="108" t="s">
        <v>121</v>
      </c>
      <c r="C219" s="71"/>
      <c r="D219" s="69"/>
      <c r="E219" s="69"/>
      <c r="F219" s="70"/>
      <c r="G219" s="76" t="str">
        <f>IF($E219=1,$B219," ")</f>
        <v xml:space="preserve"> </v>
      </c>
      <c r="H219" s="81" t="str">
        <f>IF($E219=1,$D219," ")</f>
        <v xml:space="preserve"> </v>
      </c>
      <c r="I219" s="72"/>
      <c r="J219" s="76" t="str">
        <f>IF($E219=2,$B219," ")</f>
        <v xml:space="preserve"> </v>
      </c>
      <c r="K219" s="81" t="str">
        <f>IF($E219=2,$D219," ")</f>
        <v xml:space="preserve"> </v>
      </c>
      <c r="L219" s="72"/>
      <c r="M219" s="76" t="str">
        <f>IF($E219=3,$B219," ")</f>
        <v xml:space="preserve"> </v>
      </c>
      <c r="N219" s="81" t="str">
        <f>IF($E219=3,$D219," ")</f>
        <v xml:space="preserve"> </v>
      </c>
      <c r="O219" s="72"/>
      <c r="P219" s="76" t="str">
        <f>IF($E219=4,$B219," ")</f>
        <v xml:space="preserve"> </v>
      </c>
      <c r="Q219" s="81" t="str">
        <f>IF($E219=4,$D219," ")</f>
        <v xml:space="preserve"> </v>
      </c>
      <c r="R219" s="72"/>
      <c r="T219" s="69"/>
      <c r="U219" s="72"/>
      <c r="W219" s="71"/>
    </row>
    <row r="220" spans="1:23" x14ac:dyDescent="0.25">
      <c r="G220" s="76"/>
      <c r="H220" s="81"/>
      <c r="J220" s="76"/>
      <c r="K220" s="81"/>
      <c r="M220" s="76"/>
      <c r="N220" s="81"/>
      <c r="P220" s="76"/>
      <c r="Q220" s="81"/>
    </row>
    <row r="221" spans="1:23" x14ac:dyDescent="0.25">
      <c r="G221" s="76"/>
      <c r="H221" s="81"/>
      <c r="J221" s="76"/>
      <c r="K221" s="81"/>
      <c r="M221" s="76"/>
      <c r="N221" s="81"/>
      <c r="P221" s="76"/>
      <c r="Q221" s="81"/>
    </row>
    <row r="224" spans="1:23" x14ac:dyDescent="0.25">
      <c r="A224" s="63"/>
      <c r="B224" s="63" t="s">
        <v>81</v>
      </c>
      <c r="D224" s="79">
        <v>2</v>
      </c>
      <c r="E224" s="79"/>
      <c r="G224" s="76" t="str">
        <f t="shared" si="71"/>
        <v xml:space="preserve"> </v>
      </c>
      <c r="H224" s="81" t="str">
        <f t="shared" si="72"/>
        <v xml:space="preserve"> </v>
      </c>
      <c r="I224" s="82"/>
      <c r="J224" s="76" t="str">
        <f t="shared" si="75"/>
        <v xml:space="preserve"> </v>
      </c>
      <c r="K224" s="81" t="str">
        <f t="shared" si="76"/>
        <v xml:space="preserve"> </v>
      </c>
      <c r="L224" s="82"/>
      <c r="M224" s="76" t="str">
        <f t="shared" si="77"/>
        <v xml:space="preserve"> </v>
      </c>
      <c r="N224" s="81" t="str">
        <f t="shared" si="78"/>
        <v xml:space="preserve"> </v>
      </c>
      <c r="O224" s="82"/>
      <c r="P224" s="76" t="str">
        <f t="shared" si="79"/>
        <v xml:space="preserve"> </v>
      </c>
      <c r="Q224" s="81" t="str">
        <f t="shared" si="80"/>
        <v xml:space="preserve"> </v>
      </c>
      <c r="R224" s="82"/>
      <c r="S224" s="76" t="str">
        <f>IF($E224=5,$B224," ")</f>
        <v xml:space="preserve"> </v>
      </c>
      <c r="T224" s="81" t="str">
        <f>IF($E224=5,$D224," ")</f>
        <v xml:space="preserve"> </v>
      </c>
      <c r="V224" s="76" t="str">
        <f>IF($E224=6,$B224," ")</f>
        <v xml:space="preserve"> </v>
      </c>
      <c r="W224" s="97" t="str">
        <f>IF($E224=6,$D224," ")</f>
        <v xml:space="preserve"> </v>
      </c>
    </row>
    <row r="225" spans="1:23" x14ac:dyDescent="0.25">
      <c r="G225" s="76" t="str">
        <f t="shared" si="71"/>
        <v xml:space="preserve"> </v>
      </c>
      <c r="H225" s="81" t="str">
        <f t="shared" si="72"/>
        <v xml:space="preserve"> </v>
      </c>
      <c r="J225" s="76" t="str">
        <f t="shared" si="75"/>
        <v xml:space="preserve"> </v>
      </c>
      <c r="K225" s="81" t="str">
        <f t="shared" si="76"/>
        <v xml:space="preserve"> </v>
      </c>
      <c r="M225" s="76" t="str">
        <f t="shared" si="77"/>
        <v xml:space="preserve"> </v>
      </c>
      <c r="N225" s="81" t="str">
        <f t="shared" si="78"/>
        <v xml:space="preserve"> </v>
      </c>
      <c r="P225" s="76" t="str">
        <f t="shared" si="79"/>
        <v xml:space="preserve"> </v>
      </c>
      <c r="Q225" s="81" t="str">
        <f t="shared" si="80"/>
        <v xml:space="preserve"> </v>
      </c>
    </row>
    <row r="226" spans="1:23" x14ac:dyDescent="0.25">
      <c r="B226" s="71" t="s">
        <v>137</v>
      </c>
      <c r="D226" s="69">
        <f>SUM(D189:D224)</f>
        <v>20.5</v>
      </c>
      <c r="G226" s="76" t="str">
        <f t="shared" si="71"/>
        <v xml:space="preserve"> </v>
      </c>
      <c r="H226" s="69">
        <f>SUM(H189:H224)</f>
        <v>6</v>
      </c>
      <c r="K226" s="69">
        <f>SUM(K189:K224)</f>
        <v>1</v>
      </c>
      <c r="N226" s="69">
        <f>SUM(N189:N224)</f>
        <v>0</v>
      </c>
      <c r="Q226" s="69">
        <f>SUM(Q189:Q224)</f>
        <v>3</v>
      </c>
      <c r="W226" s="63"/>
    </row>
    <row r="228" spans="1:23" x14ac:dyDescent="0.25">
      <c r="A228" s="63"/>
      <c r="B228" s="68" t="s">
        <v>82</v>
      </c>
      <c r="C228" s="68"/>
      <c r="D228" s="69"/>
      <c r="G228" s="68" t="s">
        <v>83</v>
      </c>
      <c r="H228" s="71"/>
      <c r="I228" s="72"/>
      <c r="J228" s="68" t="s">
        <v>83</v>
      </c>
      <c r="K228" s="68"/>
      <c r="L228" s="72"/>
      <c r="M228" s="68" t="s">
        <v>83</v>
      </c>
      <c r="N228" s="68"/>
      <c r="O228" s="72"/>
      <c r="P228" s="68" t="s">
        <v>83</v>
      </c>
      <c r="Q228" s="68"/>
      <c r="R228" s="72"/>
      <c r="S228" s="68" t="s">
        <v>83</v>
      </c>
      <c r="W228" s="63"/>
    </row>
    <row r="232" spans="1:23" x14ac:dyDescent="0.25">
      <c r="A232" s="63"/>
      <c r="G232" s="68" t="s">
        <v>84</v>
      </c>
      <c r="H232" s="71"/>
      <c r="I232" s="72"/>
      <c r="J232" s="68" t="s">
        <v>84</v>
      </c>
      <c r="K232" s="68"/>
      <c r="L232" s="72"/>
      <c r="M232" s="68" t="s">
        <v>84</v>
      </c>
      <c r="N232" s="68"/>
      <c r="O232" s="72"/>
      <c r="P232" s="68" t="s">
        <v>84</v>
      </c>
      <c r="Q232" s="68"/>
      <c r="R232" s="72"/>
      <c r="S232" s="68" t="s">
        <v>84</v>
      </c>
      <c r="W232" s="63"/>
    </row>
    <row r="234" spans="1:23" x14ac:dyDescent="0.25">
      <c r="A234" s="63"/>
      <c r="G234" s="63" t="s">
        <v>149</v>
      </c>
      <c r="J234" s="63" t="s">
        <v>150</v>
      </c>
      <c r="M234" s="63" t="s">
        <v>132</v>
      </c>
      <c r="P234" s="63" t="s">
        <v>77</v>
      </c>
      <c r="W234" s="63"/>
    </row>
    <row r="235" spans="1:23" x14ac:dyDescent="0.25">
      <c r="A235" s="63"/>
      <c r="G235" s="63" t="s">
        <v>97</v>
      </c>
      <c r="J235" s="63" t="s">
        <v>151</v>
      </c>
      <c r="M235" s="63" t="s">
        <v>130</v>
      </c>
      <c r="U235" s="63"/>
      <c r="W235" s="63"/>
    </row>
    <row r="236" spans="1:23" x14ac:dyDescent="0.25">
      <c r="A236" s="63"/>
      <c r="U236" s="63"/>
      <c r="W236" s="63"/>
    </row>
    <row r="237" spans="1:23" x14ac:dyDescent="0.25">
      <c r="A237" s="63"/>
      <c r="U237" s="63"/>
      <c r="W237" s="63"/>
    </row>
    <row r="238" spans="1:23" x14ac:dyDescent="0.25">
      <c r="A238" s="63"/>
      <c r="G238" s="68" t="s">
        <v>85</v>
      </c>
      <c r="H238" s="71"/>
      <c r="I238" s="68"/>
      <c r="J238" s="68" t="s">
        <v>85</v>
      </c>
      <c r="K238" s="68"/>
      <c r="L238" s="68"/>
      <c r="M238" s="68" t="s">
        <v>85</v>
      </c>
      <c r="N238" s="68"/>
      <c r="O238" s="68"/>
      <c r="P238" s="68" t="s">
        <v>85</v>
      </c>
      <c r="Q238" s="68"/>
      <c r="R238" s="68"/>
      <c r="S238" s="68" t="s">
        <v>85</v>
      </c>
      <c r="U238" s="63"/>
      <c r="W238" s="63"/>
    </row>
    <row r="239" spans="1:23" x14ac:dyDescent="0.25">
      <c r="A239" s="63"/>
      <c r="I239" s="63"/>
      <c r="L239" s="63"/>
      <c r="O239" s="63"/>
      <c r="R239" s="63"/>
      <c r="U239" s="63"/>
      <c r="W239" s="63"/>
    </row>
    <row r="240" spans="1:23" x14ac:dyDescent="0.25">
      <c r="A240" s="63"/>
      <c r="I240" s="63"/>
      <c r="L240" s="63"/>
      <c r="O240" s="63"/>
      <c r="R240" s="63"/>
      <c r="U240" s="63"/>
      <c r="W240" s="63"/>
    </row>
    <row r="241" spans="1:23" x14ac:dyDescent="0.25">
      <c r="A241" s="63"/>
      <c r="G241" s="68" t="s">
        <v>152</v>
      </c>
      <c r="I241" s="63"/>
      <c r="J241" s="68" t="s">
        <v>152</v>
      </c>
      <c r="L241" s="63"/>
      <c r="M241" s="68" t="s">
        <v>152</v>
      </c>
      <c r="O241" s="63"/>
      <c r="P241" s="68" t="s">
        <v>152</v>
      </c>
      <c r="R241" s="63"/>
      <c r="S241" s="68" t="s">
        <v>152</v>
      </c>
      <c r="U241" s="63"/>
      <c r="W241" s="63"/>
    </row>
    <row r="242" spans="1:23" x14ac:dyDescent="0.25">
      <c r="A242" s="63"/>
      <c r="I242" s="63"/>
      <c r="L242" s="63"/>
      <c r="O242" s="63"/>
      <c r="R242" s="63"/>
      <c r="U242" s="63"/>
      <c r="W242" s="63"/>
    </row>
    <row r="243" spans="1:23" x14ac:dyDescent="0.25">
      <c r="A243" s="63"/>
      <c r="G243" s="63" t="s">
        <v>153</v>
      </c>
      <c r="I243" s="63"/>
      <c r="J243" s="63" t="s">
        <v>154</v>
      </c>
      <c r="L243" s="63"/>
      <c r="O243" s="63"/>
      <c r="R243" s="63"/>
      <c r="S243" s="63" t="s">
        <v>155</v>
      </c>
      <c r="U243" s="63"/>
      <c r="W243" s="63"/>
    </row>
    <row r="244" spans="1:23" x14ac:dyDescent="0.25">
      <c r="A244" s="63"/>
      <c r="G244" s="63" t="s">
        <v>156</v>
      </c>
      <c r="I244" s="63"/>
      <c r="L244" s="63"/>
      <c r="O244" s="63"/>
      <c r="R244" s="63"/>
      <c r="U244" s="63"/>
      <c r="W244" s="63"/>
    </row>
    <row r="245" spans="1:23" x14ac:dyDescent="0.25">
      <c r="G245" s="63" t="s">
        <v>116</v>
      </c>
      <c r="W245" s="63"/>
    </row>
    <row r="247" spans="1:23" x14ac:dyDescent="0.25">
      <c r="A247" s="63"/>
      <c r="W247" s="63"/>
    </row>
    <row r="248" spans="1:23" x14ac:dyDescent="0.25">
      <c r="A248" s="63"/>
      <c r="W248" s="63"/>
    </row>
    <row r="249" spans="1:23" x14ac:dyDescent="0.25">
      <c r="A249" s="63"/>
      <c r="B249" s="101" t="s">
        <v>157</v>
      </c>
      <c r="W249" s="63"/>
    </row>
  </sheetData>
  <phoneticPr fontId="5" type="noConversion"/>
  <conditionalFormatting sqref="J31 M31 B79:D79 B113 D113 B112:D112 F160 C219:D219 G170 B31:D32 F128:G128 V224:W224 V14:W14 B126:D126 B123:D123 G126 M126 J126 S126 P126 V139:W139 B75:D75 F135:G136 K188 N188 T188 Q188 C77:D77 C72:D74 F155 G160:G165 T219 S192 V192:W192 P121:P124 S121:S124 J121:J124 M121:M124 V138 V147:V149 G137:G139 V134:W137 V87:W87 S80:S87 P80:P87 V150:W150 V145:W146 S155 S145:S150 S152 V152:W152 V133 F129:F130 V129:W132 G129:G134 J128:J139 M128:M139 P128:P139 S128:S139 B188:D188 J183:J185 M183:M185 P183:P185 S183:S185 V183:W187 V4:W12 G4:G29 J4:J29 M4:M29 P4:P29 S4:S29 V72:W77 D36:D46 V36:W46 G33:G35 J33:J35 M33:M35 P33:P35 S33:S35 D48:D52 D54:D55 D57:D58 V62:W67 D62:D68 B114:D114 B90:D90 B101:D101 P112:P114 P90:P94 P101 S112:S114 S90:S94 S101 J112:J114 J90:J94 J101 M112:M114 M90:M94 M101 G120:G124 G80:G97 G65:G78 J65:J87 M65:M87 P65:P78 S65:S78 G99:G105 G107 G109:G114 S160:S165 M160:M165 P160:P165 J160:J165 F167:G169 J167:J173 S167:S173 F171:G173 M178:M179 M167:M173 P178:P180 P167:P173 D208 S212:S213 P211:P221 M211:M221 J211:J221 G211:G221 S224 P224:P225 M224:M225 J224:J225 G224:G226 T206 B206:D206 P191:P206 M191:M206 P208:P209 M208:M209 J208:J209 G208:G209 J191:J206 G183:G206 M144:M156 P144:P156 J143:J156 G143:G156">
    <cfRule type="cellIs" dxfId="33" priority="49" operator="equal">
      <formula>"未完成"</formula>
    </cfRule>
  </conditionalFormatting>
  <conditionalFormatting sqref="G182 B182:D182 J127 C160:D160 B155:D155 D138 D147:D150 D131:D136 C129:D130 B167:D167 B169:D169 B171:D173">
    <cfRule type="cellIs" dxfId="32" priority="48" operator="equal">
      <formula>"TBD"</formula>
    </cfRule>
  </conditionalFormatting>
  <conditionalFormatting sqref="F179:G179 O179 R179:T179 I179:J179 L179">
    <cfRule type="cellIs" dxfId="31" priority="47" operator="equal">
      <formula>"未完成"</formula>
    </cfRule>
  </conditionalFormatting>
  <conditionalFormatting sqref="T32 Q32 N32 K32 H32">
    <cfRule type="cellIs" dxfId="30" priority="46" operator="equal">
      <formula>"未完成"</formula>
    </cfRule>
  </conditionalFormatting>
  <conditionalFormatting sqref="B140:D140">
    <cfRule type="cellIs" dxfId="29" priority="43" operator="equal">
      <formula>"未完成"</formula>
    </cfRule>
  </conditionalFormatting>
  <conditionalFormatting sqref="H140">
    <cfRule type="cellIs" dxfId="28" priority="42" operator="equal">
      <formula>"未完成"</formula>
    </cfRule>
  </conditionalFormatting>
  <conditionalFormatting sqref="T30">
    <cfRule type="cellIs" dxfId="27" priority="39" operator="equal">
      <formula>"未完成"</formula>
    </cfRule>
  </conditionalFormatting>
  <conditionalFormatting sqref="H30">
    <cfRule type="cellIs" dxfId="26" priority="38" operator="equal">
      <formula>"未完成"</formula>
    </cfRule>
  </conditionalFormatting>
  <conditionalFormatting sqref="B30:D30">
    <cfRule type="cellIs" dxfId="25" priority="40" operator="equal">
      <formula>"未完成"</formula>
    </cfRule>
  </conditionalFormatting>
  <conditionalFormatting sqref="K140">
    <cfRule type="cellIs" dxfId="24" priority="33" operator="equal">
      <formula>"未完成"</formula>
    </cfRule>
  </conditionalFormatting>
  <conditionalFormatting sqref="N140">
    <cfRule type="cellIs" dxfId="23" priority="32" operator="equal">
      <formula>"未完成"</formula>
    </cfRule>
  </conditionalFormatting>
  <conditionalFormatting sqref="Q140">
    <cfRule type="cellIs" dxfId="22" priority="31" operator="equal">
      <formula>"未完成"</formula>
    </cfRule>
  </conditionalFormatting>
  <conditionalFormatting sqref="T140">
    <cfRule type="cellIs" dxfId="21" priority="30" operator="equal">
      <formula>"未完成"</formula>
    </cfRule>
  </conditionalFormatting>
  <conditionalFormatting sqref="B219">
    <cfRule type="cellIs" dxfId="20" priority="25" operator="equal">
      <formula>"TBD"</formula>
    </cfRule>
  </conditionalFormatting>
  <conditionalFormatting sqref="V15:V29">
    <cfRule type="cellIs" dxfId="19" priority="24" operator="equal">
      <formula>"未完成"</formula>
    </cfRule>
  </conditionalFormatting>
  <conditionalFormatting sqref="W15:W29">
    <cfRule type="cellIs" dxfId="18" priority="23" operator="equal">
      <formula>"未完成"</formula>
    </cfRule>
  </conditionalFormatting>
  <conditionalFormatting sqref="K30">
    <cfRule type="cellIs" dxfId="17" priority="22" operator="equal">
      <formula>"未完成"</formula>
    </cfRule>
  </conditionalFormatting>
  <conditionalFormatting sqref="N30">
    <cfRule type="cellIs" dxfId="16" priority="21" operator="equal">
      <formula>"未完成"</formula>
    </cfRule>
  </conditionalFormatting>
  <conditionalFormatting sqref="Q30">
    <cfRule type="cellIs" dxfId="15" priority="20" operator="equal">
      <formula>"未完成"</formula>
    </cfRule>
  </conditionalFormatting>
  <conditionalFormatting sqref="W30">
    <cfRule type="cellIs" dxfId="14" priority="19" operator="equal">
      <formula>"未完成"</formula>
    </cfRule>
  </conditionalFormatting>
  <conditionalFormatting sqref="W140">
    <cfRule type="cellIs" dxfId="13" priority="17" operator="equal">
      <formula>"未完成"</formula>
    </cfRule>
  </conditionalFormatting>
  <conditionalFormatting sqref="V151:W151 S151">
    <cfRule type="cellIs" dxfId="12" priority="14" operator="equal">
      <formula>"未完成"</formula>
    </cfRule>
  </conditionalFormatting>
  <conditionalFormatting sqref="H77">
    <cfRule type="cellIs" dxfId="11" priority="13" operator="equal">
      <formula>"未完成"</formula>
    </cfRule>
  </conditionalFormatting>
  <conditionalFormatting sqref="K77">
    <cfRule type="cellIs" dxfId="10" priority="12" operator="equal">
      <formula>"未完成"</formula>
    </cfRule>
  </conditionalFormatting>
  <conditionalFormatting sqref="N77">
    <cfRule type="cellIs" dxfId="9" priority="11" operator="equal">
      <formula>"未完成"</formula>
    </cfRule>
  </conditionalFormatting>
  <conditionalFormatting sqref="Q77">
    <cfRule type="cellIs" dxfId="8" priority="10" operator="equal">
      <formula>"未完成"</formula>
    </cfRule>
  </conditionalFormatting>
  <conditionalFormatting sqref="T77">
    <cfRule type="cellIs" dxfId="7" priority="9" operator="equal">
      <formula>"未完成"</formula>
    </cfRule>
  </conditionalFormatting>
  <conditionalFormatting sqref="G36:G64 J36:J64 M36:M64 P36:P64 S36:S64">
    <cfRule type="cellIs" dxfId="6" priority="5" operator="equal">
      <formula>"未完成"</formula>
    </cfRule>
  </conditionalFormatting>
  <conditionalFormatting sqref="G108 J108 M108 P108 S108">
    <cfRule type="cellIs" dxfId="5" priority="4" operator="equal">
      <formula>"未完成"</formula>
    </cfRule>
  </conditionalFormatting>
  <conditionalFormatting sqref="D106 G106 J106 M106 P106 S106">
    <cfRule type="cellIs" dxfId="4" priority="3" operator="equal">
      <formula>"未完成"</formula>
    </cfRule>
  </conditionalFormatting>
  <conditionalFormatting sqref="G166 J166 M166 P166 S166">
    <cfRule type="cellIs" dxfId="3"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3"/>
  <sheetViews>
    <sheetView zoomScale="150" zoomScaleNormal="150" zoomScalePageLayoutView="150" workbookViewId="0">
      <pane xSplit="2" ySplit="2" topLeftCell="C16" activePane="bottomRight" state="frozen"/>
      <selection pane="topRight" activeCell="C1" sqref="C1"/>
      <selection pane="bottomLeft" activeCell="A3" sqref="A3"/>
      <selection pane="bottomRight" activeCell="G33" sqref="C27:G33"/>
    </sheetView>
  </sheetViews>
  <sheetFormatPr baseColWidth="10" defaultColWidth="11.5" defaultRowHeight="17" x14ac:dyDescent="0.25"/>
  <cols>
    <col min="1" max="1" width="6" style="34"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39" customFormat="1" ht="16" x14ac:dyDescent="0.25">
      <c r="A2" s="38"/>
      <c r="C2" s="35" t="s">
        <v>533</v>
      </c>
      <c r="D2" s="35" t="s">
        <v>86</v>
      </c>
      <c r="E2" s="35" t="s">
        <v>87</v>
      </c>
      <c r="F2" s="36" t="s">
        <v>86</v>
      </c>
      <c r="G2" s="35" t="s">
        <v>88</v>
      </c>
      <c r="H2" s="35" t="s">
        <v>86</v>
      </c>
      <c r="I2" s="35" t="s">
        <v>89</v>
      </c>
      <c r="J2" s="35" t="s">
        <v>86</v>
      </c>
      <c r="K2" s="35" t="s">
        <v>90</v>
      </c>
      <c r="L2" s="35" t="s">
        <v>86</v>
      </c>
    </row>
    <row r="3" spans="1:12" s="42" customFormat="1" ht="16" x14ac:dyDescent="0.25">
      <c r="A3" s="41"/>
      <c r="C3" s="43"/>
      <c r="D3" s="43"/>
      <c r="E3" s="43"/>
      <c r="F3" s="44"/>
      <c r="G3" s="43"/>
      <c r="H3" s="43"/>
      <c r="I3" s="43"/>
      <c r="J3" s="43"/>
      <c r="K3" s="43"/>
      <c r="L3" s="43"/>
    </row>
    <row r="4" spans="1:12" x14ac:dyDescent="0.25">
      <c r="A4" s="34" t="s">
        <v>91</v>
      </c>
      <c r="B4" s="62" t="s">
        <v>52</v>
      </c>
      <c r="C4" t="s">
        <v>550</v>
      </c>
    </row>
    <row r="5" spans="1:12" x14ac:dyDescent="0.25">
      <c r="B5" s="62" t="s">
        <v>458</v>
      </c>
      <c r="C5" t="s">
        <v>551</v>
      </c>
      <c r="E5" t="s">
        <v>546</v>
      </c>
    </row>
    <row r="6" spans="1:12" s="62" customFormat="1" x14ac:dyDescent="0.25">
      <c r="A6" s="34"/>
      <c r="B6" s="62" t="s">
        <v>131</v>
      </c>
      <c r="E6" s="62" t="s">
        <v>556</v>
      </c>
    </row>
    <row r="7" spans="1:12" x14ac:dyDescent="0.25">
      <c r="B7" t="s">
        <v>159</v>
      </c>
      <c r="G7" t="s">
        <v>753</v>
      </c>
    </row>
    <row r="8" spans="1:12" x14ac:dyDescent="0.25">
      <c r="B8" t="s">
        <v>545</v>
      </c>
      <c r="I8" t="s">
        <v>754</v>
      </c>
    </row>
    <row r="12" spans="1:12" s="40" customFormat="1" x14ac:dyDescent="0.25">
      <c r="A12" s="37"/>
    </row>
    <row r="13" spans="1:12" x14ac:dyDescent="0.25">
      <c r="A13" s="34" t="s">
        <v>92</v>
      </c>
      <c r="B13" s="62" t="s">
        <v>519</v>
      </c>
      <c r="C13" t="s">
        <v>546</v>
      </c>
    </row>
    <row r="14" spans="1:12" x14ac:dyDescent="0.25">
      <c r="B14" t="s">
        <v>542</v>
      </c>
      <c r="C14" t="s">
        <v>629</v>
      </c>
      <c r="E14" t="s">
        <v>641</v>
      </c>
    </row>
    <row r="15" spans="1:12" x14ac:dyDescent="0.25">
      <c r="B15" s="62" t="s">
        <v>640</v>
      </c>
      <c r="C15" t="s">
        <v>549</v>
      </c>
    </row>
    <row r="16" spans="1:12" x14ac:dyDescent="0.25">
      <c r="B16" s="62" t="s">
        <v>452</v>
      </c>
      <c r="C16" t="s">
        <v>551</v>
      </c>
      <c r="E16" t="s">
        <v>552</v>
      </c>
    </row>
    <row r="17" spans="1:7" x14ac:dyDescent="0.25">
      <c r="B17" s="62" t="s">
        <v>460</v>
      </c>
      <c r="E17" t="s">
        <v>550</v>
      </c>
    </row>
    <row r="18" spans="1:7" s="62" customFormat="1" x14ac:dyDescent="0.25">
      <c r="A18" s="34"/>
      <c r="B18" s="62" t="s">
        <v>131</v>
      </c>
      <c r="E18" s="62" t="s">
        <v>556</v>
      </c>
    </row>
    <row r="19" spans="1:7" x14ac:dyDescent="0.25">
      <c r="B19" s="62" t="s">
        <v>459</v>
      </c>
      <c r="E19" t="s">
        <v>550</v>
      </c>
    </row>
    <row r="20" spans="1:7" x14ac:dyDescent="0.25">
      <c r="B20" s="62" t="s">
        <v>540</v>
      </c>
      <c r="E20" t="s">
        <v>642</v>
      </c>
    </row>
    <row r="21" spans="1:7" x14ac:dyDescent="0.25">
      <c r="B21" t="s">
        <v>628</v>
      </c>
      <c r="C21" t="s">
        <v>629</v>
      </c>
      <c r="E21" t="s">
        <v>630</v>
      </c>
    </row>
    <row r="22" spans="1:7" x14ac:dyDescent="0.25">
      <c r="B22" t="s">
        <v>635</v>
      </c>
      <c r="G22" t="s">
        <v>551</v>
      </c>
    </row>
    <row r="23" spans="1:7" x14ac:dyDescent="0.25">
      <c r="B23" t="s">
        <v>627</v>
      </c>
      <c r="G23" t="s">
        <v>631</v>
      </c>
    </row>
    <row r="24" spans="1:7" s="62" customFormat="1" x14ac:dyDescent="0.25">
      <c r="A24" s="34"/>
      <c r="B24" s="62" t="s">
        <v>751</v>
      </c>
      <c r="G24" s="62" t="s">
        <v>551</v>
      </c>
    </row>
    <row r="26" spans="1:7" s="40" customFormat="1" x14ac:dyDescent="0.25">
      <c r="A26" s="37"/>
    </row>
    <row r="27" spans="1:7" x14ac:dyDescent="0.25">
      <c r="A27" s="34" t="s">
        <v>93</v>
      </c>
      <c r="B27" s="62" t="s">
        <v>457</v>
      </c>
      <c r="C27" t="s">
        <v>550</v>
      </c>
      <c r="D27" s="54"/>
    </row>
    <row r="28" spans="1:7" x14ac:dyDescent="0.25">
      <c r="B28" s="62" t="s">
        <v>459</v>
      </c>
      <c r="C28" t="s">
        <v>553</v>
      </c>
      <c r="D28" s="54"/>
      <c r="E28" t="s">
        <v>550</v>
      </c>
    </row>
    <row r="29" spans="1:7" x14ac:dyDescent="0.25">
      <c r="B29" s="62" t="s">
        <v>643</v>
      </c>
      <c r="D29" s="54"/>
      <c r="F29" s="54"/>
    </row>
    <row r="30" spans="1:7" x14ac:dyDescent="0.25">
      <c r="B30" t="s">
        <v>633</v>
      </c>
      <c r="E30" t="s">
        <v>626</v>
      </c>
      <c r="F30" s="54"/>
    </row>
    <row r="31" spans="1:7" x14ac:dyDescent="0.25">
      <c r="B31" t="s">
        <v>639</v>
      </c>
      <c r="C31" t="s">
        <v>638</v>
      </c>
      <c r="F31" s="54"/>
    </row>
    <row r="32" spans="1:7" x14ac:dyDescent="0.25">
      <c r="B32" t="s">
        <v>634</v>
      </c>
      <c r="G32" t="s">
        <v>629</v>
      </c>
    </row>
    <row r="33" spans="1:8" x14ac:dyDescent="0.25">
      <c r="B33" s="4"/>
    </row>
    <row r="35" spans="1:8" s="40" customFormat="1" x14ac:dyDescent="0.25">
      <c r="A35" s="37"/>
    </row>
    <row r="36" spans="1:8" x14ac:dyDescent="0.25">
      <c r="A36" s="34" t="s">
        <v>94</v>
      </c>
      <c r="B36" s="62" t="s">
        <v>99</v>
      </c>
      <c r="C36" t="s">
        <v>547</v>
      </c>
      <c r="D36" s="54"/>
      <c r="F36" s="54"/>
    </row>
    <row r="37" spans="1:8" x14ac:dyDescent="0.25">
      <c r="B37" s="62" t="s">
        <v>539</v>
      </c>
      <c r="C37" t="s">
        <v>554</v>
      </c>
    </row>
    <row r="38" spans="1:8" x14ac:dyDescent="0.25">
      <c r="B38" s="62" t="s">
        <v>101</v>
      </c>
      <c r="C38" t="s">
        <v>551</v>
      </c>
      <c r="E38" t="s">
        <v>555</v>
      </c>
    </row>
    <row r="39" spans="1:8" x14ac:dyDescent="0.25">
      <c r="B39" s="62" t="s">
        <v>497</v>
      </c>
      <c r="C39" t="s">
        <v>551</v>
      </c>
      <c r="E39" t="s">
        <v>546</v>
      </c>
    </row>
    <row r="40" spans="1:8" x14ac:dyDescent="0.25">
      <c r="B40" s="62" t="s">
        <v>459</v>
      </c>
      <c r="E40" t="s">
        <v>550</v>
      </c>
    </row>
    <row r="41" spans="1:8" x14ac:dyDescent="0.25">
      <c r="B41" s="62" t="s">
        <v>462</v>
      </c>
      <c r="E41" t="s">
        <v>551</v>
      </c>
      <c r="G41" t="s">
        <v>547</v>
      </c>
    </row>
    <row r="42" spans="1:8" s="62" customFormat="1" x14ac:dyDescent="0.25">
      <c r="A42" s="34"/>
    </row>
    <row r="43" spans="1:8" s="62" customFormat="1" x14ac:dyDescent="0.25">
      <c r="A43" s="34"/>
    </row>
    <row r="44" spans="1:8" s="40" customFormat="1" x14ac:dyDescent="0.25">
      <c r="A44" s="37"/>
    </row>
    <row r="45" spans="1:8" x14ac:dyDescent="0.25">
      <c r="A45" s="34" t="s">
        <v>95</v>
      </c>
      <c r="B45" s="62" t="s">
        <v>452</v>
      </c>
      <c r="C45" s="62" t="s">
        <v>551</v>
      </c>
      <c r="D45" s="62"/>
      <c r="E45" s="62" t="s">
        <v>552</v>
      </c>
    </row>
    <row r="46" spans="1:8" x14ac:dyDescent="0.25">
      <c r="B46" t="s">
        <v>363</v>
      </c>
      <c r="F46" s="54"/>
      <c r="H46" s="54"/>
    </row>
    <row r="47" spans="1:8" x14ac:dyDescent="0.25">
      <c r="B47" t="s">
        <v>328</v>
      </c>
      <c r="E47" t="s">
        <v>637</v>
      </c>
    </row>
    <row r="48" spans="1:8" x14ac:dyDescent="0.25">
      <c r="B48" t="s">
        <v>543</v>
      </c>
    </row>
    <row r="49" spans="1:5" x14ac:dyDescent="0.25">
      <c r="B49" t="s">
        <v>544</v>
      </c>
      <c r="C49" s="62" t="s">
        <v>544</v>
      </c>
    </row>
    <row r="50" spans="1:5" x14ac:dyDescent="0.25">
      <c r="B50" t="s">
        <v>632</v>
      </c>
      <c r="C50" s="62" t="s">
        <v>632</v>
      </c>
    </row>
    <row r="51" spans="1:5" s="62" customFormat="1" x14ac:dyDescent="0.25">
      <c r="A51" s="34"/>
      <c r="B51" s="62" t="s">
        <v>636</v>
      </c>
    </row>
    <row r="52" spans="1:5" s="62" customFormat="1" x14ac:dyDescent="0.25">
      <c r="A52" s="34"/>
    </row>
    <row r="53" spans="1:5" s="40" customFormat="1" x14ac:dyDescent="0.25">
      <c r="A53" s="37"/>
    </row>
    <row r="54" spans="1:5" x14ac:dyDescent="0.25">
      <c r="A54" s="34" t="s">
        <v>96</v>
      </c>
      <c r="B54" t="s">
        <v>131</v>
      </c>
      <c r="E54" t="s">
        <v>555</v>
      </c>
    </row>
    <row r="55" spans="1:5" x14ac:dyDescent="0.25">
      <c r="B55" s="62" t="s">
        <v>328</v>
      </c>
    </row>
    <row r="56" spans="1:5" x14ac:dyDescent="0.25">
      <c r="B56" s="62" t="s">
        <v>543</v>
      </c>
    </row>
    <row r="57" spans="1:5" ht="16" customHeight="1" x14ac:dyDescent="0.25"/>
    <row r="69" spans="2:2" x14ac:dyDescent="0.25">
      <c r="B69" s="62"/>
    </row>
    <row r="70" spans="2:2" x14ac:dyDescent="0.25">
      <c r="B70" s="62"/>
    </row>
    <row r="76" spans="2:2" x14ac:dyDescent="0.25">
      <c r="B76" s="62"/>
    </row>
    <row r="82" spans="2:2" x14ac:dyDescent="0.25">
      <c r="B82" s="62"/>
    </row>
    <row r="83" spans="2:2" x14ac:dyDescent="0.25">
      <c r="B83" s="62"/>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pane xSplit="2" ySplit="2" topLeftCell="C3" activePane="bottomRight" state="frozen"/>
      <selection pane="topRight" activeCell="C1" sqref="C1"/>
      <selection pane="bottomLeft" activeCell="A3" sqref="A3"/>
      <selection pane="bottomRight" activeCell="L24" sqref="L24"/>
    </sheetView>
  </sheetViews>
  <sheetFormatPr baseColWidth="10" defaultColWidth="11.5" defaultRowHeight="17" x14ac:dyDescent="0.25"/>
  <cols>
    <col min="1" max="1" width="5.33203125" style="33" customWidth="1"/>
    <col min="2" max="3" width="30.33203125" customWidth="1"/>
    <col min="4" max="4" width="4.83203125" style="62" bestFit="1" customWidth="1"/>
    <col min="5" max="5" width="4.83203125" customWidth="1"/>
    <col min="6" max="6" width="30.33203125" customWidth="1"/>
    <col min="7" max="7" width="4.83203125" style="62" bestFit="1" customWidth="1"/>
    <col min="8" max="8" width="4.83203125" customWidth="1"/>
    <col min="9" max="9" width="30.33203125" customWidth="1"/>
    <col min="10" max="10" width="4.83203125" style="62" bestFit="1" customWidth="1"/>
    <col min="11" max="11" width="4.83203125" customWidth="1"/>
    <col min="12" max="12" width="30.33203125" customWidth="1"/>
    <col min="13" max="13" width="4.83203125" style="62" bestFit="1" customWidth="1"/>
    <col min="14" max="14" width="4.83203125" customWidth="1"/>
    <col min="15" max="15" width="30.33203125" customWidth="1"/>
    <col min="16" max="16" width="4.83203125" style="62" bestFit="1" customWidth="1"/>
    <col min="17" max="17" width="4.83203125" customWidth="1"/>
  </cols>
  <sheetData>
    <row r="2" spans="1:17" s="39" customFormat="1" ht="16" x14ac:dyDescent="0.25">
      <c r="A2" s="38"/>
      <c r="C2" s="35" t="s">
        <v>536</v>
      </c>
      <c r="D2" s="35" t="s">
        <v>129</v>
      </c>
      <c r="E2" s="35" t="s">
        <v>86</v>
      </c>
      <c r="F2" s="35" t="s">
        <v>87</v>
      </c>
      <c r="G2" s="35" t="s">
        <v>129</v>
      </c>
      <c r="H2" s="36" t="s">
        <v>86</v>
      </c>
      <c r="I2" s="35" t="s">
        <v>88</v>
      </c>
      <c r="J2" s="35" t="s">
        <v>129</v>
      </c>
      <c r="K2" s="35" t="s">
        <v>86</v>
      </c>
      <c r="L2" s="35" t="s">
        <v>89</v>
      </c>
      <c r="M2" s="111" t="s">
        <v>537</v>
      </c>
      <c r="N2" s="35" t="s">
        <v>86</v>
      </c>
      <c r="O2" s="35" t="s">
        <v>90</v>
      </c>
      <c r="P2" s="111" t="s">
        <v>537</v>
      </c>
      <c r="Q2" s="35" t="s">
        <v>86</v>
      </c>
    </row>
    <row r="3" spans="1:17" x14ac:dyDescent="0.25">
      <c r="A3" s="33" t="s">
        <v>122</v>
      </c>
      <c r="C3" s="62" t="s">
        <v>666</v>
      </c>
      <c r="E3" s="62"/>
      <c r="F3" s="62" t="s">
        <v>476</v>
      </c>
      <c r="H3" s="62"/>
      <c r="I3" s="62" t="s">
        <v>540</v>
      </c>
      <c r="L3" t="s">
        <v>708</v>
      </c>
      <c r="O3" t="s">
        <v>713</v>
      </c>
    </row>
    <row r="4" spans="1:17" x14ac:dyDescent="0.25">
      <c r="C4" s="62" t="s">
        <v>99</v>
      </c>
      <c r="E4" s="62"/>
      <c r="F4" s="62" t="s">
        <v>460</v>
      </c>
      <c r="H4" s="62"/>
      <c r="I4" s="62" t="s">
        <v>462</v>
      </c>
      <c r="L4" t="s">
        <v>705</v>
      </c>
    </row>
    <row r="5" spans="1:17" x14ac:dyDescent="0.25">
      <c r="C5" s="62" t="s">
        <v>457</v>
      </c>
      <c r="E5" s="62"/>
      <c r="F5" s="62" t="s">
        <v>541</v>
      </c>
      <c r="H5" s="62"/>
      <c r="I5" s="62" t="s">
        <v>465</v>
      </c>
      <c r="L5" s="62" t="s">
        <v>710</v>
      </c>
    </row>
    <row r="6" spans="1:17" x14ac:dyDescent="0.25">
      <c r="C6" s="62" t="s">
        <v>494</v>
      </c>
      <c r="E6" s="62"/>
      <c r="F6" s="62" t="s">
        <v>558</v>
      </c>
      <c r="H6" s="62"/>
      <c r="I6" s="62" t="s">
        <v>463</v>
      </c>
    </row>
    <row r="7" spans="1:17" x14ac:dyDescent="0.25">
      <c r="C7" s="62" t="s">
        <v>514</v>
      </c>
      <c r="E7" s="62"/>
      <c r="F7" s="62" t="s">
        <v>497</v>
      </c>
      <c r="H7" s="62"/>
      <c r="I7" s="117" t="s">
        <v>511</v>
      </c>
    </row>
    <row r="8" spans="1:17" x14ac:dyDescent="0.25">
      <c r="C8" s="62" t="s">
        <v>540</v>
      </c>
      <c r="E8" s="62"/>
      <c r="F8" s="116" t="s">
        <v>492</v>
      </c>
      <c r="H8" s="62"/>
      <c r="I8" s="114" t="s">
        <v>517</v>
      </c>
    </row>
    <row r="9" spans="1:17" x14ac:dyDescent="0.25">
      <c r="C9" t="s">
        <v>665</v>
      </c>
      <c r="E9" s="62"/>
      <c r="F9" s="116" t="s">
        <v>654</v>
      </c>
      <c r="H9" s="62"/>
      <c r="I9" s="117" t="s">
        <v>668</v>
      </c>
      <c r="O9" s="62"/>
    </row>
    <row r="10" spans="1:17" x14ac:dyDescent="0.25">
      <c r="C10" s="116" t="s">
        <v>658</v>
      </c>
      <c r="E10" s="62"/>
      <c r="F10" s="116" t="s">
        <v>671</v>
      </c>
      <c r="H10" s="62"/>
      <c r="I10" s="117" t="s">
        <v>669</v>
      </c>
    </row>
    <row r="11" spans="1:17" x14ac:dyDescent="0.25">
      <c r="C11" s="62"/>
      <c r="E11" s="62"/>
      <c r="F11" s="114" t="s">
        <v>518</v>
      </c>
      <c r="H11" s="62"/>
      <c r="I11" s="62"/>
    </row>
    <row r="12" spans="1:17" x14ac:dyDescent="0.25">
      <c r="F12" s="116" t="s">
        <v>106</v>
      </c>
    </row>
    <row r="13" spans="1:17" s="62" customFormat="1" x14ac:dyDescent="0.25">
      <c r="A13" s="68"/>
      <c r="F13" s="115" t="s">
        <v>672</v>
      </c>
    </row>
    <row r="14" spans="1:17" s="62" customFormat="1" x14ac:dyDescent="0.25">
      <c r="A14" s="68"/>
    </row>
    <row r="15" spans="1:17" s="40" customFormat="1" x14ac:dyDescent="0.25">
      <c r="A15" s="46"/>
    </row>
    <row r="16" spans="1:17" x14ac:dyDescent="0.25">
      <c r="A16" s="33" t="s">
        <v>123</v>
      </c>
      <c r="C16" s="62" t="s">
        <v>667</v>
      </c>
      <c r="E16" s="62"/>
      <c r="F16" s="62" t="s">
        <v>557</v>
      </c>
      <c r="I16" s="116" t="s">
        <v>507</v>
      </c>
      <c r="L16" s="62" t="s">
        <v>709</v>
      </c>
      <c r="O16" t="s">
        <v>712</v>
      </c>
    </row>
    <row r="17" spans="2:12" ht="32" x14ac:dyDescent="0.25">
      <c r="C17" s="62" t="s">
        <v>456</v>
      </c>
      <c r="E17" s="62"/>
      <c r="F17" s="62" t="s">
        <v>558</v>
      </c>
      <c r="I17" s="117" t="s">
        <v>491</v>
      </c>
      <c r="L17" s="62" t="s">
        <v>706</v>
      </c>
    </row>
    <row r="18" spans="2:12" ht="48" x14ac:dyDescent="0.25">
      <c r="C18" s="62" t="s">
        <v>559</v>
      </c>
      <c r="E18" s="62"/>
      <c r="F18" s="62" t="s">
        <v>560</v>
      </c>
      <c r="I18" s="117" t="s">
        <v>670</v>
      </c>
      <c r="L18" s="62" t="s">
        <v>711</v>
      </c>
    </row>
    <row r="19" spans="2:12" x14ac:dyDescent="0.25">
      <c r="C19" s="62" t="s">
        <v>664</v>
      </c>
      <c r="E19" s="62"/>
      <c r="F19" s="116" t="s">
        <v>105</v>
      </c>
      <c r="I19" t="s">
        <v>707</v>
      </c>
    </row>
    <row r="20" spans="2:12" ht="32" x14ac:dyDescent="0.25">
      <c r="C20" s="62" t="s">
        <v>450</v>
      </c>
      <c r="E20" s="62"/>
      <c r="F20" s="117" t="s">
        <v>510</v>
      </c>
    </row>
    <row r="21" spans="2:12" x14ac:dyDescent="0.25">
      <c r="C21" s="62" t="s">
        <v>454</v>
      </c>
      <c r="E21" s="62"/>
      <c r="F21" s="117" t="s">
        <v>673</v>
      </c>
    </row>
    <row r="22" spans="2:12" x14ac:dyDescent="0.25">
      <c r="C22" s="62" t="s">
        <v>452</v>
      </c>
      <c r="F22" s="117" t="s">
        <v>674</v>
      </c>
    </row>
    <row r="23" spans="2:12" x14ac:dyDescent="0.25">
      <c r="C23" s="116" t="s">
        <v>513</v>
      </c>
      <c r="F23" s="117" t="s">
        <v>661</v>
      </c>
    </row>
    <row r="24" spans="2:12" x14ac:dyDescent="0.25">
      <c r="B24" s="51" t="s">
        <v>663</v>
      </c>
      <c r="C24" s="117" t="s">
        <v>509</v>
      </c>
      <c r="F24" s="114" t="s">
        <v>657</v>
      </c>
    </row>
    <row r="25" spans="2:12" x14ac:dyDescent="0.25">
      <c r="C25" s="117" t="s">
        <v>508</v>
      </c>
      <c r="F25" s="116" t="s">
        <v>480</v>
      </c>
      <c r="G25" s="115"/>
      <c r="H25" s="115"/>
    </row>
    <row r="26" spans="2:12" x14ac:dyDescent="0.25">
      <c r="F26" s="117" t="s">
        <v>512</v>
      </c>
      <c r="G26" s="115"/>
      <c r="H26" s="115"/>
    </row>
    <row r="27" spans="2:12" x14ac:dyDescent="0.25">
      <c r="G27" s="115"/>
      <c r="H27" s="115"/>
    </row>
    <row r="28" spans="2:12" x14ac:dyDescent="0.25">
      <c r="G28" s="115"/>
      <c r="H28" s="115"/>
    </row>
    <row r="29" spans="2:12" x14ac:dyDescent="0.25">
      <c r="G29" s="115"/>
      <c r="H29" s="115"/>
    </row>
    <row r="30" spans="2:12" x14ac:dyDescent="0.25">
      <c r="G30" s="115"/>
      <c r="H30" s="115"/>
    </row>
    <row r="31" spans="2:12" x14ac:dyDescent="0.25">
      <c r="G31" s="115"/>
      <c r="H31" s="115"/>
    </row>
    <row r="32" spans="2:12" x14ac:dyDescent="0.25">
      <c r="G32" s="115"/>
      <c r="H32" s="115"/>
    </row>
    <row r="33" spans="6:8" x14ac:dyDescent="0.25">
      <c r="F33" s="115"/>
      <c r="G33" s="115"/>
      <c r="H33" s="115"/>
    </row>
    <row r="34" spans="6:8" x14ac:dyDescent="0.25">
      <c r="F34" s="115"/>
      <c r="G34" s="115"/>
      <c r="H34" s="115"/>
    </row>
    <row r="35" spans="6:8" x14ac:dyDescent="0.25">
      <c r="F35" s="115"/>
      <c r="G35" s="115"/>
      <c r="H35" s="115"/>
    </row>
    <row r="36" spans="6:8" x14ac:dyDescent="0.25">
      <c r="F36" s="115"/>
      <c r="G36" s="115"/>
      <c r="H36" s="115"/>
    </row>
    <row r="37" spans="6:8" x14ac:dyDescent="0.25">
      <c r="F37" s="115"/>
      <c r="G37" s="115"/>
      <c r="H37" s="115"/>
    </row>
    <row r="38" spans="6:8" x14ac:dyDescent="0.25">
      <c r="F38" s="115"/>
      <c r="G38" s="115"/>
      <c r="H38" s="115"/>
    </row>
  </sheetData>
  <phoneticPr fontId="5" type="noConversion"/>
  <conditionalFormatting sqref="C23:C25 C10 F19:F20 F23:F26 F8:F12 I16:I18 I7:I10">
    <cfRule type="cellIs" dxfId="2" priority="6" operator="equal">
      <formula>"TBD"</formula>
    </cfRule>
  </conditionalFormatting>
  <conditionalFormatting sqref="F9">
    <cfRule type="cellIs" dxfId="1" priority="5" operator="equal">
      <formula>"未完成"</formula>
    </cfRule>
  </conditionalFormatting>
  <conditionalFormatting sqref="F21:F22">
    <cfRule type="cellIs" dxfId="0" priority="1" operator="equal">
      <formula>"TBD"</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1"/>
  <sheetViews>
    <sheetView zoomScale="160" zoomScaleNormal="160" zoomScalePageLayoutView="160" workbookViewId="0">
      <pane xSplit="2" ySplit="2" topLeftCell="C24" activePane="bottomRight" state="frozen"/>
      <selection pane="topRight" activeCell="C1" sqref="C1"/>
      <selection pane="bottomLeft" activeCell="A3" sqref="A3"/>
      <selection pane="bottomRight" activeCell="C33" sqref="C33"/>
    </sheetView>
  </sheetViews>
  <sheetFormatPr baseColWidth="10" defaultColWidth="11.5" defaultRowHeight="17" x14ac:dyDescent="0.25"/>
  <cols>
    <col min="1" max="1" width="5.33203125" style="68" customWidth="1"/>
    <col min="2" max="2" width="30.33203125" style="62" customWidth="1"/>
    <col min="3" max="3" width="40.33203125" style="62" customWidth="1"/>
    <col min="4" max="5" width="4.83203125" style="62" bestFit="1" customWidth="1"/>
    <col min="6" max="6" width="32.1640625" style="62" customWidth="1"/>
    <col min="7" max="7" width="4.83203125" style="62" bestFit="1" customWidth="1"/>
    <col min="8" max="8" width="4.83203125" style="62" customWidth="1"/>
    <col min="9" max="9" width="30.33203125" style="62" customWidth="1"/>
    <col min="10" max="10" width="4.83203125" style="62" bestFit="1" customWidth="1"/>
    <col min="11" max="11" width="4.83203125" style="62" customWidth="1"/>
    <col min="12" max="12" width="30.33203125" style="62" customWidth="1"/>
    <col min="13" max="13" width="4.83203125" style="62" customWidth="1"/>
    <col min="14" max="14" width="30.33203125" style="62" customWidth="1"/>
    <col min="15" max="15" width="4.83203125" style="62" customWidth="1"/>
    <col min="16" max="16384" width="11.5" style="62"/>
  </cols>
  <sheetData>
    <row r="2" spans="1:15" s="39" customFormat="1" ht="16" x14ac:dyDescent="0.25">
      <c r="A2" s="38"/>
      <c r="C2" s="35" t="s">
        <v>729</v>
      </c>
      <c r="D2" s="35" t="s">
        <v>129</v>
      </c>
      <c r="E2" s="35" t="s">
        <v>86</v>
      </c>
      <c r="F2" s="35" t="s">
        <v>730</v>
      </c>
      <c r="G2" s="35" t="s">
        <v>129</v>
      </c>
      <c r="H2" s="36" t="s">
        <v>86</v>
      </c>
      <c r="I2" s="35" t="s">
        <v>731</v>
      </c>
      <c r="J2" s="35" t="s">
        <v>129</v>
      </c>
      <c r="K2" s="35" t="s">
        <v>86</v>
      </c>
      <c r="L2" s="35" t="s">
        <v>745</v>
      </c>
      <c r="M2" s="35" t="s">
        <v>86</v>
      </c>
      <c r="N2" s="35" t="s">
        <v>698</v>
      </c>
      <c r="O2" s="35" t="s">
        <v>86</v>
      </c>
    </row>
    <row r="3" spans="1:15" s="42" customFormat="1" ht="16" x14ac:dyDescent="0.25">
      <c r="A3" s="41"/>
      <c r="C3" s="43"/>
      <c r="D3" s="43"/>
      <c r="E3" s="43"/>
      <c r="F3" s="43"/>
      <c r="G3" s="43"/>
      <c r="H3" s="44"/>
      <c r="I3" s="43"/>
      <c r="J3" s="43"/>
      <c r="K3" s="43"/>
      <c r="L3" s="43"/>
      <c r="M3" s="43"/>
      <c r="N3" s="43"/>
      <c r="O3" s="43"/>
    </row>
    <row r="4" spans="1:15" x14ac:dyDescent="0.25">
      <c r="A4" s="68" t="s">
        <v>697</v>
      </c>
      <c r="B4" s="51" t="s">
        <v>133</v>
      </c>
      <c r="C4" s="47" t="s">
        <v>535</v>
      </c>
      <c r="D4" s="62">
        <v>4</v>
      </c>
      <c r="F4" s="47" t="s">
        <v>696</v>
      </c>
      <c r="G4" s="62">
        <v>2</v>
      </c>
      <c r="H4" s="48"/>
      <c r="I4" s="47" t="s">
        <v>695</v>
      </c>
      <c r="L4" s="62" t="s">
        <v>534</v>
      </c>
    </row>
    <row r="5" spans="1:15" x14ac:dyDescent="0.25">
      <c r="B5" s="51" t="s">
        <v>620</v>
      </c>
      <c r="C5" s="63" t="s">
        <v>641</v>
      </c>
      <c r="D5" s="48">
        <v>1</v>
      </c>
      <c r="F5" s="47" t="s">
        <v>473</v>
      </c>
      <c r="G5" s="62">
        <v>4</v>
      </c>
      <c r="H5" s="48"/>
    </row>
    <row r="6" spans="1:15" x14ac:dyDescent="0.25">
      <c r="C6" s="62" t="s">
        <v>755</v>
      </c>
      <c r="D6" s="62">
        <v>1</v>
      </c>
      <c r="F6" s="63" t="s">
        <v>641</v>
      </c>
      <c r="H6" s="48"/>
      <c r="I6" s="47"/>
    </row>
    <row r="7" spans="1:15" x14ac:dyDescent="0.25">
      <c r="C7" s="47"/>
      <c r="H7" s="48"/>
    </row>
    <row r="8" spans="1:15" x14ac:dyDescent="0.25">
      <c r="H8" s="48"/>
      <c r="I8" s="47"/>
    </row>
    <row r="9" spans="1:15" x14ac:dyDescent="0.25">
      <c r="H9" s="48"/>
    </row>
    <row r="10" spans="1:15" x14ac:dyDescent="0.25">
      <c r="H10" s="48"/>
      <c r="I10" s="48"/>
      <c r="J10" s="48"/>
    </row>
    <row r="11" spans="1:15" s="68" customFormat="1" x14ac:dyDescent="0.25">
      <c r="D11" s="68">
        <f>SUM(D4:D10)</f>
        <v>6</v>
      </c>
      <c r="G11" s="68">
        <f>SUM(G5:G9)</f>
        <v>4</v>
      </c>
      <c r="J11" s="68">
        <f>SUM(J4:J10)</f>
        <v>0</v>
      </c>
      <c r="M11" s="68">
        <f>SUM(M4:M10)</f>
        <v>0</v>
      </c>
      <c r="O11" s="68">
        <f>SUM(O4:O10)</f>
        <v>0</v>
      </c>
    </row>
    <row r="12" spans="1:15" s="40" customFormat="1" x14ac:dyDescent="0.25">
      <c r="A12" s="46"/>
    </row>
    <row r="13" spans="1:15" x14ac:dyDescent="0.25">
      <c r="A13" s="68" t="s">
        <v>128</v>
      </c>
      <c r="I13" s="47" t="s">
        <v>694</v>
      </c>
      <c r="L13" s="47" t="s">
        <v>693</v>
      </c>
    </row>
    <row r="14" spans="1:15" x14ac:dyDescent="0.25">
      <c r="I14" s="62" t="s">
        <v>692</v>
      </c>
      <c r="L14" s="53"/>
    </row>
    <row r="15" spans="1:15" x14ac:dyDescent="0.25">
      <c r="L15" s="52"/>
    </row>
    <row r="18" spans="1:15" s="68" customFormat="1" x14ac:dyDescent="0.25">
      <c r="D18" s="68">
        <f>SUM(D13:D17)</f>
        <v>0</v>
      </c>
      <c r="G18" s="68">
        <f>SUM(G13:G17)</f>
        <v>0</v>
      </c>
      <c r="J18" s="68">
        <f>SUM(J13:J17)</f>
        <v>0</v>
      </c>
    </row>
    <row r="19" spans="1:15" s="40" customFormat="1" x14ac:dyDescent="0.25">
      <c r="A19" s="46"/>
    </row>
    <row r="20" spans="1:15" x14ac:dyDescent="0.25">
      <c r="A20" s="68" t="s">
        <v>125</v>
      </c>
      <c r="C20" s="62" t="s">
        <v>622</v>
      </c>
      <c r="D20" s="62">
        <v>1</v>
      </c>
      <c r="F20" s="62" t="s">
        <v>703</v>
      </c>
      <c r="I20" s="62" t="s">
        <v>701</v>
      </c>
    </row>
    <row r="21" spans="1:15" x14ac:dyDescent="0.25">
      <c r="C21" s="47" t="s">
        <v>691</v>
      </c>
      <c r="D21" s="62">
        <v>3</v>
      </c>
      <c r="F21" s="62" t="s">
        <v>623</v>
      </c>
      <c r="H21" s="48"/>
      <c r="I21" s="62" t="s">
        <v>746</v>
      </c>
    </row>
    <row r="22" spans="1:15" x14ac:dyDescent="0.25">
      <c r="C22" s="62" t="s">
        <v>400</v>
      </c>
      <c r="D22" s="62">
        <v>0.5</v>
      </c>
      <c r="F22" s="63" t="s">
        <v>641</v>
      </c>
    </row>
    <row r="23" spans="1:15" x14ac:dyDescent="0.25">
      <c r="C23" s="62" t="s">
        <v>530</v>
      </c>
      <c r="D23" s="62">
        <v>1</v>
      </c>
    </row>
    <row r="24" spans="1:15" x14ac:dyDescent="0.25">
      <c r="C24" s="63" t="s">
        <v>641</v>
      </c>
      <c r="D24" s="62">
        <v>0.5</v>
      </c>
    </row>
    <row r="26" spans="1:15" s="68" customFormat="1" x14ac:dyDescent="0.25">
      <c r="D26" s="68">
        <f>SUM(D20:D24)</f>
        <v>6</v>
      </c>
      <c r="G26" s="68">
        <f>SUM(G20:G24)</f>
        <v>0</v>
      </c>
      <c r="J26" s="68">
        <f>SUM(J20:J25)</f>
        <v>0</v>
      </c>
      <c r="M26" s="68">
        <f>SUM(M20:M25)</f>
        <v>0</v>
      </c>
      <c r="O26" s="68">
        <f>SUM(O20:O25)</f>
        <v>0</v>
      </c>
    </row>
    <row r="27" spans="1:15" s="40" customFormat="1" x14ac:dyDescent="0.25">
      <c r="A27" s="46"/>
    </row>
    <row r="28" spans="1:15" x14ac:dyDescent="0.25">
      <c r="A28" s="68" t="s">
        <v>124</v>
      </c>
      <c r="C28" s="62" t="s">
        <v>565</v>
      </c>
      <c r="D28" s="48"/>
      <c r="F28" s="62" t="s">
        <v>569</v>
      </c>
      <c r="I28" s="62" t="s">
        <v>701</v>
      </c>
      <c r="L28" s="62" t="s">
        <v>623</v>
      </c>
    </row>
    <row r="29" spans="1:15" x14ac:dyDescent="0.25">
      <c r="C29" s="62" t="s">
        <v>570</v>
      </c>
      <c r="D29" s="48"/>
      <c r="F29" s="62" t="s">
        <v>689</v>
      </c>
    </row>
    <row r="30" spans="1:15" x14ac:dyDescent="0.25">
      <c r="C30" s="62" t="s">
        <v>690</v>
      </c>
      <c r="D30" s="48"/>
      <c r="F30" s="62" t="s">
        <v>687</v>
      </c>
    </row>
    <row r="31" spans="1:15" x14ac:dyDescent="0.25">
      <c r="C31" s="63" t="s">
        <v>688</v>
      </c>
      <c r="D31" s="63"/>
      <c r="F31" s="62" t="s">
        <v>685</v>
      </c>
    </row>
    <row r="32" spans="1:15" x14ac:dyDescent="0.25">
      <c r="C32" s="62" t="s">
        <v>686</v>
      </c>
      <c r="D32" s="48"/>
      <c r="F32" s="62" t="s">
        <v>683</v>
      </c>
    </row>
    <row r="33" spans="1:15" x14ac:dyDescent="0.25">
      <c r="C33" s="63" t="s">
        <v>684</v>
      </c>
      <c r="D33" s="48"/>
    </row>
    <row r="34" spans="1:15" x14ac:dyDescent="0.25">
      <c r="C34" s="62" t="s">
        <v>682</v>
      </c>
      <c r="D34" s="48"/>
      <c r="E34" s="48"/>
    </row>
    <row r="35" spans="1:15" x14ac:dyDescent="0.25">
      <c r="C35" s="62" t="s">
        <v>681</v>
      </c>
      <c r="D35" s="48"/>
    </row>
    <row r="36" spans="1:15" x14ac:dyDescent="0.25">
      <c r="C36" s="62" t="s">
        <v>676</v>
      </c>
    </row>
    <row r="38" spans="1:15" s="68" customFormat="1" x14ac:dyDescent="0.25">
      <c r="D38" s="68">
        <f>SUM(D28:D37)</f>
        <v>0</v>
      </c>
      <c r="G38" s="68">
        <f>SUM(G28:G37)</f>
        <v>0</v>
      </c>
      <c r="J38" s="68">
        <f>SUM(J28:J37)</f>
        <v>0</v>
      </c>
      <c r="M38" s="68">
        <f>SUM(M28:M37)</f>
        <v>0</v>
      </c>
      <c r="O38" s="68">
        <f>SUM(O28:O37)</f>
        <v>0</v>
      </c>
    </row>
    <row r="39" spans="1:15" s="40" customFormat="1" x14ac:dyDescent="0.25">
      <c r="A39" s="46"/>
    </row>
    <row r="40" spans="1:15" x14ac:dyDescent="0.25">
      <c r="A40" s="68" t="s">
        <v>126</v>
      </c>
      <c r="C40" s="75" t="s">
        <v>756</v>
      </c>
      <c r="F40" s="62" t="s">
        <v>566</v>
      </c>
      <c r="I40" s="62" t="s">
        <v>701</v>
      </c>
      <c r="L40" s="62" t="s">
        <v>623</v>
      </c>
    </row>
    <row r="41" spans="1:15" x14ac:dyDescent="0.25">
      <c r="C41" s="63" t="s">
        <v>564</v>
      </c>
      <c r="F41" s="62" t="s">
        <v>568</v>
      </c>
    </row>
    <row r="42" spans="1:15" x14ac:dyDescent="0.25">
      <c r="C42" s="63" t="s">
        <v>563</v>
      </c>
      <c r="F42" s="62" t="s">
        <v>680</v>
      </c>
    </row>
    <row r="43" spans="1:15" x14ac:dyDescent="0.25">
      <c r="C43" s="63" t="s">
        <v>562</v>
      </c>
      <c r="F43" s="62" t="s">
        <v>679</v>
      </c>
    </row>
    <row r="44" spans="1:15" x14ac:dyDescent="0.25">
      <c r="C44" s="63" t="s">
        <v>561</v>
      </c>
      <c r="F44" s="62" t="s">
        <v>678</v>
      </c>
    </row>
    <row r="45" spans="1:15" x14ac:dyDescent="0.25">
      <c r="C45" s="63" t="s">
        <v>567</v>
      </c>
      <c r="D45" s="63"/>
    </row>
    <row r="46" spans="1:15" x14ac:dyDescent="0.25">
      <c r="C46" s="62" t="s">
        <v>570</v>
      </c>
      <c r="D46" s="63"/>
    </row>
    <row r="47" spans="1:15" x14ac:dyDescent="0.25">
      <c r="C47" s="48"/>
      <c r="D47" s="63"/>
      <c r="F47" s="62" t="s">
        <v>625</v>
      </c>
    </row>
    <row r="48" spans="1:15" x14ac:dyDescent="0.25">
      <c r="C48" s="62" t="s">
        <v>621</v>
      </c>
    </row>
    <row r="49" spans="1:13" x14ac:dyDescent="0.25">
      <c r="C49" s="62" t="s">
        <v>677</v>
      </c>
      <c r="D49" s="48"/>
    </row>
    <row r="50" spans="1:13" x14ac:dyDescent="0.25">
      <c r="C50" s="62" t="s">
        <v>676</v>
      </c>
    </row>
    <row r="52" spans="1:13" x14ac:dyDescent="0.25">
      <c r="C52" s="62" t="s">
        <v>757</v>
      </c>
    </row>
    <row r="55" spans="1:13" s="68" customFormat="1" x14ac:dyDescent="0.25">
      <c r="D55" s="68">
        <f>SUM(D40:D52)</f>
        <v>0</v>
      </c>
      <c r="G55" s="68">
        <f>SUM(G40:G54)</f>
        <v>0</v>
      </c>
      <c r="J55" s="68">
        <f>SUM(J40:J54)</f>
        <v>0</v>
      </c>
    </row>
    <row r="56" spans="1:13" s="40" customFormat="1" x14ac:dyDescent="0.25">
      <c r="A56" s="46"/>
    </row>
    <row r="57" spans="1:13" x14ac:dyDescent="0.25">
      <c r="A57" s="68" t="s">
        <v>127</v>
      </c>
      <c r="C57" s="47" t="s">
        <v>675</v>
      </c>
      <c r="D57" s="62">
        <v>1</v>
      </c>
      <c r="F57" s="62" t="s">
        <v>704</v>
      </c>
      <c r="G57" s="62">
        <v>6</v>
      </c>
      <c r="I57" s="62" t="s">
        <v>700</v>
      </c>
      <c r="L57" s="119" t="s">
        <v>624</v>
      </c>
      <c r="M57" s="119">
        <v>4</v>
      </c>
    </row>
    <row r="63" spans="1:13" s="68" customFormat="1" x14ac:dyDescent="0.25">
      <c r="D63" s="68">
        <f>SUM(D57:D62)</f>
        <v>1</v>
      </c>
      <c r="G63" s="68">
        <f>SUM(G57:G62)</f>
        <v>6</v>
      </c>
      <c r="J63" s="68">
        <f>SUM(J57:J62)</f>
        <v>0</v>
      </c>
    </row>
    <row r="64" spans="1:13" s="40" customFormat="1" x14ac:dyDescent="0.25">
      <c r="A64" s="46"/>
    </row>
    <row r="65" spans="2:14" x14ac:dyDescent="0.25">
      <c r="B65" s="47" t="s">
        <v>535</v>
      </c>
      <c r="C65" s="49" t="s">
        <v>44</v>
      </c>
      <c r="D65" s="49"/>
      <c r="E65" s="49"/>
      <c r="F65" s="49"/>
      <c r="G65" s="49"/>
      <c r="H65" s="49"/>
      <c r="I65" s="49"/>
      <c r="J65" s="49"/>
      <c r="K65" s="49"/>
      <c r="L65" s="49"/>
      <c r="M65" s="49"/>
      <c r="N65" s="49"/>
    </row>
    <row r="66" spans="2:14" x14ac:dyDescent="0.25">
      <c r="B66" s="47" t="s">
        <v>724</v>
      </c>
      <c r="C66" s="49" t="s">
        <v>44</v>
      </c>
      <c r="D66" s="49"/>
      <c r="E66" s="49"/>
      <c r="F66" s="49"/>
      <c r="G66" s="49"/>
      <c r="H66" s="49"/>
      <c r="I66" s="49"/>
      <c r="J66" s="49"/>
      <c r="K66" s="49"/>
      <c r="L66" s="49"/>
      <c r="M66" s="49"/>
      <c r="N66" s="49"/>
    </row>
    <row r="67" spans="2:14" x14ac:dyDescent="0.25">
      <c r="B67" s="47" t="s">
        <v>721</v>
      </c>
      <c r="C67" s="49" t="s">
        <v>44</v>
      </c>
      <c r="D67" s="49"/>
      <c r="E67" s="49"/>
      <c r="F67" s="49"/>
      <c r="G67" s="49"/>
      <c r="H67" s="49"/>
      <c r="I67" s="49"/>
      <c r="J67" s="49"/>
      <c r="K67" s="49"/>
      <c r="L67" s="49"/>
      <c r="M67" s="49"/>
      <c r="N67" s="49"/>
    </row>
    <row r="68" spans="2:14" x14ac:dyDescent="0.25">
      <c r="B68" s="62" t="s">
        <v>715</v>
      </c>
      <c r="F68" s="49" t="s">
        <v>44</v>
      </c>
      <c r="G68" s="49"/>
      <c r="H68" s="49"/>
      <c r="I68" s="49"/>
      <c r="J68" s="49"/>
      <c r="K68" s="49"/>
      <c r="L68" s="49"/>
      <c r="M68" s="49"/>
      <c r="N68" s="49"/>
    </row>
    <row r="69" spans="2:14" x14ac:dyDescent="0.25">
      <c r="B69" s="47" t="s">
        <v>107</v>
      </c>
      <c r="C69" s="49"/>
      <c r="D69" s="49"/>
      <c r="E69" s="49"/>
      <c r="F69" s="49"/>
      <c r="G69" s="49"/>
      <c r="H69" s="49"/>
      <c r="I69" s="49"/>
      <c r="J69" s="49"/>
      <c r="K69" s="49"/>
      <c r="L69" s="49"/>
      <c r="M69" s="49"/>
      <c r="N69" s="49"/>
    </row>
    <row r="70" spans="2:14" ht="15" customHeight="1" x14ac:dyDescent="0.25">
      <c r="F70" s="49"/>
      <c r="G70" s="49"/>
      <c r="H70" s="49"/>
      <c r="I70" s="49"/>
      <c r="J70" s="49"/>
      <c r="K70" s="49"/>
      <c r="L70" s="49"/>
      <c r="M70" s="49"/>
      <c r="N70" s="49"/>
    </row>
    <row r="71" spans="2:14" x14ac:dyDescent="0.25">
      <c r="B71" s="47" t="s">
        <v>716</v>
      </c>
      <c r="C71" s="49"/>
      <c r="D71" s="49"/>
      <c r="E71" s="49"/>
      <c r="F71" s="49"/>
      <c r="G71" s="49"/>
      <c r="H71" s="49"/>
      <c r="I71" s="49" t="s">
        <v>723</v>
      </c>
      <c r="J71" s="49"/>
      <c r="K71" s="49"/>
      <c r="L71" s="49"/>
      <c r="M71" s="49"/>
      <c r="N71" s="49"/>
    </row>
    <row r="72" spans="2:14" x14ac:dyDescent="0.25">
      <c r="B72" s="47" t="s">
        <v>718</v>
      </c>
      <c r="C72" s="49"/>
      <c r="D72" s="49"/>
      <c r="E72" s="49"/>
      <c r="F72" s="49" t="s">
        <v>44</v>
      </c>
      <c r="G72" s="49"/>
      <c r="H72" s="49"/>
      <c r="I72" s="49"/>
      <c r="J72" s="49"/>
      <c r="K72" s="49"/>
      <c r="L72" s="49"/>
      <c r="M72" s="49"/>
      <c r="N72" s="49"/>
    </row>
    <row r="73" spans="2:14" x14ac:dyDescent="0.25">
      <c r="B73" s="47" t="s">
        <v>717</v>
      </c>
      <c r="C73" s="49"/>
      <c r="D73" s="49"/>
      <c r="E73" s="49"/>
      <c r="F73" s="49"/>
      <c r="G73" s="49"/>
      <c r="H73" s="49"/>
      <c r="I73" s="49" t="s">
        <v>44</v>
      </c>
      <c r="J73" s="49"/>
      <c r="K73" s="49"/>
      <c r="L73" s="49"/>
      <c r="M73" s="49"/>
      <c r="N73" s="49"/>
    </row>
    <row r="74" spans="2:14" x14ac:dyDescent="0.25">
      <c r="B74" s="47" t="s">
        <v>742</v>
      </c>
      <c r="C74" s="49"/>
      <c r="D74" s="49"/>
      <c r="E74" s="49"/>
      <c r="F74" s="49"/>
      <c r="G74" s="49"/>
      <c r="H74" s="49"/>
      <c r="I74" s="49"/>
      <c r="J74" s="49"/>
      <c r="K74" s="49"/>
      <c r="L74" s="49" t="s">
        <v>44</v>
      </c>
      <c r="M74" s="49"/>
      <c r="N74" s="49"/>
    </row>
    <row r="75" spans="2:14" x14ac:dyDescent="0.25">
      <c r="B75" s="47" t="s">
        <v>719</v>
      </c>
      <c r="C75" s="49"/>
      <c r="D75" s="49"/>
      <c r="E75" s="49"/>
      <c r="F75" s="49" t="s">
        <v>44</v>
      </c>
      <c r="G75" s="49"/>
      <c r="H75" s="49"/>
      <c r="I75" s="49"/>
      <c r="J75" s="49"/>
      <c r="K75" s="49"/>
      <c r="L75" s="49"/>
      <c r="M75" s="49"/>
      <c r="N75" s="49"/>
    </row>
    <row r="76" spans="2:14" x14ac:dyDescent="0.25">
      <c r="B76" s="47" t="s">
        <v>722</v>
      </c>
      <c r="C76" s="49"/>
      <c r="D76" s="49"/>
      <c r="E76" s="49"/>
      <c r="F76" s="49"/>
      <c r="G76" s="49"/>
      <c r="H76" s="49"/>
      <c r="I76" s="49" t="s">
        <v>44</v>
      </c>
      <c r="J76" s="49"/>
      <c r="K76" s="49"/>
      <c r="L76" s="49"/>
      <c r="M76" s="49"/>
      <c r="N76" s="49"/>
    </row>
    <row r="77" spans="2:14" x14ac:dyDescent="0.25">
      <c r="B77" s="47" t="s">
        <v>720</v>
      </c>
      <c r="C77" s="49" t="s">
        <v>44</v>
      </c>
      <c r="D77" s="49"/>
      <c r="E77" s="49"/>
      <c r="F77" s="49"/>
      <c r="G77" s="49"/>
      <c r="H77" s="49"/>
      <c r="I77" s="49"/>
      <c r="J77" s="49"/>
      <c r="K77" s="49"/>
      <c r="L77" s="49"/>
      <c r="M77" s="49"/>
      <c r="N77" s="49"/>
    </row>
    <row r="78" spans="2:14" x14ac:dyDescent="0.25">
      <c r="B78" s="50" t="s">
        <v>743</v>
      </c>
    </row>
    <row r="79" spans="2:14" x14ac:dyDescent="0.25">
      <c r="B79" s="50" t="s">
        <v>744</v>
      </c>
    </row>
    <row r="80" spans="2:14" x14ac:dyDescent="0.25">
      <c r="B80" s="51" t="s">
        <v>534</v>
      </c>
      <c r="C80" s="49"/>
      <c r="D80" s="49"/>
      <c r="E80" s="49"/>
      <c r="F80" s="49"/>
      <c r="G80" s="49"/>
      <c r="H80" s="49"/>
      <c r="I80" s="49"/>
      <c r="J80" s="49"/>
      <c r="K80" s="49"/>
      <c r="L80" s="49"/>
      <c r="M80" s="49"/>
      <c r="N80" s="49"/>
    </row>
    <row r="81" spans="2:14" x14ac:dyDescent="0.25">
      <c r="B81" s="50" t="s">
        <v>747</v>
      </c>
      <c r="C81" s="49"/>
      <c r="D81" s="49"/>
      <c r="E81" s="49"/>
      <c r="F81" s="49"/>
      <c r="G81" s="49"/>
      <c r="H81" s="49"/>
      <c r="I81" s="49" t="s">
        <v>748</v>
      </c>
      <c r="J81" s="49"/>
      <c r="K81" s="49"/>
      <c r="L81" s="49"/>
      <c r="M81" s="49"/>
      <c r="N81" s="49"/>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190" zoomScaleNormal="190" zoomScalePageLayoutView="190" workbookViewId="0">
      <selection activeCell="A5" sqref="A5"/>
    </sheetView>
  </sheetViews>
  <sheetFormatPr baseColWidth="10" defaultColWidth="10.83203125" defaultRowHeight="17" x14ac:dyDescent="0.25"/>
  <cols>
    <col min="1" max="2" width="25.5" style="62" customWidth="1"/>
    <col min="3" max="3" width="22.5" style="62" customWidth="1"/>
    <col min="4" max="4" width="17.83203125" style="62" customWidth="1"/>
    <col min="5" max="16384" width="10.83203125" style="62"/>
  </cols>
  <sheetData>
    <row r="1" spans="1:5" x14ac:dyDescent="0.25">
      <c r="A1" s="62" t="s">
        <v>384</v>
      </c>
    </row>
    <row r="3" spans="1:5" x14ac:dyDescent="0.25">
      <c r="A3" s="62" t="s">
        <v>385</v>
      </c>
      <c r="C3" s="62" t="s">
        <v>386</v>
      </c>
      <c r="D3" s="62" t="s">
        <v>387</v>
      </c>
    </row>
    <row r="5" spans="1:5" x14ac:dyDescent="0.25">
      <c r="A5" s="62" t="s">
        <v>702</v>
      </c>
      <c r="B5" s="62" t="s">
        <v>522</v>
      </c>
      <c r="C5" s="62" t="s">
        <v>388</v>
      </c>
      <c r="D5" s="62" t="s">
        <v>389</v>
      </c>
      <c r="E5" s="62" t="s">
        <v>523</v>
      </c>
    </row>
    <row r="6" spans="1:5" x14ac:dyDescent="0.25">
      <c r="B6" s="62" t="s">
        <v>390</v>
      </c>
      <c r="C6" s="62" t="s">
        <v>388</v>
      </c>
    </row>
    <row r="8" spans="1:5" x14ac:dyDescent="0.25">
      <c r="A8" s="62" t="s">
        <v>391</v>
      </c>
      <c r="B8" s="62" t="s">
        <v>392</v>
      </c>
      <c r="C8" s="62" t="s">
        <v>388</v>
      </c>
      <c r="D8" s="62" t="s">
        <v>393</v>
      </c>
      <c r="E8" s="62">
        <v>7</v>
      </c>
    </row>
    <row r="10" spans="1:5" x14ac:dyDescent="0.25">
      <c r="A10" s="62" t="s">
        <v>394</v>
      </c>
      <c r="B10" s="62" t="s">
        <v>395</v>
      </c>
      <c r="C10" s="62" t="s">
        <v>388</v>
      </c>
      <c r="D10" s="62" t="s">
        <v>393</v>
      </c>
      <c r="E10" s="62">
        <v>7</v>
      </c>
    </row>
    <row r="11" spans="1:5" x14ac:dyDescent="0.25">
      <c r="B11" s="62" t="s">
        <v>408</v>
      </c>
      <c r="C11" s="62" t="s">
        <v>388</v>
      </c>
    </row>
    <row r="14" spans="1:5" x14ac:dyDescent="0.25">
      <c r="A14" s="62" t="s">
        <v>396</v>
      </c>
      <c r="B14" s="62" t="s">
        <v>397</v>
      </c>
      <c r="C14" s="62" t="s">
        <v>388</v>
      </c>
      <c r="D14" s="62" t="s">
        <v>393</v>
      </c>
      <c r="E14" s="62">
        <v>7</v>
      </c>
    </row>
    <row r="15" spans="1:5" x14ac:dyDescent="0.25">
      <c r="B15" s="62" t="s">
        <v>398</v>
      </c>
      <c r="C15" s="62" t="s">
        <v>388</v>
      </c>
      <c r="D15" s="62" t="s">
        <v>401</v>
      </c>
      <c r="E15" s="62" t="s">
        <v>523</v>
      </c>
    </row>
    <row r="16" spans="1:5" x14ac:dyDescent="0.25">
      <c r="B16" s="62" t="s">
        <v>399</v>
      </c>
      <c r="C16" s="62" t="s">
        <v>388</v>
      </c>
      <c r="D16" s="62" t="s">
        <v>389</v>
      </c>
      <c r="E16" s="62" t="s">
        <v>523</v>
      </c>
    </row>
    <row r="17" spans="1:5" x14ac:dyDescent="0.25">
      <c r="B17" s="62" t="s">
        <v>699</v>
      </c>
      <c r="C17" s="62" t="s">
        <v>388</v>
      </c>
      <c r="D17" s="62" t="s">
        <v>402</v>
      </c>
      <c r="E17" s="62">
        <v>7</v>
      </c>
    </row>
    <row r="18" spans="1:5" x14ac:dyDescent="0.25">
      <c r="B18" s="62" t="s">
        <v>423</v>
      </c>
      <c r="C18" s="62" t="s">
        <v>388</v>
      </c>
      <c r="D18" s="62" t="s">
        <v>393</v>
      </c>
      <c r="E18" s="62">
        <v>7</v>
      </c>
    </row>
    <row r="20" spans="1:5" x14ac:dyDescent="0.25">
      <c r="A20" s="62" t="s">
        <v>403</v>
      </c>
      <c r="B20" s="62" t="s">
        <v>407</v>
      </c>
      <c r="C20" s="62" t="s">
        <v>388</v>
      </c>
      <c r="D20" s="62" t="s">
        <v>393</v>
      </c>
      <c r="E20" s="62">
        <v>7</v>
      </c>
    </row>
    <row r="22" spans="1:5" x14ac:dyDescent="0.25">
      <c r="A22" s="62" t="s">
        <v>404</v>
      </c>
      <c r="B22" s="62" t="s">
        <v>405</v>
      </c>
      <c r="C22" s="62" t="s">
        <v>406</v>
      </c>
      <c r="D22" s="62" t="s">
        <v>393</v>
      </c>
      <c r="E22" s="62">
        <v>6</v>
      </c>
    </row>
    <row r="24" spans="1:5" x14ac:dyDescent="0.25">
      <c r="A24" s="62" t="s">
        <v>409</v>
      </c>
      <c r="B24" s="62" t="s">
        <v>410</v>
      </c>
      <c r="C24" s="62" t="s">
        <v>388</v>
      </c>
      <c r="E24" s="62">
        <v>7</v>
      </c>
    </row>
    <row r="25" spans="1:5" x14ac:dyDescent="0.25">
      <c r="E25" s="62">
        <v>8</v>
      </c>
    </row>
    <row r="26" spans="1:5" x14ac:dyDescent="0.25">
      <c r="A26" s="62" t="s">
        <v>411</v>
      </c>
      <c r="C26" s="62" t="s">
        <v>388</v>
      </c>
    </row>
    <row r="28" spans="1:5" x14ac:dyDescent="0.25">
      <c r="A28" s="62" t="s">
        <v>412</v>
      </c>
      <c r="C28" s="62" t="s">
        <v>413</v>
      </c>
      <c r="D28" s="62" t="s">
        <v>393</v>
      </c>
      <c r="E28" s="62" t="s">
        <v>523</v>
      </c>
    </row>
    <row r="30" spans="1:5" x14ac:dyDescent="0.25">
      <c r="A30" s="62" t="s">
        <v>414</v>
      </c>
      <c r="C30" s="62" t="s">
        <v>415</v>
      </c>
      <c r="D30" s="62" t="s">
        <v>416</v>
      </c>
      <c r="E30" s="110" t="s">
        <v>524</v>
      </c>
    </row>
    <row r="32" spans="1:5" x14ac:dyDescent="0.25">
      <c r="A32" s="62" t="s">
        <v>417</v>
      </c>
      <c r="C32" s="62" t="s">
        <v>388</v>
      </c>
      <c r="D32" s="62" t="s">
        <v>393</v>
      </c>
      <c r="E32" s="62">
        <v>8</v>
      </c>
    </row>
    <row r="34" spans="1:5" x14ac:dyDescent="0.25">
      <c r="A34" s="62" t="s">
        <v>418</v>
      </c>
      <c r="C34" s="62" t="s">
        <v>419</v>
      </c>
      <c r="D34" s="62" t="s">
        <v>393</v>
      </c>
      <c r="E34" s="62">
        <v>8</v>
      </c>
    </row>
    <row r="36" spans="1:5" x14ac:dyDescent="0.25">
      <c r="A36" s="62" t="s">
        <v>420</v>
      </c>
      <c r="C36" s="62" t="s">
        <v>413</v>
      </c>
      <c r="D36" s="62" t="s">
        <v>393</v>
      </c>
      <c r="E36" s="62">
        <v>6</v>
      </c>
    </row>
    <row r="38" spans="1:5" x14ac:dyDescent="0.25">
      <c r="A38" s="62" t="s">
        <v>525</v>
      </c>
      <c r="C38" s="62" t="s">
        <v>421</v>
      </c>
      <c r="D38" s="62" t="s">
        <v>526</v>
      </c>
      <c r="E38" s="62">
        <v>6</v>
      </c>
    </row>
    <row r="40" spans="1:5" x14ac:dyDescent="0.25">
      <c r="A40" s="62" t="s">
        <v>422</v>
      </c>
      <c r="C40" s="62" t="s">
        <v>421</v>
      </c>
      <c r="D40" s="62" t="s">
        <v>393</v>
      </c>
      <c r="E40" s="62">
        <v>6</v>
      </c>
    </row>
    <row r="42" spans="1:5" x14ac:dyDescent="0.25">
      <c r="A42" s="62" t="s">
        <v>527</v>
      </c>
      <c r="C42" s="62" t="s">
        <v>421</v>
      </c>
      <c r="D42" s="62" t="s">
        <v>393</v>
      </c>
      <c r="E42" s="62">
        <v>6</v>
      </c>
    </row>
    <row r="44" spans="1:5" x14ac:dyDescent="0.25">
      <c r="A44" s="62" t="s">
        <v>424</v>
      </c>
      <c r="C44" s="62" t="s">
        <v>413</v>
      </c>
      <c r="D44" s="62" t="s">
        <v>393</v>
      </c>
      <c r="E44" s="62" t="s">
        <v>523</v>
      </c>
    </row>
    <row r="46" spans="1:5" x14ac:dyDescent="0.25">
      <c r="A46" s="62" t="s">
        <v>425</v>
      </c>
      <c r="C46" s="62" t="s">
        <v>413</v>
      </c>
      <c r="D46" s="62" t="s">
        <v>389</v>
      </c>
      <c r="E46" s="62" t="s">
        <v>523</v>
      </c>
    </row>
    <row r="48" spans="1:5" x14ac:dyDescent="0.25">
      <c r="A48" s="62" t="s">
        <v>426</v>
      </c>
      <c r="B48" s="62" t="s">
        <v>429</v>
      </c>
      <c r="C48" s="62" t="s">
        <v>419</v>
      </c>
      <c r="D48" s="62" t="s">
        <v>427</v>
      </c>
      <c r="E48" s="62" t="s">
        <v>523</v>
      </c>
    </row>
    <row r="50" spans="1:5" x14ac:dyDescent="0.25">
      <c r="A50" s="62" t="s">
        <v>428</v>
      </c>
      <c r="C50" s="62" t="s">
        <v>388</v>
      </c>
      <c r="D50" s="62" t="s">
        <v>393</v>
      </c>
      <c r="E50" s="62">
        <v>7</v>
      </c>
    </row>
    <row r="52" spans="1:5" x14ac:dyDescent="0.25">
      <c r="A52" s="62" t="s">
        <v>528</v>
      </c>
      <c r="C52" s="62" t="s">
        <v>406</v>
      </c>
      <c r="D52" s="62" t="s">
        <v>529</v>
      </c>
      <c r="E52" s="62" t="s">
        <v>523</v>
      </c>
    </row>
    <row r="54" spans="1:5" x14ac:dyDescent="0.25">
      <c r="A54" s="62" t="s">
        <v>530</v>
      </c>
      <c r="C54" s="62" t="s">
        <v>531</v>
      </c>
      <c r="D54" s="62" t="s">
        <v>532</v>
      </c>
      <c r="E54" s="62">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opLeftCell="B1" zoomScale="150" zoomScaleNormal="150" zoomScalePageLayoutView="150" workbookViewId="0">
      <selection activeCell="D25" sqref="D25"/>
    </sheetView>
  </sheetViews>
  <sheetFormatPr baseColWidth="10" defaultColWidth="11.5" defaultRowHeight="17" x14ac:dyDescent="0.25"/>
  <sheetData>
    <row r="1" spans="1:9" x14ac:dyDescent="0.25">
      <c r="A1" s="54"/>
      <c r="B1" s="54"/>
      <c r="C1" s="54"/>
      <c r="D1" s="54"/>
      <c r="E1" s="54"/>
      <c r="F1" s="54"/>
      <c r="G1" s="54"/>
      <c r="H1" s="54"/>
      <c r="I1" s="54"/>
    </row>
    <row r="2" spans="1:9" s="62" customFormat="1" ht="21" x14ac:dyDescent="0.3">
      <c r="A2" s="54"/>
      <c r="B2" s="55" t="s">
        <v>758</v>
      </c>
      <c r="C2" s="54"/>
      <c r="D2" s="54"/>
      <c r="E2" s="54"/>
      <c r="F2" s="54"/>
      <c r="G2" s="54"/>
      <c r="H2" s="54"/>
      <c r="I2" s="54"/>
    </row>
    <row r="3" spans="1:9" s="62" customFormat="1" x14ac:dyDescent="0.25">
      <c r="A3" s="54"/>
      <c r="B3" s="54" t="s">
        <v>759</v>
      </c>
      <c r="C3" s="54"/>
      <c r="D3" s="54"/>
      <c r="E3" s="54"/>
      <c r="F3" s="54"/>
      <c r="G3" s="54"/>
      <c r="H3" s="54"/>
      <c r="I3" s="54"/>
    </row>
    <row r="4" spans="1:9" s="62" customFormat="1" x14ac:dyDescent="0.25">
      <c r="A4" s="54"/>
      <c r="B4" s="54"/>
      <c r="C4" s="54" t="s">
        <v>769</v>
      </c>
      <c r="D4" s="54"/>
      <c r="E4" s="54"/>
      <c r="F4" s="54"/>
      <c r="G4" s="54"/>
      <c r="H4" s="54"/>
      <c r="I4" s="54"/>
    </row>
    <row r="5" spans="1:9" s="62" customFormat="1" x14ac:dyDescent="0.25">
      <c r="A5" s="54"/>
      <c r="B5" s="54"/>
      <c r="C5" s="54" t="s">
        <v>765</v>
      </c>
      <c r="D5" s="54"/>
      <c r="E5" s="54"/>
      <c r="F5" s="54"/>
      <c r="G5" s="54"/>
      <c r="H5" s="54"/>
      <c r="I5" s="54"/>
    </row>
    <row r="6" spans="1:9" s="62" customFormat="1" x14ac:dyDescent="0.25">
      <c r="A6" s="54"/>
      <c r="B6" s="54"/>
      <c r="C6" s="54" t="s">
        <v>768</v>
      </c>
      <c r="D6" s="54"/>
      <c r="E6" s="54"/>
      <c r="F6" s="54"/>
      <c r="G6" s="54"/>
      <c r="H6" s="54"/>
      <c r="I6" s="54"/>
    </row>
    <row r="7" spans="1:9" s="62" customFormat="1" x14ac:dyDescent="0.25">
      <c r="A7" s="54"/>
      <c r="B7" s="54"/>
      <c r="C7" s="54" t="s">
        <v>767</v>
      </c>
      <c r="D7" s="54"/>
      <c r="E7" s="54"/>
      <c r="F7" s="54"/>
      <c r="G7" s="54"/>
      <c r="H7" s="54"/>
      <c r="I7" s="54"/>
    </row>
    <row r="8" spans="1:9" s="62" customFormat="1" x14ac:dyDescent="0.25">
      <c r="A8" s="54"/>
      <c r="B8" s="54"/>
      <c r="C8" s="54" t="s">
        <v>766</v>
      </c>
      <c r="D8" s="54"/>
      <c r="E8" s="54"/>
      <c r="F8" s="54"/>
      <c r="G8" s="54"/>
      <c r="H8" s="54"/>
      <c r="I8" s="54"/>
    </row>
    <row r="9" spans="1:9" s="62" customFormat="1" x14ac:dyDescent="0.25">
      <c r="A9" s="54"/>
      <c r="B9" s="54"/>
      <c r="C9" s="54" t="s">
        <v>764</v>
      </c>
      <c r="D9" s="54"/>
      <c r="E9" s="54"/>
      <c r="F9" s="54"/>
      <c r="G9" s="54"/>
      <c r="H9" s="54"/>
      <c r="I9" s="54"/>
    </row>
    <row r="10" spans="1:9" s="62" customFormat="1" x14ac:dyDescent="0.25">
      <c r="A10" s="54"/>
      <c r="B10" s="54"/>
      <c r="C10" s="54" t="s">
        <v>762</v>
      </c>
      <c r="D10" s="54"/>
      <c r="E10" s="54"/>
      <c r="F10" s="54"/>
      <c r="G10" s="54"/>
      <c r="H10" s="54"/>
      <c r="I10" s="54"/>
    </row>
    <row r="11" spans="1:9" s="62" customFormat="1" x14ac:dyDescent="0.25">
      <c r="A11" s="54"/>
      <c r="B11" s="54"/>
      <c r="C11" s="54" t="s">
        <v>763</v>
      </c>
      <c r="D11" s="54"/>
      <c r="E11" s="54"/>
      <c r="F11" s="54"/>
      <c r="G11" s="54"/>
      <c r="H11" s="54"/>
      <c r="I11" s="54"/>
    </row>
    <row r="12" spans="1:9" s="62" customFormat="1" x14ac:dyDescent="0.25">
      <c r="A12" s="54"/>
      <c r="B12" s="54"/>
      <c r="C12" s="63" t="s">
        <v>771</v>
      </c>
      <c r="D12" s="54"/>
      <c r="E12" s="54"/>
      <c r="F12" s="54"/>
      <c r="G12" s="54"/>
      <c r="H12" s="54"/>
      <c r="I12" s="54"/>
    </row>
    <row r="13" spans="1:9" s="62" customFormat="1" x14ac:dyDescent="0.25">
      <c r="A13" s="54"/>
      <c r="B13" s="54"/>
      <c r="C13" s="54"/>
      <c r="D13" s="54"/>
      <c r="E13" s="54"/>
      <c r="F13" s="54"/>
      <c r="G13" s="54"/>
      <c r="H13" s="54"/>
      <c r="I13" s="54"/>
    </row>
    <row r="14" spans="1:9" s="62" customFormat="1" x14ac:dyDescent="0.25">
      <c r="A14" s="54"/>
      <c r="B14" s="54" t="s">
        <v>169</v>
      </c>
      <c r="C14" s="54"/>
      <c r="D14" s="54"/>
      <c r="E14" s="54"/>
      <c r="F14" s="54"/>
      <c r="G14" s="54"/>
      <c r="H14" s="54"/>
      <c r="I14" s="54"/>
    </row>
    <row r="15" spans="1:9" s="62" customFormat="1" x14ac:dyDescent="0.25">
      <c r="A15" s="54"/>
      <c r="B15" s="54">
        <v>1</v>
      </c>
      <c r="C15" s="54" t="s">
        <v>772</v>
      </c>
      <c r="D15" s="54"/>
      <c r="E15" s="54"/>
      <c r="F15" s="54"/>
      <c r="G15" s="54"/>
      <c r="H15" s="54"/>
      <c r="I15" s="54"/>
    </row>
    <row r="16" spans="1:9" s="62" customFormat="1" x14ac:dyDescent="0.25">
      <c r="A16" s="54"/>
      <c r="B16" s="54">
        <v>2</v>
      </c>
      <c r="C16" s="54" t="s">
        <v>770</v>
      </c>
      <c r="D16" s="54"/>
      <c r="E16" s="54"/>
      <c r="F16" s="54"/>
      <c r="G16" s="54"/>
      <c r="H16" s="54"/>
      <c r="I16" s="54"/>
    </row>
    <row r="17" spans="1:9" s="62" customFormat="1" x14ac:dyDescent="0.25">
      <c r="A17" s="54"/>
      <c r="D17" s="54"/>
      <c r="E17" s="54"/>
      <c r="F17" s="54"/>
      <c r="G17" s="54"/>
      <c r="H17" s="54"/>
      <c r="I17" s="54"/>
    </row>
    <row r="18" spans="1:9" s="62" customFormat="1" x14ac:dyDescent="0.25">
      <c r="A18" s="54"/>
      <c r="B18" s="62">
        <v>3</v>
      </c>
      <c r="C18" s="62" t="s">
        <v>775</v>
      </c>
      <c r="D18" s="54"/>
      <c r="E18" s="54"/>
      <c r="F18" s="54"/>
      <c r="G18" s="54"/>
      <c r="H18" s="54"/>
      <c r="I18" s="54"/>
    </row>
    <row r="19" spans="1:9" s="62" customFormat="1" x14ac:dyDescent="0.25">
      <c r="A19" s="54"/>
      <c r="B19" s="54"/>
      <c r="C19" s="54"/>
      <c r="D19" s="54" t="s">
        <v>773</v>
      </c>
      <c r="E19" s="54"/>
      <c r="F19" s="54"/>
      <c r="G19" s="54"/>
      <c r="H19" s="54"/>
      <c r="I19" s="54"/>
    </row>
    <row r="20" spans="1:9" s="62" customFormat="1" x14ac:dyDescent="0.25">
      <c r="A20" s="54"/>
      <c r="B20" s="54"/>
      <c r="C20" s="54"/>
      <c r="D20" s="54" t="s">
        <v>774</v>
      </c>
      <c r="E20" s="54"/>
      <c r="F20" s="54"/>
      <c r="G20" s="54"/>
      <c r="H20" s="54"/>
      <c r="I20" s="54"/>
    </row>
    <row r="21" spans="1:9" s="62" customFormat="1" x14ac:dyDescent="0.25">
      <c r="A21" s="54"/>
      <c r="B21" s="54"/>
      <c r="C21" s="54"/>
      <c r="D21" s="54" t="s">
        <v>776</v>
      </c>
      <c r="E21" s="54"/>
      <c r="F21" s="54"/>
      <c r="G21" s="54"/>
      <c r="H21" s="54"/>
      <c r="I21" s="54"/>
    </row>
    <row r="22" spans="1:9" s="62" customFormat="1" x14ac:dyDescent="0.25">
      <c r="A22" s="54"/>
      <c r="B22" s="54"/>
      <c r="C22" s="54"/>
      <c r="D22" s="54" t="s">
        <v>777</v>
      </c>
      <c r="F22" s="54"/>
      <c r="G22" s="54"/>
      <c r="H22" s="54"/>
      <c r="I22" s="54"/>
    </row>
    <row r="23" spans="1:9" s="62" customFormat="1" x14ac:dyDescent="0.25">
      <c r="A23" s="54"/>
      <c r="B23" s="54"/>
      <c r="C23" s="54"/>
      <c r="D23" s="54" t="s">
        <v>778</v>
      </c>
      <c r="F23" s="54"/>
      <c r="G23" s="54"/>
      <c r="H23" s="54"/>
      <c r="I23" s="54"/>
    </row>
    <row r="24" spans="1:9" s="62" customFormat="1" x14ac:dyDescent="0.25">
      <c r="A24" s="54"/>
      <c r="B24" s="54"/>
      <c r="C24" s="54"/>
      <c r="D24" s="54" t="s">
        <v>779</v>
      </c>
      <c r="F24" s="54"/>
      <c r="G24" s="54"/>
      <c r="H24" s="54"/>
      <c r="I24" s="54"/>
    </row>
    <row r="25" spans="1:9" s="62" customFormat="1" x14ac:dyDescent="0.25">
      <c r="A25" s="54"/>
      <c r="B25" s="54"/>
      <c r="C25" s="54"/>
      <c r="D25" s="54" t="s">
        <v>780</v>
      </c>
      <c r="F25" s="54"/>
      <c r="G25" s="54"/>
      <c r="H25" s="54"/>
      <c r="I25" s="54"/>
    </row>
    <row r="26" spans="1:9" s="62" customFormat="1" x14ac:dyDescent="0.25">
      <c r="A26" s="54"/>
      <c r="B26" s="54"/>
      <c r="C26" s="54"/>
      <c r="D26" s="54" t="s">
        <v>781</v>
      </c>
      <c r="F26" s="54"/>
      <c r="G26" s="54"/>
      <c r="H26" s="54"/>
      <c r="I26" s="54"/>
    </row>
    <row r="27" spans="1:9" s="62" customFormat="1" x14ac:dyDescent="0.25">
      <c r="A27" s="54"/>
      <c r="B27" s="54"/>
      <c r="C27" s="54"/>
      <c r="D27" s="54" t="s">
        <v>782</v>
      </c>
      <c r="F27" s="54"/>
      <c r="G27" s="54"/>
      <c r="H27" s="54"/>
      <c r="I27" s="54"/>
    </row>
    <row r="28" spans="1:9" s="62" customFormat="1" x14ac:dyDescent="0.25">
      <c r="A28" s="54"/>
      <c r="B28" s="54"/>
      <c r="C28" s="54"/>
      <c r="D28" s="54" t="s">
        <v>783</v>
      </c>
      <c r="F28" s="54"/>
      <c r="G28" s="54"/>
      <c r="H28" s="54"/>
      <c r="I28" s="54"/>
    </row>
    <row r="29" spans="1:9" s="62" customFormat="1" x14ac:dyDescent="0.25">
      <c r="A29" s="54"/>
      <c r="B29" s="54"/>
      <c r="C29" s="54"/>
      <c r="D29" s="54" t="s">
        <v>784</v>
      </c>
      <c r="F29" s="54"/>
      <c r="G29" s="54"/>
      <c r="H29" s="54"/>
      <c r="I29" s="54"/>
    </row>
    <row r="30" spans="1:9" s="62" customFormat="1" x14ac:dyDescent="0.25">
      <c r="A30" s="54"/>
      <c r="B30" s="54"/>
      <c r="C30" s="54"/>
      <c r="D30" s="54"/>
      <c r="F30" s="54"/>
      <c r="G30" s="54"/>
      <c r="H30" s="54"/>
      <c r="I30" s="54"/>
    </row>
    <row r="31" spans="1:9" s="62" customFormat="1" x14ac:dyDescent="0.25">
      <c r="A31" s="54"/>
      <c r="B31" s="54"/>
      <c r="C31" s="54"/>
      <c r="D31" s="54"/>
      <c r="F31" s="54"/>
      <c r="G31" s="54"/>
      <c r="H31" s="54"/>
      <c r="I31" s="54"/>
    </row>
    <row r="32" spans="1:9" s="62" customFormat="1" x14ac:dyDescent="0.25">
      <c r="A32" s="54"/>
      <c r="B32" s="54"/>
      <c r="C32" s="54"/>
      <c r="D32" s="54"/>
      <c r="F32" s="54"/>
      <c r="G32" s="54"/>
      <c r="H32" s="54"/>
      <c r="I32" s="54"/>
    </row>
    <row r="33" spans="1:9" s="62" customFormat="1" x14ac:dyDescent="0.25">
      <c r="A33" s="54"/>
      <c r="B33" s="54"/>
      <c r="C33" s="54"/>
      <c r="D33" s="54"/>
      <c r="F33" s="54"/>
      <c r="G33" s="54"/>
      <c r="H33" s="54"/>
      <c r="I33" s="54"/>
    </row>
    <row r="34" spans="1:9" s="62" customFormat="1" x14ac:dyDescent="0.25">
      <c r="A34" s="54"/>
      <c r="B34" s="54" t="s">
        <v>339</v>
      </c>
      <c r="C34" s="54"/>
      <c r="D34" s="54"/>
      <c r="E34" s="54"/>
      <c r="F34" s="54"/>
      <c r="G34" s="54"/>
      <c r="H34" s="54"/>
      <c r="I34" s="54"/>
    </row>
    <row r="35" spans="1:9" s="62" customFormat="1" x14ac:dyDescent="0.25">
      <c r="A35" s="54"/>
      <c r="B35" s="54">
        <v>1</v>
      </c>
      <c r="C35" s="54" t="s">
        <v>760</v>
      </c>
      <c r="D35" s="54"/>
      <c r="E35" s="54"/>
      <c r="F35" s="54"/>
      <c r="G35" s="54"/>
      <c r="H35" s="54"/>
      <c r="I35" s="54"/>
    </row>
    <row r="36" spans="1:9" s="62" customFormat="1" x14ac:dyDescent="0.25">
      <c r="A36" s="54"/>
      <c r="B36" s="54"/>
      <c r="C36" s="54" t="s">
        <v>761</v>
      </c>
      <c r="D36" s="54"/>
      <c r="E36" s="54"/>
      <c r="F36" s="54"/>
      <c r="G36" s="54"/>
      <c r="H36" s="54"/>
      <c r="I36" s="54"/>
    </row>
    <row r="37" spans="1:9" s="62" customFormat="1" x14ac:dyDescent="0.25">
      <c r="A37" s="54"/>
      <c r="B37" s="54"/>
      <c r="C37" s="54"/>
      <c r="D37" s="54"/>
      <c r="E37" s="54"/>
      <c r="F37" s="54"/>
      <c r="G37" s="54"/>
      <c r="H37" s="54"/>
      <c r="I37" s="54"/>
    </row>
    <row r="38" spans="1:9" s="62" customFormat="1" x14ac:dyDescent="0.25">
      <c r="A38" s="54"/>
      <c r="B38" s="54" t="s">
        <v>351</v>
      </c>
      <c r="D38" s="54"/>
      <c r="E38" s="54"/>
      <c r="F38" s="54"/>
      <c r="G38" s="54"/>
      <c r="H38" s="54"/>
      <c r="I38" s="54"/>
    </row>
    <row r="39" spans="1:9" s="62" customFormat="1" x14ac:dyDescent="0.25">
      <c r="A39" s="54"/>
      <c r="B39" s="54"/>
      <c r="C39" s="54"/>
      <c r="D39" s="54"/>
      <c r="E39" s="54"/>
      <c r="F39" s="54"/>
      <c r="G39" s="54"/>
      <c r="H39" s="54"/>
      <c r="I39" s="54"/>
    </row>
    <row r="40" spans="1:9" s="62" customFormat="1" x14ac:dyDescent="0.25">
      <c r="A40" s="54"/>
      <c r="B40" s="54"/>
      <c r="C40" s="54"/>
      <c r="D40" s="54"/>
      <c r="E40" s="54"/>
      <c r="F40" s="54"/>
      <c r="G40" s="54"/>
      <c r="H40" s="54"/>
      <c r="I40" s="54"/>
    </row>
    <row r="41" spans="1:9" s="62" customFormat="1" x14ac:dyDescent="0.25">
      <c r="A41" s="54"/>
      <c r="B41" s="54"/>
      <c r="C41" s="54"/>
      <c r="D41" s="54"/>
      <c r="E41" s="54"/>
      <c r="F41" s="54"/>
      <c r="G41" s="54"/>
      <c r="H41" s="54"/>
      <c r="I41" s="54"/>
    </row>
    <row r="42" spans="1:9" s="62" customFormat="1" x14ac:dyDescent="0.25">
      <c r="A42" s="54"/>
      <c r="B42" s="54"/>
      <c r="C42" s="54"/>
      <c r="D42" s="54"/>
      <c r="E42" s="54"/>
      <c r="F42" s="54"/>
      <c r="G42" s="54"/>
      <c r="H42" s="54"/>
      <c r="I42" s="54"/>
    </row>
    <row r="43" spans="1:9" ht="21" x14ac:dyDescent="0.3">
      <c r="A43" s="54"/>
      <c r="B43" s="55" t="s">
        <v>160</v>
      </c>
      <c r="C43" s="55"/>
      <c r="D43" s="55"/>
      <c r="E43" s="54"/>
      <c r="F43" s="54"/>
      <c r="G43" s="54"/>
      <c r="H43" s="54"/>
      <c r="I43" s="54"/>
    </row>
    <row r="44" spans="1:9" x14ac:dyDescent="0.25">
      <c r="A44" s="54"/>
      <c r="B44" s="54" t="s">
        <v>161</v>
      </c>
      <c r="C44" s="54"/>
      <c r="D44" s="54"/>
      <c r="E44" s="54"/>
      <c r="F44" s="54"/>
      <c r="G44" s="54"/>
      <c r="H44" s="54"/>
      <c r="I44" s="54"/>
    </row>
    <row r="45" spans="1:9" x14ac:dyDescent="0.25">
      <c r="A45" s="54"/>
      <c r="B45" s="54"/>
      <c r="C45" s="54" t="s">
        <v>162</v>
      </c>
      <c r="D45" s="54"/>
      <c r="E45" s="54"/>
      <c r="F45" s="54"/>
      <c r="G45" s="54"/>
      <c r="H45" s="54"/>
      <c r="I45" s="54"/>
    </row>
    <row r="46" spans="1:9" x14ac:dyDescent="0.25">
      <c r="A46" s="54"/>
      <c r="B46" s="54"/>
      <c r="C46" s="54" t="s">
        <v>163</v>
      </c>
      <c r="D46" s="54"/>
      <c r="E46" s="54"/>
      <c r="F46" s="54"/>
      <c r="G46" s="54"/>
      <c r="H46" s="54"/>
      <c r="I46" s="54"/>
    </row>
    <row r="47" spans="1:9" x14ac:dyDescent="0.25">
      <c r="A47" s="54"/>
      <c r="B47" s="54"/>
      <c r="C47" s="54" t="s">
        <v>164</v>
      </c>
      <c r="D47" s="54"/>
      <c r="E47" s="54"/>
      <c r="F47" s="54"/>
      <c r="G47" s="54"/>
      <c r="H47" s="54"/>
      <c r="I47" s="54"/>
    </row>
    <row r="48" spans="1:9" x14ac:dyDescent="0.25">
      <c r="A48" s="54"/>
      <c r="B48" s="54"/>
      <c r="C48" s="54" t="s">
        <v>165</v>
      </c>
      <c r="D48" s="54"/>
      <c r="E48" s="54"/>
      <c r="F48" s="54"/>
      <c r="G48" s="54"/>
      <c r="H48" s="54"/>
      <c r="I48" s="54"/>
    </row>
    <row r="49" spans="1:9" x14ac:dyDescent="0.25">
      <c r="A49" s="54"/>
      <c r="B49" s="54"/>
      <c r="C49" s="54" t="s">
        <v>330</v>
      </c>
      <c r="D49" s="54"/>
      <c r="E49" s="54"/>
      <c r="F49" s="54"/>
      <c r="G49" s="54"/>
      <c r="H49" s="54"/>
      <c r="I49" s="54"/>
    </row>
    <row r="50" spans="1:9" x14ac:dyDescent="0.25">
      <c r="A50" s="54"/>
      <c r="B50" s="54"/>
      <c r="C50" s="54" t="s">
        <v>331</v>
      </c>
      <c r="D50" s="54"/>
      <c r="E50" s="54"/>
      <c r="F50" s="54"/>
      <c r="G50" s="54"/>
      <c r="H50" s="54"/>
      <c r="I50" s="54"/>
    </row>
    <row r="51" spans="1:9" x14ac:dyDescent="0.25">
      <c r="A51" s="54"/>
      <c r="B51" s="54"/>
      <c r="C51" s="54" t="s">
        <v>332</v>
      </c>
      <c r="D51" s="54"/>
      <c r="E51" s="54"/>
      <c r="F51" s="54"/>
      <c r="G51" s="54"/>
      <c r="H51" s="54"/>
      <c r="I51" s="54"/>
    </row>
    <row r="52" spans="1:9" x14ac:dyDescent="0.25">
      <c r="A52" s="54"/>
      <c r="B52" s="54"/>
      <c r="C52" s="54" t="s">
        <v>333</v>
      </c>
      <c r="D52" s="54"/>
      <c r="E52" s="54"/>
      <c r="F52" s="54"/>
      <c r="G52" s="54"/>
      <c r="H52" s="54"/>
      <c r="I52" s="54"/>
    </row>
    <row r="53" spans="1:9" x14ac:dyDescent="0.25">
      <c r="A53" s="54"/>
      <c r="B53" s="54"/>
      <c r="C53" s="54" t="s">
        <v>334</v>
      </c>
      <c r="D53" s="54"/>
      <c r="E53" s="54"/>
      <c r="F53" s="54"/>
      <c r="G53" s="54"/>
      <c r="H53" s="54"/>
      <c r="I53" s="54"/>
    </row>
    <row r="54" spans="1:9" x14ac:dyDescent="0.25">
      <c r="A54" s="54"/>
      <c r="B54" s="54"/>
      <c r="C54" s="54"/>
      <c r="D54" s="54"/>
      <c r="E54" s="54"/>
      <c r="F54" s="54"/>
      <c r="G54" s="54"/>
      <c r="H54" s="54"/>
      <c r="I54" s="54"/>
    </row>
    <row r="55" spans="1:9" x14ac:dyDescent="0.25">
      <c r="A55" s="54"/>
      <c r="B55" s="54" t="s">
        <v>169</v>
      </c>
      <c r="C55" s="54"/>
      <c r="D55" s="54"/>
      <c r="E55" s="54"/>
      <c r="F55" s="54"/>
      <c r="G55" s="54"/>
      <c r="H55" s="54"/>
      <c r="I55" s="54"/>
    </row>
    <row r="56" spans="1:9" x14ac:dyDescent="0.25">
      <c r="A56" s="54"/>
      <c r="B56" s="54"/>
      <c r="C56" s="54" t="s">
        <v>335</v>
      </c>
      <c r="D56" s="54"/>
      <c r="E56" s="54"/>
      <c r="F56" s="54"/>
      <c r="G56" s="54"/>
      <c r="H56" s="54"/>
      <c r="I56" s="54"/>
    </row>
    <row r="57" spans="1:9" x14ac:dyDescent="0.25">
      <c r="A57" s="54"/>
      <c r="B57" s="54">
        <v>1</v>
      </c>
      <c r="C57" s="54" t="s">
        <v>336</v>
      </c>
      <c r="D57" s="54"/>
      <c r="E57" s="54"/>
      <c r="F57" s="54"/>
      <c r="G57" s="54"/>
      <c r="H57" s="54"/>
      <c r="I57" s="54"/>
    </row>
    <row r="58" spans="1:9" x14ac:dyDescent="0.25">
      <c r="A58" s="54"/>
      <c r="B58" s="54">
        <v>2</v>
      </c>
      <c r="C58" s="54" t="s">
        <v>337</v>
      </c>
      <c r="D58" s="54"/>
      <c r="E58" s="54"/>
      <c r="F58" s="54"/>
      <c r="G58" s="54"/>
      <c r="H58" s="54"/>
      <c r="I58" s="54"/>
    </row>
    <row r="59" spans="1:9" x14ac:dyDescent="0.25">
      <c r="A59" s="54"/>
      <c r="B59" s="54">
        <v>3</v>
      </c>
      <c r="C59" s="54" t="s">
        <v>353</v>
      </c>
      <c r="D59" s="54"/>
      <c r="F59" s="54"/>
      <c r="G59" s="54"/>
      <c r="H59" s="54"/>
      <c r="I59" s="54"/>
    </row>
    <row r="60" spans="1:9" x14ac:dyDescent="0.25">
      <c r="A60" s="54"/>
      <c r="B60" s="54"/>
      <c r="C60" s="54"/>
      <c r="D60" s="54" t="s">
        <v>354</v>
      </c>
      <c r="E60" s="54"/>
      <c r="F60" s="54"/>
      <c r="G60" s="54"/>
      <c r="H60" s="54"/>
      <c r="I60" s="54"/>
    </row>
    <row r="61" spans="1:9" x14ac:dyDescent="0.25">
      <c r="A61" s="54"/>
      <c r="B61" s="54">
        <v>4</v>
      </c>
      <c r="C61" s="54" t="s">
        <v>338</v>
      </c>
      <c r="D61" s="54"/>
      <c r="E61" s="54"/>
      <c r="F61" s="54"/>
      <c r="G61" s="54"/>
      <c r="H61" s="54"/>
      <c r="I61" s="54"/>
    </row>
    <row r="62" spans="1:9" x14ac:dyDescent="0.25">
      <c r="A62" s="54"/>
      <c r="B62" s="54"/>
      <c r="C62" s="54"/>
      <c r="D62" s="54"/>
      <c r="E62" s="54"/>
      <c r="F62" s="54"/>
      <c r="G62" s="54"/>
      <c r="H62" s="54"/>
      <c r="I62" s="54"/>
    </row>
    <row r="63" spans="1:9" x14ac:dyDescent="0.25">
      <c r="A63" s="54"/>
      <c r="B63" s="54" t="s">
        <v>339</v>
      </c>
      <c r="C63" s="54"/>
      <c r="D63" s="54"/>
      <c r="E63" s="54"/>
      <c r="F63" s="54"/>
      <c r="G63" s="54"/>
      <c r="H63" s="54"/>
      <c r="I63" s="54"/>
    </row>
    <row r="64" spans="1:9" x14ac:dyDescent="0.25">
      <c r="A64" s="54"/>
      <c r="B64" s="54">
        <v>1</v>
      </c>
      <c r="C64" s="54" t="s">
        <v>340</v>
      </c>
      <c r="D64" s="54"/>
      <c r="E64" s="54"/>
      <c r="F64" s="54"/>
      <c r="G64" s="54"/>
      <c r="H64" s="54"/>
      <c r="I64" s="54"/>
    </row>
    <row r="65" spans="1:9" x14ac:dyDescent="0.25">
      <c r="A65" s="54"/>
      <c r="B65" s="54"/>
      <c r="C65" s="54" t="s">
        <v>341</v>
      </c>
      <c r="D65" s="54"/>
      <c r="E65" s="54"/>
      <c r="F65" s="54"/>
      <c r="G65" s="54"/>
      <c r="H65" s="54"/>
      <c r="I65" s="54"/>
    </row>
    <row r="66" spans="1:9" x14ac:dyDescent="0.25">
      <c r="A66" s="54"/>
      <c r="B66" s="54"/>
      <c r="C66" s="54" t="s">
        <v>342</v>
      </c>
      <c r="D66" s="54"/>
      <c r="E66" s="54"/>
      <c r="F66" s="54"/>
      <c r="G66" s="54"/>
      <c r="H66" s="54"/>
      <c r="I66" s="54"/>
    </row>
    <row r="67" spans="1:9" x14ac:dyDescent="0.25">
      <c r="A67" s="54"/>
      <c r="B67" s="54"/>
      <c r="C67" s="54"/>
      <c r="D67" s="54"/>
      <c r="E67" s="54"/>
      <c r="F67" s="54"/>
      <c r="G67" s="54"/>
      <c r="H67" s="54"/>
      <c r="I67" s="54"/>
    </row>
    <row r="68" spans="1:9" x14ac:dyDescent="0.25">
      <c r="A68" s="54"/>
      <c r="B68" s="54">
        <v>2</v>
      </c>
      <c r="C68" s="54" t="s">
        <v>343</v>
      </c>
      <c r="D68" s="54"/>
      <c r="E68" s="54"/>
      <c r="F68" s="54"/>
      <c r="G68" s="54"/>
      <c r="H68" s="54"/>
      <c r="I68" s="54"/>
    </row>
    <row r="69" spans="1:9" x14ac:dyDescent="0.25">
      <c r="A69" s="54"/>
      <c r="B69" s="54"/>
      <c r="E69" s="54"/>
      <c r="F69" s="54"/>
      <c r="G69" s="54"/>
      <c r="H69" s="54"/>
      <c r="I69" s="54"/>
    </row>
    <row r="70" spans="1:9" x14ac:dyDescent="0.25">
      <c r="A70" s="54"/>
      <c r="B70" s="54">
        <v>3</v>
      </c>
      <c r="C70" s="54" t="s">
        <v>344</v>
      </c>
      <c r="E70" s="54"/>
      <c r="F70" s="54"/>
      <c r="G70" s="54"/>
      <c r="H70" s="54"/>
      <c r="I70" s="54"/>
    </row>
    <row r="71" spans="1:9" x14ac:dyDescent="0.25">
      <c r="A71" s="54"/>
      <c r="B71" s="54"/>
      <c r="C71" s="54" t="s">
        <v>345</v>
      </c>
      <c r="E71" s="54"/>
      <c r="F71" s="54"/>
      <c r="G71" s="54"/>
      <c r="H71" s="54"/>
      <c r="I71" s="54"/>
    </row>
    <row r="72" spans="1:9" x14ac:dyDescent="0.25">
      <c r="A72" s="54"/>
      <c r="C72" s="54" t="s">
        <v>346</v>
      </c>
      <c r="E72" s="54"/>
      <c r="F72" s="54"/>
      <c r="G72" s="54"/>
      <c r="H72" s="54"/>
      <c r="I72" s="54"/>
    </row>
    <row r="73" spans="1:9" x14ac:dyDescent="0.25">
      <c r="A73" s="54"/>
      <c r="C73" s="54" t="s">
        <v>347</v>
      </c>
      <c r="E73" s="54"/>
      <c r="F73" s="54"/>
      <c r="G73" s="54"/>
      <c r="H73" s="54"/>
      <c r="I73" s="54"/>
    </row>
    <row r="74" spans="1:9" x14ac:dyDescent="0.25">
      <c r="A74" s="54"/>
      <c r="C74" s="54" t="s">
        <v>348</v>
      </c>
      <c r="D74" s="54"/>
      <c r="E74" s="54"/>
      <c r="F74" s="54"/>
      <c r="G74" s="54"/>
      <c r="H74" s="54"/>
      <c r="I74" s="54"/>
    </row>
    <row r="75" spans="1:9" x14ac:dyDescent="0.25">
      <c r="A75" s="54"/>
      <c r="C75" s="54"/>
      <c r="D75" s="54"/>
      <c r="E75" s="54"/>
      <c r="F75" s="54"/>
      <c r="G75" s="54"/>
      <c r="H75" s="54"/>
      <c r="I75" s="54"/>
    </row>
    <row r="76" spans="1:9" x14ac:dyDescent="0.25">
      <c r="A76" s="54"/>
      <c r="C76" s="54"/>
      <c r="D76" s="54" t="s">
        <v>355</v>
      </c>
      <c r="E76" s="54"/>
      <c r="F76" s="54"/>
      <c r="G76" s="54"/>
      <c r="H76" s="54"/>
      <c r="I76" s="54"/>
    </row>
    <row r="77" spans="1:9" x14ac:dyDescent="0.25">
      <c r="A77" s="54"/>
      <c r="C77" s="54"/>
      <c r="D77" s="54" t="s">
        <v>356</v>
      </c>
      <c r="E77" s="54"/>
      <c r="F77" s="54"/>
      <c r="G77" s="54"/>
      <c r="H77" s="54"/>
      <c r="I77" s="54"/>
    </row>
    <row r="78" spans="1:9" x14ac:dyDescent="0.25">
      <c r="A78" s="54"/>
      <c r="B78" s="54"/>
      <c r="C78" s="54"/>
      <c r="D78" s="54"/>
      <c r="E78" s="54"/>
      <c r="F78" s="54"/>
      <c r="G78" s="54"/>
      <c r="H78" s="54"/>
      <c r="I78" s="54"/>
    </row>
    <row r="79" spans="1:9" x14ac:dyDescent="0.25">
      <c r="A79" s="54"/>
      <c r="B79" s="54">
        <v>4</v>
      </c>
      <c r="C79" s="54" t="s">
        <v>349</v>
      </c>
      <c r="D79" s="54"/>
      <c r="E79" s="54"/>
      <c r="F79" s="54"/>
      <c r="G79" s="54"/>
      <c r="H79" s="54"/>
      <c r="I79" s="54"/>
    </row>
    <row r="80" spans="1:9" x14ac:dyDescent="0.25">
      <c r="A80" s="54"/>
      <c r="B80" s="54"/>
      <c r="C80" t="s">
        <v>350</v>
      </c>
      <c r="D80" s="54"/>
      <c r="E80" s="54"/>
      <c r="F80" s="54"/>
      <c r="G80" s="54"/>
      <c r="H80" s="54"/>
      <c r="I80" s="54"/>
    </row>
    <row r="81" spans="1:9" x14ac:dyDescent="0.25">
      <c r="A81" s="54"/>
      <c r="B81" s="54"/>
      <c r="D81" s="54" t="s">
        <v>357</v>
      </c>
      <c r="E81" s="54"/>
      <c r="F81" s="54"/>
      <c r="G81" s="54"/>
      <c r="H81" s="54"/>
      <c r="I81" s="54"/>
    </row>
    <row r="82" spans="1:9" x14ac:dyDescent="0.25">
      <c r="A82" s="54"/>
      <c r="B82" s="54"/>
      <c r="D82" s="54" t="s">
        <v>358</v>
      </c>
      <c r="E82" s="54"/>
      <c r="F82" s="54"/>
      <c r="G82" s="54"/>
      <c r="H82" s="54"/>
      <c r="I82" s="54"/>
    </row>
    <row r="83" spans="1:9" x14ac:dyDescent="0.25">
      <c r="A83" s="54"/>
      <c r="B83" s="54"/>
      <c r="C83" s="54"/>
      <c r="D83" s="54"/>
      <c r="E83" s="54"/>
      <c r="F83" s="54"/>
      <c r="G83" s="54"/>
      <c r="H83" s="54"/>
      <c r="I83" s="54"/>
    </row>
    <row r="84" spans="1:9" x14ac:dyDescent="0.25">
      <c r="A84" s="54"/>
      <c r="B84" s="54" t="s">
        <v>351</v>
      </c>
      <c r="D84" s="54"/>
      <c r="E84" s="54"/>
      <c r="F84" s="54"/>
      <c r="G84" s="54"/>
      <c r="H84" s="54"/>
      <c r="I84" s="54"/>
    </row>
    <row r="85" spans="1:9" x14ac:dyDescent="0.25">
      <c r="A85" s="54"/>
      <c r="B85" s="54"/>
      <c r="C85" s="54" t="s">
        <v>352</v>
      </c>
      <c r="D85" s="54"/>
      <c r="E85" s="54"/>
      <c r="F85" s="54"/>
      <c r="G85" s="54"/>
      <c r="H85" s="54"/>
      <c r="I85" s="54"/>
    </row>
    <row r="86" spans="1:9" x14ac:dyDescent="0.25">
      <c r="A86" s="54"/>
      <c r="B86" s="54"/>
      <c r="C86" s="54"/>
      <c r="D86" s="54"/>
      <c r="E86" s="54"/>
      <c r="F86" s="54"/>
      <c r="G86" s="54"/>
      <c r="H86" s="54"/>
      <c r="I86" s="54"/>
    </row>
    <row r="87" spans="1:9" x14ac:dyDescent="0.25">
      <c r="A87" s="54"/>
      <c r="B87" s="54"/>
      <c r="C87" s="54"/>
      <c r="D87" s="54"/>
      <c r="E87" s="54"/>
      <c r="F87" s="54"/>
      <c r="G87" s="54"/>
      <c r="H87" s="54"/>
      <c r="I87" s="54"/>
    </row>
    <row r="88" spans="1:9" ht="21" x14ac:dyDescent="0.3">
      <c r="A88" s="54"/>
      <c r="B88" s="55" t="s">
        <v>188</v>
      </c>
      <c r="C88" s="55"/>
      <c r="D88" s="55"/>
      <c r="E88" s="54"/>
      <c r="F88" s="54"/>
      <c r="G88" s="54"/>
      <c r="H88" s="54"/>
      <c r="I88" s="54"/>
    </row>
    <row r="89" spans="1:9" x14ac:dyDescent="0.25">
      <c r="A89" s="54"/>
      <c r="B89" s="54" t="s">
        <v>189</v>
      </c>
      <c r="C89" s="54"/>
      <c r="D89" s="54"/>
      <c r="E89" s="54"/>
      <c r="F89" s="54"/>
      <c r="G89" s="54"/>
      <c r="H89" s="54"/>
      <c r="I89" s="54"/>
    </row>
    <row r="90" spans="1:9" x14ac:dyDescent="0.25">
      <c r="A90" s="54"/>
      <c r="B90" s="54"/>
      <c r="C90" s="54" t="s">
        <v>162</v>
      </c>
      <c r="D90" s="54"/>
      <c r="E90" s="54"/>
      <c r="F90" s="54"/>
      <c r="G90" s="54"/>
      <c r="H90" s="54"/>
      <c r="I90" s="54"/>
    </row>
    <row r="91" spans="1:9" x14ac:dyDescent="0.25">
      <c r="A91" s="54"/>
      <c r="B91" s="54"/>
      <c r="C91" s="54" t="s">
        <v>190</v>
      </c>
      <c r="D91" s="54"/>
      <c r="E91" s="54"/>
      <c r="F91" s="54"/>
      <c r="G91" s="54"/>
      <c r="H91" s="54"/>
      <c r="I91" s="54"/>
    </row>
    <row r="92" spans="1:9" x14ac:dyDescent="0.25">
      <c r="A92" s="54"/>
      <c r="B92" s="54"/>
      <c r="C92" s="54" t="s">
        <v>191</v>
      </c>
      <c r="D92" s="54"/>
      <c r="E92" s="54"/>
      <c r="F92" s="54"/>
      <c r="G92" s="54"/>
      <c r="H92" s="54"/>
      <c r="I92" s="54"/>
    </row>
    <row r="93" spans="1:9" x14ac:dyDescent="0.25">
      <c r="A93" s="54"/>
      <c r="B93" s="54"/>
      <c r="C93" s="54" t="s">
        <v>192</v>
      </c>
      <c r="D93" s="54"/>
      <c r="E93" s="54"/>
      <c r="F93" s="54"/>
      <c r="G93" s="54"/>
      <c r="H93" s="54"/>
      <c r="I93" s="54"/>
    </row>
    <row r="94" spans="1:9" x14ac:dyDescent="0.25">
      <c r="A94" s="54"/>
      <c r="B94" s="54"/>
      <c r="C94" s="54" t="s">
        <v>193</v>
      </c>
      <c r="D94" s="54"/>
      <c r="E94" s="54"/>
      <c r="F94" s="54"/>
      <c r="G94" s="54"/>
      <c r="H94" s="54"/>
      <c r="I94" s="54"/>
    </row>
    <row r="95" spans="1:9" x14ac:dyDescent="0.25">
      <c r="A95" s="54"/>
      <c r="B95" s="54"/>
      <c r="C95" s="54" t="s">
        <v>194</v>
      </c>
      <c r="D95" s="54"/>
      <c r="E95" s="54"/>
      <c r="F95" s="54"/>
      <c r="G95" s="54"/>
      <c r="H95" s="54"/>
      <c r="I95" s="54"/>
    </row>
    <row r="96" spans="1:9" x14ac:dyDescent="0.25">
      <c r="A96" s="54"/>
      <c r="B96" s="54"/>
      <c r="C96" s="54" t="s">
        <v>166</v>
      </c>
      <c r="D96" s="54"/>
      <c r="E96" s="54"/>
      <c r="F96" s="54"/>
      <c r="G96" s="54"/>
      <c r="H96" s="54"/>
      <c r="I96" s="54"/>
    </row>
    <row r="97" spans="1:9" x14ac:dyDescent="0.25">
      <c r="A97" s="54"/>
      <c r="B97" s="54"/>
      <c r="C97" s="54" t="s">
        <v>167</v>
      </c>
      <c r="D97" s="54"/>
      <c r="E97" s="54"/>
      <c r="F97" s="54"/>
      <c r="G97" s="54"/>
      <c r="H97" s="54"/>
      <c r="I97" s="54"/>
    </row>
    <row r="98" spans="1:9" x14ac:dyDescent="0.25">
      <c r="A98" s="54"/>
      <c r="B98" s="54"/>
      <c r="C98" s="54" t="s">
        <v>168</v>
      </c>
      <c r="D98" s="54"/>
      <c r="E98" s="54"/>
      <c r="F98" s="54"/>
      <c r="G98" s="54"/>
      <c r="H98" s="54"/>
      <c r="I98" s="54"/>
    </row>
    <row r="99" spans="1:9" x14ac:dyDescent="0.25">
      <c r="A99" s="54"/>
      <c r="B99" s="54"/>
      <c r="C99" s="54"/>
      <c r="D99" s="54"/>
      <c r="E99" s="54"/>
      <c r="F99" s="54"/>
      <c r="G99" s="54"/>
      <c r="H99" s="54"/>
      <c r="I99" s="54"/>
    </row>
    <row r="100" spans="1:9" x14ac:dyDescent="0.25">
      <c r="A100" s="54"/>
      <c r="B100" s="54" t="s">
        <v>169</v>
      </c>
      <c r="C100" s="54"/>
      <c r="D100" s="54"/>
      <c r="E100" s="54"/>
      <c r="F100" s="54"/>
      <c r="G100" s="54"/>
      <c r="H100" s="54"/>
      <c r="I100" s="54"/>
    </row>
    <row r="101" spans="1:9" x14ac:dyDescent="0.25">
      <c r="A101" s="54"/>
      <c r="B101" s="54"/>
      <c r="C101" s="54" t="s">
        <v>170</v>
      </c>
      <c r="D101" s="54"/>
      <c r="E101" s="54"/>
      <c r="F101" s="54"/>
      <c r="G101" s="54"/>
      <c r="H101" s="54"/>
      <c r="I101" s="54"/>
    </row>
    <row r="102" spans="1:9" x14ac:dyDescent="0.25">
      <c r="A102" s="54"/>
      <c r="B102" s="54"/>
      <c r="C102" s="54" t="s">
        <v>171</v>
      </c>
      <c r="D102" s="54"/>
      <c r="E102" s="54"/>
      <c r="F102" s="54"/>
      <c r="G102" s="54"/>
      <c r="H102" s="54"/>
      <c r="I102" s="54"/>
    </row>
    <row r="103" spans="1:9" x14ac:dyDescent="0.25">
      <c r="A103" s="54"/>
      <c r="B103" s="54"/>
      <c r="C103" s="54" t="s">
        <v>172</v>
      </c>
      <c r="D103" s="54"/>
      <c r="E103" s="54"/>
      <c r="F103" s="54"/>
      <c r="G103" s="54"/>
      <c r="H103" s="54"/>
      <c r="I103" s="54"/>
    </row>
    <row r="104" spans="1:9" x14ac:dyDescent="0.25">
      <c r="A104" s="54"/>
      <c r="B104" s="54"/>
      <c r="C104" s="54"/>
      <c r="D104" s="54"/>
      <c r="E104" s="54"/>
      <c r="F104" s="54"/>
      <c r="G104" s="54"/>
      <c r="H104" s="54"/>
      <c r="I104" s="54"/>
    </row>
    <row r="105" spans="1:9" x14ac:dyDescent="0.25">
      <c r="A105" s="54"/>
      <c r="B105" s="54"/>
      <c r="C105" s="54" t="s">
        <v>173</v>
      </c>
      <c r="D105" s="54"/>
      <c r="E105" s="54"/>
      <c r="F105" s="54"/>
      <c r="G105" s="54"/>
      <c r="H105" s="54"/>
      <c r="I105" s="54"/>
    </row>
    <row r="106" spans="1:9" x14ac:dyDescent="0.25">
      <c r="A106" s="54"/>
      <c r="B106" s="54"/>
      <c r="C106" s="54">
        <v>1</v>
      </c>
      <c r="D106" s="54" t="s">
        <v>174</v>
      </c>
      <c r="E106" s="54"/>
      <c r="F106" s="54"/>
      <c r="G106" s="54"/>
      <c r="H106" s="54"/>
      <c r="I106" s="54"/>
    </row>
    <row r="107" spans="1:9" x14ac:dyDescent="0.25">
      <c r="A107" s="54"/>
      <c r="B107" s="54"/>
      <c r="C107" s="54"/>
      <c r="D107" s="54" t="s">
        <v>175</v>
      </c>
      <c r="E107" s="54"/>
      <c r="F107" s="54"/>
      <c r="G107" s="54"/>
      <c r="H107" s="54"/>
      <c r="I107" s="54"/>
    </row>
    <row r="108" spans="1:9" x14ac:dyDescent="0.25">
      <c r="A108" s="54"/>
      <c r="B108" s="54"/>
      <c r="C108" s="54">
        <v>2</v>
      </c>
      <c r="D108" s="54" t="s">
        <v>176</v>
      </c>
      <c r="E108" s="54"/>
      <c r="F108" s="54"/>
      <c r="G108" s="54"/>
      <c r="H108" s="54"/>
      <c r="I108" s="54"/>
    </row>
    <row r="109" spans="1:9" x14ac:dyDescent="0.25">
      <c r="A109" s="54"/>
      <c r="B109" s="54"/>
      <c r="C109" s="54"/>
      <c r="D109" s="54" t="s">
        <v>177</v>
      </c>
      <c r="E109" s="54"/>
      <c r="F109" s="54"/>
      <c r="G109" s="54"/>
      <c r="H109" s="54"/>
      <c r="I109" s="54"/>
    </row>
    <row r="110" spans="1:9" x14ac:dyDescent="0.25">
      <c r="A110" s="54"/>
      <c r="B110" s="54"/>
      <c r="C110" s="54">
        <v>3</v>
      </c>
      <c r="D110" s="54" t="s">
        <v>178</v>
      </c>
      <c r="E110" s="54"/>
      <c r="F110" s="54"/>
      <c r="G110" s="54"/>
      <c r="H110" s="54"/>
      <c r="I110" s="54"/>
    </row>
    <row r="111" spans="1:9" x14ac:dyDescent="0.25">
      <c r="A111" s="54"/>
      <c r="B111" s="54"/>
      <c r="C111" s="54"/>
      <c r="D111" s="54" t="s">
        <v>179</v>
      </c>
      <c r="E111" s="54"/>
      <c r="F111" s="54"/>
      <c r="G111" s="54"/>
      <c r="H111" s="54"/>
      <c r="I111" s="54"/>
    </row>
    <row r="112" spans="1:9" x14ac:dyDescent="0.25">
      <c r="A112" s="54"/>
      <c r="B112" s="54"/>
      <c r="C112" s="54"/>
      <c r="D112" s="54" t="s">
        <v>180</v>
      </c>
      <c r="E112" s="54"/>
      <c r="F112" s="54"/>
      <c r="G112" s="54"/>
      <c r="H112" s="54"/>
      <c r="I112" s="54"/>
    </row>
    <row r="113" spans="1:9" x14ac:dyDescent="0.25">
      <c r="A113" s="54"/>
      <c r="B113" s="54"/>
      <c r="C113" s="54"/>
      <c r="D113" s="54"/>
      <c r="E113" s="54"/>
      <c r="F113" s="54"/>
      <c r="G113" s="54"/>
      <c r="H113" s="54"/>
      <c r="I113" s="54"/>
    </row>
    <row r="114" spans="1:9" x14ac:dyDescent="0.25">
      <c r="A114" s="54"/>
      <c r="B114" s="54"/>
      <c r="C114" s="54" t="s">
        <v>181</v>
      </c>
      <c r="D114" s="54"/>
      <c r="E114" s="54"/>
      <c r="F114" s="54"/>
      <c r="G114" s="54"/>
      <c r="H114" s="54"/>
      <c r="I114" s="54"/>
    </row>
    <row r="115" spans="1:9" x14ac:dyDescent="0.25">
      <c r="A115" s="54"/>
      <c r="B115" s="54"/>
      <c r="C115" s="54"/>
      <c r="D115" s="54" t="s">
        <v>182</v>
      </c>
      <c r="E115" s="54"/>
      <c r="F115" s="54"/>
      <c r="G115" s="54"/>
      <c r="H115" s="54"/>
      <c r="I115" s="54"/>
    </row>
    <row r="116" spans="1:9" x14ac:dyDescent="0.25">
      <c r="A116" s="54"/>
      <c r="B116" s="54"/>
      <c r="C116" s="54"/>
      <c r="D116" s="54" t="s">
        <v>183</v>
      </c>
      <c r="E116" s="54"/>
      <c r="F116" s="54"/>
      <c r="G116" s="54"/>
      <c r="H116" s="54"/>
      <c r="I116" s="54"/>
    </row>
    <row r="117" spans="1:9" x14ac:dyDescent="0.25">
      <c r="A117" s="54"/>
      <c r="B117" s="54"/>
      <c r="C117" s="54"/>
      <c r="D117" s="54"/>
      <c r="E117" s="54"/>
      <c r="F117" s="54"/>
      <c r="G117" s="54"/>
      <c r="H117" s="54"/>
      <c r="I117" s="54"/>
    </row>
    <row r="118" spans="1:9" x14ac:dyDescent="0.25">
      <c r="A118" s="54"/>
      <c r="B118" s="54"/>
      <c r="C118" s="54" t="s">
        <v>184</v>
      </c>
      <c r="D118" s="54"/>
      <c r="E118" s="54"/>
      <c r="F118" s="54"/>
      <c r="G118" s="54"/>
      <c r="H118" s="54"/>
      <c r="I118" s="54"/>
    </row>
    <row r="119" spans="1:9" x14ac:dyDescent="0.25">
      <c r="A119" s="54"/>
      <c r="B119" s="54"/>
      <c r="C119" s="54" t="s">
        <v>185</v>
      </c>
      <c r="D119" s="54"/>
      <c r="E119" s="54"/>
      <c r="F119" s="54"/>
      <c r="G119" s="54"/>
      <c r="H119" s="54"/>
      <c r="I119" s="54"/>
    </row>
    <row r="120" spans="1:9" x14ac:dyDescent="0.25">
      <c r="A120" s="54"/>
      <c r="B120" s="54"/>
      <c r="C120" s="54" t="s">
        <v>186</v>
      </c>
      <c r="D120" s="54"/>
      <c r="E120" s="54"/>
      <c r="F120" s="54"/>
      <c r="G120" s="54"/>
      <c r="H120" s="54"/>
      <c r="I120" s="54"/>
    </row>
    <row r="121" spans="1:9" x14ac:dyDescent="0.25">
      <c r="A121" s="54"/>
      <c r="B121" s="54"/>
      <c r="C121" s="54" t="s">
        <v>187</v>
      </c>
      <c r="D121" s="54"/>
      <c r="E121" s="54"/>
      <c r="F121" s="54"/>
      <c r="G121" s="54"/>
      <c r="H121" s="54"/>
      <c r="I121" s="54"/>
    </row>
    <row r="122" spans="1:9" x14ac:dyDescent="0.25">
      <c r="A122" s="54"/>
      <c r="B122" s="54"/>
      <c r="C122" s="54"/>
      <c r="D122" s="54"/>
      <c r="E122" s="54"/>
      <c r="F122" s="54"/>
      <c r="G122" s="54"/>
      <c r="H122" s="54"/>
      <c r="I122" s="54"/>
    </row>
    <row r="123" spans="1:9" ht="21" x14ac:dyDescent="0.3">
      <c r="A123" s="54"/>
      <c r="B123" s="55" t="s">
        <v>195</v>
      </c>
      <c r="C123" s="55"/>
      <c r="D123" s="55"/>
      <c r="E123" s="54"/>
      <c r="F123" s="54"/>
      <c r="G123" s="54"/>
      <c r="H123" s="54"/>
      <c r="I123" s="54"/>
    </row>
    <row r="124" spans="1:9" x14ac:dyDescent="0.25">
      <c r="A124" s="54"/>
      <c r="B124" s="54" t="s">
        <v>196</v>
      </c>
      <c r="C124" s="54"/>
      <c r="D124" s="54"/>
      <c r="E124" s="54"/>
      <c r="F124" s="54"/>
      <c r="G124" s="54"/>
      <c r="H124" s="54"/>
      <c r="I124" s="54"/>
    </row>
    <row r="125" spans="1:9" x14ac:dyDescent="0.25">
      <c r="A125" s="54"/>
      <c r="B125" s="54"/>
      <c r="C125" s="54" t="s">
        <v>197</v>
      </c>
      <c r="D125" s="54"/>
      <c r="E125" s="54"/>
      <c r="F125" s="54"/>
      <c r="G125" s="54"/>
      <c r="H125" s="54"/>
      <c r="I125" s="54"/>
    </row>
    <row r="126" spans="1:9" x14ac:dyDescent="0.25">
      <c r="A126" s="54"/>
      <c r="B126" s="54"/>
      <c r="C126" s="54" t="s">
        <v>198</v>
      </c>
      <c r="D126" s="54"/>
      <c r="E126" s="54"/>
      <c r="F126" s="54"/>
      <c r="G126" s="54"/>
      <c r="H126" s="54"/>
      <c r="I126" s="54"/>
    </row>
    <row r="127" spans="1:9" x14ac:dyDescent="0.25">
      <c r="A127" s="54"/>
      <c r="B127" s="54"/>
      <c r="C127" s="54" t="s">
        <v>199</v>
      </c>
      <c r="D127" s="54"/>
      <c r="E127" s="54"/>
      <c r="F127" s="54"/>
      <c r="G127" s="54"/>
      <c r="H127" s="54"/>
      <c r="I127" s="54"/>
    </row>
    <row r="128" spans="1:9" x14ac:dyDescent="0.25">
      <c r="A128" s="54"/>
      <c r="B128" s="54"/>
      <c r="C128" s="54" t="s">
        <v>200</v>
      </c>
      <c r="D128" s="54"/>
      <c r="E128" s="54"/>
      <c r="F128" s="54"/>
      <c r="G128" s="54"/>
      <c r="H128" s="54"/>
      <c r="I128" s="54"/>
    </row>
    <row r="129" spans="1:9" x14ac:dyDescent="0.25">
      <c r="A129" s="54"/>
      <c r="B129" s="54"/>
      <c r="C129" s="54" t="s">
        <v>201</v>
      </c>
      <c r="D129" s="54"/>
      <c r="E129" s="54"/>
      <c r="F129" s="54"/>
      <c r="G129" s="54"/>
      <c r="H129" s="54"/>
      <c r="I129" s="54"/>
    </row>
    <row r="130" spans="1:9" x14ac:dyDescent="0.25">
      <c r="A130" s="54"/>
      <c r="B130" s="54"/>
      <c r="C130" s="54" t="s">
        <v>202</v>
      </c>
      <c r="D130" s="54"/>
      <c r="E130" s="54"/>
      <c r="F130" s="54"/>
      <c r="G130" s="54"/>
      <c r="H130" s="54"/>
      <c r="I130" s="54"/>
    </row>
    <row r="131" spans="1:9" x14ac:dyDescent="0.25">
      <c r="A131" s="54"/>
      <c r="B131" s="54"/>
      <c r="C131" s="54" t="s">
        <v>203</v>
      </c>
      <c r="D131" s="54"/>
      <c r="E131" s="54"/>
      <c r="F131" s="54"/>
      <c r="G131" s="54"/>
      <c r="H131" s="54"/>
      <c r="I131" s="54"/>
    </row>
    <row r="132" spans="1:9" x14ac:dyDescent="0.25">
      <c r="A132" s="54"/>
      <c r="B132" s="54"/>
      <c r="C132" s="54"/>
      <c r="D132" s="54"/>
      <c r="E132" s="54"/>
      <c r="F132" s="54"/>
      <c r="G132" s="54"/>
      <c r="H132" s="54"/>
      <c r="I132" s="54"/>
    </row>
    <row r="133" spans="1:9" x14ac:dyDescent="0.25">
      <c r="A133" s="54"/>
      <c r="B133" s="54" t="s">
        <v>169</v>
      </c>
      <c r="C133" s="54"/>
      <c r="D133" s="54"/>
      <c r="E133" s="54"/>
      <c r="F133" s="54"/>
      <c r="G133" s="54"/>
      <c r="H133" s="54"/>
      <c r="I133" s="54"/>
    </row>
    <row r="134" spans="1:9" x14ac:dyDescent="0.25">
      <c r="A134" s="54"/>
      <c r="B134" s="54"/>
      <c r="C134" s="54"/>
      <c r="D134" s="54" t="s">
        <v>204</v>
      </c>
      <c r="E134" s="54"/>
      <c r="F134" s="54"/>
      <c r="G134" s="54"/>
      <c r="H134" s="54"/>
      <c r="I134" s="54"/>
    </row>
    <row r="135" spans="1:9" x14ac:dyDescent="0.25">
      <c r="A135" s="54"/>
      <c r="B135" s="54"/>
      <c r="C135" s="54"/>
      <c r="D135" s="54"/>
      <c r="E135" s="54"/>
      <c r="F135" s="54"/>
      <c r="G135" s="54"/>
      <c r="H135" s="54"/>
      <c r="I135" s="54"/>
    </row>
    <row r="136" spans="1:9" x14ac:dyDescent="0.25">
      <c r="A136" s="54"/>
      <c r="B136" s="54"/>
      <c r="C136" s="54">
        <v>1</v>
      </c>
      <c r="D136" s="54" t="s">
        <v>205</v>
      </c>
      <c r="E136" s="54"/>
      <c r="F136" s="54"/>
      <c r="G136" s="54"/>
      <c r="H136" s="54"/>
      <c r="I136" s="54"/>
    </row>
    <row r="137" spans="1:9" x14ac:dyDescent="0.25">
      <c r="A137" s="54"/>
      <c r="B137" s="54"/>
      <c r="C137" s="54"/>
      <c r="D137" s="54"/>
      <c r="E137" s="54" t="s">
        <v>206</v>
      </c>
      <c r="F137" s="54"/>
      <c r="G137" s="54"/>
      <c r="H137" s="54"/>
      <c r="I137" s="54"/>
    </row>
    <row r="138" spans="1:9" x14ac:dyDescent="0.25">
      <c r="A138" s="54"/>
      <c r="B138" s="54"/>
      <c r="C138" s="54"/>
      <c r="D138" s="54"/>
      <c r="E138" s="54" t="s">
        <v>207</v>
      </c>
      <c r="F138" s="54"/>
      <c r="G138" s="54"/>
      <c r="H138" s="54"/>
      <c r="I138" s="54"/>
    </row>
    <row r="139" spans="1:9" x14ac:dyDescent="0.25">
      <c r="A139" s="54"/>
      <c r="B139" s="54"/>
      <c r="C139" s="54"/>
      <c r="D139" s="54"/>
      <c r="E139" s="54" t="s">
        <v>208</v>
      </c>
      <c r="F139" s="54"/>
      <c r="G139" s="54"/>
      <c r="H139" s="54"/>
      <c r="I139" s="54"/>
    </row>
    <row r="140" spans="1:9" x14ac:dyDescent="0.25">
      <c r="A140" s="54"/>
      <c r="B140" s="54"/>
      <c r="C140" s="54"/>
      <c r="D140" s="54"/>
      <c r="E140" s="54" t="s">
        <v>209</v>
      </c>
      <c r="F140" s="54"/>
      <c r="G140" s="54"/>
      <c r="H140" s="54"/>
      <c r="I140" s="54"/>
    </row>
    <row r="141" spans="1:9" x14ac:dyDescent="0.25">
      <c r="A141" s="54"/>
      <c r="B141" s="54"/>
      <c r="C141" s="54">
        <v>2</v>
      </c>
      <c r="D141" s="54" t="s">
        <v>210</v>
      </c>
      <c r="E141" s="54"/>
      <c r="F141" s="54"/>
      <c r="G141" s="54"/>
      <c r="H141" s="54"/>
      <c r="I141" s="54"/>
    </row>
    <row r="142" spans="1:9" x14ac:dyDescent="0.25">
      <c r="A142" s="54"/>
      <c r="B142" s="54"/>
      <c r="C142" s="54"/>
      <c r="D142" s="54"/>
      <c r="E142" s="54" t="s">
        <v>211</v>
      </c>
      <c r="F142" s="54"/>
      <c r="G142" s="54"/>
      <c r="H142" s="54"/>
      <c r="I142" s="54"/>
    </row>
    <row r="143" spans="1:9" x14ac:dyDescent="0.25">
      <c r="A143" s="54"/>
      <c r="B143" s="54"/>
      <c r="C143" s="54"/>
      <c r="D143" s="54"/>
      <c r="E143" s="54" t="s">
        <v>212</v>
      </c>
      <c r="F143" s="54"/>
      <c r="G143" s="54"/>
      <c r="H143" s="54"/>
      <c r="I143" s="54"/>
    </row>
    <row r="144" spans="1:9" x14ac:dyDescent="0.25">
      <c r="A144" s="54"/>
      <c r="B144" s="54"/>
      <c r="C144" s="54"/>
      <c r="D144" s="54"/>
      <c r="E144" s="54" t="s">
        <v>213</v>
      </c>
      <c r="F144" s="54"/>
      <c r="G144" s="54"/>
      <c r="H144" s="54"/>
      <c r="I144" s="54"/>
    </row>
    <row r="145" spans="1:9" x14ac:dyDescent="0.25">
      <c r="A145" s="54"/>
      <c r="B145" s="54"/>
      <c r="C145" s="54"/>
      <c r="D145" s="54"/>
      <c r="E145" s="54" t="s">
        <v>214</v>
      </c>
      <c r="F145" s="54"/>
      <c r="G145" s="54"/>
      <c r="H145" s="54"/>
      <c r="I145" s="54"/>
    </row>
    <row r="146" spans="1:9" x14ac:dyDescent="0.25">
      <c r="A146" s="54"/>
      <c r="B146" s="54"/>
      <c r="C146" s="54"/>
      <c r="D146" s="54"/>
      <c r="E146" s="54" t="s">
        <v>215</v>
      </c>
      <c r="F146" s="54"/>
      <c r="G146" s="54"/>
      <c r="H146" s="54"/>
      <c r="I146" s="54"/>
    </row>
    <row r="147" spans="1:9" x14ac:dyDescent="0.25">
      <c r="A147" s="54"/>
      <c r="B147" s="54"/>
      <c r="C147" s="54"/>
      <c r="D147" s="54"/>
      <c r="E147" s="54" t="s">
        <v>216</v>
      </c>
      <c r="F147" s="54"/>
      <c r="G147" s="54"/>
      <c r="H147" s="54"/>
      <c r="I147" s="54"/>
    </row>
    <row r="148" spans="1:9" ht="18" x14ac:dyDescent="0.25">
      <c r="A148" s="54"/>
      <c r="B148" s="54"/>
      <c r="C148" s="54"/>
      <c r="D148" s="54"/>
      <c r="E148" s="56" t="s">
        <v>217</v>
      </c>
      <c r="F148" s="56"/>
      <c r="G148" s="56"/>
      <c r="H148" s="56"/>
      <c r="I148" s="56"/>
    </row>
    <row r="149" spans="1:9" x14ac:dyDescent="0.25">
      <c r="A149" s="54"/>
      <c r="B149" s="54"/>
      <c r="C149" s="54"/>
      <c r="D149" s="54"/>
      <c r="E149" s="54" t="s">
        <v>218</v>
      </c>
      <c r="F149" s="54"/>
      <c r="G149" s="54"/>
      <c r="H149" s="54"/>
      <c r="I149" s="54"/>
    </row>
    <row r="150" spans="1:9" x14ac:dyDescent="0.25">
      <c r="A150" s="54"/>
      <c r="B150" s="54"/>
      <c r="C150" s="54">
        <v>3</v>
      </c>
      <c r="D150" s="54" t="s">
        <v>219</v>
      </c>
      <c r="E150" s="54"/>
      <c r="F150" s="54"/>
      <c r="G150" s="54"/>
      <c r="H150" s="54"/>
      <c r="I150" s="54"/>
    </row>
    <row r="151" spans="1:9" x14ac:dyDescent="0.25">
      <c r="A151" s="54"/>
      <c r="B151" s="54"/>
      <c r="C151" s="54">
        <v>4</v>
      </c>
      <c r="D151" s="54" t="s">
        <v>220</v>
      </c>
      <c r="E151" s="54"/>
      <c r="F151" s="54"/>
      <c r="G151" s="54"/>
      <c r="H151" s="54"/>
      <c r="I151" s="54"/>
    </row>
    <row r="152" spans="1:9" x14ac:dyDescent="0.25">
      <c r="A152" s="54"/>
      <c r="B152" s="54"/>
      <c r="C152" s="54">
        <v>5</v>
      </c>
      <c r="D152" s="54" t="s">
        <v>221</v>
      </c>
      <c r="E152" s="54"/>
      <c r="F152" s="54"/>
      <c r="G152" s="54"/>
      <c r="H152" s="54"/>
      <c r="I152" s="54"/>
    </row>
    <row r="153" spans="1:9" x14ac:dyDescent="0.25">
      <c r="A153" s="54"/>
      <c r="B153" s="54"/>
      <c r="C153" s="54"/>
      <c r="D153" s="54"/>
      <c r="E153" s="54"/>
      <c r="F153" s="54"/>
      <c r="G153" s="54"/>
      <c r="H153" s="54"/>
      <c r="I153" s="54"/>
    </row>
    <row r="154" spans="1:9" ht="18" x14ac:dyDescent="0.25">
      <c r="A154" s="54"/>
      <c r="B154" s="54"/>
      <c r="C154" s="54"/>
      <c r="D154" s="54"/>
      <c r="E154" s="56"/>
      <c r="F154" s="54"/>
      <c r="G154" s="54"/>
      <c r="H154" s="54"/>
      <c r="I154" s="54"/>
    </row>
    <row r="155" spans="1:9" x14ac:dyDescent="0.25">
      <c r="A155" s="54"/>
      <c r="B155" s="54"/>
      <c r="C155" s="54"/>
      <c r="D155" s="54"/>
      <c r="E155" s="54"/>
      <c r="F155" s="54"/>
      <c r="G155" s="54"/>
      <c r="H155" s="54"/>
      <c r="I155" s="54"/>
    </row>
    <row r="156" spans="1:9" ht="21" x14ac:dyDescent="0.3">
      <c r="A156" s="54"/>
      <c r="B156" s="55" t="s">
        <v>222</v>
      </c>
      <c r="C156" s="55"/>
      <c r="D156" s="55"/>
      <c r="E156" s="54"/>
      <c r="F156" s="54"/>
      <c r="G156" s="54"/>
      <c r="H156" s="54"/>
      <c r="I156" s="54"/>
    </row>
    <row r="157" spans="1:9" x14ac:dyDescent="0.25">
      <c r="A157" s="54"/>
      <c r="B157" s="54" t="s">
        <v>223</v>
      </c>
      <c r="C157" s="54"/>
      <c r="D157" s="54"/>
      <c r="E157" s="54"/>
      <c r="F157" s="54"/>
      <c r="G157" s="54"/>
      <c r="H157" s="54"/>
      <c r="I157" s="54"/>
    </row>
    <row r="158" spans="1:9" x14ac:dyDescent="0.25">
      <c r="A158" s="54"/>
      <c r="B158" s="54"/>
      <c r="C158" s="54" t="s">
        <v>224</v>
      </c>
      <c r="D158" s="54"/>
      <c r="E158" s="54"/>
      <c r="F158" s="54"/>
      <c r="G158" s="54"/>
      <c r="H158" s="54"/>
      <c r="I158" s="54"/>
    </row>
    <row r="159" spans="1:9" x14ac:dyDescent="0.25">
      <c r="A159" s="54"/>
      <c r="B159" s="54"/>
      <c r="C159" s="54" t="s">
        <v>225</v>
      </c>
      <c r="D159" s="54"/>
      <c r="E159" s="54"/>
      <c r="F159" s="54"/>
      <c r="G159" s="54"/>
      <c r="H159" s="54"/>
      <c r="I159" s="54"/>
    </row>
    <row r="160" spans="1:9" x14ac:dyDescent="0.25">
      <c r="A160" s="54"/>
      <c r="B160" s="54"/>
      <c r="C160" s="54" t="s">
        <v>226</v>
      </c>
      <c r="D160" s="54"/>
      <c r="E160" s="54"/>
      <c r="F160" s="54"/>
      <c r="G160" s="54"/>
      <c r="H160" s="54"/>
      <c r="I160" s="54"/>
    </row>
    <row r="161" spans="1:9" x14ac:dyDescent="0.25">
      <c r="A161" s="54"/>
      <c r="B161" s="54"/>
      <c r="C161" s="54" t="s">
        <v>227</v>
      </c>
      <c r="D161" s="54"/>
      <c r="E161" s="54"/>
      <c r="F161" s="54"/>
      <c r="G161" s="54"/>
      <c r="H161" s="54"/>
      <c r="I161" s="54"/>
    </row>
    <row r="162" spans="1:9" x14ac:dyDescent="0.25">
      <c r="A162" s="54"/>
      <c r="B162" s="54"/>
      <c r="C162" s="54" t="s">
        <v>228</v>
      </c>
      <c r="D162" s="54"/>
      <c r="E162" s="54"/>
      <c r="F162" s="54"/>
      <c r="G162" s="54"/>
      <c r="H162" s="54"/>
      <c r="I162" s="54"/>
    </row>
    <row r="163" spans="1:9" x14ac:dyDescent="0.25">
      <c r="A163" s="54"/>
      <c r="B163" s="54"/>
      <c r="C163" s="54" t="s">
        <v>229</v>
      </c>
      <c r="D163" s="54"/>
      <c r="E163" s="54"/>
      <c r="F163" s="54"/>
      <c r="G163" s="54"/>
      <c r="H163" s="54"/>
      <c r="I163" s="54"/>
    </row>
    <row r="164" spans="1:9" x14ac:dyDescent="0.25">
      <c r="A164" s="54"/>
      <c r="B164" s="54"/>
      <c r="C164" s="54" t="s">
        <v>230</v>
      </c>
      <c r="D164" s="54"/>
      <c r="E164" s="54"/>
      <c r="F164" s="54"/>
      <c r="G164" s="54"/>
      <c r="H164" s="54"/>
      <c r="I164" s="54"/>
    </row>
    <row r="165" spans="1:9" x14ac:dyDescent="0.25">
      <c r="A165" s="54"/>
      <c r="B165" s="54"/>
      <c r="C165" s="54"/>
      <c r="D165" s="54"/>
      <c r="E165" s="54"/>
      <c r="F165" s="54"/>
      <c r="G165" s="54"/>
      <c r="H165" s="54"/>
      <c r="I165" s="54"/>
    </row>
    <row r="166" spans="1:9" x14ac:dyDescent="0.25">
      <c r="A166" s="54"/>
      <c r="B166" s="54" t="s">
        <v>169</v>
      </c>
      <c r="C166" s="54"/>
      <c r="D166" s="54"/>
      <c r="E166" s="54"/>
      <c r="F166" s="54"/>
      <c r="G166" s="54"/>
      <c r="H166" s="54"/>
      <c r="I166" s="54"/>
    </row>
    <row r="167" spans="1:9" x14ac:dyDescent="0.25">
      <c r="A167" s="54"/>
      <c r="B167" s="54"/>
      <c r="C167" s="54">
        <v>1</v>
      </c>
      <c r="D167" s="54" t="s">
        <v>231</v>
      </c>
      <c r="E167" s="54"/>
      <c r="F167" s="54"/>
      <c r="G167" s="54"/>
      <c r="H167" s="54"/>
      <c r="I167" s="54"/>
    </row>
    <row r="168" spans="1:9" x14ac:dyDescent="0.25">
      <c r="A168" s="54"/>
      <c r="B168" s="54"/>
      <c r="C168" s="54"/>
      <c r="D168" s="54" t="s">
        <v>232</v>
      </c>
      <c r="E168" s="54"/>
      <c r="F168" s="54"/>
      <c r="G168" s="54"/>
      <c r="H168" s="54"/>
      <c r="I168" s="54"/>
    </row>
    <row r="169" spans="1:9" x14ac:dyDescent="0.25">
      <c r="A169" s="54"/>
      <c r="B169" s="54"/>
      <c r="C169" s="54">
        <v>2</v>
      </c>
      <c r="D169" s="54" t="s">
        <v>233</v>
      </c>
      <c r="E169" s="54"/>
      <c r="F169" s="54"/>
      <c r="G169" s="54"/>
      <c r="H169" s="54"/>
      <c r="I169" s="54"/>
    </row>
    <row r="170" spans="1:9" x14ac:dyDescent="0.25">
      <c r="A170" s="54"/>
      <c r="B170" s="54"/>
      <c r="C170" s="54"/>
      <c r="D170" s="54" t="s">
        <v>234</v>
      </c>
      <c r="E170" s="54"/>
      <c r="F170" s="54"/>
      <c r="G170" s="54"/>
      <c r="H170" s="54"/>
      <c r="I170" s="54"/>
    </row>
    <row r="171" spans="1:9" x14ac:dyDescent="0.25">
      <c r="A171" s="54"/>
      <c r="B171" s="54"/>
      <c r="C171" s="54">
        <v>3</v>
      </c>
      <c r="D171" s="54" t="s">
        <v>235</v>
      </c>
      <c r="E171" s="54"/>
      <c r="F171" s="54"/>
      <c r="G171" s="54"/>
      <c r="H171" s="54"/>
      <c r="I171" s="54"/>
    </row>
    <row r="172" spans="1:9" x14ac:dyDescent="0.25">
      <c r="A172" s="54"/>
      <c r="B172" s="54"/>
      <c r="C172" s="54"/>
      <c r="D172" s="54" t="s">
        <v>236</v>
      </c>
      <c r="E172" s="54"/>
      <c r="F172" s="54"/>
      <c r="G172" s="54"/>
      <c r="H172" s="54"/>
      <c r="I172" s="54"/>
    </row>
    <row r="173" spans="1:9" x14ac:dyDescent="0.25">
      <c r="A173" s="54"/>
      <c r="B173" s="54"/>
      <c r="C173" s="54">
        <v>4</v>
      </c>
      <c r="D173" s="54" t="s">
        <v>237</v>
      </c>
      <c r="E173" s="54"/>
      <c r="F173" s="54"/>
      <c r="G173" s="54"/>
      <c r="H173" s="54"/>
      <c r="I173" s="54"/>
    </row>
    <row r="174" spans="1:9" x14ac:dyDescent="0.25">
      <c r="A174" s="54"/>
      <c r="B174" s="54"/>
      <c r="C174" s="54"/>
      <c r="D174" s="54" t="s">
        <v>238</v>
      </c>
      <c r="E174" s="54"/>
      <c r="F174" s="54"/>
      <c r="G174" s="54"/>
      <c r="H174" s="54"/>
      <c r="I174" s="54"/>
    </row>
    <row r="175" spans="1:9" x14ac:dyDescent="0.25">
      <c r="A175" s="54"/>
      <c r="B175" s="54"/>
      <c r="C175" s="54">
        <v>5</v>
      </c>
      <c r="D175" s="54" t="s">
        <v>239</v>
      </c>
      <c r="E175" s="54"/>
      <c r="F175" s="54"/>
      <c r="G175" s="54"/>
      <c r="H175" s="54"/>
      <c r="I175" s="54"/>
    </row>
    <row r="176" spans="1:9" x14ac:dyDescent="0.25">
      <c r="A176" s="54"/>
      <c r="B176" s="54"/>
      <c r="C176" s="54"/>
      <c r="D176" s="54" t="s">
        <v>240</v>
      </c>
      <c r="E176" s="54"/>
      <c r="F176" s="54"/>
      <c r="G176" s="54"/>
      <c r="H176" s="54"/>
      <c r="I176" s="54"/>
    </row>
    <row r="177" spans="1:9" x14ac:dyDescent="0.25">
      <c r="A177" s="54"/>
      <c r="B177" s="54"/>
      <c r="C177" s="54">
        <v>6</v>
      </c>
      <c r="D177" s="54" t="s">
        <v>241</v>
      </c>
      <c r="E177" s="54"/>
      <c r="F177" s="54"/>
      <c r="G177" s="54"/>
      <c r="H177" s="54"/>
      <c r="I177" s="54"/>
    </row>
    <row r="178" spans="1:9" x14ac:dyDescent="0.25">
      <c r="A178" s="54"/>
      <c r="B178" s="54"/>
      <c r="C178" s="54">
        <v>7</v>
      </c>
      <c r="D178" s="54" t="s">
        <v>242</v>
      </c>
      <c r="E178" s="54"/>
      <c r="F178" s="54"/>
      <c r="G178" s="54"/>
      <c r="H178" s="54"/>
      <c r="I178" s="54"/>
    </row>
    <row r="179" spans="1:9" x14ac:dyDescent="0.25">
      <c r="A179" s="54"/>
      <c r="B179" s="54"/>
      <c r="C179" s="54"/>
      <c r="D179" s="54" t="s">
        <v>243</v>
      </c>
      <c r="E179" s="54"/>
      <c r="F179" s="54"/>
      <c r="G179" s="54"/>
      <c r="H179" s="54"/>
      <c r="I179" s="54"/>
    </row>
    <row r="180" spans="1:9" x14ac:dyDescent="0.25">
      <c r="A180" s="54"/>
      <c r="B180" s="54"/>
      <c r="C180" s="54">
        <v>8</v>
      </c>
      <c r="D180" s="54" t="s">
        <v>244</v>
      </c>
      <c r="E180" s="54"/>
      <c r="F180" s="54"/>
      <c r="G180" s="54"/>
      <c r="H180" s="54"/>
      <c r="I180" s="54"/>
    </row>
    <row r="181" spans="1:9" x14ac:dyDescent="0.25">
      <c r="A181" s="54"/>
      <c r="B181" s="54"/>
      <c r="C181" s="54">
        <v>9</v>
      </c>
      <c r="D181" s="54" t="s">
        <v>245</v>
      </c>
      <c r="E181" s="54"/>
      <c r="F181" s="54"/>
      <c r="G181" s="54"/>
      <c r="H181" s="54"/>
      <c r="I181" s="54"/>
    </row>
    <row r="182" spans="1:9" x14ac:dyDescent="0.25">
      <c r="A182" s="54"/>
      <c r="B182" s="54"/>
      <c r="C182" s="54">
        <v>10</v>
      </c>
      <c r="D182" s="54" t="s">
        <v>246</v>
      </c>
      <c r="E182" s="54"/>
      <c r="F182" s="54"/>
      <c r="G182" s="54"/>
      <c r="H182" s="54"/>
      <c r="I182" s="54"/>
    </row>
    <row r="183" spans="1:9" x14ac:dyDescent="0.25">
      <c r="A183" s="54"/>
      <c r="B183" s="54"/>
      <c r="C183" s="54">
        <v>11</v>
      </c>
      <c r="D183" s="54" t="s">
        <v>247</v>
      </c>
      <c r="E183" s="54"/>
      <c r="F183" s="54"/>
      <c r="G183" s="54"/>
      <c r="H183" s="54"/>
      <c r="I183" s="54"/>
    </row>
    <row r="184" spans="1:9" x14ac:dyDescent="0.25">
      <c r="A184" s="54"/>
      <c r="B184" s="54"/>
      <c r="C184" s="54">
        <v>12</v>
      </c>
      <c r="D184" s="54" t="s">
        <v>248</v>
      </c>
      <c r="E184" s="54"/>
      <c r="F184" s="54"/>
      <c r="G184" s="54"/>
      <c r="H184" s="54"/>
      <c r="I184" s="54"/>
    </row>
    <row r="185" spans="1:9" x14ac:dyDescent="0.25">
      <c r="A185" s="54"/>
      <c r="B185" s="54"/>
      <c r="C185" s="54"/>
      <c r="D185" s="54"/>
      <c r="E185" s="54"/>
      <c r="F185" s="54"/>
      <c r="G185" s="54"/>
      <c r="H185" s="54"/>
      <c r="I185" s="54"/>
    </row>
    <row r="186" spans="1:9" x14ac:dyDescent="0.25">
      <c r="A186" s="54"/>
      <c r="B186" s="54"/>
      <c r="C186" s="54"/>
      <c r="D186" s="54"/>
      <c r="E186" s="54"/>
      <c r="F186" s="54"/>
      <c r="G186" s="54"/>
      <c r="H186" s="54"/>
      <c r="I186" s="54"/>
    </row>
    <row r="187" spans="1:9" ht="21" x14ac:dyDescent="0.3">
      <c r="A187" s="54"/>
      <c r="B187" s="55" t="s">
        <v>249</v>
      </c>
      <c r="C187" s="55"/>
      <c r="D187" s="55"/>
      <c r="E187" s="54"/>
      <c r="F187" s="54"/>
      <c r="G187" s="54"/>
      <c r="H187" s="54"/>
      <c r="I187" s="54"/>
    </row>
    <row r="188" spans="1:9" x14ac:dyDescent="0.25">
      <c r="A188" s="54"/>
      <c r="B188" s="54" t="s">
        <v>250</v>
      </c>
      <c r="C188" s="54"/>
      <c r="D188" s="54"/>
      <c r="E188" s="54"/>
      <c r="F188" s="54"/>
      <c r="G188" s="54"/>
      <c r="H188" s="54"/>
      <c r="I188" s="54"/>
    </row>
    <row r="189" spans="1:9" x14ac:dyDescent="0.25">
      <c r="A189" s="54"/>
      <c r="B189" s="54"/>
      <c r="C189" s="54" t="s">
        <v>251</v>
      </c>
      <c r="D189" s="54"/>
      <c r="E189" s="54"/>
      <c r="F189" s="54"/>
      <c r="G189" s="54"/>
      <c r="H189" s="54"/>
      <c r="I189" s="54"/>
    </row>
    <row r="190" spans="1:9" x14ac:dyDescent="0.25">
      <c r="A190" s="54"/>
      <c r="B190" s="54"/>
      <c r="C190" s="54" t="s">
        <v>252</v>
      </c>
      <c r="D190" s="54"/>
      <c r="E190" s="54"/>
      <c r="F190" s="54"/>
      <c r="G190" s="54"/>
      <c r="H190" s="54"/>
      <c r="I190" s="54"/>
    </row>
    <row r="191" spans="1:9" x14ac:dyDescent="0.25">
      <c r="A191" s="54"/>
      <c r="B191" s="54"/>
      <c r="C191" s="54" t="s">
        <v>253</v>
      </c>
      <c r="D191" s="54"/>
      <c r="E191" s="54"/>
      <c r="F191" s="54"/>
      <c r="G191" s="54"/>
      <c r="H191" s="54"/>
      <c r="I191" s="54"/>
    </row>
    <row r="192" spans="1:9" x14ac:dyDescent="0.25">
      <c r="A192" s="54"/>
      <c r="B192" s="54"/>
      <c r="C192" s="54" t="s">
        <v>254</v>
      </c>
      <c r="D192" s="54"/>
      <c r="E192" s="54"/>
      <c r="F192" s="54"/>
      <c r="G192" s="54"/>
      <c r="H192" s="54"/>
      <c r="I192" s="54"/>
    </row>
    <row r="193" spans="1:9" x14ac:dyDescent="0.25">
      <c r="A193" s="54"/>
      <c r="B193" s="54"/>
      <c r="C193" s="54" t="s">
        <v>255</v>
      </c>
      <c r="D193" s="54"/>
      <c r="E193" s="54"/>
      <c r="F193" s="54"/>
      <c r="G193" s="54"/>
      <c r="H193" s="54"/>
      <c r="I193" s="54"/>
    </row>
    <row r="194" spans="1:9" x14ac:dyDescent="0.25">
      <c r="A194" s="54"/>
      <c r="B194" s="54"/>
      <c r="C194" s="54" t="s">
        <v>256</v>
      </c>
      <c r="D194" s="54"/>
      <c r="E194" s="54"/>
      <c r="F194" s="54"/>
      <c r="G194" s="54"/>
      <c r="H194" s="54"/>
      <c r="I194" s="54"/>
    </row>
    <row r="195" spans="1:9" x14ac:dyDescent="0.25">
      <c r="A195" s="54"/>
      <c r="B195" s="54"/>
      <c r="C195" s="54" t="s">
        <v>257</v>
      </c>
      <c r="D195" s="54"/>
      <c r="E195" s="54"/>
      <c r="F195" s="54"/>
      <c r="G195" s="54"/>
      <c r="H195" s="54"/>
      <c r="I195" s="54"/>
    </row>
    <row r="196" spans="1:9" x14ac:dyDescent="0.25">
      <c r="A196" s="54"/>
      <c r="B196" s="54"/>
      <c r="C196" s="54" t="s">
        <v>258</v>
      </c>
      <c r="D196" s="54"/>
      <c r="E196" s="54"/>
      <c r="F196" s="54"/>
      <c r="G196" s="54"/>
      <c r="H196" s="54"/>
      <c r="I196" s="54"/>
    </row>
    <row r="197" spans="1:9" x14ac:dyDescent="0.25">
      <c r="A197" s="54"/>
      <c r="B197" s="54"/>
      <c r="C197" s="54" t="s">
        <v>259</v>
      </c>
      <c r="D197" s="54"/>
      <c r="E197" s="54"/>
      <c r="F197" s="54"/>
      <c r="G197" s="54"/>
      <c r="H197" s="54"/>
      <c r="I197" s="54"/>
    </row>
    <row r="198" spans="1:9" x14ac:dyDescent="0.25">
      <c r="A198" s="54"/>
      <c r="B198" s="54"/>
      <c r="C198" s="54"/>
      <c r="D198" s="54"/>
      <c r="E198" s="54"/>
      <c r="F198" s="54"/>
      <c r="G198" s="54"/>
      <c r="H198" s="54"/>
      <c r="I198" s="54"/>
    </row>
    <row r="199" spans="1:9" x14ac:dyDescent="0.25">
      <c r="A199" s="54"/>
      <c r="B199" s="54"/>
      <c r="C199" s="54" t="s">
        <v>260</v>
      </c>
      <c r="D199" s="54"/>
      <c r="E199" s="54"/>
      <c r="F199" s="54"/>
      <c r="G199" s="54"/>
      <c r="H199" s="54"/>
      <c r="I199" s="54"/>
    </row>
    <row r="200" spans="1:9" x14ac:dyDescent="0.25">
      <c r="A200" s="54"/>
      <c r="B200" s="54"/>
      <c r="C200" s="54" t="s">
        <v>261</v>
      </c>
      <c r="D200" s="54"/>
      <c r="E200" s="54"/>
      <c r="F200" s="54"/>
      <c r="G200" s="54"/>
      <c r="H200" s="54"/>
      <c r="I200" s="54"/>
    </row>
    <row r="201" spans="1:9" x14ac:dyDescent="0.25">
      <c r="A201" s="54"/>
      <c r="B201" s="54"/>
      <c r="C201" s="54"/>
      <c r="D201" s="54"/>
      <c r="E201" s="54"/>
      <c r="F201" s="54"/>
      <c r="G201" s="54"/>
      <c r="H201" s="54"/>
      <c r="I201" s="54"/>
    </row>
    <row r="202" spans="1:9" x14ac:dyDescent="0.25">
      <c r="A202" s="54"/>
      <c r="B202" s="54" t="s">
        <v>169</v>
      </c>
      <c r="C202" s="54"/>
      <c r="D202" s="54"/>
      <c r="E202" s="54"/>
      <c r="F202" s="54"/>
      <c r="G202" s="54"/>
      <c r="H202" s="54"/>
      <c r="I202" s="54"/>
    </row>
    <row r="203" spans="1:9" x14ac:dyDescent="0.25">
      <c r="A203" s="54"/>
      <c r="B203" s="54">
        <v>1</v>
      </c>
      <c r="C203" s="54" t="s">
        <v>262</v>
      </c>
      <c r="D203" s="54"/>
      <c r="E203" s="54"/>
      <c r="F203" s="54"/>
      <c r="G203" s="54"/>
      <c r="H203" s="54"/>
      <c r="I203" s="54"/>
    </row>
    <row r="204" spans="1:9" x14ac:dyDescent="0.25">
      <c r="A204" s="54"/>
      <c r="B204" s="54">
        <v>2</v>
      </c>
      <c r="C204" s="54" t="s">
        <v>263</v>
      </c>
      <c r="D204" s="54"/>
      <c r="E204" s="54"/>
      <c r="F204" s="54"/>
      <c r="G204" s="54"/>
      <c r="H204" s="54"/>
      <c r="I204" s="54"/>
    </row>
    <row r="205" spans="1:9" x14ac:dyDescent="0.25">
      <c r="A205" s="54"/>
      <c r="B205" s="54">
        <v>3</v>
      </c>
      <c r="C205" s="54" t="s">
        <v>264</v>
      </c>
      <c r="D205" s="54"/>
      <c r="E205" s="54"/>
      <c r="F205" s="54"/>
      <c r="G205" s="54"/>
      <c r="H205" s="54"/>
      <c r="I205" s="54"/>
    </row>
    <row r="206" spans="1:9" x14ac:dyDescent="0.25">
      <c r="A206" s="54"/>
      <c r="B206" s="54"/>
      <c r="C206" s="54" t="s">
        <v>265</v>
      </c>
      <c r="D206" s="54"/>
      <c r="E206" s="54"/>
      <c r="F206" s="54"/>
      <c r="G206" s="54"/>
      <c r="H206" s="54"/>
      <c r="I206" s="54"/>
    </row>
    <row r="207" spans="1:9" x14ac:dyDescent="0.25">
      <c r="A207" s="54"/>
      <c r="B207" s="54"/>
      <c r="C207" s="54" t="s">
        <v>266</v>
      </c>
      <c r="D207" s="54"/>
      <c r="E207" s="54"/>
      <c r="F207" s="54"/>
      <c r="G207" s="54"/>
      <c r="H207" s="54"/>
      <c r="I207" s="54"/>
    </row>
    <row r="208" spans="1:9" x14ac:dyDescent="0.25">
      <c r="A208" s="54"/>
      <c r="B208" s="54"/>
      <c r="C208" s="54"/>
      <c r="D208" s="54"/>
      <c r="E208" s="54"/>
      <c r="F208" s="54"/>
      <c r="G208" s="54"/>
      <c r="H208" s="54"/>
      <c r="I208" s="54"/>
    </row>
    <row r="209" spans="1:9" x14ac:dyDescent="0.25">
      <c r="A209" s="54"/>
      <c r="B209" s="54"/>
      <c r="C209" s="54"/>
      <c r="D209" s="54"/>
      <c r="E209" s="54"/>
      <c r="F209" s="54"/>
      <c r="G209" s="54"/>
      <c r="H209" s="54"/>
      <c r="I209" s="54"/>
    </row>
    <row r="210" spans="1:9" x14ac:dyDescent="0.25">
      <c r="A210" s="54"/>
      <c r="B210" s="54"/>
      <c r="C210" s="54"/>
      <c r="D210" s="54"/>
      <c r="E210" s="54"/>
      <c r="F210" s="54"/>
      <c r="G210" s="54"/>
      <c r="H210" s="54"/>
      <c r="I210" s="54"/>
    </row>
    <row r="211" spans="1:9" x14ac:dyDescent="0.25">
      <c r="A211" s="54"/>
      <c r="B211" s="54" t="s">
        <v>267</v>
      </c>
      <c r="C211" s="54"/>
      <c r="D211" s="54"/>
      <c r="E211" s="54"/>
      <c r="F211" s="54"/>
      <c r="G211" s="54"/>
      <c r="H211" s="54"/>
      <c r="I211" s="54"/>
    </row>
    <row r="212" spans="1:9" ht="18" x14ac:dyDescent="0.25">
      <c r="A212" s="54"/>
      <c r="B212" s="54">
        <v>1</v>
      </c>
      <c r="C212" s="57" t="s">
        <v>268</v>
      </c>
      <c r="D212" s="57"/>
      <c r="E212" s="54"/>
      <c r="F212" s="54"/>
      <c r="G212" s="54"/>
      <c r="H212" s="54"/>
      <c r="I212" s="54"/>
    </row>
    <row r="213" spans="1:9" ht="18" x14ac:dyDescent="0.25">
      <c r="A213" s="54"/>
      <c r="B213" s="54"/>
      <c r="C213" s="57"/>
      <c r="D213" s="57" t="s">
        <v>269</v>
      </c>
      <c r="E213" s="57"/>
      <c r="F213" s="57"/>
      <c r="G213" s="54"/>
      <c r="H213" s="54"/>
      <c r="I213" s="54"/>
    </row>
    <row r="214" spans="1:9" ht="18" x14ac:dyDescent="0.25">
      <c r="A214" s="54"/>
      <c r="B214" s="54"/>
      <c r="C214" s="57"/>
      <c r="D214" s="57" t="s">
        <v>270</v>
      </c>
      <c r="E214" s="57"/>
      <c r="F214" s="57"/>
      <c r="G214" s="57"/>
      <c r="H214" s="57"/>
      <c r="I214" s="57"/>
    </row>
    <row r="215" spans="1:9" ht="18" x14ac:dyDescent="0.25">
      <c r="A215" s="54"/>
      <c r="B215" s="54"/>
      <c r="C215" s="57"/>
      <c r="D215" s="57" t="s">
        <v>271</v>
      </c>
      <c r="E215" s="57"/>
      <c r="F215" s="57"/>
      <c r="G215" s="57"/>
      <c r="H215" s="57"/>
      <c r="I215" s="57"/>
    </row>
    <row r="216" spans="1:9" ht="18" x14ac:dyDescent="0.25">
      <c r="A216" s="54"/>
      <c r="B216" s="54">
        <v>2</v>
      </c>
      <c r="C216" s="54" t="s">
        <v>272</v>
      </c>
      <c r="D216" s="54"/>
      <c r="E216" s="54"/>
      <c r="F216" s="54"/>
      <c r="G216" s="54"/>
      <c r="H216" s="54"/>
      <c r="I216" s="54"/>
    </row>
    <row r="217" spans="1:9" x14ac:dyDescent="0.25">
      <c r="A217" s="54"/>
      <c r="B217" s="54">
        <v>3</v>
      </c>
      <c r="C217" s="54" t="s">
        <v>273</v>
      </c>
      <c r="D217" s="54"/>
      <c r="E217" s="54"/>
      <c r="F217" s="54"/>
      <c r="G217" s="54"/>
      <c r="H217" s="54"/>
      <c r="I217" s="54"/>
    </row>
    <row r="218" spans="1:9" ht="18" x14ac:dyDescent="0.25">
      <c r="A218" s="54"/>
      <c r="B218" s="58">
        <v>4</v>
      </c>
      <c r="C218" s="58" t="s">
        <v>274</v>
      </c>
      <c r="D218" s="58"/>
      <c r="E218" s="58"/>
      <c r="F218" s="58"/>
      <c r="G218" s="58"/>
      <c r="H218" s="58"/>
      <c r="I218" s="58"/>
    </row>
    <row r="219" spans="1:9" x14ac:dyDescent="0.25">
      <c r="A219" s="54"/>
      <c r="B219" s="54">
        <v>5</v>
      </c>
      <c r="C219" s="54" t="s">
        <v>275</v>
      </c>
      <c r="D219" s="54"/>
      <c r="E219" s="54"/>
      <c r="F219" s="54"/>
      <c r="G219" s="54"/>
      <c r="H219" s="54"/>
      <c r="I219" s="54"/>
    </row>
    <row r="220" spans="1:9" x14ac:dyDescent="0.25">
      <c r="A220" s="54"/>
      <c r="B220" s="54"/>
      <c r="C220" s="54"/>
      <c r="D220" s="54"/>
      <c r="E220" s="54"/>
      <c r="F220" s="54"/>
      <c r="G220" s="54"/>
      <c r="H220" s="54"/>
      <c r="I220" s="54"/>
    </row>
    <row r="221" spans="1:9" x14ac:dyDescent="0.25">
      <c r="A221" s="54"/>
      <c r="B221" s="54"/>
      <c r="C221" s="54"/>
      <c r="D221" s="54"/>
      <c r="E221" s="54"/>
      <c r="F221" s="54"/>
      <c r="G221" s="54"/>
      <c r="H221" s="54"/>
      <c r="I221" s="54"/>
    </row>
    <row r="222" spans="1:9" ht="21" x14ac:dyDescent="0.3">
      <c r="A222" s="54"/>
      <c r="B222" s="55" t="s">
        <v>276</v>
      </c>
      <c r="C222" s="55"/>
      <c r="D222" s="55"/>
      <c r="E222" s="54"/>
      <c r="F222" s="54"/>
      <c r="G222" s="54"/>
      <c r="H222" s="54"/>
      <c r="I222" s="54"/>
    </row>
    <row r="223" spans="1:9" x14ac:dyDescent="0.25">
      <c r="A223" s="54"/>
      <c r="B223" s="54" t="s">
        <v>277</v>
      </c>
      <c r="C223" s="54"/>
      <c r="D223" s="54"/>
      <c r="E223" s="54"/>
      <c r="F223" s="54"/>
      <c r="G223" s="54"/>
      <c r="H223" s="54"/>
      <c r="I223" s="54"/>
    </row>
    <row r="224" spans="1:9" x14ac:dyDescent="0.25">
      <c r="A224" s="54"/>
      <c r="B224" s="54"/>
      <c r="C224" s="54" t="s">
        <v>278</v>
      </c>
      <c r="D224" s="54"/>
      <c r="E224" s="54"/>
      <c r="F224" s="54"/>
      <c r="G224" s="54"/>
      <c r="H224" s="54"/>
      <c r="I224" s="54"/>
    </row>
    <row r="225" spans="1:9" x14ac:dyDescent="0.25">
      <c r="A225" s="54"/>
      <c r="B225" s="54"/>
      <c r="C225" s="54" t="s">
        <v>279</v>
      </c>
      <c r="D225" s="54"/>
      <c r="E225" s="54"/>
      <c r="F225" s="54"/>
      <c r="G225" s="54"/>
      <c r="H225" s="54"/>
      <c r="I225" s="54"/>
    </row>
    <row r="226" spans="1:9" x14ac:dyDescent="0.25">
      <c r="A226" s="54"/>
      <c r="B226" s="54"/>
      <c r="C226" s="54" t="s">
        <v>280</v>
      </c>
      <c r="D226" s="54"/>
      <c r="E226" s="54"/>
      <c r="F226" s="54"/>
      <c r="G226" s="54"/>
      <c r="H226" s="54"/>
      <c r="I226" s="54"/>
    </row>
    <row r="227" spans="1:9" x14ac:dyDescent="0.25">
      <c r="A227" s="54"/>
      <c r="B227" s="54"/>
      <c r="C227" s="54" t="s">
        <v>281</v>
      </c>
      <c r="D227" s="54"/>
      <c r="E227" s="54"/>
      <c r="F227" s="54"/>
      <c r="G227" s="54"/>
      <c r="H227" s="54"/>
      <c r="I227" s="54"/>
    </row>
    <row r="228" spans="1:9" x14ac:dyDescent="0.25">
      <c r="A228" s="54"/>
      <c r="B228" s="54"/>
      <c r="C228" s="54" t="s">
        <v>282</v>
      </c>
      <c r="D228" s="54"/>
      <c r="E228" s="54"/>
      <c r="F228" s="54"/>
      <c r="G228" s="54"/>
      <c r="H228" s="54"/>
      <c r="I228" s="54"/>
    </row>
    <row r="229" spans="1:9" x14ac:dyDescent="0.25">
      <c r="A229" s="54"/>
      <c r="B229" s="54"/>
      <c r="C229" s="54" t="s">
        <v>283</v>
      </c>
      <c r="D229" s="54"/>
      <c r="E229" s="54"/>
      <c r="F229" s="54"/>
      <c r="G229" s="54"/>
      <c r="H229" s="54"/>
      <c r="I229" s="54"/>
    </row>
    <row r="230" spans="1:9" x14ac:dyDescent="0.25">
      <c r="A230" s="54"/>
      <c r="B230" s="54"/>
      <c r="C230" s="54"/>
      <c r="D230" s="54"/>
      <c r="E230" s="54"/>
      <c r="F230" s="54"/>
      <c r="G230" s="54"/>
      <c r="H230" s="54"/>
      <c r="I230" s="54"/>
    </row>
    <row r="231" spans="1:9" x14ac:dyDescent="0.25">
      <c r="A231" s="54"/>
      <c r="B231" s="54"/>
      <c r="C231" s="54" t="s">
        <v>284</v>
      </c>
      <c r="D231" s="54"/>
      <c r="E231" s="54"/>
      <c r="F231" s="54"/>
      <c r="G231" s="54"/>
      <c r="H231" s="54"/>
      <c r="I231" s="54"/>
    </row>
    <row r="232" spans="1:9" x14ac:dyDescent="0.25">
      <c r="A232" s="54"/>
      <c r="B232" s="54"/>
      <c r="C232" s="54" t="s">
        <v>285</v>
      </c>
      <c r="D232" s="54"/>
      <c r="E232" s="54"/>
      <c r="F232" s="54"/>
      <c r="G232" s="54"/>
      <c r="H232" s="54"/>
      <c r="I232" s="54"/>
    </row>
    <row r="233" spans="1:9" x14ac:dyDescent="0.25">
      <c r="A233" s="54"/>
      <c r="B233" s="54"/>
      <c r="C233" s="54" t="s">
        <v>286</v>
      </c>
      <c r="D233" s="54"/>
      <c r="E233" s="54"/>
      <c r="F233" s="54"/>
      <c r="G233" s="54"/>
      <c r="H233" s="54"/>
      <c r="I233" s="54"/>
    </row>
    <row r="234" spans="1:9" x14ac:dyDescent="0.25">
      <c r="A234" s="54"/>
      <c r="B234" s="54"/>
      <c r="C234" s="54" t="s">
        <v>287</v>
      </c>
      <c r="D234" s="54"/>
      <c r="E234" s="54"/>
      <c r="F234" s="54"/>
      <c r="G234" s="54"/>
      <c r="H234" s="54"/>
      <c r="I234" s="54" t="s">
        <v>288</v>
      </c>
    </row>
    <row r="235" spans="1:9" x14ac:dyDescent="0.25">
      <c r="A235" s="54"/>
      <c r="B235" s="54"/>
      <c r="C235" s="54" t="s">
        <v>289</v>
      </c>
      <c r="D235" s="54"/>
      <c r="E235" s="54"/>
      <c r="F235" s="54"/>
      <c r="G235" s="54"/>
      <c r="H235" s="54"/>
      <c r="I235" s="54"/>
    </row>
    <row r="236" spans="1:9" x14ac:dyDescent="0.25">
      <c r="A236" s="54"/>
      <c r="B236" s="54"/>
      <c r="C236" s="54"/>
      <c r="D236" s="54"/>
      <c r="E236" s="54"/>
      <c r="F236" s="54"/>
      <c r="G236" s="54"/>
      <c r="H236" s="54"/>
      <c r="I236" s="54"/>
    </row>
    <row r="237" spans="1:9" x14ac:dyDescent="0.25">
      <c r="A237" s="54"/>
      <c r="B237" s="54"/>
      <c r="C237" s="54" t="s">
        <v>290</v>
      </c>
      <c r="D237" s="54"/>
      <c r="E237" s="54"/>
      <c r="F237" s="54"/>
      <c r="G237" s="54"/>
      <c r="H237" s="54"/>
      <c r="I237" s="54"/>
    </row>
    <row r="238" spans="1:9" x14ac:dyDescent="0.25">
      <c r="A238" s="54"/>
      <c r="B238" s="54"/>
      <c r="C238" s="54" t="s">
        <v>291</v>
      </c>
      <c r="D238" s="54"/>
      <c r="E238" s="54"/>
      <c r="F238" s="54"/>
      <c r="G238" s="54"/>
      <c r="H238" s="54"/>
      <c r="I238" s="54"/>
    </row>
    <row r="239" spans="1:9" x14ac:dyDescent="0.25">
      <c r="A239" s="54"/>
      <c r="B239" s="54"/>
      <c r="C239" s="54"/>
      <c r="D239" s="54"/>
      <c r="E239" s="54"/>
      <c r="F239" s="54"/>
      <c r="G239" s="54"/>
      <c r="H239" s="54"/>
      <c r="I239" s="54"/>
    </row>
    <row r="240" spans="1:9" x14ac:dyDescent="0.25">
      <c r="A240" s="54"/>
      <c r="B240" s="54" t="s">
        <v>169</v>
      </c>
      <c r="C240" s="54"/>
      <c r="D240" s="54"/>
      <c r="E240" s="54"/>
      <c r="F240" s="54"/>
      <c r="G240" s="54"/>
      <c r="H240" s="54"/>
      <c r="I240" s="54"/>
    </row>
    <row r="241" spans="1:9" x14ac:dyDescent="0.25">
      <c r="A241" s="54"/>
      <c r="B241" s="54">
        <v>1</v>
      </c>
      <c r="C241" s="54" t="s">
        <v>268</v>
      </c>
      <c r="D241" s="54"/>
      <c r="E241" s="54"/>
      <c r="F241" s="54"/>
      <c r="G241" s="54"/>
      <c r="H241" s="54"/>
      <c r="I241" s="54"/>
    </row>
    <row r="242" spans="1:9" x14ac:dyDescent="0.25">
      <c r="A242" s="54"/>
      <c r="B242" s="54"/>
      <c r="C242" s="54"/>
      <c r="D242" s="54" t="s">
        <v>269</v>
      </c>
      <c r="E242" s="54"/>
      <c r="F242" s="54"/>
      <c r="G242" s="54"/>
      <c r="H242" s="54"/>
      <c r="I242" s="54"/>
    </row>
    <row r="243" spans="1:9" x14ac:dyDescent="0.25">
      <c r="A243" s="54"/>
      <c r="B243" s="54"/>
      <c r="C243" s="54"/>
      <c r="D243" s="54" t="s">
        <v>270</v>
      </c>
      <c r="E243" s="54"/>
      <c r="F243" s="54"/>
      <c r="G243" s="54"/>
      <c r="H243" s="54"/>
      <c r="I243" s="54"/>
    </row>
    <row r="244" spans="1:9" x14ac:dyDescent="0.25">
      <c r="A244" s="54"/>
      <c r="B244" s="54"/>
      <c r="C244" s="54"/>
      <c r="D244" s="54" t="s">
        <v>271</v>
      </c>
      <c r="E244" s="54"/>
      <c r="F244" s="54"/>
      <c r="G244" s="54"/>
      <c r="H244" s="54"/>
      <c r="I244" s="54"/>
    </row>
    <row r="245" spans="1:9" x14ac:dyDescent="0.25">
      <c r="A245" s="54"/>
      <c r="B245" s="54">
        <v>2</v>
      </c>
      <c r="C245" s="54" t="s">
        <v>292</v>
      </c>
      <c r="D245" s="54"/>
      <c r="E245" s="54"/>
      <c r="F245" s="54"/>
      <c r="G245" s="54"/>
      <c r="H245" s="54"/>
      <c r="I245" s="54"/>
    </row>
    <row r="246" spans="1:9" x14ac:dyDescent="0.25">
      <c r="A246" s="54"/>
      <c r="B246" s="54">
        <v>3</v>
      </c>
      <c r="C246" s="54" t="s">
        <v>273</v>
      </c>
      <c r="D246" s="54"/>
      <c r="E246" s="54"/>
      <c r="F246" s="54"/>
      <c r="G246" s="54"/>
      <c r="H246" s="54"/>
      <c r="I246" s="54"/>
    </row>
    <row r="247" spans="1:9" x14ac:dyDescent="0.25">
      <c r="A247" s="54"/>
      <c r="B247" s="54">
        <v>4</v>
      </c>
      <c r="C247" s="54" t="s">
        <v>274</v>
      </c>
      <c r="D247" s="54"/>
      <c r="E247" s="54"/>
      <c r="F247" s="54"/>
      <c r="G247" s="54"/>
      <c r="H247" s="54"/>
      <c r="I247" s="54"/>
    </row>
    <row r="248" spans="1:9" x14ac:dyDescent="0.25">
      <c r="A248" s="54"/>
      <c r="B248" s="54">
        <v>5</v>
      </c>
      <c r="C248" s="54" t="s">
        <v>275</v>
      </c>
      <c r="D248" s="54"/>
      <c r="E248" s="54"/>
      <c r="F248" s="54"/>
      <c r="G248" s="54"/>
      <c r="H248" s="54"/>
      <c r="I248" s="54"/>
    </row>
    <row r="249" spans="1:9" x14ac:dyDescent="0.25">
      <c r="A249" s="54"/>
      <c r="B249" s="54"/>
      <c r="C249" s="54"/>
      <c r="D249" s="54"/>
      <c r="E249" s="54"/>
      <c r="F249" s="54"/>
      <c r="G249" s="54"/>
      <c r="H249" s="54"/>
      <c r="I249" s="54"/>
    </row>
    <row r="250" spans="1:9" x14ac:dyDescent="0.25">
      <c r="A250" s="54"/>
      <c r="B250" s="54" t="s">
        <v>293</v>
      </c>
      <c r="C250" s="54"/>
      <c r="D250" s="54"/>
      <c r="E250" s="54"/>
      <c r="F250" s="54"/>
      <c r="G250" s="54"/>
      <c r="H250" s="54"/>
      <c r="I250" s="54"/>
    </row>
    <row r="251" spans="1:9" x14ac:dyDescent="0.25">
      <c r="A251" s="54"/>
      <c r="B251" s="54">
        <v>1</v>
      </c>
      <c r="C251" s="54" t="s">
        <v>294</v>
      </c>
      <c r="D251" s="54"/>
      <c r="E251" s="54"/>
      <c r="F251" s="54"/>
      <c r="G251" s="54" t="s">
        <v>295</v>
      </c>
      <c r="H251" s="54"/>
      <c r="I251" s="54"/>
    </row>
    <row r="252" spans="1:9" x14ac:dyDescent="0.25">
      <c r="A252" s="54"/>
      <c r="B252" s="54">
        <v>2</v>
      </c>
      <c r="C252" s="54" t="s">
        <v>296</v>
      </c>
      <c r="D252" s="54"/>
      <c r="E252" s="54"/>
      <c r="F252" s="54"/>
      <c r="G252" s="54" t="s">
        <v>297</v>
      </c>
      <c r="H252" s="54"/>
      <c r="I252" s="54"/>
    </row>
    <row r="253" spans="1:9" x14ac:dyDescent="0.25">
      <c r="A253" s="54"/>
      <c r="B253" s="54"/>
      <c r="C253" s="54"/>
      <c r="D253" s="54"/>
      <c r="E253" s="54"/>
      <c r="F253" s="54"/>
      <c r="G253" s="54"/>
      <c r="H253" s="54"/>
      <c r="I253" s="54"/>
    </row>
    <row r="254" spans="1:9" x14ac:dyDescent="0.25">
      <c r="A254" s="54"/>
      <c r="B254" s="54"/>
      <c r="C254" s="54"/>
      <c r="D254" s="54"/>
      <c r="E254" s="54"/>
      <c r="F254" s="54"/>
      <c r="G254" s="54"/>
      <c r="H254" s="54"/>
      <c r="I254" s="54"/>
    </row>
    <row r="255" spans="1:9" ht="21" x14ac:dyDescent="0.3">
      <c r="A255" s="54"/>
      <c r="B255" s="55" t="s">
        <v>298</v>
      </c>
      <c r="C255" s="55"/>
      <c r="D255" s="55"/>
      <c r="E255" s="54"/>
      <c r="F255" s="54"/>
      <c r="G255" s="54"/>
      <c r="H255" s="54"/>
      <c r="I255" s="54"/>
    </row>
    <row r="256" spans="1:9" x14ac:dyDescent="0.25">
      <c r="A256" s="54"/>
      <c r="B256" s="54"/>
      <c r="C256" s="54" t="s">
        <v>299</v>
      </c>
      <c r="D256" s="54"/>
      <c r="E256" s="54"/>
      <c r="F256" s="54"/>
      <c r="G256" s="54"/>
      <c r="H256" s="54"/>
      <c r="I256" s="54"/>
    </row>
    <row r="257" spans="1:9" x14ac:dyDescent="0.25">
      <c r="A257" s="54"/>
      <c r="B257" s="54"/>
      <c r="C257" s="54" t="s">
        <v>300</v>
      </c>
      <c r="D257" s="54"/>
      <c r="E257" s="54"/>
      <c r="F257" s="54"/>
      <c r="G257" s="54"/>
      <c r="H257" s="54"/>
      <c r="I257" s="54"/>
    </row>
    <row r="258" spans="1:9" x14ac:dyDescent="0.25">
      <c r="A258" s="54"/>
      <c r="B258" s="54"/>
      <c r="C258" s="54" t="s">
        <v>301</v>
      </c>
      <c r="D258" s="54"/>
      <c r="E258" s="54"/>
      <c r="F258" s="54"/>
      <c r="G258" s="54"/>
      <c r="H258" s="54"/>
      <c r="I258" s="54"/>
    </row>
    <row r="259" spans="1:9" ht="18" x14ac:dyDescent="0.25">
      <c r="A259" s="54"/>
      <c r="B259" s="54"/>
      <c r="C259" s="58" t="s">
        <v>302</v>
      </c>
      <c r="D259" s="58"/>
      <c r="E259" s="58"/>
      <c r="F259" s="54"/>
      <c r="G259" s="54"/>
      <c r="H259" s="54"/>
      <c r="I259" s="54"/>
    </row>
    <row r="260" spans="1:9" ht="18" x14ac:dyDescent="0.25">
      <c r="A260" s="54"/>
      <c r="B260" s="54"/>
      <c r="C260" s="58" t="s">
        <v>303</v>
      </c>
      <c r="D260" s="58"/>
      <c r="E260" s="58"/>
      <c r="F260" s="58"/>
      <c r="G260" s="58"/>
      <c r="H260" s="58"/>
      <c r="I260" s="58"/>
    </row>
    <row r="261" spans="1:9" ht="18" x14ac:dyDescent="0.25">
      <c r="A261" s="54"/>
      <c r="B261" s="54"/>
      <c r="C261" s="58" t="s">
        <v>304</v>
      </c>
      <c r="D261" s="58"/>
      <c r="E261" s="58"/>
      <c r="F261" s="58"/>
      <c r="G261" s="58"/>
      <c r="H261" s="58" t="s">
        <v>305</v>
      </c>
      <c r="I261" s="58"/>
    </row>
    <row r="262" spans="1:9" ht="18" x14ac:dyDescent="0.25">
      <c r="A262" s="54"/>
      <c r="B262" s="54"/>
      <c r="C262" s="58" t="s">
        <v>306</v>
      </c>
      <c r="D262" s="58"/>
      <c r="E262" s="58"/>
      <c r="F262" s="58"/>
      <c r="G262" s="54"/>
      <c r="H262" s="54"/>
      <c r="I262" s="54"/>
    </row>
    <row r="263" spans="1:9" ht="18" x14ac:dyDescent="0.25">
      <c r="A263" s="54"/>
      <c r="B263" s="54"/>
      <c r="C263" s="58" t="s">
        <v>307</v>
      </c>
      <c r="D263" s="58"/>
      <c r="E263" s="58"/>
      <c r="F263" s="58"/>
      <c r="G263" s="54"/>
      <c r="H263" s="54"/>
      <c r="I263" s="54"/>
    </row>
    <row r="264" spans="1:9" x14ac:dyDescent="0.25">
      <c r="A264" s="54"/>
      <c r="B264" s="54"/>
      <c r="C264" s="54" t="s">
        <v>308</v>
      </c>
      <c r="D264" s="54"/>
      <c r="E264" s="54"/>
      <c r="F264" s="54"/>
      <c r="G264" s="54"/>
      <c r="H264" s="54"/>
      <c r="I264" s="54"/>
    </row>
    <row r="265" spans="1:9" ht="18" x14ac:dyDescent="0.25">
      <c r="A265" s="54"/>
      <c r="B265" s="54"/>
      <c r="C265" s="54" t="s">
        <v>309</v>
      </c>
      <c r="D265" s="54"/>
      <c r="E265" s="54"/>
      <c r="F265" s="54"/>
      <c r="G265" s="59" t="s">
        <v>310</v>
      </c>
      <c r="H265" s="59"/>
      <c r="I265" s="59"/>
    </row>
    <row r="266" spans="1:9" x14ac:dyDescent="0.25">
      <c r="A266" s="54"/>
      <c r="B266" s="54"/>
      <c r="C266" s="54" t="s">
        <v>311</v>
      </c>
      <c r="D266" s="54"/>
      <c r="E266" s="54"/>
      <c r="F266" s="54"/>
      <c r="G266" s="54"/>
      <c r="H266" s="54"/>
      <c r="I266" s="54"/>
    </row>
    <row r="267" spans="1:9" x14ac:dyDescent="0.25">
      <c r="A267" s="54"/>
      <c r="B267" s="54"/>
      <c r="C267" s="54" t="s">
        <v>312</v>
      </c>
      <c r="D267" s="54"/>
      <c r="E267" s="54"/>
      <c r="F267" s="54"/>
      <c r="G267" s="54"/>
      <c r="H267" s="54" t="s">
        <v>313</v>
      </c>
      <c r="I267" s="54"/>
    </row>
    <row r="268" spans="1:9" ht="18" x14ac:dyDescent="0.25">
      <c r="A268" s="54"/>
      <c r="B268" s="54"/>
      <c r="C268" s="54" t="s">
        <v>314</v>
      </c>
      <c r="D268" s="54"/>
      <c r="E268" s="54"/>
      <c r="F268" s="54"/>
      <c r="G268" s="54"/>
      <c r="H268" s="54" t="s">
        <v>315</v>
      </c>
      <c r="I268" s="54"/>
    </row>
    <row r="269" spans="1:9" ht="18" x14ac:dyDescent="0.25">
      <c r="A269" s="54"/>
      <c r="B269" s="54"/>
      <c r="C269" s="54" t="s">
        <v>316</v>
      </c>
      <c r="D269" s="54"/>
      <c r="E269" s="54"/>
      <c r="F269" s="54"/>
      <c r="G269" s="54"/>
      <c r="H269" s="54" t="s">
        <v>317</v>
      </c>
      <c r="I269" s="54"/>
    </row>
    <row r="270" spans="1:9" x14ac:dyDescent="0.25">
      <c r="A270" s="54"/>
      <c r="B270" s="54"/>
      <c r="C270" s="54" t="s">
        <v>318</v>
      </c>
      <c r="D270" s="54"/>
      <c r="E270" s="54"/>
      <c r="F270" s="54"/>
      <c r="G270" s="54"/>
      <c r="H270" s="54"/>
      <c r="I270" s="54"/>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2016-03-26T06:50:14Z</dcterms:modified>
</cp:coreProperties>
</file>