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940" yWindow="560" windowWidth="32560" windowHeight="18140" tabRatio="500"/>
  </bookViews>
  <sheets>
    <sheet name="里程碑2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47" i="1" l="1"/>
  <c r="AB47" i="1"/>
  <c r="AA38" i="1"/>
  <c r="AA47" i="1"/>
  <c r="Z47" i="1"/>
  <c r="V47" i="1"/>
  <c r="T21" i="1"/>
  <c r="T47" i="1"/>
  <c r="Q47" i="1"/>
  <c r="P17" i="1"/>
  <c r="P18" i="1"/>
  <c r="P19" i="1"/>
  <c r="P28" i="1"/>
  <c r="P38" i="1"/>
  <c r="P39" i="1"/>
  <c r="P47" i="1"/>
  <c r="N47" i="1"/>
</calcChain>
</file>

<file path=xl/sharedStrings.xml><?xml version="1.0" encoding="utf-8"?>
<sst xmlns="http://schemas.openxmlformats.org/spreadsheetml/2006/main" count="261" uniqueCount="150">
  <si>
    <t>3-4个对局</t>
    <phoneticPr fontId="3" type="noConversion"/>
  </si>
  <si>
    <t>N个副本</t>
    <phoneticPr fontId="3" type="noConversion"/>
  </si>
  <si>
    <t>宠物基础架构</t>
    <phoneticPr fontId="3" type="noConversion"/>
  </si>
  <si>
    <t>副本基础逻辑</t>
    <phoneticPr fontId="5" type="noConversion"/>
  </si>
  <si>
    <t>副本结算功能</t>
    <phoneticPr fontId="5" type="noConversion"/>
  </si>
  <si>
    <t>核心战斗-伤害公式计算</t>
    <phoneticPr fontId="5" type="noConversion"/>
  </si>
  <si>
    <t>副本选择</t>
    <phoneticPr fontId="3" type="noConversion"/>
  </si>
  <si>
    <t>核心战斗流程（进程，战斗，AI）</t>
    <phoneticPr fontId="5" type="noConversion"/>
  </si>
  <si>
    <t>副本挂机玩法</t>
  </si>
  <si>
    <t>核心战斗-基础UI</t>
    <phoneticPr fontId="5" type="noConversion"/>
  </si>
  <si>
    <t>核心战斗-换宠</t>
    <phoneticPr fontId="5" type="noConversion"/>
  </si>
  <si>
    <t>核心战斗-道具使用</t>
    <phoneticPr fontId="5" type="noConversion"/>
  </si>
  <si>
    <t>核心战斗-照妖镜</t>
    <phoneticPr fontId="5" type="noConversion"/>
  </si>
  <si>
    <t>背包</t>
    <phoneticPr fontId="3" type="noConversion"/>
  </si>
  <si>
    <t>背包</t>
    <phoneticPr fontId="5" type="noConversion"/>
  </si>
  <si>
    <t>道具系统-基础框架，包括装备</t>
    <phoneticPr fontId="5" type="noConversion"/>
  </si>
  <si>
    <t>抓宠、封妖</t>
    <phoneticPr fontId="5" type="noConversion"/>
  </si>
  <si>
    <t>对局，技能动画表现</t>
    <phoneticPr fontId="5" type="noConversion"/>
  </si>
  <si>
    <t>技能系统（服务器计算？对局内操作？）</t>
    <phoneticPr fontId="5" type="noConversion"/>
  </si>
  <si>
    <t>技能-大招操作 x 4</t>
    <phoneticPr fontId="5" type="noConversion"/>
  </si>
  <si>
    <t>分类</t>
    <phoneticPr fontId="3" type="noConversion"/>
  </si>
  <si>
    <t>模块</t>
    <phoneticPr fontId="1" type="noConversion"/>
  </si>
  <si>
    <t>任务名称</t>
    <phoneticPr fontId="3" type="noConversion"/>
  </si>
  <si>
    <t>优先级</t>
    <phoneticPr fontId="3" type="noConversion"/>
  </si>
  <si>
    <t>状态</t>
    <phoneticPr fontId="3" type="noConversion"/>
  </si>
  <si>
    <t>里程碑完成度</t>
    <phoneticPr fontId="1" type="noConversion"/>
  </si>
  <si>
    <t>05月27日</t>
    <phoneticPr fontId="1" type="noConversion"/>
  </si>
  <si>
    <t>6月3日</t>
    <phoneticPr fontId="1" type="noConversion"/>
  </si>
  <si>
    <t>6月10日</t>
    <phoneticPr fontId="1" type="noConversion"/>
  </si>
  <si>
    <t>6月17日</t>
    <phoneticPr fontId="1" type="noConversion"/>
  </si>
  <si>
    <t>6月24日</t>
    <phoneticPr fontId="1" type="noConversion"/>
  </si>
  <si>
    <t>文档</t>
    <phoneticPr fontId="1" type="noConversion"/>
  </si>
  <si>
    <t>策划分工</t>
    <phoneticPr fontId="3" type="noConversion"/>
  </si>
  <si>
    <t>文档反馈</t>
    <phoneticPr fontId="3" type="noConversion"/>
  </si>
  <si>
    <t>文档分析</t>
    <phoneticPr fontId="3" type="noConversion"/>
  </si>
  <si>
    <t>数值</t>
    <phoneticPr fontId="3" type="noConversion"/>
  </si>
  <si>
    <t>数值反馈</t>
    <phoneticPr fontId="3" type="noConversion"/>
  </si>
  <si>
    <t>客户端缩减后</t>
    <phoneticPr fontId="3" type="noConversion"/>
  </si>
  <si>
    <t>客户端分工</t>
    <phoneticPr fontId="3" type="noConversion"/>
  </si>
  <si>
    <t>服务器缩减后</t>
    <phoneticPr fontId="3" type="noConversion"/>
  </si>
  <si>
    <t>服务器分工</t>
    <phoneticPr fontId="3" type="noConversion"/>
  </si>
  <si>
    <t>开发备注</t>
    <phoneticPr fontId="3" type="noConversion"/>
  </si>
  <si>
    <t>配置</t>
    <phoneticPr fontId="1" type="noConversion"/>
  </si>
  <si>
    <t>策划配置缩减后</t>
    <phoneticPr fontId="3" type="noConversion"/>
  </si>
  <si>
    <t>配置bug修复</t>
    <phoneticPr fontId="3" type="noConversion"/>
  </si>
  <si>
    <t>用例</t>
    <phoneticPr fontId="3" type="noConversion"/>
  </si>
  <si>
    <t>测试</t>
    <phoneticPr fontId="3" type="noConversion"/>
  </si>
  <si>
    <t>测试分工</t>
    <phoneticPr fontId="3" type="noConversion"/>
  </si>
  <si>
    <t>QA备注</t>
    <phoneticPr fontId="3" type="noConversion"/>
  </si>
  <si>
    <t>UI</t>
    <phoneticPr fontId="1" type="noConversion"/>
  </si>
  <si>
    <t>模型</t>
    <phoneticPr fontId="1" type="noConversion"/>
  </si>
  <si>
    <t>特效</t>
    <phoneticPr fontId="1" type="noConversion"/>
  </si>
  <si>
    <t>音乐音效</t>
    <phoneticPr fontId="1" type="noConversion"/>
  </si>
  <si>
    <t>里程碑完成度</t>
    <phoneticPr fontId="3" type="noConversion"/>
  </si>
  <si>
    <t>详细描述</t>
    <phoneticPr fontId="3" type="noConversion"/>
  </si>
  <si>
    <t>功能项</t>
    <phoneticPr fontId="9" type="noConversion"/>
  </si>
  <si>
    <t>宠物</t>
    <phoneticPr fontId="1" type="noConversion"/>
  </si>
  <si>
    <t>宠物基础架构</t>
    <phoneticPr fontId="9" type="noConversion"/>
  </si>
  <si>
    <t>小星</t>
  </si>
  <si>
    <t>zz</t>
    <phoneticPr fontId="3" type="noConversion"/>
  </si>
  <si>
    <t>小珍</t>
    <phoneticPr fontId="3" type="noConversion"/>
  </si>
  <si>
    <t>ts</t>
    <phoneticPr fontId="3" type="noConversion"/>
  </si>
  <si>
    <t>认为只是宠物相关的基础内容，不包含各种宠物相关的功能</t>
    <phoneticPr fontId="3" type="noConversion"/>
  </si>
  <si>
    <t>角色</t>
    <phoneticPr fontId="1" type="noConversion"/>
  </si>
  <si>
    <t>主角属性，账号基础数据</t>
    <phoneticPr fontId="1" type="noConversion"/>
  </si>
  <si>
    <t>文生</t>
    <phoneticPr fontId="3" type="noConversion"/>
  </si>
  <si>
    <t>帅帅</t>
    <phoneticPr fontId="3" type="noConversion"/>
  </si>
  <si>
    <t>对局</t>
    <phoneticPr fontId="1" type="noConversion"/>
  </si>
  <si>
    <t>核心战斗-伤害公式计算</t>
    <phoneticPr fontId="1" type="noConversion"/>
  </si>
  <si>
    <t>包含补充开发内容和添加log</t>
    <phoneticPr fontId="3" type="noConversion"/>
  </si>
  <si>
    <t>核心战斗流程（进程，战斗）</t>
    <phoneticPr fontId="9" type="noConversion"/>
  </si>
  <si>
    <t>√</t>
    <phoneticPr fontId="3" type="noConversion"/>
  </si>
  <si>
    <t>雷神</t>
    <phoneticPr fontId="3" type="noConversion"/>
  </si>
  <si>
    <t>核心战斗-AI</t>
    <phoneticPr fontId="3" type="noConversion"/>
  </si>
  <si>
    <t>核心战斗-UI</t>
    <phoneticPr fontId="1" type="noConversion"/>
  </si>
  <si>
    <t>文生</t>
    <phoneticPr fontId="3" type="noConversion"/>
  </si>
  <si>
    <t>不包括ui动画效果(后面的ui都不包括ui特效)</t>
    <phoneticPr fontId="3" type="noConversion"/>
  </si>
  <si>
    <t>功能项</t>
    <phoneticPr fontId="9" type="noConversion"/>
  </si>
  <si>
    <t>对局</t>
    <phoneticPr fontId="1" type="noConversion"/>
  </si>
  <si>
    <t>核心战斗-换宠</t>
    <phoneticPr fontId="1" type="noConversion"/>
  </si>
  <si>
    <t>雪姬</t>
  </si>
  <si>
    <t>核心战斗-照妖镜</t>
    <phoneticPr fontId="1" type="noConversion"/>
  </si>
  <si>
    <t>zz</t>
    <phoneticPr fontId="3" type="noConversion"/>
  </si>
  <si>
    <t>功能项</t>
    <phoneticPr fontId="1" type="noConversion"/>
  </si>
  <si>
    <t>对局</t>
    <phoneticPr fontId="1" type="noConversion"/>
  </si>
  <si>
    <t>抓宠、封妖</t>
    <phoneticPr fontId="1" type="noConversion"/>
  </si>
  <si>
    <t>√</t>
    <phoneticPr fontId="3" type="noConversion"/>
  </si>
  <si>
    <t>雪姬</t>
    <phoneticPr fontId="3" type="noConversion"/>
  </si>
  <si>
    <t>服务器时间算在结算了</t>
    <phoneticPr fontId="3" type="noConversion"/>
  </si>
  <si>
    <t>雷神</t>
    <phoneticPr fontId="3" type="noConversion"/>
  </si>
  <si>
    <t>对局，技能动画表现</t>
    <phoneticPr fontId="1" type="noConversion"/>
  </si>
  <si>
    <t>用例和测试放到每个本和怪身上具体测试</t>
    <phoneticPr fontId="3" type="noConversion"/>
  </si>
  <si>
    <t>技能</t>
    <phoneticPr fontId="1" type="noConversion"/>
  </si>
  <si>
    <t>技能系统（服务器计算？对局内操作？）</t>
    <phoneticPr fontId="1" type="noConversion"/>
  </si>
  <si>
    <t>√</t>
    <phoneticPr fontId="3" type="noConversion"/>
  </si>
  <si>
    <t>按照xw说的非常简单的技能逻辑</t>
    <phoneticPr fontId="3" type="noConversion"/>
  </si>
  <si>
    <t>功能项</t>
    <phoneticPr fontId="9" type="noConversion"/>
  </si>
  <si>
    <t>技能</t>
    <phoneticPr fontId="1" type="noConversion"/>
  </si>
  <si>
    <t>雷神</t>
    <phoneticPr fontId="3" type="noConversion"/>
  </si>
  <si>
    <t>文档分析和用例只考虑了文档修改部分</t>
    <phoneticPr fontId="3" type="noConversion"/>
  </si>
  <si>
    <t>确认以下内容做到什么程度</t>
    <phoneticPr fontId="1" type="noConversion"/>
  </si>
  <si>
    <t>功能项</t>
    <phoneticPr fontId="3" type="noConversion"/>
  </si>
  <si>
    <t>副本</t>
    <phoneticPr fontId="1" type="noConversion"/>
  </si>
  <si>
    <t>副本基础逻辑</t>
    <phoneticPr fontId="1" type="noConversion"/>
  </si>
  <si>
    <t>小珍</t>
    <phoneticPr fontId="3" type="noConversion"/>
  </si>
  <si>
    <t>非同步pve</t>
    <phoneticPr fontId="3" type="noConversion"/>
  </si>
  <si>
    <t>ts</t>
    <phoneticPr fontId="3" type="noConversion"/>
  </si>
  <si>
    <t>副本</t>
    <phoneticPr fontId="3" type="noConversion"/>
  </si>
  <si>
    <t>副本-照妖镜</t>
    <phoneticPr fontId="3" type="noConversion"/>
  </si>
  <si>
    <t>功能项</t>
    <phoneticPr fontId="1" type="noConversion"/>
  </si>
  <si>
    <t>副本结算功能</t>
    <phoneticPr fontId="1" type="noConversion"/>
  </si>
  <si>
    <t>功能项</t>
    <phoneticPr fontId="3" type="noConversion"/>
  </si>
  <si>
    <t>副本选择</t>
    <phoneticPr fontId="3" type="noConversion"/>
  </si>
  <si>
    <t>√</t>
  </si>
  <si>
    <t>胖子</t>
  </si>
  <si>
    <t>副本</t>
    <phoneticPr fontId="1" type="noConversion"/>
  </si>
  <si>
    <t>对局掉落表现</t>
    <phoneticPr fontId="3" type="noConversion"/>
  </si>
  <si>
    <t>任务</t>
    <phoneticPr fontId="1" type="noConversion"/>
  </si>
  <si>
    <t>任务系统功能</t>
    <phoneticPr fontId="1" type="noConversion"/>
  </si>
  <si>
    <t>胖子</t>
    <phoneticPr fontId="3" type="noConversion"/>
  </si>
  <si>
    <t>ts</t>
    <phoneticPr fontId="3" type="noConversion"/>
  </si>
  <si>
    <t>道具</t>
    <phoneticPr fontId="3" type="noConversion"/>
  </si>
  <si>
    <t>小星</t>
    <phoneticPr fontId="3" type="noConversion"/>
  </si>
  <si>
    <t>道具系统-基础框架，包括装备，包括货币</t>
    <phoneticPr fontId="3" type="noConversion"/>
  </si>
  <si>
    <t>√</t>
    <phoneticPr fontId="3" type="noConversion"/>
  </si>
  <si>
    <t>道具-宝箱，钥匙，体力，双倍</t>
    <phoneticPr fontId="3" type="noConversion"/>
  </si>
  <si>
    <t>内容项</t>
    <phoneticPr fontId="1" type="noConversion"/>
  </si>
  <si>
    <t>副本</t>
    <phoneticPr fontId="1" type="noConversion"/>
  </si>
  <si>
    <t>美术</t>
    <phoneticPr fontId="1" type="noConversion"/>
  </si>
  <si>
    <t>人天*1.5，debug时间，和很多不确定因素，包括一些卡点，未知的文档，以及文档反馈修改</t>
    <phoneticPr fontId="3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</si>
  <si>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3" type="noConversion"/>
  </si>
  <si>
    <t>2W2</t>
    <phoneticPr fontId="1" type="noConversion"/>
  </si>
  <si>
    <t>2W1</t>
    <phoneticPr fontId="1" type="noConversion"/>
  </si>
  <si>
    <t>2W3</t>
  </si>
  <si>
    <t>2W4</t>
  </si>
  <si>
    <t>2W5</t>
  </si>
  <si>
    <t>QA测试</t>
    <phoneticPr fontId="1" type="noConversion"/>
  </si>
  <si>
    <t>普通难度*5</t>
    <phoneticPr fontId="1" type="noConversion"/>
  </si>
  <si>
    <t>怪物*N</t>
    <phoneticPr fontId="1" type="noConversion"/>
  </si>
  <si>
    <t>DEMO验收后修改内容</t>
    <phoneticPr fontId="1" type="noConversion"/>
  </si>
  <si>
    <t>其他</t>
    <phoneticPr fontId="1" type="noConversion"/>
  </si>
  <si>
    <t>技能-大招操作*4</t>
    <phoneticPr fontId="1" type="noConversion"/>
  </si>
  <si>
    <t>策划文档</t>
    <phoneticPr fontId="1" type="noConversion"/>
  </si>
  <si>
    <t>产品原型制作</t>
    <phoneticPr fontId="1" type="noConversion"/>
  </si>
  <si>
    <t>内容项</t>
    <phoneticPr fontId="1" type="noConversion"/>
  </si>
  <si>
    <t>其他</t>
    <phoneticPr fontId="1" type="noConversion"/>
  </si>
  <si>
    <t>序号</t>
    <phoneticPr fontId="1" type="noConversion"/>
  </si>
  <si>
    <t>备注</t>
    <phoneticPr fontId="1" type="noConversion"/>
  </si>
  <si>
    <t>参考内容</t>
    <phoneticPr fontId="1" type="noConversion"/>
  </si>
  <si>
    <t xml:space="preserve">核心战斗功能完善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</si>
</sst>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name val="Microsoft YaHei"/>
      <charset val="134"/>
    </font>
    <font>
      <sz val="8"/>
      <name val="Verdana"/>
      <family val="2"/>
    </font>
    <font>
      <sz val="10"/>
      <color indexed="8"/>
      <name val="微软雅黑"/>
      <family val="2"/>
      <charset val="134"/>
    </font>
    <font>
      <sz val="10"/>
      <name val="Verdana"/>
    </font>
    <font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theme="1"/>
      <name val="微软雅黑"/>
      <charset val="134"/>
    </font>
    <font>
      <sz val="9"/>
      <name val="宋体"/>
      <family val="2"/>
      <charset val="134"/>
      <scheme val="minor"/>
    </font>
    <font>
      <sz val="10"/>
      <color rgb="FFFF0000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b/>
      <sz val="10"/>
      <name val="微软雅黑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4" fillId="0" borderId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ont="1"/>
    <xf numFmtId="0" fontId="2" fillId="0" borderId="1" xfId="0" applyFont="1" applyBorder="1" applyAlignment="1">
      <alignment wrapText="1"/>
    </xf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/>
    <xf numFmtId="0" fontId="2" fillId="0" borderId="4" xfId="0" applyFont="1" applyBorder="1" applyAlignment="1">
      <alignment wrapText="1"/>
    </xf>
    <xf numFmtId="0" fontId="2" fillId="0" borderId="5" xfId="0" applyFont="1" applyBorder="1" applyAlignment="1"/>
    <xf numFmtId="0" fontId="4" fillId="0" borderId="0" xfId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4" fillId="0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6" fillId="0" borderId="0" xfId="1" applyFont="1" applyFill="1" applyBorder="1" applyAlignment="1">
      <alignment horizontal="left" vertical="center" wrapText="1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6" xfId="1" applyFont="1" applyFill="1" applyBorder="1" applyAlignment="1">
      <alignment vertical="center" wrapText="1"/>
    </xf>
    <xf numFmtId="0" fontId="6" fillId="0" borderId="6" xfId="1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16" fontId="7" fillId="0" borderId="6" xfId="0" applyNumberFormat="1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16" fontId="4" fillId="0" borderId="6" xfId="0" applyNumberFormat="1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center" vertical="top"/>
    </xf>
    <xf numFmtId="0" fontId="4" fillId="0" borderId="6" xfId="1" applyFont="1" applyFill="1" applyBorder="1" applyAlignment="1">
      <alignment horizontal="left" vertical="center" wrapText="1"/>
    </xf>
    <xf numFmtId="0" fontId="6" fillId="2" borderId="6" xfId="1" applyFont="1" applyFill="1" applyBorder="1" applyAlignment="1">
      <alignment wrapText="1"/>
    </xf>
    <xf numFmtId="0" fontId="4" fillId="0" borderId="0" xfId="0" applyFont="1" applyBorder="1" applyAlignment="1">
      <alignment vertical="center"/>
    </xf>
    <xf numFmtId="16" fontId="4" fillId="0" borderId="0" xfId="0" applyNumberFormat="1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6" xfId="1" applyFont="1" applyFill="1" applyBorder="1" applyAlignment="1">
      <alignment horizontal="center" vertical="top" wrapText="1"/>
    </xf>
    <xf numFmtId="0" fontId="6" fillId="0" borderId="6" xfId="1" applyFont="1" applyFill="1" applyBorder="1" applyAlignment="1">
      <alignment horizontal="left" wrapText="1"/>
    </xf>
    <xf numFmtId="0" fontId="6" fillId="0" borderId="6" xfId="0" applyFont="1" applyFill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6" xfId="1" applyFont="1" applyFill="1" applyBorder="1" applyAlignment="1">
      <alignment wrapText="1"/>
    </xf>
    <xf numFmtId="0" fontId="4" fillId="0" borderId="6" xfId="1" applyFont="1" applyFill="1" applyBorder="1" applyAlignment="1">
      <alignment horizontal="left" wrapText="1"/>
    </xf>
    <xf numFmtId="0" fontId="4" fillId="0" borderId="6" xfId="0" applyFont="1" applyBorder="1" applyAlignment="1">
      <alignment horizontal="left" vertical="center"/>
    </xf>
    <xf numFmtId="0" fontId="13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</cellXfs>
  <cellStyles count="12">
    <cellStyle name="常规 2" xfId="1"/>
    <cellStyle name="普通" xfId="0" builtinId="0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</cellStyles>
  <dxfs count="2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8"/>
  <sheetViews>
    <sheetView tabSelected="1" zoomScale="130" zoomScaleNormal="130" zoomScalePageLayoutView="130" workbookViewId="0">
      <selection activeCell="D22" sqref="D22"/>
    </sheetView>
  </sheetViews>
  <sheetFormatPr baseColWidth="10" defaultRowHeight="17" x14ac:dyDescent="0"/>
  <cols>
    <col min="1" max="1" width="4.28515625" bestFit="1" customWidth="1"/>
    <col min="2" max="2" width="5.7109375" bestFit="1" customWidth="1"/>
    <col min="3" max="3" width="4.28515625" bestFit="1" customWidth="1"/>
    <col min="4" max="4" width="30.140625" customWidth="1"/>
    <col min="5" max="5" width="5.7109375" bestFit="1" customWidth="1"/>
    <col min="13" max="13" width="15.7109375" customWidth="1"/>
  </cols>
  <sheetData>
    <row r="1" spans="1:38" s="1" customFormat="1">
      <c r="D1" s="2" t="s">
        <v>149</v>
      </c>
      <c r="F1" s="3"/>
      <c r="P1" s="4"/>
      <c r="Q1" s="4"/>
      <c r="R1" s="4"/>
      <c r="S1" s="4"/>
    </row>
    <row r="2" spans="1:38" s="1" customFormat="1" ht="18" thickBot="1">
      <c r="D2" s="5" t="s">
        <v>0</v>
      </c>
      <c r="F2" s="3"/>
      <c r="G2" s="6" t="s">
        <v>1</v>
      </c>
      <c r="P2" s="4"/>
      <c r="Q2" s="4"/>
      <c r="R2" s="4"/>
      <c r="S2" s="4"/>
    </row>
    <row r="3" spans="1:38" s="1" customFormat="1">
      <c r="D3" s="7"/>
      <c r="F3" s="9"/>
      <c r="G3" s="8"/>
      <c r="P3" s="9"/>
      <c r="Q3" s="9"/>
      <c r="R3" s="9"/>
      <c r="S3" s="9"/>
    </row>
    <row r="4" spans="1:38" s="1" customFormat="1">
      <c r="D4" s="10" t="s">
        <v>2</v>
      </c>
      <c r="F4" s="11"/>
      <c r="G4" s="9" t="s">
        <v>3</v>
      </c>
      <c r="P4" s="11"/>
      <c r="Q4" s="11"/>
      <c r="R4" s="11"/>
      <c r="S4" s="11"/>
    </row>
    <row r="5" spans="1:38" s="1" customFormat="1">
      <c r="D5" s="12" t="s">
        <v>5</v>
      </c>
      <c r="F5" s="9"/>
      <c r="G5" s="11" t="s">
        <v>4</v>
      </c>
      <c r="P5" s="9"/>
      <c r="Q5" s="9"/>
      <c r="R5" s="9"/>
      <c r="S5" s="9"/>
    </row>
    <row r="6" spans="1:38" s="1" customFormat="1">
      <c r="D6" s="12" t="s">
        <v>7</v>
      </c>
      <c r="F6" s="13"/>
      <c r="G6" s="9" t="s">
        <v>6</v>
      </c>
      <c r="P6" s="13"/>
      <c r="Q6" s="13"/>
      <c r="R6" s="13"/>
      <c r="S6" s="13"/>
    </row>
    <row r="7" spans="1:38" s="1" customFormat="1">
      <c r="D7" s="12" t="s">
        <v>9</v>
      </c>
      <c r="F7" s="9"/>
      <c r="G7" s="13" t="s">
        <v>8</v>
      </c>
      <c r="P7" s="9"/>
      <c r="Q7" s="9"/>
      <c r="R7" s="9"/>
      <c r="S7" s="9"/>
    </row>
    <row r="8" spans="1:38" s="1" customFormat="1">
      <c r="D8" s="12" t="s">
        <v>10</v>
      </c>
      <c r="F8" s="11"/>
      <c r="G8" s="9"/>
      <c r="P8" s="11"/>
      <c r="Q8" s="11"/>
      <c r="R8" s="11"/>
      <c r="S8" s="11"/>
    </row>
    <row r="9" spans="1:38" s="1" customFormat="1">
      <c r="D9" s="12" t="s">
        <v>12</v>
      </c>
      <c r="F9" s="9"/>
      <c r="G9" s="11" t="s">
        <v>11</v>
      </c>
      <c r="P9" s="9"/>
      <c r="Q9" s="9"/>
      <c r="R9" s="9"/>
      <c r="S9" s="9"/>
    </row>
    <row r="10" spans="1:38" s="1" customFormat="1">
      <c r="D10" s="14" t="s">
        <v>16</v>
      </c>
      <c r="F10" s="9"/>
      <c r="G10" s="9" t="s">
        <v>14</v>
      </c>
      <c r="P10" s="9"/>
      <c r="Q10" s="9"/>
      <c r="R10" s="9"/>
      <c r="S10" s="9"/>
    </row>
    <row r="11" spans="1:38" s="1" customFormat="1">
      <c r="D11" s="15" t="s">
        <v>17</v>
      </c>
      <c r="G11" s="9" t="s">
        <v>15</v>
      </c>
    </row>
    <row r="12" spans="1:38" s="1" customFormat="1">
      <c r="D12" s="15" t="s">
        <v>18</v>
      </c>
    </row>
    <row r="13" spans="1:38" s="1" customFormat="1">
      <c r="D13" s="15" t="s">
        <v>19</v>
      </c>
    </row>
    <row r="14" spans="1:38" s="1" customFormat="1"/>
    <row r="15" spans="1:38" s="1" customFormat="1">
      <c r="D15" s="16"/>
      <c r="H15" s="18" t="s">
        <v>26</v>
      </c>
      <c r="I15" s="18" t="s">
        <v>27</v>
      </c>
      <c r="J15" s="18" t="s">
        <v>28</v>
      </c>
      <c r="K15" s="18" t="s">
        <v>29</v>
      </c>
      <c r="L15" s="18" t="s">
        <v>30</v>
      </c>
      <c r="M15" s="49"/>
      <c r="N15" s="50" t="s">
        <v>148</v>
      </c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2"/>
    </row>
    <row r="16" spans="1:38" s="48" customFormat="1">
      <c r="A16" s="18" t="s">
        <v>146</v>
      </c>
      <c r="B16" s="18" t="s">
        <v>20</v>
      </c>
      <c r="C16" s="18" t="s">
        <v>21</v>
      </c>
      <c r="D16" s="18" t="s">
        <v>22</v>
      </c>
      <c r="E16" s="18" t="s">
        <v>23</v>
      </c>
      <c r="F16" s="18" t="s">
        <v>25</v>
      </c>
      <c r="G16" s="18" t="s">
        <v>24</v>
      </c>
      <c r="H16" s="46" t="s">
        <v>132</v>
      </c>
      <c r="I16" s="46" t="s">
        <v>131</v>
      </c>
      <c r="J16" s="46" t="s">
        <v>133</v>
      </c>
      <c r="K16" s="46" t="s">
        <v>134</v>
      </c>
      <c r="L16" s="46" t="s">
        <v>135</v>
      </c>
      <c r="M16" s="46" t="s">
        <v>147</v>
      </c>
      <c r="N16" s="18" t="s">
        <v>31</v>
      </c>
      <c r="O16" s="18" t="s">
        <v>32</v>
      </c>
      <c r="P16" s="18" t="s">
        <v>33</v>
      </c>
      <c r="Q16" s="18" t="s">
        <v>34</v>
      </c>
      <c r="R16" s="18" t="s">
        <v>35</v>
      </c>
      <c r="S16" s="18" t="s">
        <v>36</v>
      </c>
      <c r="T16" s="18" t="s">
        <v>37</v>
      </c>
      <c r="U16" s="18" t="s">
        <v>38</v>
      </c>
      <c r="V16" s="18" t="s">
        <v>39</v>
      </c>
      <c r="W16" s="18" t="s">
        <v>40</v>
      </c>
      <c r="X16" s="18" t="s">
        <v>41</v>
      </c>
      <c r="Y16" s="18" t="s">
        <v>42</v>
      </c>
      <c r="Z16" s="18" t="s">
        <v>43</v>
      </c>
      <c r="AA16" s="18" t="s">
        <v>44</v>
      </c>
      <c r="AB16" s="18" t="s">
        <v>45</v>
      </c>
      <c r="AC16" s="18" t="s">
        <v>46</v>
      </c>
      <c r="AD16" s="18" t="s">
        <v>47</v>
      </c>
      <c r="AE16" s="18" t="s">
        <v>48</v>
      </c>
      <c r="AF16" s="18" t="s">
        <v>49</v>
      </c>
      <c r="AG16" s="18" t="s">
        <v>50</v>
      </c>
      <c r="AH16" s="18" t="s">
        <v>51</v>
      </c>
      <c r="AI16" s="18" t="s">
        <v>52</v>
      </c>
      <c r="AJ16" s="18" t="s">
        <v>24</v>
      </c>
      <c r="AK16" s="18" t="s">
        <v>53</v>
      </c>
      <c r="AL16" s="47" t="s">
        <v>54</v>
      </c>
    </row>
    <row r="17" spans="1:44">
      <c r="A17" s="19">
        <v>1</v>
      </c>
      <c r="B17" s="20" t="s">
        <v>55</v>
      </c>
      <c r="C17" s="21" t="s">
        <v>56</v>
      </c>
      <c r="D17" s="22" t="s">
        <v>57</v>
      </c>
      <c r="E17" s="21">
        <v>1</v>
      </c>
      <c r="F17" s="21" t="s">
        <v>136</v>
      </c>
      <c r="G17" s="21"/>
      <c r="H17" s="21"/>
      <c r="I17" s="21"/>
      <c r="J17" s="21"/>
      <c r="K17" s="21"/>
      <c r="L17" s="21"/>
      <c r="M17" s="21"/>
      <c r="N17" s="21">
        <v>2</v>
      </c>
      <c r="O17" s="23" t="s">
        <v>58</v>
      </c>
      <c r="P17" s="21">
        <f>N17*0.2</f>
        <v>0.4</v>
      </c>
      <c r="Q17" s="21">
        <v>0.5</v>
      </c>
      <c r="R17" s="21"/>
      <c r="S17" s="21"/>
      <c r="T17" s="21">
        <v>2</v>
      </c>
      <c r="U17" s="21" t="s">
        <v>59</v>
      </c>
      <c r="V17" s="21">
        <v>2</v>
      </c>
      <c r="W17" s="21" t="s">
        <v>60</v>
      </c>
      <c r="X17" s="21"/>
      <c r="Y17" s="21"/>
      <c r="Z17" s="21"/>
      <c r="AA17" s="21"/>
      <c r="AB17" s="21">
        <v>1.5</v>
      </c>
      <c r="AC17" s="21">
        <v>1</v>
      </c>
      <c r="AD17" s="21" t="s">
        <v>61</v>
      </c>
      <c r="AE17" s="24" t="s">
        <v>62</v>
      </c>
      <c r="AF17" s="21"/>
      <c r="AG17" s="21"/>
      <c r="AH17" s="21"/>
      <c r="AI17" s="21"/>
      <c r="AJ17" s="17"/>
      <c r="AK17" s="25"/>
      <c r="AL17" s="25"/>
    </row>
    <row r="18" spans="1:44">
      <c r="A18" s="19">
        <v>2</v>
      </c>
      <c r="B18" s="20" t="s">
        <v>55</v>
      </c>
      <c r="C18" s="21" t="s">
        <v>63</v>
      </c>
      <c r="D18" s="22" t="s">
        <v>64</v>
      </c>
      <c r="E18" s="21">
        <v>1</v>
      </c>
      <c r="F18" s="21" t="s">
        <v>136</v>
      </c>
      <c r="G18" s="21"/>
      <c r="H18" s="21"/>
      <c r="I18" s="21"/>
      <c r="J18" s="21"/>
      <c r="K18" s="21"/>
      <c r="L18" s="21"/>
      <c r="M18" s="21"/>
      <c r="N18" s="21">
        <v>2</v>
      </c>
      <c r="O18" s="23" t="s">
        <v>58</v>
      </c>
      <c r="P18" s="21">
        <f>N18*0.2</f>
        <v>0.4</v>
      </c>
      <c r="Q18" s="21">
        <v>0.5</v>
      </c>
      <c r="R18" s="21"/>
      <c r="S18" s="21"/>
      <c r="T18" s="21">
        <v>3</v>
      </c>
      <c r="U18" s="21" t="s">
        <v>65</v>
      </c>
      <c r="V18" s="21">
        <v>2</v>
      </c>
      <c r="W18" s="21" t="s">
        <v>66</v>
      </c>
      <c r="X18" s="21"/>
      <c r="Y18" s="21"/>
      <c r="Z18" s="21"/>
      <c r="AA18" s="21"/>
      <c r="AB18" s="21">
        <v>0.5</v>
      </c>
      <c r="AC18" s="21">
        <v>0.5</v>
      </c>
      <c r="AD18" s="21" t="s">
        <v>61</v>
      </c>
      <c r="AE18" s="21"/>
      <c r="AF18" s="21"/>
      <c r="AG18" s="21"/>
      <c r="AH18" s="21"/>
      <c r="AI18" s="21"/>
      <c r="AJ18" s="17"/>
      <c r="AK18" s="25"/>
      <c r="AL18" s="25"/>
    </row>
    <row r="19" spans="1:44">
      <c r="A19" s="19">
        <v>3</v>
      </c>
      <c r="B19" s="25" t="s">
        <v>55</v>
      </c>
      <c r="C19" s="29" t="s">
        <v>67</v>
      </c>
      <c r="D19" s="25" t="s">
        <v>68</v>
      </c>
      <c r="E19" s="21">
        <v>1</v>
      </c>
      <c r="F19" s="21" t="s">
        <v>136</v>
      </c>
      <c r="G19" s="21"/>
      <c r="H19" s="21"/>
      <c r="I19" s="21"/>
      <c r="J19" s="21"/>
      <c r="K19" s="21"/>
      <c r="L19" s="21"/>
      <c r="M19" s="21"/>
      <c r="N19" s="21">
        <v>3</v>
      </c>
      <c r="O19" s="29" t="s">
        <v>58</v>
      </c>
      <c r="P19" s="21">
        <f>N19*0.2</f>
        <v>0.60000000000000009</v>
      </c>
      <c r="Q19" s="21">
        <v>0.5</v>
      </c>
      <c r="R19" s="21"/>
      <c r="S19" s="21"/>
      <c r="T19" s="21">
        <v>0.5</v>
      </c>
      <c r="U19" s="21" t="s">
        <v>59</v>
      </c>
      <c r="V19" s="21"/>
      <c r="W19" s="21"/>
      <c r="X19" s="21"/>
      <c r="Y19" s="21"/>
      <c r="Z19" s="21"/>
      <c r="AA19" s="21"/>
      <c r="AB19" s="21">
        <v>0.5</v>
      </c>
      <c r="AC19" s="21">
        <v>3</v>
      </c>
      <c r="AD19" s="21" t="s">
        <v>61</v>
      </c>
      <c r="AE19" s="24" t="s">
        <v>69</v>
      </c>
      <c r="AF19" s="21"/>
      <c r="AG19" s="21"/>
      <c r="AH19" s="21"/>
      <c r="AI19" s="21"/>
      <c r="AJ19" s="17"/>
      <c r="AK19" s="25"/>
      <c r="AL19" s="25"/>
    </row>
    <row r="20" spans="1:44">
      <c r="A20" s="19">
        <v>4</v>
      </c>
      <c r="B20" s="25" t="s">
        <v>55</v>
      </c>
      <c r="C20" s="29" t="s">
        <v>67</v>
      </c>
      <c r="D20" s="25" t="s">
        <v>70</v>
      </c>
      <c r="E20" s="21">
        <v>1</v>
      </c>
      <c r="F20" s="21" t="s">
        <v>136</v>
      </c>
      <c r="G20" s="21"/>
      <c r="H20" s="21"/>
      <c r="I20" s="21"/>
      <c r="J20" s="21"/>
      <c r="K20" s="21"/>
      <c r="L20" s="21"/>
      <c r="M20" s="21"/>
      <c r="N20" s="21" t="s">
        <v>71</v>
      </c>
      <c r="O20" s="29" t="s">
        <v>58</v>
      </c>
      <c r="P20" s="21" t="s">
        <v>71</v>
      </c>
      <c r="Q20" s="21" t="s">
        <v>71</v>
      </c>
      <c r="R20" s="21"/>
      <c r="S20" s="21"/>
      <c r="T20" s="30">
        <v>6</v>
      </c>
      <c r="U20" s="21" t="s">
        <v>65</v>
      </c>
      <c r="V20" s="21"/>
      <c r="W20" s="21"/>
      <c r="X20" s="21"/>
      <c r="Y20" s="21"/>
      <c r="Z20" s="21"/>
      <c r="AA20" s="21"/>
      <c r="AB20" s="21" t="s">
        <v>71</v>
      </c>
      <c r="AC20" s="21">
        <v>2</v>
      </c>
      <c r="AD20" s="21" t="s">
        <v>72</v>
      </c>
      <c r="AE20" s="21"/>
      <c r="AF20" s="21"/>
      <c r="AG20" s="21"/>
      <c r="AH20" s="21"/>
      <c r="AI20" s="21"/>
      <c r="AJ20" s="17"/>
      <c r="AK20" s="25"/>
      <c r="AL20" s="25"/>
    </row>
    <row r="21" spans="1:44">
      <c r="A21" s="19">
        <v>5</v>
      </c>
      <c r="B21" s="25" t="s">
        <v>55</v>
      </c>
      <c r="C21" s="29" t="s">
        <v>67</v>
      </c>
      <c r="D21" s="25" t="s">
        <v>73</v>
      </c>
      <c r="E21" s="21">
        <v>1</v>
      </c>
      <c r="F21" s="21" t="s">
        <v>136</v>
      </c>
      <c r="G21" s="21"/>
      <c r="H21" s="21"/>
      <c r="I21" s="21"/>
      <c r="J21" s="21"/>
      <c r="K21" s="21"/>
      <c r="L21" s="21"/>
      <c r="M21" s="21"/>
      <c r="N21" s="21"/>
      <c r="O21" s="29"/>
      <c r="P21" s="21"/>
      <c r="Q21" s="21"/>
      <c r="R21" s="21"/>
      <c r="S21" s="21"/>
      <c r="T21" s="30">
        <f>2+8*0.5</f>
        <v>6</v>
      </c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17"/>
      <c r="AK21" s="25"/>
      <c r="AL21" s="25"/>
    </row>
    <row r="22" spans="1:44">
      <c r="A22" s="19">
        <v>6</v>
      </c>
      <c r="B22" s="25" t="s">
        <v>55</v>
      </c>
      <c r="C22" s="29" t="s">
        <v>67</v>
      </c>
      <c r="D22" s="25" t="s">
        <v>74</v>
      </c>
      <c r="E22" s="21">
        <v>1</v>
      </c>
      <c r="F22" s="21" t="s">
        <v>136</v>
      </c>
      <c r="G22" s="21"/>
      <c r="H22" s="21"/>
      <c r="I22" s="21"/>
      <c r="J22" s="21"/>
      <c r="K22" s="21"/>
      <c r="L22" s="21"/>
      <c r="M22" s="21"/>
      <c r="N22" s="21" t="s">
        <v>71</v>
      </c>
      <c r="O22" s="29" t="s">
        <v>58</v>
      </c>
      <c r="P22" s="21" t="s">
        <v>71</v>
      </c>
      <c r="Q22" s="21" t="s">
        <v>71</v>
      </c>
      <c r="R22" s="21"/>
      <c r="S22" s="21"/>
      <c r="T22" s="30">
        <v>6</v>
      </c>
      <c r="U22" s="21" t="s">
        <v>75</v>
      </c>
      <c r="V22" s="21"/>
      <c r="W22" s="21"/>
      <c r="X22" s="24" t="s">
        <v>76</v>
      </c>
      <c r="Y22" s="21"/>
      <c r="Z22" s="21"/>
      <c r="AA22" s="21"/>
      <c r="AB22" s="21" t="s">
        <v>71</v>
      </c>
      <c r="AC22" s="21">
        <v>0.25</v>
      </c>
      <c r="AD22" s="21" t="s">
        <v>72</v>
      </c>
      <c r="AE22" s="21"/>
      <c r="AF22" s="21"/>
      <c r="AG22" s="21"/>
      <c r="AH22" s="21"/>
      <c r="AI22" s="21"/>
      <c r="AJ22" s="17"/>
      <c r="AK22" s="25"/>
      <c r="AL22" s="25"/>
    </row>
    <row r="23" spans="1:44">
      <c r="A23" s="19">
        <v>7</v>
      </c>
      <c r="B23" s="25" t="s">
        <v>77</v>
      </c>
      <c r="C23" s="29" t="s">
        <v>78</v>
      </c>
      <c r="D23" s="25" t="s">
        <v>79</v>
      </c>
      <c r="E23" s="21">
        <v>1</v>
      </c>
      <c r="F23" s="21" t="s">
        <v>136</v>
      </c>
      <c r="G23" s="21"/>
      <c r="H23" s="21"/>
      <c r="I23" s="21"/>
      <c r="J23" s="21"/>
      <c r="K23" s="21"/>
      <c r="L23" s="21"/>
      <c r="M23" s="21"/>
      <c r="N23" s="21" t="s">
        <v>71</v>
      </c>
      <c r="O23" s="23" t="s">
        <v>80</v>
      </c>
      <c r="P23" s="21" t="s">
        <v>71</v>
      </c>
      <c r="Q23" s="21" t="s">
        <v>71</v>
      </c>
      <c r="R23" s="21"/>
      <c r="S23" s="21"/>
      <c r="T23" s="21">
        <v>2</v>
      </c>
      <c r="U23" s="21" t="s">
        <v>75</v>
      </c>
      <c r="V23" s="21"/>
      <c r="W23" s="21"/>
      <c r="X23" s="21"/>
      <c r="Y23" s="21"/>
      <c r="Z23" s="21"/>
      <c r="AA23" s="21"/>
      <c r="AB23" s="21" t="s">
        <v>71</v>
      </c>
      <c r="AC23" s="21">
        <v>0.5</v>
      </c>
      <c r="AD23" s="21" t="s">
        <v>72</v>
      </c>
      <c r="AE23" s="21"/>
      <c r="AF23" s="21"/>
      <c r="AG23" s="21"/>
      <c r="AH23" s="21"/>
      <c r="AI23" s="21"/>
      <c r="AJ23" s="17"/>
      <c r="AK23" s="25"/>
      <c r="AL23" s="25"/>
    </row>
    <row r="24" spans="1:44">
      <c r="A24" s="19">
        <v>8</v>
      </c>
      <c r="B24" s="25" t="s">
        <v>55</v>
      </c>
      <c r="C24" s="29" t="s">
        <v>67</v>
      </c>
      <c r="D24" s="25" t="s">
        <v>81</v>
      </c>
      <c r="E24" s="21">
        <v>1</v>
      </c>
      <c r="F24" s="21" t="s">
        <v>136</v>
      </c>
      <c r="G24" s="21"/>
      <c r="H24" s="21"/>
      <c r="I24" s="21"/>
      <c r="J24" s="21"/>
      <c r="K24" s="21"/>
      <c r="L24" s="21"/>
      <c r="M24" s="21"/>
      <c r="N24" s="21" t="s">
        <v>71</v>
      </c>
      <c r="O24" s="23" t="s">
        <v>80</v>
      </c>
      <c r="P24" s="21" t="s">
        <v>71</v>
      </c>
      <c r="Q24" s="21" t="s">
        <v>71</v>
      </c>
      <c r="R24" s="21"/>
      <c r="S24" s="21"/>
      <c r="T24" s="30">
        <v>6</v>
      </c>
      <c r="U24" s="21" t="s">
        <v>75</v>
      </c>
      <c r="V24" s="21"/>
      <c r="W24" s="21"/>
      <c r="X24" s="21"/>
      <c r="Y24" s="21"/>
      <c r="Z24" s="21"/>
      <c r="AA24" s="21"/>
      <c r="AB24" s="21" t="s">
        <v>71</v>
      </c>
      <c r="AC24" s="21">
        <v>0.5</v>
      </c>
      <c r="AD24" s="21" t="s">
        <v>72</v>
      </c>
      <c r="AE24" s="21"/>
      <c r="AF24" s="21"/>
      <c r="AG24" s="21"/>
      <c r="AH24" s="21"/>
      <c r="AI24" s="21"/>
      <c r="AJ24" s="17"/>
      <c r="AK24" s="25"/>
      <c r="AL24" s="25"/>
    </row>
    <row r="25" spans="1:44">
      <c r="A25" s="19">
        <v>9</v>
      </c>
      <c r="B25" s="31" t="s">
        <v>83</v>
      </c>
      <c r="C25" s="32" t="s">
        <v>84</v>
      </c>
      <c r="D25" s="33" t="s">
        <v>85</v>
      </c>
      <c r="E25" s="21">
        <v>1</v>
      </c>
      <c r="F25" s="21" t="s">
        <v>136</v>
      </c>
      <c r="G25" s="21"/>
      <c r="H25" s="21"/>
      <c r="I25" s="21"/>
      <c r="J25" s="21"/>
      <c r="K25" s="21"/>
      <c r="L25" s="21"/>
      <c r="M25" s="21"/>
      <c r="N25" s="21" t="s">
        <v>86</v>
      </c>
      <c r="O25" s="23" t="s">
        <v>87</v>
      </c>
      <c r="P25" s="21" t="s">
        <v>86</v>
      </c>
      <c r="Q25" s="21" t="s">
        <v>86</v>
      </c>
      <c r="R25" s="21"/>
      <c r="S25" s="21"/>
      <c r="T25" s="21">
        <v>12</v>
      </c>
      <c r="U25" s="21" t="s">
        <v>82</v>
      </c>
      <c r="V25" s="21"/>
      <c r="W25" s="21"/>
      <c r="X25" s="21" t="s">
        <v>88</v>
      </c>
      <c r="Y25" s="21"/>
      <c r="Z25" s="21"/>
      <c r="AA25" s="21"/>
      <c r="AB25" s="21">
        <v>1</v>
      </c>
      <c r="AC25" s="21">
        <v>1.5</v>
      </c>
      <c r="AD25" s="21" t="s">
        <v>89</v>
      </c>
      <c r="AE25" s="21"/>
      <c r="AF25" s="21"/>
      <c r="AG25" s="21"/>
      <c r="AH25" s="21"/>
      <c r="AI25" s="21"/>
      <c r="AJ25" s="17"/>
      <c r="AK25" s="25"/>
      <c r="AL25" s="26"/>
    </row>
    <row r="26" spans="1:44">
      <c r="A26" s="19">
        <v>10</v>
      </c>
      <c r="B26" s="20" t="s">
        <v>55</v>
      </c>
      <c r="C26" s="32" t="s">
        <v>67</v>
      </c>
      <c r="D26" s="22" t="s">
        <v>90</v>
      </c>
      <c r="E26" s="21">
        <v>1</v>
      </c>
      <c r="F26" s="21" t="s">
        <v>136</v>
      </c>
      <c r="G26" s="21"/>
      <c r="H26" s="21"/>
      <c r="I26" s="21"/>
      <c r="J26" s="21"/>
      <c r="K26" s="21"/>
      <c r="L26" s="21"/>
      <c r="M26" s="21"/>
      <c r="N26" s="21" t="s">
        <v>71</v>
      </c>
      <c r="O26" s="23" t="s">
        <v>80</v>
      </c>
      <c r="P26" s="21" t="s">
        <v>71</v>
      </c>
      <c r="Q26" s="21" t="s">
        <v>71</v>
      </c>
      <c r="R26" s="21"/>
      <c r="S26" s="21"/>
      <c r="T26" s="30">
        <v>3</v>
      </c>
      <c r="U26" s="21" t="s">
        <v>82</v>
      </c>
      <c r="V26" s="21"/>
      <c r="W26" s="21"/>
      <c r="X26" s="21"/>
      <c r="Y26" s="21"/>
      <c r="Z26" s="21"/>
      <c r="AA26" s="21"/>
      <c r="AB26" s="21"/>
      <c r="AC26" s="21"/>
      <c r="AD26" s="21" t="s">
        <v>72</v>
      </c>
      <c r="AE26" s="24" t="s">
        <v>91</v>
      </c>
      <c r="AF26" s="21"/>
      <c r="AG26" s="21"/>
      <c r="AH26" s="21"/>
      <c r="AI26" s="21"/>
      <c r="AJ26" s="17"/>
      <c r="AK26" s="25"/>
      <c r="AL26" s="25"/>
    </row>
    <row r="27" spans="1:44">
      <c r="A27" s="19">
        <v>11</v>
      </c>
      <c r="B27" s="20" t="s">
        <v>55</v>
      </c>
      <c r="C27" s="21" t="s">
        <v>92</v>
      </c>
      <c r="D27" s="22" t="s">
        <v>93</v>
      </c>
      <c r="E27" s="21">
        <v>1</v>
      </c>
      <c r="F27" s="21" t="s">
        <v>136</v>
      </c>
      <c r="G27" s="21"/>
      <c r="H27" s="21"/>
      <c r="I27" s="21"/>
      <c r="J27" s="21"/>
      <c r="K27" s="21"/>
      <c r="L27" s="21"/>
      <c r="M27" s="21"/>
      <c r="N27" s="21" t="s">
        <v>94</v>
      </c>
      <c r="O27" s="29" t="s">
        <v>58</v>
      </c>
      <c r="P27" s="21" t="s">
        <v>71</v>
      </c>
      <c r="Q27" s="21">
        <v>0.25</v>
      </c>
      <c r="R27" s="21"/>
      <c r="S27" s="21"/>
      <c r="T27" s="21">
        <v>4</v>
      </c>
      <c r="U27" s="21" t="s">
        <v>82</v>
      </c>
      <c r="V27" s="21"/>
      <c r="W27" s="21"/>
      <c r="X27" s="21"/>
      <c r="Y27" s="21"/>
      <c r="Z27" s="21"/>
      <c r="AA27" s="21"/>
      <c r="AB27" s="21" t="s">
        <v>71</v>
      </c>
      <c r="AC27" s="21">
        <v>2</v>
      </c>
      <c r="AD27" s="21" t="s">
        <v>72</v>
      </c>
      <c r="AE27" s="24" t="s">
        <v>95</v>
      </c>
      <c r="AF27" s="21"/>
      <c r="AG27" s="21"/>
      <c r="AH27" s="21"/>
      <c r="AI27" s="21"/>
      <c r="AJ27" s="17"/>
      <c r="AK27" s="25"/>
      <c r="AL27" s="25"/>
    </row>
    <row r="28" spans="1:44">
      <c r="A28" s="19">
        <v>12</v>
      </c>
      <c r="B28" s="25" t="s">
        <v>96</v>
      </c>
      <c r="C28" s="29" t="s">
        <v>97</v>
      </c>
      <c r="D28" s="22" t="s">
        <v>141</v>
      </c>
      <c r="E28" s="21">
        <v>1</v>
      </c>
      <c r="F28" s="21" t="s">
        <v>136</v>
      </c>
      <c r="G28" s="21"/>
      <c r="H28" s="21"/>
      <c r="I28" s="21"/>
      <c r="J28" s="21"/>
      <c r="K28" s="21"/>
      <c r="L28" s="21"/>
      <c r="M28" s="21"/>
      <c r="N28" s="21">
        <v>2</v>
      </c>
      <c r="O28" s="23" t="s">
        <v>58</v>
      </c>
      <c r="P28" s="21">
        <f>N28*0.2</f>
        <v>0.4</v>
      </c>
      <c r="Q28" s="21">
        <v>0.25</v>
      </c>
      <c r="R28" s="21"/>
      <c r="S28" s="21"/>
      <c r="T28" s="30">
        <v>12</v>
      </c>
      <c r="U28" s="21" t="s">
        <v>59</v>
      </c>
      <c r="V28" s="21"/>
      <c r="W28" s="21"/>
      <c r="X28" s="21"/>
      <c r="Y28" s="21"/>
      <c r="Z28" s="21"/>
      <c r="AA28" s="21"/>
      <c r="AB28" s="21">
        <v>0.5</v>
      </c>
      <c r="AC28" s="21">
        <v>2</v>
      </c>
      <c r="AD28" s="21" t="s">
        <v>98</v>
      </c>
      <c r="AE28" s="24" t="s">
        <v>99</v>
      </c>
      <c r="AF28" s="21"/>
      <c r="AG28" s="21"/>
      <c r="AH28" s="21"/>
      <c r="AI28" s="21"/>
      <c r="AJ28" s="17"/>
      <c r="AK28" s="25"/>
      <c r="AL28" s="25"/>
    </row>
    <row r="29" spans="1:44">
      <c r="A29" s="19">
        <v>13</v>
      </c>
      <c r="B29" s="25" t="s">
        <v>96</v>
      </c>
      <c r="C29" s="29" t="s">
        <v>140</v>
      </c>
      <c r="D29" s="22" t="s">
        <v>139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3"/>
      <c r="P29" s="21"/>
      <c r="Q29" s="21"/>
      <c r="R29" s="21"/>
      <c r="S29" s="21"/>
      <c r="T29" s="30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4"/>
      <c r="AF29" s="21"/>
      <c r="AG29" s="21"/>
      <c r="AH29" s="21"/>
      <c r="AI29" s="21"/>
      <c r="AJ29" s="17"/>
      <c r="AK29" s="25"/>
      <c r="AL29" s="35"/>
    </row>
    <row r="30" spans="1:44">
      <c r="A30" s="19">
        <v>14</v>
      </c>
      <c r="B30" s="25" t="s">
        <v>144</v>
      </c>
      <c r="C30" s="29" t="s">
        <v>145</v>
      </c>
      <c r="D30" s="22" t="s">
        <v>143</v>
      </c>
      <c r="E30" s="21"/>
      <c r="F30" s="21" t="s">
        <v>142</v>
      </c>
      <c r="G30" s="21"/>
      <c r="H30" s="21"/>
      <c r="I30" s="21"/>
      <c r="J30" s="21"/>
      <c r="K30" s="21"/>
      <c r="L30" s="21"/>
      <c r="M30" s="21"/>
      <c r="N30" s="21"/>
      <c r="O30" s="23"/>
      <c r="P30" s="21"/>
      <c r="Q30" s="21"/>
      <c r="R30" s="21"/>
      <c r="S30" s="21"/>
      <c r="T30" s="30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4"/>
      <c r="AF30" s="21"/>
      <c r="AG30" s="21"/>
      <c r="AH30" s="21"/>
      <c r="AI30" s="21"/>
      <c r="AJ30" s="17"/>
      <c r="AK30" s="25"/>
      <c r="AL30" s="35"/>
    </row>
    <row r="31" spans="1:44">
      <c r="A31" s="19"/>
      <c r="B31" s="25"/>
      <c r="C31" s="29"/>
      <c r="D31" s="34" t="s">
        <v>100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3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4"/>
      <c r="AF31" s="21"/>
      <c r="AG31" s="21"/>
      <c r="AH31" s="21"/>
      <c r="AI31" s="21"/>
      <c r="AJ31" s="17"/>
      <c r="AK31" s="25"/>
      <c r="AL31" s="35"/>
    </row>
    <row r="32" spans="1:44">
      <c r="A32" s="19">
        <v>13</v>
      </c>
      <c r="B32" s="31" t="s">
        <v>101</v>
      </c>
      <c r="C32" s="32" t="s">
        <v>102</v>
      </c>
      <c r="D32" s="22" t="s">
        <v>103</v>
      </c>
      <c r="E32" s="21">
        <v>2</v>
      </c>
      <c r="F32" s="21"/>
      <c r="G32" s="21"/>
      <c r="H32" s="21"/>
      <c r="I32" s="21"/>
      <c r="J32" s="21"/>
      <c r="K32" s="21"/>
      <c r="L32" s="21"/>
      <c r="M32" s="21"/>
      <c r="N32" s="21" t="s">
        <v>94</v>
      </c>
      <c r="O32" s="23" t="s">
        <v>80</v>
      </c>
      <c r="P32" s="21" t="s">
        <v>94</v>
      </c>
      <c r="Q32" s="21" t="s">
        <v>94</v>
      </c>
      <c r="R32" s="21"/>
      <c r="S32" s="21"/>
      <c r="T32" s="30">
        <v>24</v>
      </c>
      <c r="U32" s="21" t="s">
        <v>82</v>
      </c>
      <c r="V32" s="21">
        <v>3</v>
      </c>
      <c r="W32" s="21" t="s">
        <v>104</v>
      </c>
      <c r="X32" s="21" t="s">
        <v>105</v>
      </c>
      <c r="Y32" s="21"/>
      <c r="Z32" s="21"/>
      <c r="AA32" s="21"/>
      <c r="AB32" s="21">
        <v>3</v>
      </c>
      <c r="AC32" s="21">
        <v>4</v>
      </c>
      <c r="AD32" s="21" t="s">
        <v>106</v>
      </c>
      <c r="AE32" s="21"/>
      <c r="AF32" s="21"/>
      <c r="AG32" s="21"/>
      <c r="AH32" s="21">
        <v>3</v>
      </c>
      <c r="AI32" s="21">
        <v>4</v>
      </c>
      <c r="AJ32" s="21" t="s">
        <v>106</v>
      </c>
      <c r="AK32" s="21"/>
      <c r="AL32" s="21"/>
      <c r="AM32" s="28"/>
      <c r="AN32" s="28"/>
      <c r="AO32" s="25"/>
      <c r="AP32" s="28"/>
      <c r="AQ32" s="28"/>
      <c r="AR32" s="27"/>
    </row>
    <row r="33" spans="1:44">
      <c r="A33" s="19">
        <v>14</v>
      </c>
      <c r="B33" s="25" t="s">
        <v>55</v>
      </c>
      <c r="C33" s="32" t="s">
        <v>107</v>
      </c>
      <c r="D33" s="33" t="s">
        <v>108</v>
      </c>
      <c r="E33" s="21">
        <v>2</v>
      </c>
      <c r="F33" s="21"/>
      <c r="G33" s="21"/>
      <c r="H33" s="21"/>
      <c r="I33" s="21"/>
      <c r="J33" s="21"/>
      <c r="K33" s="21"/>
      <c r="L33" s="21"/>
      <c r="M33" s="21"/>
      <c r="N33" s="21"/>
      <c r="O33" s="23"/>
      <c r="P33" s="21"/>
      <c r="Q33" s="21"/>
      <c r="R33" s="21"/>
      <c r="S33" s="21"/>
      <c r="T33" s="30">
        <v>2</v>
      </c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8"/>
      <c r="AN33" s="28"/>
      <c r="AO33" s="25"/>
      <c r="AP33" s="28"/>
      <c r="AQ33" s="28"/>
      <c r="AR33" s="27"/>
    </row>
    <row r="34" spans="1:44">
      <c r="A34" s="19">
        <v>15</v>
      </c>
      <c r="B34" s="25" t="s">
        <v>109</v>
      </c>
      <c r="C34" s="29" t="s">
        <v>102</v>
      </c>
      <c r="D34" s="27" t="s">
        <v>110</v>
      </c>
      <c r="E34" s="21">
        <v>1</v>
      </c>
      <c r="F34" s="21"/>
      <c r="G34" s="21"/>
      <c r="H34" s="21"/>
      <c r="I34" s="21"/>
      <c r="J34" s="21"/>
      <c r="K34" s="21"/>
      <c r="L34" s="21"/>
      <c r="M34" s="21"/>
      <c r="N34" s="21" t="s">
        <v>71</v>
      </c>
      <c r="O34" s="23" t="s">
        <v>80</v>
      </c>
      <c r="P34" s="21" t="s">
        <v>71</v>
      </c>
      <c r="Q34" s="21" t="s">
        <v>71</v>
      </c>
      <c r="R34" s="21"/>
      <c r="S34" s="21"/>
      <c r="T34" s="21">
        <v>3</v>
      </c>
      <c r="U34" s="21" t="s">
        <v>82</v>
      </c>
      <c r="V34" s="30">
        <v>8</v>
      </c>
      <c r="W34" s="21" t="s">
        <v>104</v>
      </c>
      <c r="X34" s="21"/>
      <c r="Y34" s="21"/>
      <c r="Z34" s="21"/>
      <c r="AA34" s="21"/>
      <c r="AB34" s="21">
        <v>1</v>
      </c>
      <c r="AC34" s="21">
        <v>1.5</v>
      </c>
      <c r="AD34" s="21" t="s">
        <v>72</v>
      </c>
      <c r="AE34" s="21"/>
      <c r="AF34" s="21"/>
      <c r="AG34" s="21"/>
      <c r="AH34" s="21">
        <v>1</v>
      </c>
      <c r="AI34" s="21">
        <v>1.5</v>
      </c>
      <c r="AJ34" s="21" t="s">
        <v>72</v>
      </c>
      <c r="AK34" s="21"/>
      <c r="AL34" s="21"/>
      <c r="AM34" s="28"/>
      <c r="AN34" s="28"/>
      <c r="AO34" s="25"/>
      <c r="AP34" s="36"/>
      <c r="AQ34" s="28"/>
      <c r="AR34" s="27"/>
    </row>
    <row r="35" spans="1:44" s="1" customFormat="1">
      <c r="A35" s="19">
        <v>16</v>
      </c>
      <c r="B35" s="25" t="s">
        <v>111</v>
      </c>
      <c r="C35" s="29" t="s">
        <v>107</v>
      </c>
      <c r="D35" s="33" t="s">
        <v>112</v>
      </c>
      <c r="E35" s="21">
        <v>2</v>
      </c>
      <c r="F35" s="21"/>
      <c r="G35" s="21"/>
      <c r="H35" s="21"/>
      <c r="I35" s="21"/>
      <c r="J35" s="21"/>
      <c r="K35" s="21"/>
      <c r="L35" s="21"/>
      <c r="M35" s="21"/>
      <c r="N35" s="21" t="s">
        <v>113</v>
      </c>
      <c r="O35" s="23" t="s">
        <v>114</v>
      </c>
      <c r="P35" s="21">
        <v>0.25</v>
      </c>
      <c r="Q35" s="21">
        <v>0.25</v>
      </c>
      <c r="R35" s="21"/>
      <c r="S35" s="21"/>
      <c r="T35" s="30">
        <v>3</v>
      </c>
      <c r="U35" s="21" t="s">
        <v>59</v>
      </c>
      <c r="V35" s="21">
        <v>1</v>
      </c>
      <c r="W35" s="21" t="s">
        <v>60</v>
      </c>
      <c r="X35" s="21"/>
      <c r="Y35" s="21"/>
      <c r="Z35" s="21"/>
      <c r="AA35" s="21"/>
      <c r="AB35" s="21">
        <v>0.5</v>
      </c>
      <c r="AC35" s="21">
        <v>2</v>
      </c>
      <c r="AD35" s="21" t="s">
        <v>61</v>
      </c>
      <c r="AE35" s="21"/>
      <c r="AF35" s="21"/>
      <c r="AG35" s="21"/>
      <c r="AH35" s="21"/>
      <c r="AI35" s="21"/>
      <c r="AJ35" s="21" t="s">
        <v>61</v>
      </c>
      <c r="AK35" s="21"/>
      <c r="AL35" s="21"/>
      <c r="AM35" s="26"/>
      <c r="AN35" s="28"/>
      <c r="AO35" s="28"/>
      <c r="AP35" s="28"/>
      <c r="AQ35" s="28"/>
      <c r="AR35" s="27"/>
    </row>
    <row r="36" spans="1:44">
      <c r="A36" s="19">
        <v>17</v>
      </c>
      <c r="B36" s="20" t="s">
        <v>55</v>
      </c>
      <c r="C36" s="32" t="s">
        <v>115</v>
      </c>
      <c r="D36" s="22" t="s">
        <v>116</v>
      </c>
      <c r="E36" s="21">
        <v>1</v>
      </c>
      <c r="F36" s="21"/>
      <c r="G36" s="21"/>
      <c r="H36" s="21"/>
      <c r="I36" s="21"/>
      <c r="J36" s="21"/>
      <c r="K36" s="21"/>
      <c r="L36" s="21"/>
      <c r="M36" s="21"/>
      <c r="N36" s="21">
        <v>1</v>
      </c>
      <c r="O36" s="23"/>
      <c r="P36" s="21"/>
      <c r="Q36" s="21"/>
      <c r="R36" s="21"/>
      <c r="S36" s="21"/>
      <c r="T36" s="21">
        <v>1</v>
      </c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4"/>
      <c r="AL36" s="21"/>
      <c r="AM36" s="28"/>
      <c r="AN36" s="28"/>
      <c r="AO36" s="25"/>
      <c r="AP36" s="28"/>
      <c r="AQ36" s="28"/>
      <c r="AR36" s="27"/>
    </row>
    <row r="37" spans="1:44">
      <c r="A37" s="19">
        <v>18</v>
      </c>
      <c r="B37" s="31" t="s">
        <v>101</v>
      </c>
      <c r="C37" s="32" t="s">
        <v>117</v>
      </c>
      <c r="D37" s="33" t="s">
        <v>118</v>
      </c>
      <c r="E37" s="21">
        <v>1</v>
      </c>
      <c r="F37" s="21"/>
      <c r="G37" s="21"/>
      <c r="H37" s="21"/>
      <c r="I37" s="21"/>
      <c r="J37" s="21"/>
      <c r="K37" s="21"/>
      <c r="L37" s="21"/>
      <c r="M37" s="21"/>
      <c r="N37" s="21" t="s">
        <v>71</v>
      </c>
      <c r="O37" s="38" t="s">
        <v>119</v>
      </c>
      <c r="P37" s="21" t="s">
        <v>71</v>
      </c>
      <c r="Q37" s="21" t="s">
        <v>71</v>
      </c>
      <c r="R37" s="21"/>
      <c r="S37" s="21"/>
      <c r="T37" s="30">
        <v>18</v>
      </c>
      <c r="U37" s="21" t="s">
        <v>75</v>
      </c>
      <c r="V37" s="30">
        <v>18</v>
      </c>
      <c r="W37" s="21" t="s">
        <v>104</v>
      </c>
      <c r="X37" s="21"/>
      <c r="Y37" s="21"/>
      <c r="Z37" s="21"/>
      <c r="AA37" s="21"/>
      <c r="AB37" s="21">
        <v>1.5</v>
      </c>
      <c r="AC37" s="21">
        <v>4</v>
      </c>
      <c r="AD37" s="21" t="s">
        <v>120</v>
      </c>
      <c r="AE37" s="21"/>
      <c r="AF37" s="21"/>
      <c r="AG37" s="21"/>
      <c r="AH37" s="21"/>
      <c r="AI37" s="24"/>
      <c r="AJ37" s="21"/>
      <c r="AK37" s="21"/>
      <c r="AL37" s="21"/>
    </row>
    <row r="38" spans="1:44" s="1" customFormat="1">
      <c r="A38" s="19">
        <v>19</v>
      </c>
      <c r="B38" s="25" t="s">
        <v>111</v>
      </c>
      <c r="C38" s="29" t="s">
        <v>121</v>
      </c>
      <c r="D38" s="27" t="s">
        <v>13</v>
      </c>
      <c r="E38" s="29">
        <v>2</v>
      </c>
      <c r="F38" s="29"/>
      <c r="G38" s="29"/>
      <c r="H38" s="29"/>
      <c r="I38" s="29"/>
      <c r="J38" s="29"/>
      <c r="K38" s="29"/>
      <c r="L38" s="29"/>
      <c r="M38" s="29"/>
      <c r="N38" s="29">
        <v>2</v>
      </c>
      <c r="O38" s="29" t="s">
        <v>122</v>
      </c>
      <c r="P38" s="29">
        <f>N38*0.2</f>
        <v>0.4</v>
      </c>
      <c r="Q38" s="29">
        <v>0.75</v>
      </c>
      <c r="R38" s="29"/>
      <c r="S38" s="29"/>
      <c r="T38" s="29">
        <v>6</v>
      </c>
      <c r="U38" s="29" t="s">
        <v>65</v>
      </c>
      <c r="V38" s="29">
        <v>6</v>
      </c>
      <c r="W38" s="29" t="s">
        <v>66</v>
      </c>
      <c r="X38" s="25"/>
      <c r="Y38" s="29">
        <v>0.5</v>
      </c>
      <c r="Z38" s="29">
        <v>0.5</v>
      </c>
      <c r="AA38" s="29">
        <f>Y38*0.25</f>
        <v>0.125</v>
      </c>
      <c r="AB38" s="29">
        <v>1</v>
      </c>
      <c r="AC38" s="29">
        <v>1</v>
      </c>
      <c r="AD38" s="29" t="s">
        <v>98</v>
      </c>
    </row>
    <row r="39" spans="1:44" s="1" customFormat="1">
      <c r="A39" s="19">
        <v>20</v>
      </c>
      <c r="B39" s="25" t="s">
        <v>111</v>
      </c>
      <c r="C39" s="29" t="s">
        <v>121</v>
      </c>
      <c r="D39" s="27" t="s">
        <v>123</v>
      </c>
      <c r="E39" s="29">
        <v>2</v>
      </c>
      <c r="F39" s="29"/>
      <c r="G39" s="29"/>
      <c r="H39" s="29"/>
      <c r="I39" s="29"/>
      <c r="J39" s="29"/>
      <c r="K39" s="29"/>
      <c r="L39" s="29"/>
      <c r="M39" s="29"/>
      <c r="N39" s="29">
        <v>3</v>
      </c>
      <c r="O39" s="29" t="s">
        <v>122</v>
      </c>
      <c r="P39" s="29">
        <f>N39*0.2</f>
        <v>0.60000000000000009</v>
      </c>
      <c r="Q39" s="29" t="s">
        <v>124</v>
      </c>
      <c r="R39" s="29"/>
      <c r="S39" s="29"/>
      <c r="T39" s="29">
        <v>12</v>
      </c>
      <c r="U39" s="29" t="s">
        <v>65</v>
      </c>
      <c r="V39" s="29">
        <v>18</v>
      </c>
      <c r="W39" s="29" t="s">
        <v>66</v>
      </c>
      <c r="X39" s="25"/>
      <c r="Y39" s="29"/>
      <c r="Z39" s="29"/>
      <c r="AA39" s="29"/>
      <c r="AB39" s="29">
        <v>1.5</v>
      </c>
      <c r="AC39" s="29">
        <v>2</v>
      </c>
      <c r="AD39" s="29" t="s">
        <v>61</v>
      </c>
    </row>
    <row r="40" spans="1:44" s="1" customFormat="1">
      <c r="A40" s="19">
        <v>21</v>
      </c>
      <c r="B40" s="25" t="s">
        <v>111</v>
      </c>
      <c r="C40" s="29" t="s">
        <v>121</v>
      </c>
      <c r="D40" s="27" t="s">
        <v>125</v>
      </c>
      <c r="E40" s="29">
        <v>2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5"/>
      <c r="U40" s="29"/>
      <c r="V40" s="29"/>
      <c r="W40" s="29"/>
      <c r="X40" s="29"/>
      <c r="Y40" s="29"/>
      <c r="Z40" s="29"/>
    </row>
    <row r="41" spans="1:44">
      <c r="B41" s="20"/>
      <c r="C41" s="20"/>
      <c r="D41" s="39"/>
      <c r="E41" s="40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21"/>
      <c r="U41" s="41"/>
      <c r="V41" s="41"/>
      <c r="W41" s="41"/>
      <c r="X41" s="41"/>
      <c r="Y41" s="41"/>
      <c r="Z41" s="41"/>
      <c r="AA41" s="41"/>
      <c r="AB41" s="41"/>
      <c r="AC41" s="41"/>
      <c r="AD41" s="42"/>
      <c r="AE41" s="41"/>
      <c r="AF41" s="41"/>
      <c r="AG41" s="41"/>
      <c r="AH41" s="41"/>
      <c r="AI41" s="41"/>
      <c r="AJ41" s="41"/>
      <c r="AK41" s="41"/>
      <c r="AL41" s="25"/>
    </row>
    <row r="42" spans="1:44">
      <c r="B42" s="20" t="s">
        <v>126</v>
      </c>
      <c r="C42" s="20" t="s">
        <v>127</v>
      </c>
      <c r="D42" s="39" t="s">
        <v>137</v>
      </c>
      <c r="E42" s="40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21"/>
      <c r="U42" s="41"/>
      <c r="V42" s="41"/>
      <c r="W42" s="41"/>
      <c r="X42" s="41"/>
      <c r="Y42" s="41"/>
      <c r="Z42" s="41"/>
      <c r="AA42" s="41"/>
      <c r="AB42" s="41"/>
      <c r="AC42" s="41"/>
      <c r="AD42" s="42"/>
      <c r="AE42" s="41"/>
      <c r="AF42" s="41"/>
      <c r="AG42" s="41"/>
      <c r="AH42" s="41"/>
      <c r="AI42" s="41"/>
      <c r="AJ42" s="41"/>
      <c r="AK42" s="41"/>
      <c r="AL42" s="25"/>
    </row>
    <row r="43" spans="1:44">
      <c r="B43" s="20" t="s">
        <v>128</v>
      </c>
      <c r="C43" s="25" t="s">
        <v>63</v>
      </c>
      <c r="D43" s="43" t="s">
        <v>138</v>
      </c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2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37"/>
    </row>
    <row r="44" spans="1:44" s="1" customFormat="1">
      <c r="B44" s="20"/>
      <c r="C44" s="27"/>
      <c r="D44" s="43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1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5"/>
    </row>
    <row r="45" spans="1:44" s="1" customFormat="1">
      <c r="B45" s="25"/>
      <c r="C45" s="25"/>
      <c r="D45" s="44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1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5"/>
    </row>
    <row r="46" spans="1:44" s="1" customFormat="1">
      <c r="B46" s="25"/>
      <c r="C46" s="25"/>
      <c r="D46" s="27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1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5"/>
    </row>
    <row r="47" spans="1:44" s="1" customFormat="1">
      <c r="B47" s="25"/>
      <c r="C47" s="25"/>
      <c r="D47" s="27"/>
      <c r="E47" s="29"/>
      <c r="F47" s="29"/>
      <c r="G47" s="29"/>
      <c r="H47" s="29"/>
      <c r="I47" s="29"/>
      <c r="J47" s="29"/>
      <c r="K47" s="29"/>
      <c r="L47" s="29"/>
      <c r="M47" s="29"/>
      <c r="N47" s="29">
        <f>SUM(N16:N46)</f>
        <v>15</v>
      </c>
      <c r="O47" s="29"/>
      <c r="P47" s="29">
        <f>SUM(P16:P46)</f>
        <v>3.0500000000000003</v>
      </c>
      <c r="Q47" s="29">
        <f>SUM(Q14:Q46)*1.5</f>
        <v>4.5</v>
      </c>
      <c r="R47" s="29"/>
      <c r="S47" s="29"/>
      <c r="T47" s="30">
        <f>SUM(T17:T46)*1.5</f>
        <v>197.25</v>
      </c>
      <c r="U47" s="29"/>
      <c r="V47" s="30">
        <f>SUM(V17:V46)*1.5</f>
        <v>87</v>
      </c>
      <c r="W47" s="45" t="s">
        <v>129</v>
      </c>
      <c r="Z47" s="29">
        <f>SUM(Z16:Z46)</f>
        <v>0.5</v>
      </c>
      <c r="AA47" s="30">
        <f>SUM(AA16:AA46)</f>
        <v>0.125</v>
      </c>
      <c r="AB47" s="29">
        <f>SUM(AB16:AB46)</f>
        <v>12.5</v>
      </c>
      <c r="AC47" s="29">
        <f>SUM(AC14:AC46)*1.3</f>
        <v>36.075000000000003</v>
      </c>
      <c r="AD47" s="29"/>
      <c r="AE47" s="45" t="s">
        <v>130</v>
      </c>
      <c r="AH47" s="29"/>
      <c r="AI47" s="29"/>
      <c r="AJ47" s="29"/>
      <c r="AK47" s="29"/>
      <c r="AL47" s="25"/>
    </row>
    <row r="48" spans="1:44" s="1" customFormat="1" ht="15" customHeight="1">
      <c r="B48" s="27"/>
      <c r="C48" s="27"/>
      <c r="D48" s="44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5"/>
    </row>
  </sheetData>
  <phoneticPr fontId="1" type="noConversion"/>
  <conditionalFormatting sqref="P3:S5 P7:S10 F3:F5 G4:G6 F7:F10 G8:G11 AH47:AL47 Z47:AE47 AE37:AL37 B41:E48 F16 N16:AL16 H15:M15 AJ20:AL31 AF19:AI31 AC17:AE31 V17:AB33 U17:U31 H17:T33 F17:G48 H47:W47 H41:AL46 H35:AD39 H48:AL48 H40:Z40 B17:E39 D15 D5:D13 AI32:AR33 H34:AO34 AE35:AR36">
    <cfRule type="cellIs" dxfId="9" priority="8" operator="equal">
      <formula>"TBD"</formula>
    </cfRule>
  </conditionalFormatting>
  <conditionalFormatting sqref="P35:T35 V35:AD35 E35:N35">
    <cfRule type="cellIs" dxfId="8" priority="10" operator="equal">
      <formula>"顺延"</formula>
    </cfRule>
    <cfRule type="containsText" dxfId="7" priority="11" operator="containsText" text="已完成">
      <formula>NOT(ISERROR(SEARCH("已完成",E35)))</formula>
    </cfRule>
  </conditionalFormatting>
  <conditionalFormatting sqref="P35:T35 V35:AD35 AJ16:AJ31 E35:N35">
    <cfRule type="cellIs" dxfId="6" priority="9" operator="equal">
      <formula>"已完成"</formula>
    </cfRule>
  </conditionalFormatting>
  <conditionalFormatting sqref="A16:E16 G16">
    <cfRule type="cellIs" dxfId="5" priority="7" operator="equal">
      <formula>"TBD"</formula>
    </cfRule>
  </conditionalFormatting>
  <conditionalFormatting sqref="AQ34:AR34 AJ19:AL19 AF17:AL18 AE32:AH33">
    <cfRule type="cellIs" dxfId="4" priority="6" operator="equal">
      <formula>"TBD"</formula>
    </cfRule>
  </conditionalFormatting>
  <conditionalFormatting sqref="AC32:AD33">
    <cfRule type="cellIs" dxfId="3" priority="4" operator="equal">
      <formula>"TBD"</formula>
    </cfRule>
  </conditionalFormatting>
  <conditionalFormatting sqref="U32:U33">
    <cfRule type="cellIs" dxfId="2" priority="3" operator="equal">
      <formula>"TBD"</formula>
    </cfRule>
  </conditionalFormatting>
  <conditionalFormatting sqref="B40:E40">
    <cfRule type="cellIs" dxfId="1" priority="2" operator="equal">
      <formula>"TBD"</formula>
    </cfRule>
  </conditionalFormatting>
  <conditionalFormatting sqref="H16:M16">
    <cfRule type="cellIs" dxfId="0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里程碑2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 </dc:creator>
  <cp:lastModifiedBy>kathy  </cp:lastModifiedBy>
  <dcterms:created xsi:type="dcterms:W3CDTF">2015-05-13T12:58:51Z</dcterms:created>
  <dcterms:modified xsi:type="dcterms:W3CDTF">2015-05-13T13:15:05Z</dcterms:modified>
</cp:coreProperties>
</file>