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80" yWindow="0" windowWidth="33260" windowHeight="19600" tabRatio="500"/>
  </bookViews>
  <sheets>
    <sheet name="里程碑2" sheetId="1" r:id="rId1"/>
    <sheet name="表1" sheetId="2" r:id="rId2"/>
  </sheets>
  <definedNames>
    <definedName name="_xlnm._FilterDatabase" localSheetId="0" hidden="1">里程碑2!$A$16:$AR$77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4" i="1" l="1"/>
  <c r="P30" i="1"/>
  <c r="P55" i="1"/>
  <c r="P65" i="1"/>
  <c r="P66" i="1"/>
  <c r="P67" i="1"/>
  <c r="R76" i="1"/>
  <c r="Q76" i="1"/>
  <c r="AC76" i="1"/>
  <c r="AB76" i="1"/>
  <c r="AA58" i="1"/>
  <c r="AA76" i="1"/>
  <c r="Z76" i="1"/>
  <c r="V76" i="1"/>
  <c r="T21" i="1"/>
  <c r="T76" i="1"/>
  <c r="P17" i="1"/>
  <c r="P18" i="1"/>
  <c r="P19" i="1"/>
  <c r="P28" i="1"/>
  <c r="P58" i="1"/>
  <c r="P60" i="1"/>
  <c r="N76" i="1"/>
  <c r="P76" i="1"/>
</calcChain>
</file>

<file path=xl/sharedStrings.xml><?xml version="1.0" encoding="utf-8"?>
<sst xmlns="http://schemas.openxmlformats.org/spreadsheetml/2006/main" count="521" uniqueCount="270">
  <si>
    <t>3-4个对局</t>
    <phoneticPr fontId="3" type="noConversion"/>
  </si>
  <si>
    <t>N个副本</t>
    <phoneticPr fontId="3" type="noConversion"/>
  </si>
  <si>
    <t>宠物基础架构</t>
    <phoneticPr fontId="3" type="noConversion"/>
  </si>
  <si>
    <t>副本基础逻辑</t>
    <phoneticPr fontId="5" type="noConversion"/>
  </si>
  <si>
    <t>副本结算功能</t>
    <phoneticPr fontId="5" type="noConversion"/>
  </si>
  <si>
    <t>核心战斗-伤害公式计算</t>
    <phoneticPr fontId="5" type="noConversion"/>
  </si>
  <si>
    <t>副本选择</t>
    <phoneticPr fontId="3" type="noConversion"/>
  </si>
  <si>
    <t>核心战斗流程（进程，战斗，AI）</t>
    <phoneticPr fontId="5" type="noConversion"/>
  </si>
  <si>
    <t>副本挂机玩法</t>
  </si>
  <si>
    <t>核心战斗-基础UI</t>
    <phoneticPr fontId="5" type="noConversion"/>
  </si>
  <si>
    <t>核心战斗-换宠</t>
    <phoneticPr fontId="5" type="noConversion"/>
  </si>
  <si>
    <t>核心战斗-道具使用</t>
    <phoneticPr fontId="5" type="noConversion"/>
  </si>
  <si>
    <t>核心战斗-照妖镜</t>
    <phoneticPr fontId="5" type="noConversion"/>
  </si>
  <si>
    <t>背包</t>
    <phoneticPr fontId="3" type="noConversion"/>
  </si>
  <si>
    <t>背包</t>
    <phoneticPr fontId="5" type="noConversion"/>
  </si>
  <si>
    <t>道具系统-基础框架，包括装备</t>
    <phoneticPr fontId="5" type="noConversion"/>
  </si>
  <si>
    <t>抓宠、封妖</t>
    <phoneticPr fontId="5" type="noConversion"/>
  </si>
  <si>
    <t>对局，技能动画表现</t>
    <phoneticPr fontId="5" type="noConversion"/>
  </si>
  <si>
    <t>技能系统（服务器计算？对局内操作？）</t>
    <phoneticPr fontId="5" type="noConversion"/>
  </si>
  <si>
    <t>技能-大招操作 x 4</t>
    <phoneticPr fontId="5" type="noConversion"/>
  </si>
  <si>
    <t>分类</t>
    <phoneticPr fontId="3" type="noConversion"/>
  </si>
  <si>
    <t>模块</t>
    <phoneticPr fontId="1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</si>
  <si>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</si>
  <si>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</si>
  <si>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</si>
  <si>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1" type="noConversion"/>
  </si>
  <si>
    <t>05月27日</t>
    <phoneticPr fontId="1" type="noConversion"/>
  </si>
  <si>
    <t>6月3日</t>
    <phoneticPr fontId="1" type="noConversion"/>
  </si>
  <si>
    <t>6月10日</t>
    <phoneticPr fontId="1" type="noConversion"/>
  </si>
  <si>
    <t>6月17日</t>
    <phoneticPr fontId="1" type="noConversion"/>
  </si>
  <si>
    <t>6月24日</t>
    <phoneticPr fontId="1" type="noConversion"/>
  </si>
  <si>
    <t>策划分工</t>
    <phoneticPr fontId="3" type="noConversion"/>
  </si>
  <si>
    <t>文档反馈</t>
    <phoneticPr fontId="3" type="noConversion"/>
  </si>
  <si>
    <t>文档分析</t>
    <phoneticPr fontId="3" type="noConversion"/>
  </si>
  <si>
    <t>数值</t>
    <phoneticPr fontId="3" type="noConversion"/>
  </si>
  <si>
    <t>数值反馈</t>
    <phoneticPr fontId="3" type="noConversion"/>
  </si>
  <si>
    <t>客户端缩减后</t>
    <phoneticPr fontId="3" type="noConversion"/>
  </si>
  <si>
    <t>客户端分工</t>
    <phoneticPr fontId="3" type="noConversion"/>
  </si>
  <si>
    <t>服务器缩减后</t>
    <phoneticPr fontId="3" type="noConversion"/>
  </si>
  <si>
    <t>服务器分工</t>
    <phoneticPr fontId="3" type="noConversion"/>
  </si>
  <si>
    <t>开发备注</t>
    <phoneticPr fontId="3" type="noConversion"/>
  </si>
  <si>
    <t>配置</t>
    <phoneticPr fontId="1" type="noConversion"/>
  </si>
  <si>
    <t>策划配置缩减后</t>
    <phoneticPr fontId="3" type="noConversion"/>
  </si>
  <si>
    <t>配置bug修复</t>
    <phoneticPr fontId="3" type="noConversion"/>
  </si>
  <si>
    <t>用例</t>
    <phoneticPr fontId="3" type="noConversion"/>
  </si>
  <si>
    <t>测试</t>
    <phoneticPr fontId="3" type="noConversion"/>
  </si>
  <si>
    <t>测试分工</t>
    <phoneticPr fontId="3" type="noConversion"/>
  </si>
  <si>
    <t>QA备注</t>
    <phoneticPr fontId="3" type="noConversion"/>
  </si>
  <si>
    <t>UI</t>
    <phoneticPr fontId="1" type="noConversion"/>
  </si>
  <si>
    <t>模型</t>
    <phoneticPr fontId="1" type="noConversion"/>
  </si>
  <si>
    <t>特效</t>
    <phoneticPr fontId="1" type="noConversion"/>
  </si>
  <si>
    <t>音乐音效</t>
    <phoneticPr fontId="1" type="noConversion"/>
  </si>
  <si>
    <t>里程碑完成度</t>
    <phoneticPr fontId="3" type="noConversion"/>
  </si>
  <si>
    <t>详细描述</t>
    <phoneticPr fontId="3" type="noConversion"/>
  </si>
  <si>
    <t>功能项</t>
    <phoneticPr fontId="9" type="noConversion"/>
  </si>
  <si>
    <t>宠物</t>
    <phoneticPr fontId="1" type="noConversion"/>
  </si>
  <si>
    <t>宠物基础架构</t>
    <phoneticPr fontId="9" type="noConversion"/>
  </si>
  <si>
    <t>小星</t>
  </si>
  <si>
    <t>zz</t>
    <phoneticPr fontId="3" type="noConversion"/>
  </si>
  <si>
    <t>小珍</t>
    <phoneticPr fontId="3" type="noConversion"/>
  </si>
  <si>
    <t>ts</t>
    <phoneticPr fontId="3" type="noConversion"/>
  </si>
  <si>
    <t>认为只是宠物相关的基础内容，不包含各种宠物相关的功能</t>
    <phoneticPr fontId="3" type="noConversion"/>
  </si>
  <si>
    <t>角色</t>
    <phoneticPr fontId="1" type="noConversion"/>
  </si>
  <si>
    <t>主角属性，账号基础数据</t>
    <phoneticPr fontId="1" type="noConversion"/>
  </si>
  <si>
    <t>文生</t>
    <phoneticPr fontId="3" type="noConversion"/>
  </si>
  <si>
    <t>帅帅</t>
    <phoneticPr fontId="3" type="noConversion"/>
  </si>
  <si>
    <t>对局</t>
    <phoneticPr fontId="1" type="noConversion"/>
  </si>
  <si>
    <t>核心战斗-伤害公式计算</t>
    <phoneticPr fontId="1" type="noConversion"/>
  </si>
  <si>
    <t>包含补充开发内容和添加log</t>
    <phoneticPr fontId="3" type="noConversion"/>
  </si>
  <si>
    <t>√</t>
    <phoneticPr fontId="3" type="noConversion"/>
  </si>
  <si>
    <t>雷神</t>
    <phoneticPr fontId="3" type="noConversion"/>
  </si>
  <si>
    <t>核心战斗-AI</t>
    <phoneticPr fontId="3" type="noConversion"/>
  </si>
  <si>
    <t>核心战斗-UI</t>
    <phoneticPr fontId="1" type="noConversion"/>
  </si>
  <si>
    <t>文生</t>
    <phoneticPr fontId="3" type="noConversion"/>
  </si>
  <si>
    <t>不包括ui动画效果(后面的ui都不包括ui特效)</t>
    <phoneticPr fontId="3" type="noConversion"/>
  </si>
  <si>
    <t>功能项</t>
    <phoneticPr fontId="9" type="noConversion"/>
  </si>
  <si>
    <t>对局</t>
    <phoneticPr fontId="1" type="noConversion"/>
  </si>
  <si>
    <t>核心战斗-换宠</t>
    <phoneticPr fontId="1" type="noConversion"/>
  </si>
  <si>
    <t>雪姬</t>
  </si>
  <si>
    <t>核心战斗-照妖镜</t>
    <phoneticPr fontId="1" type="noConversion"/>
  </si>
  <si>
    <t>zz</t>
    <phoneticPr fontId="3" type="noConversion"/>
  </si>
  <si>
    <t>功能项</t>
    <phoneticPr fontId="1" type="noConversion"/>
  </si>
  <si>
    <t>对局</t>
    <phoneticPr fontId="1" type="noConversion"/>
  </si>
  <si>
    <t>抓宠、封妖</t>
    <phoneticPr fontId="1" type="noConversion"/>
  </si>
  <si>
    <t>√</t>
    <phoneticPr fontId="3" type="noConversion"/>
  </si>
  <si>
    <t>雪姬</t>
    <phoneticPr fontId="3" type="noConversion"/>
  </si>
  <si>
    <t>服务器时间算在结算了</t>
    <phoneticPr fontId="3" type="noConversion"/>
  </si>
  <si>
    <t>雷神</t>
    <phoneticPr fontId="3" type="noConversion"/>
  </si>
  <si>
    <t>对局，技能动画表现</t>
    <phoneticPr fontId="1" type="noConversion"/>
  </si>
  <si>
    <t>用例和测试放到每个本和怪身上具体测试</t>
    <phoneticPr fontId="3" type="noConversion"/>
  </si>
  <si>
    <t>技能</t>
    <phoneticPr fontId="1" type="noConversion"/>
  </si>
  <si>
    <t>技能系统（服务器计算？对局内操作？）</t>
    <phoneticPr fontId="1" type="noConversion"/>
  </si>
  <si>
    <t>√</t>
    <phoneticPr fontId="3" type="noConversion"/>
  </si>
  <si>
    <t>按照xw说的非常简单的技能逻辑</t>
    <phoneticPr fontId="3" type="noConversion"/>
  </si>
  <si>
    <t>功能项</t>
    <phoneticPr fontId="9" type="noConversion"/>
  </si>
  <si>
    <t>技能</t>
    <phoneticPr fontId="1" type="noConversion"/>
  </si>
  <si>
    <t>雷神</t>
    <phoneticPr fontId="3" type="noConversion"/>
  </si>
  <si>
    <t>文档分析和用例只考虑了文档修改部分</t>
    <phoneticPr fontId="3" type="noConversion"/>
  </si>
  <si>
    <t>确认以下内容做到什么程度</t>
    <phoneticPr fontId="1" type="noConversion"/>
  </si>
  <si>
    <t>功能项</t>
    <phoneticPr fontId="3" type="noConversion"/>
  </si>
  <si>
    <t>副本</t>
    <phoneticPr fontId="1" type="noConversion"/>
  </si>
  <si>
    <t>副本基础逻辑</t>
    <phoneticPr fontId="1" type="noConversion"/>
  </si>
  <si>
    <t>小珍</t>
    <phoneticPr fontId="3" type="noConversion"/>
  </si>
  <si>
    <t>非同步pve</t>
    <phoneticPr fontId="3" type="noConversion"/>
  </si>
  <si>
    <t>ts</t>
    <phoneticPr fontId="3" type="noConversion"/>
  </si>
  <si>
    <t>副本</t>
    <phoneticPr fontId="3" type="noConversion"/>
  </si>
  <si>
    <t>副本-照妖镜</t>
    <phoneticPr fontId="3" type="noConversion"/>
  </si>
  <si>
    <t>功能项</t>
    <phoneticPr fontId="1" type="noConversion"/>
  </si>
  <si>
    <t>副本结算功能</t>
    <phoneticPr fontId="1" type="noConversion"/>
  </si>
  <si>
    <t>功能项</t>
    <phoneticPr fontId="3" type="noConversion"/>
  </si>
  <si>
    <t>胖子</t>
  </si>
  <si>
    <t>副本</t>
    <phoneticPr fontId="1" type="noConversion"/>
  </si>
  <si>
    <t>对局掉落表现</t>
    <phoneticPr fontId="3" type="noConversion"/>
  </si>
  <si>
    <t>任务</t>
    <phoneticPr fontId="1" type="noConversion"/>
  </si>
  <si>
    <t>胖子</t>
    <phoneticPr fontId="3" type="noConversion"/>
  </si>
  <si>
    <t>ts</t>
    <phoneticPr fontId="3" type="noConversion"/>
  </si>
  <si>
    <t>道具</t>
    <phoneticPr fontId="3" type="noConversion"/>
  </si>
  <si>
    <t>小星</t>
    <phoneticPr fontId="3" type="noConversion"/>
  </si>
  <si>
    <t>√</t>
    <phoneticPr fontId="3" type="noConversion"/>
  </si>
  <si>
    <t>内容项</t>
    <phoneticPr fontId="1" type="noConversion"/>
  </si>
  <si>
    <t>副本</t>
    <phoneticPr fontId="1" type="noConversion"/>
  </si>
  <si>
    <t>美术</t>
    <phoneticPr fontId="1" type="noConversion"/>
  </si>
  <si>
    <t>人天*1.5，debug时间，和很多不确定因素，包括一些卡点，未知的文档，以及文档反馈修改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</si>
  <si>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</si>
  <si>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2W2</t>
    <phoneticPr fontId="1" type="noConversion"/>
  </si>
  <si>
    <t>2W1</t>
    <phoneticPr fontId="1" type="noConversion"/>
  </si>
  <si>
    <t>2W3</t>
  </si>
  <si>
    <t>2W4</t>
  </si>
  <si>
    <t>2W5</t>
  </si>
  <si>
    <t>QA测试</t>
    <phoneticPr fontId="1" type="noConversion"/>
  </si>
  <si>
    <t>DEMO验收后修改内容</t>
    <phoneticPr fontId="1" type="noConversion"/>
  </si>
  <si>
    <t>其他</t>
    <phoneticPr fontId="1" type="noConversion"/>
  </si>
  <si>
    <t>策划文档</t>
    <phoneticPr fontId="1" type="noConversion"/>
  </si>
  <si>
    <t>产品原型制作</t>
    <phoneticPr fontId="1" type="noConversion"/>
  </si>
  <si>
    <t>内容项</t>
    <phoneticPr fontId="1" type="noConversion"/>
  </si>
  <si>
    <t>其他</t>
    <phoneticPr fontId="1" type="noConversion"/>
  </si>
  <si>
    <t>序号</t>
    <phoneticPr fontId="1" type="noConversion"/>
  </si>
  <si>
    <t>备注</t>
    <phoneticPr fontId="1" type="noConversion"/>
  </si>
  <si>
    <t>参考内容</t>
    <phoneticPr fontId="1" type="noConversion"/>
  </si>
  <si>
    <t xml:space="preserve">核心战斗功能完善 </t>
    <phoneticPr fontId="3" type="noConversion"/>
  </si>
  <si>
    <t>day6</t>
    <phoneticPr fontId="1" type="noConversion"/>
  </si>
  <si>
    <t>xw</t>
    <phoneticPr fontId="1" type="noConversion"/>
  </si>
  <si>
    <t>xw、胖子</t>
    <phoneticPr fontId="1" type="noConversion"/>
  </si>
  <si>
    <t>胖子</t>
    <phoneticPr fontId="1" type="noConversion"/>
  </si>
  <si>
    <t>功能项</t>
  </si>
  <si>
    <t>道具</t>
  </si>
  <si>
    <t>商店文档（商城、npc商店）</t>
    <phoneticPr fontId="1" type="noConversion"/>
  </si>
  <si>
    <t>社交</t>
  </si>
  <si>
    <t>邮箱-主要用于系统发信</t>
  </si>
  <si>
    <t>角色</t>
  </si>
  <si>
    <t>疲劳值</t>
  </si>
  <si>
    <t>文生</t>
  </si>
  <si>
    <t>帅帅</t>
  </si>
  <si>
    <t>ts</t>
  </si>
  <si>
    <t>宠物</t>
  </si>
  <si>
    <t>小珍</t>
  </si>
  <si>
    <t>对局</t>
    <phoneticPr fontId="3" type="noConversion"/>
  </si>
  <si>
    <t>xw</t>
    <phoneticPr fontId="1" type="noConversion"/>
  </si>
  <si>
    <t>day6</t>
    <phoneticPr fontId="1" type="noConversion"/>
  </si>
  <si>
    <t>宠物界面（包括上阵宠物选择，各个坑接口）</t>
    <phoneticPr fontId="1" type="noConversion"/>
  </si>
  <si>
    <t>新手</t>
    <phoneticPr fontId="3" type="noConversion"/>
  </si>
  <si>
    <t>初期商业模型细化（次存保证、前3天付费）</t>
    <phoneticPr fontId="1" type="noConversion"/>
  </si>
  <si>
    <t>day6</t>
    <phoneticPr fontId="1" type="noConversion"/>
  </si>
  <si>
    <t>孔老师</t>
    <phoneticPr fontId="1" type="noConversion"/>
  </si>
  <si>
    <t>7天任务内容更新（修改成新版本任务系统</t>
    <phoneticPr fontId="1" type="noConversion"/>
  </si>
  <si>
    <t>任务系统功能（包含对话配置方式）</t>
    <phoneticPr fontId="1" type="noConversion"/>
  </si>
  <si>
    <t>day3</t>
    <phoneticPr fontId="1" type="noConversion"/>
  </si>
  <si>
    <t>动态战力变化模型</t>
    <phoneticPr fontId="1" type="noConversion"/>
  </si>
  <si>
    <t>day6</t>
    <phoneticPr fontId="1" type="noConversion"/>
  </si>
  <si>
    <t>副本时间，难度调整模型</t>
    <phoneticPr fontId="1" type="noConversion"/>
  </si>
  <si>
    <t>副本选择(副本信息）</t>
    <phoneticPr fontId="3" type="noConversion"/>
  </si>
  <si>
    <t>day6</t>
    <phoneticPr fontId="1" type="noConversion"/>
  </si>
  <si>
    <t>策划众人</t>
    <phoneticPr fontId="1" type="noConversion"/>
  </si>
  <si>
    <t>技能-大招操作*4</t>
    <phoneticPr fontId="1" type="noConversion"/>
  </si>
  <si>
    <t>小星</t>
    <phoneticPr fontId="1" type="noConversion"/>
  </si>
  <si>
    <t>小星day4</t>
    <phoneticPr fontId="1" type="noConversion"/>
  </si>
  <si>
    <t>day6（小星day4）</t>
    <phoneticPr fontId="1" type="noConversion"/>
  </si>
  <si>
    <t>团队克制设计、团队数值模型搭建（技能价值考虑，被动技能价值，针对不同玩法，尤其考虑pvp赛季循环设计）</t>
    <phoneticPr fontId="1" type="noConversion"/>
  </si>
  <si>
    <t>通天塔功能</t>
    <phoneticPr fontId="1" type="noConversion"/>
  </si>
  <si>
    <t>通天塔内容设计</t>
    <phoneticPr fontId="1" type="noConversion"/>
  </si>
  <si>
    <t>雪姬</t>
    <phoneticPr fontId="1" type="noConversion"/>
  </si>
  <si>
    <t>好友功能设计</t>
    <phoneticPr fontId="1" type="noConversion"/>
  </si>
  <si>
    <t>任务</t>
    <phoneticPr fontId="1" type="noConversion"/>
  </si>
  <si>
    <t>数值</t>
    <phoneticPr fontId="1" type="noConversion"/>
  </si>
  <si>
    <t>副本</t>
    <phoneticPr fontId="1" type="noConversion"/>
  </si>
  <si>
    <t>功能项</t>
    <phoneticPr fontId="1" type="noConversion"/>
  </si>
  <si>
    <t>活动</t>
    <phoneticPr fontId="1" type="noConversion"/>
  </si>
  <si>
    <t>社交</t>
    <phoneticPr fontId="1" type="noConversion"/>
  </si>
  <si>
    <t>已安排到响应项</t>
    <phoneticPr fontId="1" type="noConversion"/>
  </si>
  <si>
    <t>文档/配置</t>
    <phoneticPr fontId="1" type="noConversion"/>
  </si>
  <si>
    <t>美术</t>
    <phoneticPr fontId="1" type="noConversion"/>
  </si>
  <si>
    <t>场景</t>
    <phoneticPr fontId="1" type="noConversion"/>
  </si>
  <si>
    <t>程序开发</t>
  </si>
  <si>
    <t>程序开发</t>
    <phoneticPr fontId="1" type="noConversion"/>
  </si>
  <si>
    <t>副本</t>
  </si>
  <si>
    <t>道具系统-服务器端装备</t>
  </si>
  <si>
    <t>道具系统-服务器道具消耗和奖励</t>
  </si>
  <si>
    <t>道具系统-服务器宝箱</t>
  </si>
  <si>
    <t>道具系统-服务端基础结构和配置</t>
  </si>
  <si>
    <t>√</t>
  </si>
  <si>
    <t>背包服务器数据</t>
    <phoneticPr fontId="1" type="noConversion"/>
  </si>
  <si>
    <t>服务器端基础接口（进本的检测扣除返回随机种子和结算的验证和结果返回）</t>
    <phoneticPr fontId="1" type="noConversion"/>
  </si>
  <si>
    <t xml:space="preserve"> 服务器统计系统、任务配置</t>
    <phoneticPr fontId="1" type="noConversion"/>
  </si>
  <si>
    <t xml:space="preserve"> 服务器任务交付、奖励发放</t>
    <phoneticPr fontId="1" type="noConversion"/>
  </si>
  <si>
    <t>服务器任务刷新</t>
    <phoneticPr fontId="1" type="noConversion"/>
  </si>
  <si>
    <t>程序开发（服务器）</t>
    <phoneticPr fontId="1" type="noConversion"/>
  </si>
  <si>
    <t>day2,程序开发,封文档</t>
    <phoneticPr fontId="1" type="noConversion"/>
  </si>
  <si>
    <t>day4,封文档</t>
    <phoneticPr fontId="1" type="noConversion"/>
  </si>
  <si>
    <t>day3,封文档</t>
    <phoneticPr fontId="1" type="noConversion"/>
  </si>
  <si>
    <t>程序开发,封文档</t>
    <phoneticPr fontId="1" type="noConversion"/>
  </si>
  <si>
    <t>封文档</t>
    <phoneticPr fontId="1" type="noConversion"/>
  </si>
  <si>
    <t>day4</t>
    <phoneticPr fontId="1" type="noConversion"/>
  </si>
  <si>
    <t>day3,封文档</t>
    <phoneticPr fontId="1" type="noConversion"/>
  </si>
  <si>
    <t>day1,封文档</t>
    <phoneticPr fontId="1" type="noConversion"/>
  </si>
  <si>
    <t>程序开发（服务器端）,封文档</t>
    <phoneticPr fontId="1" type="noConversion"/>
  </si>
  <si>
    <t>day2,封文档</t>
    <phoneticPr fontId="1" type="noConversion"/>
  </si>
  <si>
    <t>QA测试</t>
  </si>
  <si>
    <t>QA测试</t>
    <phoneticPr fontId="1" type="noConversion"/>
  </si>
  <si>
    <t>day2,程序开发,封文档</t>
    <phoneticPr fontId="1" type="noConversion"/>
  </si>
  <si>
    <t>QA测试</t>
    <phoneticPr fontId="1" type="noConversion"/>
  </si>
  <si>
    <t>程序开发,封文档</t>
    <phoneticPr fontId="1" type="noConversion"/>
  </si>
  <si>
    <t>程序开发,封文档</t>
    <phoneticPr fontId="1" type="noConversion"/>
  </si>
  <si>
    <t>程序开发</t>
    <phoneticPr fontId="1" type="noConversion"/>
  </si>
  <si>
    <t>封文档</t>
    <phoneticPr fontId="1" type="noConversion"/>
  </si>
  <si>
    <t>副本-地形配置格式确定</t>
    <phoneticPr fontId="1" type="noConversion"/>
  </si>
  <si>
    <t>副本-地形生成</t>
    <phoneticPr fontId="1" type="noConversion"/>
  </si>
  <si>
    <t>副本-寻路部分</t>
    <phoneticPr fontId="1" type="noConversion"/>
  </si>
  <si>
    <t>副本-互动元素添加</t>
    <phoneticPr fontId="1" type="noConversion"/>
  </si>
  <si>
    <t>QA测试</t>
    <phoneticPr fontId="1" type="noConversion"/>
  </si>
  <si>
    <t>三方前</t>
    <phoneticPr fontId="1" type="noConversion"/>
  </si>
  <si>
    <t>没有测试时间了</t>
    <phoneticPr fontId="1" type="noConversion"/>
  </si>
  <si>
    <t>策划文档</t>
    <phoneticPr fontId="1" type="noConversion"/>
  </si>
  <si>
    <t>三方前</t>
    <phoneticPr fontId="1" type="noConversion"/>
  </si>
  <si>
    <t>道具系统-基础框架，包括装备，包括货币，消耗道具（宝箱、钥匙，体力，双倍等）</t>
    <phoneticPr fontId="3" type="noConversion"/>
  </si>
  <si>
    <t>程序开发</t>
    <phoneticPr fontId="1" type="noConversion"/>
  </si>
  <si>
    <t>三方前</t>
    <phoneticPr fontId="1" type="noConversion"/>
  </si>
  <si>
    <t>三方前</t>
    <phoneticPr fontId="1" type="noConversion"/>
  </si>
  <si>
    <t>策划文档</t>
    <phoneticPr fontId="1" type="noConversion"/>
  </si>
  <si>
    <t>三方前</t>
    <phoneticPr fontId="1" type="noConversion"/>
  </si>
  <si>
    <t>没填时间</t>
    <phoneticPr fontId="1" type="noConversion"/>
  </si>
  <si>
    <t>封文档</t>
    <phoneticPr fontId="1" type="noConversion"/>
  </si>
  <si>
    <t xml:space="preserve"> </t>
    <phoneticPr fontId="1" type="noConversion"/>
  </si>
  <si>
    <t>普通难度5*3对局-文档</t>
    <phoneticPr fontId="1" type="noConversion"/>
  </si>
  <si>
    <t>副本配置5*3对局（音乐音效待确认）</t>
    <phoneticPr fontId="1" type="noConversion"/>
  </si>
  <si>
    <t>核心战斗流程（进程，战斗）</t>
    <phoneticPr fontId="9" type="noConversion"/>
  </si>
  <si>
    <t>day6</t>
    <phoneticPr fontId="1" type="noConversion"/>
  </si>
  <si>
    <t>没有测试时间了</t>
    <phoneticPr fontId="1" type="noConversion"/>
  </si>
  <si>
    <t>文档提前改完，直接三方</t>
    <phoneticPr fontId="1" type="noConversion"/>
  </si>
  <si>
    <t>直接三方</t>
    <phoneticPr fontId="1" type="noConversion"/>
  </si>
  <si>
    <t>封文档</t>
    <phoneticPr fontId="1" type="noConversion"/>
  </si>
  <si>
    <t>day6</t>
    <phoneticPr fontId="1" type="noConversion"/>
  </si>
  <si>
    <t>day？</t>
    <phoneticPr fontId="1" type="noConversion"/>
  </si>
  <si>
    <t>新手玩法指引方案（对局，副本）</t>
    <phoneticPr fontId="1" type="noConversion"/>
  </si>
  <si>
    <t>文档有么？程序需要什么程度</t>
    <phoneticPr fontId="1" type="noConversion"/>
  </si>
  <si>
    <t>day6</t>
    <phoneticPr fontId="1" type="noConversion"/>
  </si>
  <si>
    <t>怪物-动作*14</t>
    <phoneticPr fontId="1" type="noConversion"/>
  </si>
  <si>
    <t>day3出需求</t>
    <phoneticPr fontId="1" type="noConversion"/>
  </si>
  <si>
    <t>怪物-原画*8</t>
    <phoneticPr fontId="1" type="noConversion"/>
  </si>
  <si>
    <t>内容项</t>
    <phoneticPr fontId="1" type="noConversion"/>
  </si>
  <si>
    <t>怪物-3D*14</t>
    <phoneticPr fontId="1" type="noConversion"/>
  </si>
  <si>
    <t>美术资源</t>
    <phoneticPr fontId="1" type="noConversion"/>
  </si>
  <si>
    <t>美术资源</t>
    <phoneticPr fontId="1" type="noConversion"/>
  </si>
  <si>
    <t>美术资源</t>
    <phoneticPr fontId="1" type="noConversion"/>
  </si>
  <si>
    <t>场景-3D*1套</t>
    <phoneticPr fontId="1" type="noConversion"/>
  </si>
  <si>
    <t>场景-原画*1套</t>
    <phoneticPr fontId="1" type="noConversion"/>
  </si>
  <si>
    <t>其他</t>
    <phoneticPr fontId="1" type="noConversion"/>
  </si>
  <si>
    <t>标准</t>
    <phoneticPr fontId="1" type="noConversion"/>
  </si>
  <si>
    <t>美术制作规范回归</t>
    <phoneticPr fontId="1" type="noConversion"/>
  </si>
  <si>
    <t>day3</t>
    <phoneticPr fontId="1" type="noConversion"/>
  </si>
  <si>
    <t>day3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</si>
</sst>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Microsoft YaHei"/>
      <family val="2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10"/>
      <name val="Verdana"/>
      <family val="2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4">
    <xf numFmtId="0" fontId="0" fillId="0" borderId="0"/>
    <xf numFmtId="0" fontId="4" fillId="0" borderId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/>
    <xf numFmtId="0" fontId="2" fillId="0" borderId="4" xfId="0" applyFont="1" applyBorder="1" applyAlignment="1">
      <alignment wrapText="1"/>
    </xf>
    <xf numFmtId="0" fontId="2" fillId="0" borderId="5" xfId="0" applyFont="1" applyBorder="1" applyAlignment="1"/>
    <xf numFmtId="0" fontId="4" fillId="0" borderId="0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vertical="center" wrapText="1"/>
    </xf>
    <xf numFmtId="0" fontId="6" fillId="0" borderId="6" xfId="1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6" fontId="7" fillId="0" borderId="6" xfId="0" applyNumberFormat="1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left" vertical="center" wrapText="1"/>
    </xf>
    <xf numFmtId="0" fontId="6" fillId="2" borderId="6" xfId="1" applyFont="1" applyFill="1" applyBorder="1" applyAlignment="1">
      <alignment wrapText="1"/>
    </xf>
    <xf numFmtId="0" fontId="4" fillId="0" borderId="0" xfId="0" applyFont="1" applyBorder="1" applyAlignment="1">
      <alignment vertical="center"/>
    </xf>
    <xf numFmtId="16" fontId="4" fillId="0" borderId="0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1" applyFont="1" applyFill="1" applyBorder="1" applyAlignment="1">
      <alignment horizontal="center" vertical="top" wrapText="1"/>
    </xf>
    <xf numFmtId="0" fontId="6" fillId="0" borderId="6" xfId="1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6" xfId="1" applyFont="1" applyFill="1" applyBorder="1" applyAlignment="1">
      <alignment wrapText="1"/>
    </xf>
    <xf numFmtId="0" fontId="4" fillId="0" borderId="6" xfId="1" applyFont="1" applyFill="1" applyBorder="1" applyAlignment="1">
      <alignment horizontal="left" wrapText="1"/>
    </xf>
    <xf numFmtId="0" fontId="4" fillId="0" borderId="6" xfId="0" applyFont="1" applyBorder="1" applyAlignment="1">
      <alignment horizontal="left" vertical="center"/>
    </xf>
    <xf numFmtId="0" fontId="13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6" xfId="0" applyBorder="1"/>
    <xf numFmtId="0" fontId="0" fillId="0" borderId="6" xfId="0" applyFont="1" applyBorder="1"/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left" vertical="center" wrapText="1"/>
    </xf>
    <xf numFmtId="0" fontId="0" fillId="0" borderId="0" xfId="0"/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left" vertical="center" wrapText="1"/>
    </xf>
    <xf numFmtId="0" fontId="0" fillId="0" borderId="0" xfId="0"/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vertical="center"/>
    </xf>
    <xf numFmtId="0" fontId="0" fillId="0" borderId="0" xfId="0"/>
    <xf numFmtId="0" fontId="7" fillId="0" borderId="6" xfId="0" applyFont="1" applyBorder="1" applyAlignment="1">
      <alignment horizontal="center" vertical="center"/>
    </xf>
    <xf numFmtId="0" fontId="6" fillId="0" borderId="6" xfId="1" applyFont="1" applyFill="1" applyBorder="1" applyAlignment="1">
      <alignment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6" xfId="1" applyFont="1" applyFill="1" applyBorder="1" applyAlignment="1">
      <alignment horizontal="left" wrapText="1"/>
    </xf>
    <xf numFmtId="0" fontId="0" fillId="0" borderId="0" xfId="0" applyFont="1"/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wrapText="1"/>
    </xf>
    <xf numFmtId="0" fontId="6" fillId="0" borderId="6" xfId="1" applyFont="1" applyFill="1" applyBorder="1" applyAlignment="1">
      <alignment vertical="center" wrapText="1"/>
    </xf>
    <xf numFmtId="0" fontId="4" fillId="0" borderId="6" xfId="1" applyFont="1" applyFill="1" applyBorder="1" applyAlignment="1">
      <alignment horizontal="left" vertical="center" wrapText="1"/>
    </xf>
    <xf numFmtId="0" fontId="0" fillId="0" borderId="0" xfId="0" applyFont="1"/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vertical="center" wrapText="1"/>
    </xf>
    <xf numFmtId="0" fontId="6" fillId="0" borderId="6" xfId="1" applyFont="1" applyFill="1" applyBorder="1" applyAlignment="1">
      <alignment horizont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" fontId="4" fillId="0" borderId="6" xfId="0" applyNumberFormat="1" applyFont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/>
    <xf numFmtId="0" fontId="6" fillId="0" borderId="6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vertical="center" wrapText="1"/>
    </xf>
    <xf numFmtId="0" fontId="6" fillId="0" borderId="6" xfId="1" applyFont="1" applyFill="1" applyBorder="1" applyAlignment="1">
      <alignment horizont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top"/>
    </xf>
    <xf numFmtId="0" fontId="4" fillId="0" borderId="6" xfId="1" applyFont="1" applyFill="1" applyBorder="1" applyAlignment="1">
      <alignment horizontal="left" vertical="center" wrapText="1"/>
    </xf>
    <xf numFmtId="0" fontId="6" fillId="0" borderId="6" xfId="1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6" fillId="0" borderId="6" xfId="1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center"/>
    </xf>
  </cellXfs>
  <cellStyles count="84">
    <cellStyle name="常规 2" xfId="1"/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7"/>
  <sheetViews>
    <sheetView tabSelected="1" topLeftCell="A46" zoomScale="145" zoomScaleNormal="145" zoomScalePageLayoutView="145" workbookViewId="0">
      <selection activeCell="I69" sqref="I69"/>
    </sheetView>
  </sheetViews>
  <sheetFormatPr baseColWidth="10" defaultColWidth="8.7109375" defaultRowHeight="17" x14ac:dyDescent="0"/>
  <cols>
    <col min="1" max="1" width="4.28515625" bestFit="1" customWidth="1"/>
    <col min="2" max="2" width="5.7109375" style="109" bestFit="1" customWidth="1"/>
    <col min="3" max="3" width="4.28515625" style="109" bestFit="1" customWidth="1"/>
    <col min="4" max="4" width="30.140625" customWidth="1"/>
    <col min="5" max="5" width="5.7109375" bestFit="1" customWidth="1"/>
    <col min="7" max="7" width="8.85546875" customWidth="1"/>
    <col min="8" max="8" width="18.42578125" customWidth="1"/>
    <col min="9" max="9" width="12.7109375" customWidth="1"/>
    <col min="13" max="13" width="17" customWidth="1"/>
    <col min="14" max="15" width="8.85546875" customWidth="1"/>
    <col min="18" max="27" width="8.85546875" customWidth="1"/>
  </cols>
  <sheetData>
    <row r="1" spans="1:38" s="1" customFormat="1">
      <c r="B1" s="44"/>
      <c r="C1" s="44"/>
      <c r="D1" s="2" t="s">
        <v>139</v>
      </c>
      <c r="F1" s="3"/>
      <c r="P1" s="4"/>
      <c r="Q1" s="4"/>
      <c r="R1" s="4"/>
      <c r="S1" s="4"/>
    </row>
    <row r="2" spans="1:38" s="1" customFormat="1" ht="18" thickBot="1">
      <c r="B2" s="44"/>
      <c r="C2" s="44"/>
      <c r="D2" s="5" t="s">
        <v>0</v>
      </c>
      <c r="F2" s="3"/>
      <c r="G2" s="6" t="s">
        <v>1</v>
      </c>
      <c r="P2" s="4"/>
      <c r="Q2" s="4"/>
      <c r="R2" s="4"/>
      <c r="S2" s="4"/>
    </row>
    <row r="3" spans="1:38" s="1" customFormat="1">
      <c r="B3" s="44"/>
      <c r="C3" s="44"/>
      <c r="D3" s="7"/>
      <c r="F3" s="9"/>
      <c r="G3" s="8"/>
      <c r="P3" s="9"/>
      <c r="Q3" s="9"/>
      <c r="R3" s="9"/>
      <c r="S3" s="9"/>
    </row>
    <row r="4" spans="1:38" s="1" customFormat="1">
      <c r="B4" s="44"/>
      <c r="C4" s="44"/>
      <c r="D4" s="10" t="s">
        <v>2</v>
      </c>
      <c r="F4" s="11"/>
      <c r="G4" s="9" t="s">
        <v>3</v>
      </c>
      <c r="P4" s="11"/>
      <c r="Q4" s="11"/>
      <c r="R4" s="11"/>
      <c r="S4" s="11"/>
    </row>
    <row r="5" spans="1:38" s="1" customFormat="1">
      <c r="B5" s="44"/>
      <c r="C5" s="44"/>
      <c r="D5" s="12" t="s">
        <v>5</v>
      </c>
      <c r="F5" s="9"/>
      <c r="G5" s="11" t="s">
        <v>4</v>
      </c>
      <c r="P5" s="9"/>
      <c r="Q5" s="9"/>
      <c r="R5" s="9"/>
      <c r="S5" s="9"/>
    </row>
    <row r="6" spans="1:38" s="1" customFormat="1">
      <c r="B6" s="44"/>
      <c r="C6" s="44"/>
      <c r="D6" s="12" t="s">
        <v>7</v>
      </c>
      <c r="F6" s="13"/>
      <c r="G6" s="9" t="s">
        <v>6</v>
      </c>
      <c r="P6" s="13"/>
      <c r="Q6" s="13"/>
      <c r="R6" s="13"/>
      <c r="S6" s="13"/>
    </row>
    <row r="7" spans="1:38" s="1" customFormat="1">
      <c r="B7" s="44"/>
      <c r="C7" s="44"/>
      <c r="D7" s="12" t="s">
        <v>9</v>
      </c>
      <c r="F7" s="9"/>
      <c r="G7" s="13" t="s">
        <v>8</v>
      </c>
      <c r="P7" s="9"/>
      <c r="Q7" s="9"/>
      <c r="R7" s="9"/>
      <c r="S7" s="9"/>
    </row>
    <row r="8" spans="1:38" s="1" customFormat="1">
      <c r="B8" s="44"/>
      <c r="C8" s="44"/>
      <c r="D8" s="12" t="s">
        <v>10</v>
      </c>
      <c r="F8" s="11"/>
      <c r="G8" s="9"/>
      <c r="P8" s="11"/>
      <c r="Q8" s="11"/>
      <c r="R8" s="11"/>
      <c r="S8" s="11"/>
    </row>
    <row r="9" spans="1:38" s="1" customFormat="1">
      <c r="B9" s="44"/>
      <c r="C9" s="44"/>
      <c r="D9" s="12" t="s">
        <v>12</v>
      </c>
      <c r="F9" s="9"/>
      <c r="G9" s="11" t="s">
        <v>11</v>
      </c>
      <c r="P9" s="9"/>
      <c r="Q9" s="9"/>
      <c r="R9" s="9"/>
      <c r="S9" s="9"/>
    </row>
    <row r="10" spans="1:38" s="1" customFormat="1">
      <c r="B10" s="44"/>
      <c r="C10" s="44"/>
      <c r="D10" s="14" t="s">
        <v>16</v>
      </c>
      <c r="F10" s="9"/>
      <c r="G10" s="9" t="s">
        <v>14</v>
      </c>
      <c r="P10" s="9"/>
      <c r="Q10" s="9"/>
      <c r="R10" s="9"/>
      <c r="S10" s="9"/>
    </row>
    <row r="11" spans="1:38" s="1" customFormat="1">
      <c r="B11" s="44"/>
      <c r="C11" s="44"/>
      <c r="D11" s="15" t="s">
        <v>17</v>
      </c>
      <c r="G11" s="9" t="s">
        <v>15</v>
      </c>
    </row>
    <row r="12" spans="1:38" s="1" customFormat="1">
      <c r="B12" s="44"/>
      <c r="C12" s="44"/>
      <c r="D12" s="15" t="s">
        <v>18</v>
      </c>
    </row>
    <row r="13" spans="1:38" s="1" customFormat="1">
      <c r="B13" s="44"/>
      <c r="C13" s="44"/>
      <c r="D13" s="15" t="s">
        <v>19</v>
      </c>
    </row>
    <row r="14" spans="1:38" s="1" customFormat="1">
      <c r="B14" s="44"/>
      <c r="C14" s="44"/>
    </row>
    <row r="15" spans="1:38" s="1" customFormat="1">
      <c r="A15" s="51"/>
      <c r="B15" s="112"/>
      <c r="C15" s="112"/>
      <c r="D15" s="113"/>
      <c r="E15" s="51"/>
      <c r="F15" s="51"/>
      <c r="G15" s="51"/>
      <c r="H15" s="68" t="s">
        <v>26</v>
      </c>
      <c r="I15" s="68" t="s">
        <v>27</v>
      </c>
      <c r="J15" s="68" t="s">
        <v>28</v>
      </c>
      <c r="K15" s="68" t="s">
        <v>29</v>
      </c>
      <c r="L15" s="68" t="s">
        <v>30</v>
      </c>
      <c r="M15" s="68"/>
      <c r="N15" s="45" t="s">
        <v>138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7"/>
    </row>
    <row r="16" spans="1:38" s="44" customFormat="1">
      <c r="A16" s="17" t="s">
        <v>136</v>
      </c>
      <c r="B16" s="68" t="s">
        <v>20</v>
      </c>
      <c r="C16" s="68" t="s">
        <v>21</v>
      </c>
      <c r="D16" s="17" t="s">
        <v>22</v>
      </c>
      <c r="E16" s="17" t="s">
        <v>23</v>
      </c>
      <c r="F16" s="17" t="s">
        <v>25</v>
      </c>
      <c r="G16" s="17" t="s">
        <v>24</v>
      </c>
      <c r="H16" s="42" t="s">
        <v>125</v>
      </c>
      <c r="I16" s="42" t="s">
        <v>124</v>
      </c>
      <c r="J16" s="42" t="s">
        <v>126</v>
      </c>
      <c r="K16" s="42" t="s">
        <v>127</v>
      </c>
      <c r="L16" s="42" t="s">
        <v>128</v>
      </c>
      <c r="M16" s="42" t="s">
        <v>137</v>
      </c>
      <c r="N16" s="68" t="s">
        <v>189</v>
      </c>
      <c r="O16" s="17" t="s">
        <v>31</v>
      </c>
      <c r="P16" s="17" t="s">
        <v>32</v>
      </c>
      <c r="Q16" s="17" t="s">
        <v>33</v>
      </c>
      <c r="R16" s="17" t="s">
        <v>34</v>
      </c>
      <c r="S16" s="17" t="s">
        <v>35</v>
      </c>
      <c r="T16" s="17" t="s">
        <v>36</v>
      </c>
      <c r="U16" s="17" t="s">
        <v>37</v>
      </c>
      <c r="V16" s="17" t="s">
        <v>38</v>
      </c>
      <c r="W16" s="17" t="s">
        <v>39</v>
      </c>
      <c r="X16" s="17" t="s">
        <v>40</v>
      </c>
      <c r="Y16" s="17" t="s">
        <v>41</v>
      </c>
      <c r="Z16" s="17" t="s">
        <v>42</v>
      </c>
      <c r="AA16" s="17" t="s">
        <v>43</v>
      </c>
      <c r="AB16" s="17" t="s">
        <v>44</v>
      </c>
      <c r="AC16" s="17" t="s">
        <v>45</v>
      </c>
      <c r="AD16" s="17" t="s">
        <v>46</v>
      </c>
      <c r="AE16" s="17" t="s">
        <v>47</v>
      </c>
      <c r="AF16" s="17" t="s">
        <v>48</v>
      </c>
      <c r="AG16" s="17" t="s">
        <v>49</v>
      </c>
      <c r="AH16" s="17" t="s">
        <v>50</v>
      </c>
      <c r="AI16" s="17" t="s">
        <v>51</v>
      </c>
      <c r="AJ16" s="17" t="s">
        <v>24</v>
      </c>
      <c r="AK16" s="17" t="s">
        <v>52</v>
      </c>
      <c r="AL16" s="43" t="s">
        <v>53</v>
      </c>
    </row>
    <row r="17" spans="1:44">
      <c r="A17" s="18">
        <v>1</v>
      </c>
      <c r="B17" s="95" t="s">
        <v>54</v>
      </c>
      <c r="C17" s="95" t="s">
        <v>55</v>
      </c>
      <c r="D17" s="20" t="s">
        <v>56</v>
      </c>
      <c r="E17" s="19">
        <v>1</v>
      </c>
      <c r="F17" s="19" t="s">
        <v>217</v>
      </c>
      <c r="G17" s="19"/>
      <c r="H17" s="80" t="s">
        <v>218</v>
      </c>
      <c r="I17" s="19" t="s">
        <v>216</v>
      </c>
      <c r="J17" s="19"/>
      <c r="K17" s="19"/>
      <c r="L17" s="19"/>
      <c r="M17" s="19"/>
      <c r="N17" s="80">
        <v>0.5</v>
      </c>
      <c r="O17" s="21" t="s">
        <v>57</v>
      </c>
      <c r="P17" s="19">
        <f>N17*0.2</f>
        <v>0.1</v>
      </c>
      <c r="Q17" s="19">
        <v>0.5</v>
      </c>
      <c r="R17" s="19"/>
      <c r="S17" s="19"/>
      <c r="T17" s="19">
        <v>2</v>
      </c>
      <c r="U17" s="19" t="s">
        <v>58</v>
      </c>
      <c r="V17" s="19">
        <v>2</v>
      </c>
      <c r="W17" s="19" t="s">
        <v>59</v>
      </c>
      <c r="X17" s="19"/>
      <c r="Y17" s="19"/>
      <c r="Z17" s="19"/>
      <c r="AA17" s="19"/>
      <c r="AB17" s="19">
        <v>1.5</v>
      </c>
      <c r="AC17" s="19">
        <v>1</v>
      </c>
      <c r="AD17" s="19" t="s">
        <v>60</v>
      </c>
      <c r="AE17" s="22" t="s">
        <v>61</v>
      </c>
      <c r="AF17" s="19"/>
      <c r="AG17" s="19"/>
      <c r="AH17" s="19"/>
      <c r="AI17" s="19"/>
      <c r="AJ17" s="16"/>
      <c r="AK17" s="23"/>
      <c r="AL17" s="23"/>
    </row>
    <row r="18" spans="1:44">
      <c r="A18" s="18">
        <v>2</v>
      </c>
      <c r="B18" s="95" t="s">
        <v>54</v>
      </c>
      <c r="C18" s="95" t="s">
        <v>62</v>
      </c>
      <c r="D18" s="20" t="s">
        <v>63</v>
      </c>
      <c r="E18" s="19">
        <v>1</v>
      </c>
      <c r="F18" s="19" t="s">
        <v>129</v>
      </c>
      <c r="G18" s="19"/>
      <c r="H18" s="80" t="s">
        <v>206</v>
      </c>
      <c r="I18" s="19" t="s">
        <v>216</v>
      </c>
      <c r="J18" s="19"/>
      <c r="K18" s="19"/>
      <c r="L18" s="19"/>
      <c r="M18" s="19"/>
      <c r="N18" s="80">
        <v>0.5</v>
      </c>
      <c r="O18" s="21" t="s">
        <v>57</v>
      </c>
      <c r="P18" s="19">
        <f>N18*0.2</f>
        <v>0.1</v>
      </c>
      <c r="Q18" s="19">
        <v>0.5</v>
      </c>
      <c r="R18" s="19"/>
      <c r="S18" s="19"/>
      <c r="T18" s="19">
        <v>3</v>
      </c>
      <c r="U18" s="19" t="s">
        <v>64</v>
      </c>
      <c r="V18" s="19">
        <v>2</v>
      </c>
      <c r="W18" s="19" t="s">
        <v>65</v>
      </c>
      <c r="X18" s="19"/>
      <c r="Y18" s="19"/>
      <c r="Z18" s="19"/>
      <c r="AA18" s="19"/>
      <c r="AB18" s="19">
        <v>0.5</v>
      </c>
      <c r="AC18" s="19">
        <v>0.5</v>
      </c>
      <c r="AD18" s="19" t="s">
        <v>60</v>
      </c>
      <c r="AE18" s="19"/>
      <c r="AF18" s="19"/>
      <c r="AG18" s="19"/>
      <c r="AH18" s="19"/>
      <c r="AI18" s="19"/>
      <c r="AJ18" s="16"/>
      <c r="AK18" s="23"/>
      <c r="AL18" s="23"/>
    </row>
    <row r="19" spans="1:44">
      <c r="A19" s="18">
        <v>3</v>
      </c>
      <c r="B19" s="101" t="s">
        <v>54</v>
      </c>
      <c r="C19" s="101" t="s">
        <v>66</v>
      </c>
      <c r="D19" s="23" t="s">
        <v>67</v>
      </c>
      <c r="E19" s="19">
        <v>1</v>
      </c>
      <c r="F19" s="19" t="s">
        <v>129</v>
      </c>
      <c r="G19" s="19"/>
      <c r="H19" s="80" t="s">
        <v>218</v>
      </c>
      <c r="I19" s="19" t="s">
        <v>219</v>
      </c>
      <c r="J19" s="19"/>
      <c r="K19" s="19"/>
      <c r="L19" s="19"/>
      <c r="M19" s="19"/>
      <c r="N19" s="80">
        <v>0.5</v>
      </c>
      <c r="O19" s="27" t="s">
        <v>57</v>
      </c>
      <c r="P19" s="19">
        <f>N19*0.2</f>
        <v>0.1</v>
      </c>
      <c r="Q19" s="19">
        <v>0.5</v>
      </c>
      <c r="R19" s="19"/>
      <c r="S19" s="19"/>
      <c r="T19" s="19">
        <v>0.5</v>
      </c>
      <c r="U19" s="19" t="s">
        <v>58</v>
      </c>
      <c r="V19" s="19"/>
      <c r="W19" s="19"/>
      <c r="X19" s="19"/>
      <c r="Y19" s="19"/>
      <c r="Z19" s="19"/>
      <c r="AA19" s="19"/>
      <c r="AB19" s="19">
        <v>0.5</v>
      </c>
      <c r="AC19" s="19">
        <v>3</v>
      </c>
      <c r="AD19" s="19" t="s">
        <v>60</v>
      </c>
      <c r="AE19" s="22" t="s">
        <v>68</v>
      </c>
      <c r="AF19" s="19"/>
      <c r="AG19" s="19"/>
      <c r="AH19" s="19"/>
      <c r="AI19" s="19"/>
      <c r="AJ19" s="16"/>
      <c r="AK19" s="23"/>
      <c r="AL19" s="23"/>
    </row>
    <row r="20" spans="1:44">
      <c r="A20" s="18">
        <v>4</v>
      </c>
      <c r="B20" s="101" t="s">
        <v>54</v>
      </c>
      <c r="C20" s="101" t="s">
        <v>66</v>
      </c>
      <c r="D20" s="23" t="s">
        <v>244</v>
      </c>
      <c r="E20" s="19">
        <v>1</v>
      </c>
      <c r="F20" s="19" t="s">
        <v>129</v>
      </c>
      <c r="G20" s="19"/>
      <c r="H20" s="107" t="s">
        <v>209</v>
      </c>
      <c r="I20" s="80"/>
      <c r="J20" s="19" t="s">
        <v>216</v>
      </c>
      <c r="K20" s="19"/>
      <c r="L20" s="19"/>
      <c r="M20" s="111" t="s">
        <v>247</v>
      </c>
      <c r="N20" s="19" t="s">
        <v>69</v>
      </c>
      <c r="O20" s="27" t="s">
        <v>57</v>
      </c>
      <c r="P20" s="19" t="s">
        <v>69</v>
      </c>
      <c r="Q20" s="19" t="s">
        <v>69</v>
      </c>
      <c r="R20" s="19"/>
      <c r="S20" s="19"/>
      <c r="T20" s="28">
        <v>6</v>
      </c>
      <c r="U20" s="19" t="s">
        <v>64</v>
      </c>
      <c r="V20" s="19"/>
      <c r="W20" s="19"/>
      <c r="X20" s="19"/>
      <c r="Y20" s="19"/>
      <c r="Z20" s="19"/>
      <c r="AA20" s="19"/>
      <c r="AB20" s="19" t="s">
        <v>69</v>
      </c>
      <c r="AC20" s="19">
        <v>2</v>
      </c>
      <c r="AD20" s="19" t="s">
        <v>70</v>
      </c>
      <c r="AE20" s="19"/>
      <c r="AF20" s="19"/>
      <c r="AG20" s="19"/>
      <c r="AH20" s="19"/>
      <c r="AI20" s="19"/>
      <c r="AJ20" s="16"/>
      <c r="AK20" s="23"/>
      <c r="AL20" s="23"/>
    </row>
    <row r="21" spans="1:44">
      <c r="A21" s="18">
        <v>5</v>
      </c>
      <c r="B21" s="101" t="s">
        <v>54</v>
      </c>
      <c r="C21" s="101" t="s">
        <v>66</v>
      </c>
      <c r="D21" s="23" t="s">
        <v>71</v>
      </c>
      <c r="E21" s="19">
        <v>1</v>
      </c>
      <c r="F21" s="19" t="s">
        <v>129</v>
      </c>
      <c r="G21" s="19"/>
      <c r="H21" s="80" t="s">
        <v>158</v>
      </c>
      <c r="I21" s="80" t="s">
        <v>220</v>
      </c>
      <c r="J21" s="19" t="s">
        <v>216</v>
      </c>
      <c r="K21" s="19"/>
      <c r="L21" s="19"/>
      <c r="M21" s="19"/>
      <c r="N21" s="19"/>
      <c r="O21" s="72" t="s">
        <v>174</v>
      </c>
      <c r="P21" s="19"/>
      <c r="Q21" s="19"/>
      <c r="R21" s="19">
        <v>2</v>
      </c>
      <c r="S21" s="19"/>
      <c r="T21" s="28">
        <f>2+8*0.5</f>
        <v>6</v>
      </c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6"/>
      <c r="AK21" s="23"/>
      <c r="AL21" s="23"/>
    </row>
    <row r="22" spans="1:44">
      <c r="A22" s="18">
        <v>6</v>
      </c>
      <c r="B22" s="101" t="s">
        <v>54</v>
      </c>
      <c r="C22" s="101" t="s">
        <v>66</v>
      </c>
      <c r="D22" s="23" t="s">
        <v>72</v>
      </c>
      <c r="E22" s="19">
        <v>1</v>
      </c>
      <c r="F22" s="19" t="s">
        <v>129</v>
      </c>
      <c r="G22" s="19"/>
      <c r="H22" s="80" t="s">
        <v>140</v>
      </c>
      <c r="I22" s="80" t="s">
        <v>209</v>
      </c>
      <c r="J22" s="80" t="s">
        <v>216</v>
      </c>
      <c r="K22" s="19"/>
      <c r="L22" s="19"/>
      <c r="M22" s="19"/>
      <c r="N22" s="19">
        <v>2</v>
      </c>
      <c r="O22" s="82" t="s">
        <v>78</v>
      </c>
      <c r="P22" s="19" t="s">
        <v>69</v>
      </c>
      <c r="Q22" s="19" t="s">
        <v>69</v>
      </c>
      <c r="R22" s="19"/>
      <c r="S22" s="19"/>
      <c r="T22" s="28">
        <v>6</v>
      </c>
      <c r="U22" s="19" t="s">
        <v>73</v>
      </c>
      <c r="V22" s="19"/>
      <c r="W22" s="19"/>
      <c r="X22" s="22" t="s">
        <v>74</v>
      </c>
      <c r="Y22" s="19"/>
      <c r="Z22" s="19"/>
      <c r="AA22" s="19"/>
      <c r="AB22" s="19" t="s">
        <v>69</v>
      </c>
      <c r="AC22" s="19">
        <v>0.25</v>
      </c>
      <c r="AD22" s="19" t="s">
        <v>70</v>
      </c>
      <c r="AE22" s="19"/>
      <c r="AF22" s="19"/>
      <c r="AG22" s="19"/>
      <c r="AH22" s="19"/>
      <c r="AI22" s="19"/>
      <c r="AJ22" s="16"/>
      <c r="AK22" s="23"/>
      <c r="AL22" s="23"/>
    </row>
    <row r="23" spans="1:44">
      <c r="A23" s="18">
        <v>7</v>
      </c>
      <c r="B23" s="101" t="s">
        <v>75</v>
      </c>
      <c r="C23" s="101" t="s">
        <v>76</v>
      </c>
      <c r="D23" s="23" t="s">
        <v>77</v>
      </c>
      <c r="E23" s="19">
        <v>1</v>
      </c>
      <c r="F23" s="19" t="s">
        <v>129</v>
      </c>
      <c r="G23" s="19"/>
      <c r="H23" s="80" t="s">
        <v>140</v>
      </c>
      <c r="I23" s="19" t="s">
        <v>210</v>
      </c>
      <c r="J23" s="80" t="s">
        <v>193</v>
      </c>
      <c r="K23" s="19" t="s">
        <v>216</v>
      </c>
      <c r="L23" s="19"/>
      <c r="M23" s="19"/>
      <c r="N23" s="19" t="s">
        <v>69</v>
      </c>
      <c r="O23" s="21" t="s">
        <v>78</v>
      </c>
      <c r="P23" s="19" t="s">
        <v>69</v>
      </c>
      <c r="Q23" s="19" t="s">
        <v>69</v>
      </c>
      <c r="R23" s="19"/>
      <c r="S23" s="19"/>
      <c r="T23" s="19">
        <v>2</v>
      </c>
      <c r="U23" s="19" t="s">
        <v>73</v>
      </c>
      <c r="V23" s="19"/>
      <c r="W23" s="19"/>
      <c r="X23" s="19"/>
      <c r="Y23" s="19"/>
      <c r="Z23" s="19"/>
      <c r="AA23" s="19"/>
      <c r="AB23" s="19" t="s">
        <v>69</v>
      </c>
      <c r="AC23" s="19">
        <v>0.5</v>
      </c>
      <c r="AD23" s="19" t="s">
        <v>70</v>
      </c>
      <c r="AE23" s="19"/>
      <c r="AF23" s="19"/>
      <c r="AG23" s="19"/>
      <c r="AH23" s="19"/>
      <c r="AI23" s="19"/>
      <c r="AJ23" s="16"/>
      <c r="AK23" s="23"/>
      <c r="AL23" s="23"/>
    </row>
    <row r="24" spans="1:44">
      <c r="A24" s="18">
        <v>8</v>
      </c>
      <c r="B24" s="101" t="s">
        <v>54</v>
      </c>
      <c r="C24" s="101" t="s">
        <v>66</v>
      </c>
      <c r="D24" s="23" t="s">
        <v>79</v>
      </c>
      <c r="E24" s="19">
        <v>1</v>
      </c>
      <c r="F24" s="19" t="s">
        <v>129</v>
      </c>
      <c r="G24" s="19"/>
      <c r="H24" s="80" t="s">
        <v>140</v>
      </c>
      <c r="I24" s="19" t="s">
        <v>210</v>
      </c>
      <c r="J24" s="80"/>
      <c r="K24" s="80" t="s">
        <v>193</v>
      </c>
      <c r="L24" s="19" t="s">
        <v>216</v>
      </c>
      <c r="M24" s="19"/>
      <c r="N24" s="19" t="s">
        <v>69</v>
      </c>
      <c r="O24" s="21" t="s">
        <v>78</v>
      </c>
      <c r="P24" s="19" t="s">
        <v>69</v>
      </c>
      <c r="Q24" s="19" t="s">
        <v>69</v>
      </c>
      <c r="R24" s="19"/>
      <c r="S24" s="19"/>
      <c r="T24" s="28">
        <v>6</v>
      </c>
      <c r="U24" s="19" t="s">
        <v>73</v>
      </c>
      <c r="V24" s="19"/>
      <c r="W24" s="19"/>
      <c r="X24" s="19"/>
      <c r="Y24" s="19"/>
      <c r="Z24" s="19"/>
      <c r="AA24" s="19"/>
      <c r="AB24" s="19" t="s">
        <v>69</v>
      </c>
      <c r="AC24" s="19">
        <v>0.5</v>
      </c>
      <c r="AD24" s="19" t="s">
        <v>70</v>
      </c>
      <c r="AE24" s="19"/>
      <c r="AF24" s="19"/>
      <c r="AG24" s="19"/>
      <c r="AH24" s="19"/>
      <c r="AI24" s="19"/>
      <c r="AJ24" s="16"/>
      <c r="AK24" s="23"/>
      <c r="AL24" s="23"/>
    </row>
    <row r="25" spans="1:44">
      <c r="A25" s="18">
        <v>9</v>
      </c>
      <c r="B25" s="103" t="s">
        <v>81</v>
      </c>
      <c r="C25" s="103" t="s">
        <v>82</v>
      </c>
      <c r="D25" s="29" t="s">
        <v>83</v>
      </c>
      <c r="E25" s="19">
        <v>1</v>
      </c>
      <c r="F25" s="19" t="s">
        <v>129</v>
      </c>
      <c r="G25" s="19"/>
      <c r="H25" s="80"/>
      <c r="I25" s="107" t="s">
        <v>208</v>
      </c>
      <c r="J25" s="19"/>
      <c r="K25" s="19"/>
      <c r="L25" s="80" t="s">
        <v>193</v>
      </c>
      <c r="M25" s="111" t="s">
        <v>246</v>
      </c>
      <c r="N25" s="19">
        <v>3</v>
      </c>
      <c r="O25" s="21" t="s">
        <v>85</v>
      </c>
      <c r="P25" s="19" t="s">
        <v>84</v>
      </c>
      <c r="Q25" s="19" t="s">
        <v>84</v>
      </c>
      <c r="R25" s="19"/>
      <c r="S25" s="19"/>
      <c r="T25" s="19">
        <v>12</v>
      </c>
      <c r="U25" s="19" t="s">
        <v>80</v>
      </c>
      <c r="V25" s="19"/>
      <c r="W25" s="19"/>
      <c r="X25" s="19" t="s">
        <v>86</v>
      </c>
      <c r="Y25" s="19"/>
      <c r="Z25" s="19"/>
      <c r="AA25" s="19"/>
      <c r="AB25" s="19">
        <v>1</v>
      </c>
      <c r="AC25" s="19">
        <v>1.5</v>
      </c>
      <c r="AD25" s="19" t="s">
        <v>87</v>
      </c>
      <c r="AE25" s="19"/>
      <c r="AF25" s="19"/>
      <c r="AG25" s="19"/>
      <c r="AH25" s="19"/>
      <c r="AI25" s="19"/>
      <c r="AJ25" s="16"/>
      <c r="AK25" s="23"/>
      <c r="AL25" s="24"/>
    </row>
    <row r="26" spans="1:44">
      <c r="A26" s="18">
        <v>10</v>
      </c>
      <c r="B26" s="95" t="s">
        <v>54</v>
      </c>
      <c r="C26" s="103" t="s">
        <v>66</v>
      </c>
      <c r="D26" s="20" t="s">
        <v>88</v>
      </c>
      <c r="E26" s="19">
        <v>1</v>
      </c>
      <c r="F26" s="19" t="s">
        <v>129</v>
      </c>
      <c r="G26" s="19"/>
      <c r="H26" s="80" t="s">
        <v>140</v>
      </c>
      <c r="I26" s="95" t="s">
        <v>221</v>
      </c>
      <c r="J26" s="19" t="s">
        <v>216</v>
      </c>
      <c r="K26" s="19"/>
      <c r="L26" s="19"/>
      <c r="M26" s="19"/>
      <c r="N26" s="19" t="s">
        <v>69</v>
      </c>
      <c r="O26" s="21" t="s">
        <v>78</v>
      </c>
      <c r="P26" s="19" t="s">
        <v>69</v>
      </c>
      <c r="Q26" s="19" t="s">
        <v>69</v>
      </c>
      <c r="R26" s="19"/>
      <c r="S26" s="19"/>
      <c r="T26" s="28">
        <v>3</v>
      </c>
      <c r="U26" s="19" t="s">
        <v>80</v>
      </c>
      <c r="V26" s="19"/>
      <c r="W26" s="19"/>
      <c r="X26" s="19"/>
      <c r="Y26" s="19"/>
      <c r="Z26" s="19"/>
      <c r="AA26" s="19"/>
      <c r="AB26" s="19"/>
      <c r="AC26" s="19"/>
      <c r="AD26" s="19" t="s">
        <v>70</v>
      </c>
      <c r="AE26" s="22" t="s">
        <v>89</v>
      </c>
      <c r="AF26" s="19"/>
      <c r="AG26" s="19"/>
      <c r="AH26" s="19"/>
      <c r="AI26" s="19"/>
      <c r="AJ26" s="16"/>
      <c r="AK26" s="23"/>
      <c r="AL26" s="23"/>
    </row>
    <row r="27" spans="1:44">
      <c r="A27" s="18">
        <v>11</v>
      </c>
      <c r="B27" s="95" t="s">
        <v>54</v>
      </c>
      <c r="C27" s="95" t="s">
        <v>90</v>
      </c>
      <c r="D27" s="20" t="s">
        <v>91</v>
      </c>
      <c r="E27" s="19">
        <v>1</v>
      </c>
      <c r="F27" s="19" t="s">
        <v>129</v>
      </c>
      <c r="G27" s="19"/>
      <c r="H27" s="19" t="s">
        <v>223</v>
      </c>
      <c r="I27" s="80" t="s">
        <v>222</v>
      </c>
      <c r="J27" s="19" t="s">
        <v>216</v>
      </c>
      <c r="K27" s="19"/>
      <c r="L27" s="19"/>
      <c r="M27" s="111" t="s">
        <v>248</v>
      </c>
      <c r="N27" s="19" t="s">
        <v>92</v>
      </c>
      <c r="O27" s="27" t="s">
        <v>57</v>
      </c>
      <c r="P27" s="19" t="s">
        <v>69</v>
      </c>
      <c r="Q27" s="19">
        <v>0.25</v>
      </c>
      <c r="R27" s="19"/>
      <c r="S27" s="19"/>
      <c r="T27" s="19">
        <v>4</v>
      </c>
      <c r="U27" s="19" t="s">
        <v>80</v>
      </c>
      <c r="V27" s="19"/>
      <c r="W27" s="19"/>
      <c r="X27" s="19"/>
      <c r="Y27" s="19"/>
      <c r="Z27" s="19"/>
      <c r="AA27" s="19"/>
      <c r="AB27" s="19" t="s">
        <v>69</v>
      </c>
      <c r="AC27" s="19">
        <v>2</v>
      </c>
      <c r="AD27" s="19" t="s">
        <v>70</v>
      </c>
      <c r="AE27" s="22" t="s">
        <v>93</v>
      </c>
      <c r="AF27" s="19"/>
      <c r="AG27" s="19"/>
      <c r="AH27" s="19"/>
      <c r="AI27" s="19"/>
      <c r="AJ27" s="16"/>
      <c r="AK27" s="23"/>
      <c r="AL27" s="23"/>
    </row>
    <row r="28" spans="1:44">
      <c r="A28" s="18">
        <v>12</v>
      </c>
      <c r="B28" s="101" t="s">
        <v>94</v>
      </c>
      <c r="C28" s="101" t="s">
        <v>95</v>
      </c>
      <c r="D28" s="83" t="s">
        <v>173</v>
      </c>
      <c r="E28" s="19">
        <v>1</v>
      </c>
      <c r="F28" s="19" t="s">
        <v>129</v>
      </c>
      <c r="G28" s="19"/>
      <c r="H28" s="80" t="s">
        <v>207</v>
      </c>
      <c r="I28" s="19" t="s">
        <v>217</v>
      </c>
      <c r="J28" s="19"/>
      <c r="K28" s="19"/>
      <c r="L28" s="19"/>
      <c r="M28" s="19"/>
      <c r="N28" s="19">
        <v>2</v>
      </c>
      <c r="O28" s="21" t="s">
        <v>57</v>
      </c>
      <c r="P28" s="19">
        <f>N28*0.2</f>
        <v>0.4</v>
      </c>
      <c r="Q28" s="19">
        <v>0.25</v>
      </c>
      <c r="R28" s="19"/>
      <c r="S28" s="19"/>
      <c r="T28" s="28">
        <v>12</v>
      </c>
      <c r="U28" s="19" t="s">
        <v>58</v>
      </c>
      <c r="V28" s="19"/>
      <c r="W28" s="19"/>
      <c r="X28" s="19"/>
      <c r="Y28" s="19"/>
      <c r="Z28" s="19"/>
      <c r="AA28" s="19"/>
      <c r="AB28" s="19">
        <v>0.5</v>
      </c>
      <c r="AC28" s="19">
        <v>2</v>
      </c>
      <c r="AD28" s="19" t="s">
        <v>96</v>
      </c>
      <c r="AE28" s="22" t="s">
        <v>97</v>
      </c>
      <c r="AF28" s="19"/>
      <c r="AG28" s="19"/>
      <c r="AH28" s="19"/>
      <c r="AI28" s="19"/>
      <c r="AJ28" s="16"/>
      <c r="AK28" s="23"/>
      <c r="AL28" s="23"/>
    </row>
    <row r="29" spans="1:44">
      <c r="A29" s="18">
        <v>13</v>
      </c>
      <c r="B29" s="101" t="s">
        <v>94</v>
      </c>
      <c r="C29" s="101" t="s">
        <v>131</v>
      </c>
      <c r="D29" s="20" t="s">
        <v>130</v>
      </c>
      <c r="E29" s="19">
        <v>1</v>
      </c>
      <c r="F29" s="95" t="s">
        <v>129</v>
      </c>
      <c r="G29" s="19"/>
      <c r="H29" s="80" t="s">
        <v>140</v>
      </c>
      <c r="I29" s="19"/>
      <c r="J29" s="19"/>
      <c r="K29" s="19"/>
      <c r="L29" s="19"/>
      <c r="M29" s="19"/>
      <c r="N29" s="80" t="s">
        <v>188</v>
      </c>
      <c r="O29" s="82" t="s">
        <v>172</v>
      </c>
      <c r="P29" s="19"/>
      <c r="Q29" s="19"/>
      <c r="R29" s="19"/>
      <c r="S29" s="19"/>
      <c r="T29" s="28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22"/>
      <c r="AF29" s="19"/>
      <c r="AG29" s="19"/>
      <c r="AH29" s="19"/>
      <c r="AI29" s="19"/>
      <c r="AJ29" s="16"/>
      <c r="AK29" s="23"/>
      <c r="AL29" s="31"/>
    </row>
    <row r="30" spans="1:44">
      <c r="A30" s="18">
        <v>14</v>
      </c>
      <c r="B30" s="101" t="s">
        <v>134</v>
      </c>
      <c r="C30" s="101" t="s">
        <v>135</v>
      </c>
      <c r="D30" s="20" t="s">
        <v>133</v>
      </c>
      <c r="E30" s="19">
        <v>1</v>
      </c>
      <c r="F30" s="19" t="s">
        <v>132</v>
      </c>
      <c r="G30" s="19"/>
      <c r="H30" s="19" t="s">
        <v>140</v>
      </c>
      <c r="I30" s="19"/>
      <c r="J30" s="19"/>
      <c r="K30" s="19"/>
      <c r="L30" s="19"/>
      <c r="M30" s="19"/>
      <c r="N30" s="19">
        <v>20</v>
      </c>
      <c r="O30" s="21" t="s">
        <v>142</v>
      </c>
      <c r="P30" s="80">
        <f>N30*0.2</f>
        <v>4</v>
      </c>
      <c r="Q30" s="19"/>
      <c r="R30" s="19"/>
      <c r="S30" s="19"/>
      <c r="T30" s="28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22"/>
      <c r="AF30" s="19"/>
      <c r="AG30" s="19"/>
      <c r="AH30" s="19"/>
      <c r="AI30" s="19"/>
      <c r="AJ30" s="16"/>
      <c r="AK30" s="23"/>
      <c r="AL30" s="31"/>
    </row>
    <row r="31" spans="1:44">
      <c r="A31" s="18">
        <v>15</v>
      </c>
      <c r="B31" s="101"/>
      <c r="C31" s="101"/>
      <c r="D31" s="30" t="s">
        <v>98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1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2"/>
      <c r="AF31" s="19"/>
      <c r="AG31" s="19"/>
      <c r="AH31" s="19"/>
      <c r="AI31" s="19"/>
      <c r="AJ31" s="16"/>
      <c r="AK31" s="23"/>
      <c r="AL31" s="31"/>
    </row>
    <row r="32" spans="1:44">
      <c r="A32" s="18">
        <v>16</v>
      </c>
      <c r="B32" s="103" t="s">
        <v>99</v>
      </c>
      <c r="C32" s="103" t="s">
        <v>100</v>
      </c>
      <c r="D32" s="83" t="s">
        <v>101</v>
      </c>
      <c r="E32" s="19">
        <v>2</v>
      </c>
      <c r="F32" s="19" t="s">
        <v>240</v>
      </c>
      <c r="G32" s="19"/>
      <c r="H32" s="95" t="s">
        <v>158</v>
      </c>
      <c r="I32" s="19"/>
      <c r="J32" s="95" t="s">
        <v>210</v>
      </c>
      <c r="K32" s="19"/>
      <c r="L32" s="19"/>
      <c r="M32" s="19"/>
      <c r="N32" s="19" t="s">
        <v>92</v>
      </c>
      <c r="O32" s="21" t="s">
        <v>78</v>
      </c>
      <c r="P32" s="19" t="s">
        <v>92</v>
      </c>
      <c r="Q32" s="19" t="s">
        <v>92</v>
      </c>
      <c r="R32" s="19"/>
      <c r="S32" s="19"/>
      <c r="T32" s="28">
        <v>24</v>
      </c>
      <c r="U32" s="19" t="s">
        <v>80</v>
      </c>
      <c r="V32" s="19">
        <v>3</v>
      </c>
      <c r="W32" s="19" t="s">
        <v>102</v>
      </c>
      <c r="X32" s="19" t="s">
        <v>103</v>
      </c>
      <c r="Y32" s="19"/>
      <c r="Z32" s="19"/>
      <c r="AA32" s="19"/>
      <c r="AB32" s="19">
        <v>3</v>
      </c>
      <c r="AC32" s="19">
        <v>4</v>
      </c>
      <c r="AD32" s="19" t="s">
        <v>104</v>
      </c>
      <c r="AE32" s="19"/>
      <c r="AF32" s="19"/>
      <c r="AG32" s="19"/>
      <c r="AH32" s="19">
        <v>3</v>
      </c>
      <c r="AI32" s="19">
        <v>4</v>
      </c>
      <c r="AJ32" s="19" t="s">
        <v>104</v>
      </c>
      <c r="AK32" s="19"/>
      <c r="AL32" s="19"/>
      <c r="AM32" s="26"/>
      <c r="AN32" s="26"/>
      <c r="AO32" s="23"/>
      <c r="AP32" s="26"/>
      <c r="AQ32" s="26"/>
      <c r="AR32" s="25"/>
    </row>
    <row r="33" spans="1:44">
      <c r="A33" s="18">
        <v>17</v>
      </c>
      <c r="B33" s="101" t="s">
        <v>54</v>
      </c>
      <c r="C33" s="103" t="s">
        <v>105</v>
      </c>
      <c r="D33" s="29" t="s">
        <v>106</v>
      </c>
      <c r="E33" s="19">
        <v>2</v>
      </c>
      <c r="F33" s="19" t="s">
        <v>249</v>
      </c>
      <c r="G33" s="19"/>
      <c r="H33" s="19"/>
      <c r="I33" s="19" t="s">
        <v>250</v>
      </c>
      <c r="J33" s="95" t="s">
        <v>210</v>
      </c>
      <c r="K33" s="19"/>
      <c r="L33" s="19"/>
      <c r="M33" s="95"/>
      <c r="N33" s="80">
        <v>2</v>
      </c>
      <c r="O33" s="82" t="s">
        <v>78</v>
      </c>
      <c r="P33" s="19"/>
      <c r="Q33" s="19"/>
      <c r="R33" s="19"/>
      <c r="S33" s="19"/>
      <c r="T33" s="28">
        <v>2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6"/>
      <c r="AN33" s="26"/>
      <c r="AO33" s="23"/>
      <c r="AP33" s="26"/>
      <c r="AQ33" s="26"/>
      <c r="AR33" s="25"/>
    </row>
    <row r="34" spans="1:44" s="67" customFormat="1">
      <c r="A34" s="18">
        <v>18</v>
      </c>
      <c r="B34" s="103" t="s">
        <v>99</v>
      </c>
      <c r="C34" s="103" t="s">
        <v>194</v>
      </c>
      <c r="D34" s="87" t="s">
        <v>224</v>
      </c>
      <c r="E34" s="95">
        <v>2</v>
      </c>
      <c r="F34" s="95" t="s">
        <v>234</v>
      </c>
      <c r="G34" s="86"/>
      <c r="H34" s="86"/>
      <c r="I34" s="86"/>
      <c r="J34" s="80" t="s">
        <v>193</v>
      </c>
      <c r="K34" s="86"/>
      <c r="L34" s="86" t="s">
        <v>216</v>
      </c>
      <c r="M34" s="86"/>
      <c r="N34" s="86"/>
      <c r="O34" s="88"/>
      <c r="P34" s="86"/>
      <c r="Q34" s="86"/>
      <c r="R34" s="86"/>
      <c r="S34" s="86"/>
      <c r="T34" s="92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91"/>
      <c r="AN34" s="91"/>
      <c r="AO34" s="89"/>
      <c r="AP34" s="91"/>
      <c r="AQ34" s="91"/>
      <c r="AR34" s="90"/>
    </row>
    <row r="35" spans="1:44" s="67" customFormat="1">
      <c r="A35" s="18">
        <v>19</v>
      </c>
      <c r="B35" s="103" t="s">
        <v>99</v>
      </c>
      <c r="C35" s="103" t="s">
        <v>194</v>
      </c>
      <c r="D35" s="87" t="s">
        <v>225</v>
      </c>
      <c r="E35" s="95">
        <v>2</v>
      </c>
      <c r="F35" s="95" t="s">
        <v>234</v>
      </c>
      <c r="G35" s="86"/>
      <c r="H35" s="86"/>
      <c r="I35" s="86"/>
      <c r="J35" s="86"/>
      <c r="K35" s="86" t="s">
        <v>192</v>
      </c>
      <c r="L35" s="86" t="s">
        <v>216</v>
      </c>
      <c r="M35" s="86"/>
      <c r="N35" s="86"/>
      <c r="O35" s="88"/>
      <c r="P35" s="86"/>
      <c r="Q35" s="86"/>
      <c r="R35" s="86"/>
      <c r="S35" s="86"/>
      <c r="T35" s="92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91"/>
      <c r="AN35" s="91"/>
      <c r="AO35" s="89"/>
      <c r="AP35" s="91"/>
      <c r="AQ35" s="91"/>
      <c r="AR35" s="90"/>
    </row>
    <row r="36" spans="1:44" s="67" customFormat="1">
      <c r="A36" s="18">
        <v>20</v>
      </c>
      <c r="B36" s="103" t="s">
        <v>99</v>
      </c>
      <c r="C36" s="103" t="s">
        <v>194</v>
      </c>
      <c r="D36" s="87" t="s">
        <v>226</v>
      </c>
      <c r="E36" s="95">
        <v>2</v>
      </c>
      <c r="F36" s="95" t="s">
        <v>234</v>
      </c>
      <c r="G36" s="86"/>
      <c r="H36" s="86"/>
      <c r="I36" s="86"/>
      <c r="J36" s="86"/>
      <c r="K36" s="86" t="s">
        <v>192</v>
      </c>
      <c r="L36" s="86" t="s">
        <v>216</v>
      </c>
      <c r="M36" s="86"/>
      <c r="N36" s="86"/>
      <c r="O36" s="88"/>
      <c r="P36" s="86"/>
      <c r="Q36" s="86"/>
      <c r="R36" s="86"/>
      <c r="S36" s="86"/>
      <c r="T36" s="92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91"/>
      <c r="AN36" s="91"/>
      <c r="AO36" s="89"/>
      <c r="AP36" s="91"/>
      <c r="AQ36" s="91"/>
      <c r="AR36" s="90"/>
    </row>
    <row r="37" spans="1:44" s="67" customFormat="1">
      <c r="A37" s="18">
        <v>21</v>
      </c>
      <c r="B37" s="103" t="s">
        <v>99</v>
      </c>
      <c r="C37" s="103" t="s">
        <v>194</v>
      </c>
      <c r="D37" s="87" t="s">
        <v>227</v>
      </c>
      <c r="E37" s="95">
        <v>2</v>
      </c>
      <c r="F37" s="95" t="s">
        <v>234</v>
      </c>
      <c r="G37" s="86"/>
      <c r="H37" s="86"/>
      <c r="I37" s="86"/>
      <c r="J37" s="86"/>
      <c r="K37" s="86"/>
      <c r="L37" s="86" t="s">
        <v>192</v>
      </c>
      <c r="M37" s="86"/>
      <c r="N37" s="86"/>
      <c r="O37" s="88"/>
      <c r="P37" s="86"/>
      <c r="Q37" s="86"/>
      <c r="R37" s="86"/>
      <c r="S37" s="86"/>
      <c r="T37" s="92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91"/>
      <c r="AN37" s="91"/>
      <c r="AO37" s="89"/>
      <c r="AP37" s="91"/>
      <c r="AQ37" s="91"/>
      <c r="AR37" s="90"/>
    </row>
    <row r="38" spans="1:44" s="93" customFormat="1" ht="30">
      <c r="A38" s="18">
        <v>22</v>
      </c>
      <c r="B38" s="103" t="s">
        <v>99</v>
      </c>
      <c r="C38" s="103" t="s">
        <v>194</v>
      </c>
      <c r="D38" s="96" t="s">
        <v>201</v>
      </c>
      <c r="E38" s="95">
        <v>2</v>
      </c>
      <c r="F38" s="95" t="s">
        <v>234</v>
      </c>
      <c r="G38" s="95"/>
      <c r="H38" s="95" t="s">
        <v>193</v>
      </c>
      <c r="I38" s="95" t="s">
        <v>216</v>
      </c>
      <c r="J38" s="95"/>
      <c r="K38" s="95"/>
      <c r="L38" s="95"/>
      <c r="M38" s="95"/>
      <c r="N38" s="95"/>
      <c r="O38" s="97"/>
      <c r="P38" s="95"/>
      <c r="Q38" s="95"/>
      <c r="R38" s="95"/>
      <c r="S38" s="95"/>
      <c r="T38" s="102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100"/>
      <c r="AN38" s="100"/>
      <c r="AO38" s="98"/>
      <c r="AP38" s="100"/>
      <c r="AQ38" s="100"/>
      <c r="AR38" s="99"/>
    </row>
    <row r="39" spans="1:44">
      <c r="A39" s="18">
        <v>23</v>
      </c>
      <c r="B39" s="101" t="s">
        <v>107</v>
      </c>
      <c r="C39" s="101" t="s">
        <v>100</v>
      </c>
      <c r="D39" s="25" t="s">
        <v>108</v>
      </c>
      <c r="E39" s="19">
        <v>1</v>
      </c>
      <c r="F39" s="19" t="s">
        <v>238</v>
      </c>
      <c r="G39" s="19"/>
      <c r="H39" s="80" t="s">
        <v>168</v>
      </c>
      <c r="I39" s="19"/>
      <c r="J39" s="95" t="s">
        <v>210</v>
      </c>
      <c r="K39" s="19"/>
      <c r="L39" s="19"/>
      <c r="M39" s="19"/>
      <c r="N39" s="19" t="s">
        <v>69</v>
      </c>
      <c r="O39" s="21" t="s">
        <v>57</v>
      </c>
      <c r="P39" s="19" t="s">
        <v>69</v>
      </c>
      <c r="Q39" s="19" t="s">
        <v>69</v>
      </c>
      <c r="R39" s="19"/>
      <c r="S39" s="19"/>
      <c r="T39" s="19">
        <v>3</v>
      </c>
      <c r="U39" s="19" t="s">
        <v>80</v>
      </c>
      <c r="V39" s="28">
        <v>8</v>
      </c>
      <c r="W39" s="19" t="s">
        <v>102</v>
      </c>
      <c r="X39" s="19"/>
      <c r="Y39" s="19"/>
      <c r="Z39" s="19"/>
      <c r="AA39" s="19"/>
      <c r="AB39" s="19">
        <v>1</v>
      </c>
      <c r="AC39" s="19">
        <v>1.5</v>
      </c>
      <c r="AD39" s="19" t="s">
        <v>70</v>
      </c>
      <c r="AE39" s="19"/>
      <c r="AF39" s="19"/>
      <c r="AG39" s="19"/>
      <c r="AH39" s="19">
        <v>1</v>
      </c>
      <c r="AI39" s="19">
        <v>1.5</v>
      </c>
      <c r="AJ39" s="19" t="s">
        <v>70</v>
      </c>
      <c r="AK39" s="19"/>
      <c r="AL39" s="19"/>
      <c r="AM39" s="26"/>
      <c r="AN39" s="26"/>
      <c r="AO39" s="23"/>
      <c r="AP39" s="32"/>
      <c r="AQ39" s="26"/>
      <c r="AR39" s="25"/>
    </row>
    <row r="40" spans="1:44" s="1" customFormat="1">
      <c r="A40" s="18">
        <v>24</v>
      </c>
      <c r="B40" s="101" t="s">
        <v>109</v>
      </c>
      <c r="C40" s="101" t="s">
        <v>105</v>
      </c>
      <c r="D40" s="84" t="s">
        <v>170</v>
      </c>
      <c r="E40" s="19">
        <v>2</v>
      </c>
      <c r="F40" s="19" t="s">
        <v>238</v>
      </c>
      <c r="G40" s="19"/>
      <c r="H40" s="19"/>
      <c r="I40" s="80" t="s">
        <v>168</v>
      </c>
      <c r="J40" s="95" t="s">
        <v>210</v>
      </c>
      <c r="K40" s="19"/>
      <c r="L40" s="19"/>
      <c r="M40" s="19"/>
      <c r="N40" s="19">
        <v>2</v>
      </c>
      <c r="O40" s="21" t="s">
        <v>110</v>
      </c>
      <c r="P40" s="19">
        <v>0.25</v>
      </c>
      <c r="Q40" s="19">
        <v>0.25</v>
      </c>
      <c r="R40" s="19"/>
      <c r="S40" s="19"/>
      <c r="T40" s="28">
        <v>3</v>
      </c>
      <c r="U40" s="19" t="s">
        <v>58</v>
      </c>
      <c r="V40" s="19">
        <v>1</v>
      </c>
      <c r="W40" s="19" t="s">
        <v>59</v>
      </c>
      <c r="X40" s="19"/>
      <c r="Y40" s="19"/>
      <c r="Z40" s="19"/>
      <c r="AA40" s="19"/>
      <c r="AB40" s="19">
        <v>0.5</v>
      </c>
      <c r="AC40" s="19">
        <v>2</v>
      </c>
      <c r="AD40" s="19" t="s">
        <v>60</v>
      </c>
      <c r="AE40" s="19"/>
      <c r="AF40" s="19"/>
      <c r="AG40" s="19"/>
      <c r="AH40" s="19"/>
      <c r="AI40" s="19"/>
      <c r="AJ40" s="19" t="s">
        <v>60</v>
      </c>
      <c r="AK40" s="19"/>
      <c r="AL40" s="19"/>
      <c r="AM40" s="24"/>
      <c r="AN40" s="26"/>
      <c r="AO40" s="26"/>
      <c r="AP40" s="26"/>
      <c r="AQ40" s="26"/>
      <c r="AR40" s="25"/>
    </row>
    <row r="41" spans="1:44" s="75" customFormat="1">
      <c r="A41" s="18">
        <v>25</v>
      </c>
      <c r="B41" s="101" t="s">
        <v>109</v>
      </c>
      <c r="C41" s="101" t="s">
        <v>156</v>
      </c>
      <c r="D41" s="71" t="s">
        <v>177</v>
      </c>
      <c r="E41" s="72">
        <v>2</v>
      </c>
      <c r="F41" s="72" t="s">
        <v>237</v>
      </c>
      <c r="G41" s="72"/>
      <c r="H41" s="72"/>
      <c r="I41" s="80" t="s">
        <v>158</v>
      </c>
      <c r="J41" s="72" t="s">
        <v>175</v>
      </c>
      <c r="K41" s="72"/>
      <c r="L41" s="72"/>
      <c r="M41" s="72"/>
      <c r="N41" s="72">
        <v>5</v>
      </c>
      <c r="O41" s="72" t="s">
        <v>157</v>
      </c>
      <c r="P41" s="80">
        <v>0.25</v>
      </c>
      <c r="Q41" s="72"/>
      <c r="R41" s="72">
        <v>4</v>
      </c>
      <c r="S41" s="72"/>
      <c r="T41" s="70"/>
      <c r="U41" s="72"/>
      <c r="V41" s="72"/>
      <c r="W41" s="72"/>
      <c r="X41" s="72"/>
      <c r="Y41" s="72"/>
      <c r="Z41" s="72"/>
    </row>
    <row r="42" spans="1:44" s="75" customFormat="1">
      <c r="A42" s="18">
        <v>26</v>
      </c>
      <c r="B42" s="101" t="s">
        <v>109</v>
      </c>
      <c r="C42" s="101" t="s">
        <v>156</v>
      </c>
      <c r="D42" s="71" t="s">
        <v>161</v>
      </c>
      <c r="E42" s="72">
        <v>3</v>
      </c>
      <c r="F42" s="101" t="s">
        <v>237</v>
      </c>
      <c r="G42" s="72"/>
      <c r="H42" s="72"/>
      <c r="J42" s="72"/>
      <c r="K42" s="72"/>
      <c r="L42" s="76" t="s">
        <v>176</v>
      </c>
      <c r="M42" s="72"/>
      <c r="N42" s="72">
        <v>5</v>
      </c>
      <c r="O42" s="72" t="s">
        <v>157</v>
      </c>
      <c r="P42" s="80">
        <v>0.25</v>
      </c>
      <c r="Q42" s="72"/>
      <c r="R42" s="72">
        <v>4</v>
      </c>
      <c r="S42" s="72"/>
      <c r="T42" s="70"/>
      <c r="U42" s="72"/>
      <c r="V42" s="72"/>
      <c r="W42" s="72"/>
      <c r="X42" s="72"/>
      <c r="Y42" s="72"/>
      <c r="Z42" s="72"/>
    </row>
    <row r="43" spans="1:44" s="75" customFormat="1">
      <c r="A43" s="18">
        <v>27</v>
      </c>
      <c r="B43" s="101" t="s">
        <v>109</v>
      </c>
      <c r="C43" s="101" t="s">
        <v>160</v>
      </c>
      <c r="D43" s="71" t="s">
        <v>252</v>
      </c>
      <c r="E43" s="72">
        <v>2</v>
      </c>
      <c r="F43" s="101" t="s">
        <v>237</v>
      </c>
      <c r="G43" s="72"/>
      <c r="H43" s="72"/>
      <c r="I43" s="80"/>
      <c r="J43" s="72"/>
      <c r="K43" s="72"/>
      <c r="L43" s="72" t="s">
        <v>251</v>
      </c>
      <c r="M43" s="110" t="s">
        <v>239</v>
      </c>
      <c r="N43" s="72">
        <v>4</v>
      </c>
      <c r="O43" s="78" t="s">
        <v>143</v>
      </c>
      <c r="P43" s="80">
        <v>0.25</v>
      </c>
      <c r="Q43" s="72"/>
      <c r="R43" s="72"/>
      <c r="S43" s="72"/>
      <c r="T43" s="70"/>
      <c r="U43" s="72"/>
      <c r="V43" s="72"/>
      <c r="W43" s="72"/>
      <c r="X43" s="72"/>
      <c r="Y43" s="72"/>
      <c r="Z43" s="72"/>
    </row>
    <row r="44" spans="1:44" s="75" customFormat="1">
      <c r="A44" s="18">
        <v>28</v>
      </c>
      <c r="B44" s="95" t="s">
        <v>119</v>
      </c>
      <c r="C44" s="101" t="s">
        <v>182</v>
      </c>
      <c r="D44" s="71" t="s">
        <v>164</v>
      </c>
      <c r="E44" s="72">
        <v>2</v>
      </c>
      <c r="F44" s="101" t="s">
        <v>240</v>
      </c>
      <c r="G44" s="72"/>
      <c r="H44" s="72"/>
      <c r="I44" s="80"/>
      <c r="J44" s="51"/>
      <c r="K44" s="72" t="s">
        <v>213</v>
      </c>
      <c r="L44" s="72"/>
      <c r="M44" s="72"/>
      <c r="N44" s="72">
        <v>0</v>
      </c>
      <c r="O44" s="78" t="s">
        <v>163</v>
      </c>
      <c r="P44" s="80">
        <v>0.25</v>
      </c>
      <c r="Q44" s="72"/>
      <c r="R44" s="72"/>
      <c r="S44" s="72"/>
      <c r="T44" s="70"/>
      <c r="U44" s="72"/>
      <c r="V44" s="72"/>
      <c r="W44" s="72"/>
      <c r="X44" s="72"/>
      <c r="Y44" s="72"/>
      <c r="Z44" s="72"/>
    </row>
    <row r="45" spans="1:44" s="75" customFormat="1">
      <c r="A45" s="18">
        <v>29</v>
      </c>
      <c r="B45" s="95" t="s">
        <v>119</v>
      </c>
      <c r="C45" s="101" t="s">
        <v>183</v>
      </c>
      <c r="D45" s="71" t="s">
        <v>167</v>
      </c>
      <c r="E45" s="72">
        <v>2</v>
      </c>
      <c r="F45" s="101" t="s">
        <v>237</v>
      </c>
      <c r="G45" s="72"/>
      <c r="H45" s="72"/>
      <c r="I45" s="80"/>
      <c r="J45" s="51"/>
      <c r="K45" s="80" t="s">
        <v>162</v>
      </c>
      <c r="L45" s="72"/>
      <c r="M45" s="72"/>
      <c r="N45" s="72">
        <v>3</v>
      </c>
      <c r="O45" s="78" t="s">
        <v>157</v>
      </c>
      <c r="P45" s="80">
        <v>0.25</v>
      </c>
      <c r="Q45" s="72"/>
      <c r="R45" s="72"/>
      <c r="S45" s="72"/>
      <c r="T45" s="70"/>
      <c r="U45" s="72"/>
      <c r="V45" s="72"/>
      <c r="W45" s="72"/>
      <c r="X45" s="72"/>
      <c r="Y45" s="72"/>
      <c r="Z45" s="72"/>
    </row>
    <row r="46" spans="1:44" s="75" customFormat="1">
      <c r="A46" s="18">
        <v>30</v>
      </c>
      <c r="B46" s="95" t="s">
        <v>119</v>
      </c>
      <c r="C46" s="101" t="s">
        <v>183</v>
      </c>
      <c r="D46" s="71" t="s">
        <v>169</v>
      </c>
      <c r="E46" s="72">
        <v>2</v>
      </c>
      <c r="F46" s="101" t="s">
        <v>237</v>
      </c>
      <c r="G46" s="72"/>
      <c r="H46" s="72"/>
      <c r="I46" s="80"/>
      <c r="J46" s="95" t="s">
        <v>211</v>
      </c>
      <c r="K46" s="80"/>
      <c r="L46" s="72"/>
      <c r="M46" s="72"/>
      <c r="N46" s="72">
        <v>4</v>
      </c>
      <c r="O46" s="78" t="s">
        <v>143</v>
      </c>
      <c r="P46" s="80">
        <v>0.25</v>
      </c>
      <c r="Q46" s="72"/>
      <c r="R46" s="72"/>
      <c r="S46" s="72"/>
      <c r="T46" s="70"/>
      <c r="U46" s="72"/>
      <c r="V46" s="72"/>
      <c r="W46" s="72"/>
      <c r="X46" s="72"/>
      <c r="Y46" s="72"/>
      <c r="Z46" s="72"/>
    </row>
    <row r="47" spans="1:44">
      <c r="A47" s="18">
        <v>31</v>
      </c>
      <c r="B47" s="95" t="s">
        <v>54</v>
      </c>
      <c r="C47" s="103" t="s">
        <v>111</v>
      </c>
      <c r="D47" s="20" t="s">
        <v>112</v>
      </c>
      <c r="E47" s="19">
        <v>1</v>
      </c>
      <c r="F47" s="19" t="s">
        <v>229</v>
      </c>
      <c r="G47" s="19"/>
      <c r="H47" s="19"/>
      <c r="I47" s="80" t="s">
        <v>171</v>
      </c>
      <c r="J47" s="95" t="s">
        <v>210</v>
      </c>
      <c r="K47" s="19"/>
      <c r="L47" s="19"/>
      <c r="M47" s="19"/>
      <c r="N47" s="19">
        <v>1</v>
      </c>
      <c r="O47" s="82" t="s">
        <v>141</v>
      </c>
      <c r="P47" s="80">
        <v>0.25</v>
      </c>
      <c r="Q47" s="19"/>
      <c r="R47" s="19"/>
      <c r="S47" s="19"/>
      <c r="T47" s="19">
        <v>1</v>
      </c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22"/>
      <c r="AL47" s="19"/>
      <c r="AM47" s="26"/>
      <c r="AN47" s="26"/>
      <c r="AO47" s="23"/>
      <c r="AP47" s="26"/>
      <c r="AQ47" s="26"/>
      <c r="AR47" s="25"/>
    </row>
    <row r="48" spans="1:44">
      <c r="A48" s="18">
        <v>32</v>
      </c>
      <c r="B48" s="95" t="s">
        <v>119</v>
      </c>
      <c r="C48" s="95" t="s">
        <v>120</v>
      </c>
      <c r="D48" s="35" t="s">
        <v>242</v>
      </c>
      <c r="E48" s="36">
        <v>1</v>
      </c>
      <c r="F48" s="37" t="s">
        <v>228</v>
      </c>
      <c r="G48" s="37"/>
      <c r="H48" s="37"/>
      <c r="I48" s="37"/>
      <c r="J48" s="50"/>
      <c r="K48" s="78" t="s">
        <v>213</v>
      </c>
      <c r="L48" s="37"/>
      <c r="M48" s="95"/>
      <c r="N48" s="37">
        <v>3</v>
      </c>
      <c r="O48" s="78" t="s">
        <v>143</v>
      </c>
      <c r="P48" s="80">
        <v>0.25</v>
      </c>
      <c r="Q48" s="37"/>
      <c r="R48" s="37"/>
      <c r="S48" s="37"/>
      <c r="T48" s="19"/>
      <c r="U48" s="37"/>
      <c r="V48" s="37"/>
      <c r="W48" s="37"/>
      <c r="X48" s="37"/>
      <c r="Y48" s="37"/>
      <c r="Z48" s="37"/>
      <c r="AA48" s="37"/>
      <c r="AB48" s="37"/>
      <c r="AC48" s="37"/>
      <c r="AD48" s="38"/>
      <c r="AE48" s="37"/>
      <c r="AF48" s="37"/>
      <c r="AG48" s="37"/>
      <c r="AH48" s="37"/>
      <c r="AI48" s="37"/>
      <c r="AJ48" s="37"/>
      <c r="AK48" s="37"/>
      <c r="AL48" s="23"/>
    </row>
    <row r="49" spans="1:44" s="67" customFormat="1">
      <c r="A49" s="18">
        <v>33</v>
      </c>
      <c r="B49" s="95" t="s">
        <v>119</v>
      </c>
      <c r="C49" s="95" t="s">
        <v>184</v>
      </c>
      <c r="D49" s="74" t="s">
        <v>243</v>
      </c>
      <c r="E49" s="77">
        <v>1</v>
      </c>
      <c r="F49" s="78" t="s">
        <v>228</v>
      </c>
      <c r="G49" s="78"/>
      <c r="H49" s="78"/>
      <c r="I49" s="78"/>
      <c r="J49" s="50"/>
      <c r="K49" s="78"/>
      <c r="L49" s="78" t="s">
        <v>166</v>
      </c>
      <c r="M49" s="114" t="s">
        <v>230</v>
      </c>
      <c r="N49" s="78">
        <v>12</v>
      </c>
      <c r="O49" s="78" t="s">
        <v>172</v>
      </c>
      <c r="P49" s="80">
        <v>0.25</v>
      </c>
      <c r="Q49" s="78"/>
      <c r="R49" s="78"/>
      <c r="S49" s="78"/>
      <c r="T49" s="80"/>
      <c r="U49" s="78"/>
      <c r="V49" s="78"/>
      <c r="W49" s="78"/>
      <c r="X49" s="78"/>
      <c r="Y49" s="78">
        <v>4</v>
      </c>
      <c r="Z49" s="78"/>
      <c r="AA49" s="78"/>
      <c r="AB49" s="78"/>
      <c r="AC49" s="78"/>
      <c r="AD49" s="79"/>
      <c r="AE49" s="78"/>
      <c r="AF49" s="78"/>
      <c r="AG49" s="78"/>
      <c r="AH49" s="78"/>
      <c r="AI49" s="78"/>
      <c r="AJ49" s="78"/>
      <c r="AK49" s="78"/>
      <c r="AL49" s="70"/>
    </row>
    <row r="50" spans="1:44">
      <c r="A50" s="18">
        <v>34</v>
      </c>
      <c r="B50" s="103" t="s">
        <v>99</v>
      </c>
      <c r="C50" s="103" t="s">
        <v>113</v>
      </c>
      <c r="D50" s="84" t="s">
        <v>165</v>
      </c>
      <c r="E50" s="19">
        <v>1</v>
      </c>
      <c r="F50" s="101" t="s">
        <v>234</v>
      </c>
      <c r="G50" s="19"/>
      <c r="H50" s="19"/>
      <c r="I50" s="80" t="s">
        <v>207</v>
      </c>
      <c r="J50" s="19"/>
      <c r="K50" s="80"/>
      <c r="L50" s="50"/>
      <c r="M50" s="19" t="s">
        <v>241</v>
      </c>
      <c r="N50" s="19">
        <v>4</v>
      </c>
      <c r="O50" s="34" t="s">
        <v>114</v>
      </c>
      <c r="P50" s="19" t="s">
        <v>69</v>
      </c>
      <c r="Q50" s="19" t="s">
        <v>69</v>
      </c>
      <c r="R50" s="19"/>
      <c r="S50" s="19"/>
      <c r="T50" s="28">
        <v>18</v>
      </c>
      <c r="U50" s="19" t="s">
        <v>73</v>
      </c>
      <c r="V50" s="28">
        <v>18</v>
      </c>
      <c r="W50" s="19" t="s">
        <v>102</v>
      </c>
      <c r="X50" s="19"/>
      <c r="Y50" s="19"/>
      <c r="Z50" s="19"/>
      <c r="AA50" s="19"/>
      <c r="AB50" s="19">
        <v>1.5</v>
      </c>
      <c r="AC50" s="19">
        <v>4</v>
      </c>
      <c r="AD50" s="19" t="s">
        <v>115</v>
      </c>
      <c r="AE50" s="19"/>
      <c r="AF50" s="19"/>
      <c r="AG50" s="19"/>
      <c r="AH50" s="19"/>
      <c r="AI50" s="22"/>
      <c r="AJ50" s="19"/>
      <c r="AK50" s="19"/>
      <c r="AL50" s="19"/>
    </row>
    <row r="51" spans="1:44" s="93" customFormat="1">
      <c r="A51" s="18">
        <v>35</v>
      </c>
      <c r="B51" s="103" t="s">
        <v>99</v>
      </c>
      <c r="C51" s="103" t="s">
        <v>113</v>
      </c>
      <c r="D51" s="104" t="s">
        <v>202</v>
      </c>
      <c r="E51" s="95">
        <v>2</v>
      </c>
      <c r="F51" s="101" t="s">
        <v>234</v>
      </c>
      <c r="G51" s="95"/>
      <c r="H51" s="95"/>
      <c r="I51" s="95" t="s">
        <v>192</v>
      </c>
      <c r="J51" s="95"/>
      <c r="K51" s="95"/>
      <c r="L51" s="50"/>
      <c r="M51" s="95"/>
      <c r="N51" s="95"/>
      <c r="O51" s="105"/>
      <c r="P51" s="95"/>
      <c r="Q51" s="95"/>
      <c r="R51" s="95"/>
      <c r="S51" s="95"/>
      <c r="T51" s="102"/>
      <c r="U51" s="95"/>
      <c r="V51" s="102"/>
      <c r="W51" s="95"/>
      <c r="X51" s="95"/>
      <c r="Y51" s="95"/>
      <c r="Z51" s="95"/>
      <c r="AA51" s="95"/>
      <c r="AB51" s="95"/>
      <c r="AC51" s="95"/>
      <c r="AD51" s="95"/>
      <c r="AE51" s="48"/>
      <c r="AF51" s="48"/>
      <c r="AG51" s="48"/>
      <c r="AH51" s="48"/>
      <c r="AI51" s="49"/>
      <c r="AJ51" s="48"/>
      <c r="AK51" s="48"/>
      <c r="AL51" s="48"/>
    </row>
    <row r="52" spans="1:44" s="93" customFormat="1">
      <c r="A52" s="18">
        <v>36</v>
      </c>
      <c r="B52" s="103" t="s">
        <v>99</v>
      </c>
      <c r="C52" s="103" t="s">
        <v>113</v>
      </c>
      <c r="D52" s="104" t="s">
        <v>203</v>
      </c>
      <c r="E52" s="95">
        <v>2</v>
      </c>
      <c r="F52" s="101" t="s">
        <v>234</v>
      </c>
      <c r="G52" s="95"/>
      <c r="H52" s="95"/>
      <c r="I52" s="95"/>
      <c r="J52" s="95" t="s">
        <v>192</v>
      </c>
      <c r="K52" s="95"/>
      <c r="L52" s="50"/>
      <c r="M52" s="95"/>
      <c r="N52" s="95"/>
      <c r="O52" s="105"/>
      <c r="P52" s="95"/>
      <c r="Q52" s="95"/>
      <c r="R52" s="95"/>
      <c r="S52" s="95"/>
      <c r="T52" s="102"/>
      <c r="U52" s="95"/>
      <c r="V52" s="102"/>
      <c r="W52" s="95"/>
      <c r="X52" s="95"/>
      <c r="Y52" s="95"/>
      <c r="Z52" s="95"/>
      <c r="AA52" s="95"/>
      <c r="AB52" s="95"/>
      <c r="AC52" s="95"/>
      <c r="AD52" s="95"/>
      <c r="AE52" s="48"/>
      <c r="AF52" s="48"/>
      <c r="AG52" s="48"/>
      <c r="AH52" s="48"/>
      <c r="AI52" s="49"/>
      <c r="AJ52" s="48"/>
      <c r="AK52" s="48"/>
      <c r="AL52" s="48"/>
    </row>
    <row r="53" spans="1:44" s="93" customFormat="1">
      <c r="A53" s="18">
        <v>37</v>
      </c>
      <c r="B53" s="103" t="s">
        <v>99</v>
      </c>
      <c r="C53" s="103" t="s">
        <v>113</v>
      </c>
      <c r="D53" s="104" t="s">
        <v>204</v>
      </c>
      <c r="E53" s="95">
        <v>2</v>
      </c>
      <c r="F53" s="101" t="s">
        <v>234</v>
      </c>
      <c r="G53" s="95"/>
      <c r="H53" s="95"/>
      <c r="I53" s="95"/>
      <c r="J53" s="95"/>
      <c r="K53" s="95" t="s">
        <v>192</v>
      </c>
      <c r="L53" s="50"/>
      <c r="M53" s="95"/>
      <c r="N53" s="95"/>
      <c r="O53" s="105"/>
      <c r="P53" s="95"/>
      <c r="Q53" s="95"/>
      <c r="R53" s="95"/>
      <c r="S53" s="95"/>
      <c r="T53" s="102"/>
      <c r="U53" s="95"/>
      <c r="V53" s="102"/>
      <c r="W53" s="95"/>
      <c r="X53" s="95"/>
      <c r="Y53" s="95"/>
      <c r="Z53" s="95"/>
      <c r="AA53" s="95"/>
      <c r="AB53" s="95"/>
      <c r="AC53" s="95"/>
      <c r="AD53" s="95"/>
      <c r="AE53" s="48"/>
      <c r="AF53" s="48"/>
      <c r="AG53" s="48"/>
      <c r="AH53" s="48"/>
      <c r="AI53" s="49"/>
      <c r="AJ53" s="48"/>
      <c r="AK53" s="48"/>
      <c r="AL53" s="48"/>
    </row>
    <row r="54" spans="1:44">
      <c r="A54" s="18">
        <v>38</v>
      </c>
      <c r="B54" s="101" t="s">
        <v>144</v>
      </c>
      <c r="C54" s="101" t="s">
        <v>145</v>
      </c>
      <c r="D54" s="56" t="s">
        <v>146</v>
      </c>
      <c r="E54" s="53">
        <v>2</v>
      </c>
      <c r="F54" s="19" t="s">
        <v>237</v>
      </c>
      <c r="G54" s="19"/>
      <c r="H54" s="19"/>
      <c r="I54" s="19"/>
      <c r="J54" s="19"/>
      <c r="K54" s="19"/>
      <c r="L54" s="78" t="s">
        <v>168</v>
      </c>
      <c r="M54" s="19"/>
      <c r="N54" s="19">
        <v>2.5</v>
      </c>
      <c r="O54" s="34" t="s">
        <v>143</v>
      </c>
      <c r="P54" s="72">
        <f t="shared" ref="P54:P55" si="0">N54*0.2</f>
        <v>0.5</v>
      </c>
      <c r="Q54" s="19"/>
      <c r="R54" s="19"/>
      <c r="S54" s="19"/>
      <c r="T54" s="28"/>
      <c r="U54" s="19"/>
      <c r="V54" s="28"/>
      <c r="W54" s="19"/>
      <c r="X54" s="19"/>
      <c r="Y54" s="19"/>
      <c r="Z54" s="19"/>
      <c r="AA54" s="19"/>
      <c r="AB54" s="19"/>
      <c r="AC54" s="19"/>
      <c r="AD54" s="19"/>
      <c r="AE54" s="48"/>
      <c r="AF54" s="48"/>
      <c r="AG54" s="48"/>
      <c r="AH54" s="48"/>
      <c r="AI54" s="49"/>
      <c r="AJ54" s="48"/>
      <c r="AK54" s="48"/>
      <c r="AL54" s="48"/>
    </row>
    <row r="55" spans="1:44" s="52" customFormat="1">
      <c r="A55" s="18">
        <v>39</v>
      </c>
      <c r="B55" s="101" t="s">
        <v>185</v>
      </c>
      <c r="C55" s="101" t="s">
        <v>147</v>
      </c>
      <c r="D55" s="60" t="s">
        <v>148</v>
      </c>
      <c r="E55" s="53">
        <v>2</v>
      </c>
      <c r="F55" s="101" t="s">
        <v>236</v>
      </c>
      <c r="G55" s="54"/>
      <c r="H55" s="54"/>
      <c r="I55" s="80"/>
      <c r="J55" s="80" t="s">
        <v>212</v>
      </c>
      <c r="K55" s="54"/>
      <c r="L55" s="54"/>
      <c r="M55" s="54"/>
      <c r="N55" s="54">
        <v>1.5</v>
      </c>
      <c r="O55" s="59" t="s">
        <v>78</v>
      </c>
      <c r="P55" s="72">
        <f t="shared" si="0"/>
        <v>0.30000000000000004</v>
      </c>
      <c r="Q55" s="54"/>
      <c r="R55" s="54"/>
      <c r="S55" s="54"/>
      <c r="T55" s="55"/>
      <c r="U55" s="54"/>
      <c r="V55" s="55"/>
      <c r="W55" s="54"/>
      <c r="X55" s="54"/>
      <c r="Y55" s="54"/>
      <c r="Z55" s="54"/>
      <c r="AA55" s="54"/>
      <c r="AB55" s="54"/>
      <c r="AC55" s="54"/>
      <c r="AD55" s="54"/>
      <c r="AE55" s="48"/>
      <c r="AF55" s="48"/>
      <c r="AG55" s="48"/>
      <c r="AH55" s="48"/>
      <c r="AI55" s="49"/>
      <c r="AJ55" s="48"/>
      <c r="AK55" s="48"/>
      <c r="AL55" s="48"/>
    </row>
    <row r="56" spans="1:44" s="57" customFormat="1">
      <c r="A56" s="18">
        <v>40</v>
      </c>
      <c r="B56" s="101" t="s">
        <v>144</v>
      </c>
      <c r="C56" s="101" t="s">
        <v>149</v>
      </c>
      <c r="D56" s="62" t="s">
        <v>150</v>
      </c>
      <c r="E56" s="61">
        <v>2</v>
      </c>
      <c r="F56" s="101" t="s">
        <v>234</v>
      </c>
      <c r="G56" s="58"/>
      <c r="H56" s="58"/>
      <c r="I56" s="50"/>
      <c r="J56" s="58"/>
      <c r="K56" s="72" t="s">
        <v>168</v>
      </c>
      <c r="L56" s="76" t="s">
        <v>214</v>
      </c>
      <c r="M56" s="58"/>
      <c r="N56" s="64">
        <v>2</v>
      </c>
      <c r="O56" s="65" t="s">
        <v>57</v>
      </c>
      <c r="P56" s="64">
        <v>0.4</v>
      </c>
      <c r="Q56" s="64">
        <v>0.25</v>
      </c>
      <c r="R56" s="64">
        <v>1</v>
      </c>
      <c r="S56" s="64">
        <v>0.5</v>
      </c>
      <c r="T56" s="64">
        <v>1</v>
      </c>
      <c r="U56" s="64">
        <v>1</v>
      </c>
      <c r="V56" s="64" t="s">
        <v>151</v>
      </c>
      <c r="W56" s="64">
        <v>1</v>
      </c>
      <c r="X56" s="64">
        <v>1</v>
      </c>
      <c r="Y56" s="64" t="s">
        <v>152</v>
      </c>
      <c r="Z56" s="64"/>
      <c r="AA56" s="64"/>
      <c r="AB56" s="64"/>
      <c r="AC56" s="64"/>
      <c r="AD56" s="64">
        <v>0.25</v>
      </c>
      <c r="AE56" s="64">
        <v>0.5</v>
      </c>
      <c r="AF56" s="64" t="s">
        <v>153</v>
      </c>
      <c r="AG56" s="48"/>
      <c r="AH56" s="48"/>
      <c r="AI56" s="49"/>
      <c r="AJ56" s="48"/>
      <c r="AK56" s="48"/>
      <c r="AL56" s="48"/>
    </row>
    <row r="57" spans="1:44" s="63" customFormat="1">
      <c r="A57" s="18">
        <v>41</v>
      </c>
      <c r="B57" s="101" t="s">
        <v>144</v>
      </c>
      <c r="C57" s="101" t="s">
        <v>154</v>
      </c>
      <c r="D57" s="84" t="s">
        <v>159</v>
      </c>
      <c r="E57" s="66">
        <v>2</v>
      </c>
      <c r="F57" s="101" t="s">
        <v>234</v>
      </c>
      <c r="G57" s="64"/>
      <c r="H57" s="64"/>
      <c r="J57" s="64" t="s">
        <v>254</v>
      </c>
      <c r="K57" s="64"/>
      <c r="L57" s="76" t="s">
        <v>205</v>
      </c>
      <c r="M57" s="115" t="s">
        <v>253</v>
      </c>
      <c r="N57" s="80">
        <v>4</v>
      </c>
      <c r="O57" s="82" t="s">
        <v>57</v>
      </c>
      <c r="P57" s="80">
        <v>0.4</v>
      </c>
      <c r="Q57" s="80"/>
      <c r="R57" s="80"/>
      <c r="S57" s="80"/>
      <c r="T57" s="80">
        <v>2</v>
      </c>
      <c r="U57" s="80">
        <v>2</v>
      </c>
      <c r="V57" s="80"/>
      <c r="W57" s="80"/>
      <c r="X57" s="80">
        <v>1</v>
      </c>
      <c r="Y57" s="80" t="s">
        <v>155</v>
      </c>
      <c r="Z57" s="81"/>
      <c r="AA57" s="80"/>
      <c r="AB57" s="80"/>
      <c r="AC57" s="79"/>
      <c r="AD57" s="80"/>
      <c r="AE57" s="80"/>
      <c r="AF57" s="80"/>
      <c r="AG57" s="80"/>
      <c r="AH57" s="80"/>
      <c r="AI57" s="49"/>
      <c r="AJ57" s="48"/>
      <c r="AK57" s="48"/>
      <c r="AL57" s="48"/>
    </row>
    <row r="58" spans="1:44" s="1" customFormat="1">
      <c r="A58" s="18">
        <v>42</v>
      </c>
      <c r="B58" s="101" t="s">
        <v>109</v>
      </c>
      <c r="C58" s="101" t="s">
        <v>116</v>
      </c>
      <c r="D58" s="25" t="s">
        <v>13</v>
      </c>
      <c r="E58" s="27">
        <v>2</v>
      </c>
      <c r="F58" s="27" t="s">
        <v>235</v>
      </c>
      <c r="G58" s="27"/>
      <c r="H58" s="27"/>
      <c r="I58" s="51"/>
      <c r="J58" s="27"/>
      <c r="K58" s="101" t="s">
        <v>158</v>
      </c>
      <c r="L58" s="27" t="s">
        <v>210</v>
      </c>
      <c r="M58" s="27"/>
      <c r="N58" s="27">
        <v>2</v>
      </c>
      <c r="O58" s="27" t="s">
        <v>117</v>
      </c>
      <c r="P58" s="27">
        <f>N58*0.2</f>
        <v>0.4</v>
      </c>
      <c r="Q58" s="27">
        <v>0.75</v>
      </c>
      <c r="R58" s="27"/>
      <c r="S58" s="27"/>
      <c r="T58" s="27">
        <v>6</v>
      </c>
      <c r="U58" s="27" t="s">
        <v>64</v>
      </c>
      <c r="V58" s="27">
        <v>6</v>
      </c>
      <c r="W58" s="27" t="s">
        <v>65</v>
      </c>
      <c r="X58" s="23"/>
      <c r="Y58" s="27">
        <v>0.5</v>
      </c>
      <c r="Z58" s="27">
        <v>0.5</v>
      </c>
      <c r="AA58" s="27">
        <f>Y58*0.25</f>
        <v>0.125</v>
      </c>
      <c r="AB58" s="27">
        <v>1</v>
      </c>
      <c r="AC58" s="27">
        <v>1</v>
      </c>
      <c r="AD58" s="27" t="s">
        <v>96</v>
      </c>
    </row>
    <row r="59" spans="1:44" s="94" customFormat="1">
      <c r="A59" s="18">
        <v>43</v>
      </c>
      <c r="B59" s="101" t="s">
        <v>109</v>
      </c>
      <c r="C59" s="101" t="s">
        <v>116</v>
      </c>
      <c r="D59" s="99" t="s">
        <v>200</v>
      </c>
      <c r="E59" s="101">
        <v>2</v>
      </c>
      <c r="F59" s="101" t="s">
        <v>234</v>
      </c>
      <c r="G59" s="101"/>
      <c r="H59" s="101"/>
      <c r="I59" s="51"/>
      <c r="J59" s="101"/>
      <c r="K59" s="101" t="s">
        <v>193</v>
      </c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98"/>
      <c r="Y59" s="101"/>
      <c r="Z59" s="101"/>
      <c r="AA59" s="101"/>
      <c r="AB59" s="101"/>
      <c r="AC59" s="101"/>
      <c r="AD59" s="101"/>
    </row>
    <row r="60" spans="1:44" s="1" customFormat="1">
      <c r="A60" s="18">
        <v>44</v>
      </c>
      <c r="B60" s="101" t="s">
        <v>109</v>
      </c>
      <c r="C60" s="101" t="s">
        <v>116</v>
      </c>
      <c r="D60" s="25" t="s">
        <v>233</v>
      </c>
      <c r="E60" s="27">
        <v>2</v>
      </c>
      <c r="F60" s="27" t="s">
        <v>234</v>
      </c>
      <c r="G60" s="27"/>
      <c r="H60" s="108" t="s">
        <v>168</v>
      </c>
      <c r="I60" s="27" t="s">
        <v>210</v>
      </c>
      <c r="J60" s="27"/>
      <c r="M60" s="27"/>
      <c r="N60" s="27">
        <v>3</v>
      </c>
      <c r="O60" s="27" t="s">
        <v>117</v>
      </c>
      <c r="P60" s="27">
        <f>N60*0.2</f>
        <v>0.60000000000000009</v>
      </c>
      <c r="Q60" s="27" t="s">
        <v>118</v>
      </c>
      <c r="R60" s="27"/>
      <c r="S60" s="27"/>
      <c r="T60" s="27">
        <v>12</v>
      </c>
      <c r="U60" s="27" t="s">
        <v>64</v>
      </c>
      <c r="V60" s="27">
        <v>18</v>
      </c>
      <c r="W60" s="27" t="s">
        <v>65</v>
      </c>
      <c r="X60" s="23"/>
      <c r="Y60" s="27"/>
      <c r="Z60" s="27"/>
      <c r="AA60" s="27"/>
      <c r="AB60" s="27">
        <v>1.5</v>
      </c>
      <c r="AC60" s="27">
        <v>2</v>
      </c>
      <c r="AD60" s="27" t="s">
        <v>60</v>
      </c>
    </row>
    <row r="61" spans="1:44" s="85" customFormat="1">
      <c r="A61" s="18">
        <v>45</v>
      </c>
      <c r="B61" s="101" t="s">
        <v>109</v>
      </c>
      <c r="C61" s="101" t="s">
        <v>145</v>
      </c>
      <c r="D61" s="99" t="s">
        <v>198</v>
      </c>
      <c r="E61" s="101">
        <v>2</v>
      </c>
      <c r="F61" s="101" t="s">
        <v>234</v>
      </c>
      <c r="G61" s="101"/>
      <c r="H61" s="101" t="s">
        <v>192</v>
      </c>
      <c r="I61" s="101"/>
      <c r="J61" s="101"/>
      <c r="K61" s="101"/>
      <c r="L61" s="101"/>
      <c r="M61" s="101"/>
      <c r="N61" s="101">
        <v>3</v>
      </c>
      <c r="O61" s="101" t="s">
        <v>57</v>
      </c>
      <c r="P61" s="101">
        <v>0.60000000000000009</v>
      </c>
      <c r="Q61" s="101" t="s">
        <v>199</v>
      </c>
      <c r="R61" s="101"/>
      <c r="S61" s="101"/>
      <c r="T61" s="101">
        <v>12</v>
      </c>
      <c r="U61" s="101" t="s">
        <v>151</v>
      </c>
      <c r="V61" s="101">
        <v>18</v>
      </c>
      <c r="W61" s="101" t="s">
        <v>152</v>
      </c>
      <c r="X61" s="98"/>
      <c r="Y61" s="101"/>
      <c r="Z61" s="101"/>
      <c r="AA61" s="101"/>
      <c r="AB61" s="101">
        <v>1.5</v>
      </c>
      <c r="AC61" s="101">
        <v>2</v>
      </c>
      <c r="AD61" s="101" t="s">
        <v>153</v>
      </c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</row>
    <row r="62" spans="1:44" s="85" customFormat="1">
      <c r="A62" s="18">
        <v>46</v>
      </c>
      <c r="B62" s="101" t="s">
        <v>109</v>
      </c>
      <c r="C62" s="101" t="s">
        <v>145</v>
      </c>
      <c r="D62" s="99" t="s">
        <v>195</v>
      </c>
      <c r="E62" s="101">
        <v>2</v>
      </c>
      <c r="F62" s="101" t="s">
        <v>234</v>
      </c>
      <c r="G62" s="101"/>
      <c r="H62" s="101"/>
      <c r="I62" s="101"/>
      <c r="J62" s="101" t="s">
        <v>193</v>
      </c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98"/>
      <c r="Y62" s="101"/>
      <c r="Z62" s="101"/>
      <c r="AA62" s="106"/>
      <c r="AB62" s="106"/>
      <c r="AC62" s="106"/>
      <c r="AD62" s="106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</row>
    <row r="63" spans="1:44" s="85" customFormat="1">
      <c r="A63" s="18">
        <v>47</v>
      </c>
      <c r="B63" s="101" t="s">
        <v>109</v>
      </c>
      <c r="C63" s="101" t="s">
        <v>145</v>
      </c>
      <c r="D63" s="99" t="s">
        <v>196</v>
      </c>
      <c r="E63" s="101">
        <v>2</v>
      </c>
      <c r="F63" s="101" t="s">
        <v>234</v>
      </c>
      <c r="G63" s="101"/>
      <c r="H63" s="101"/>
      <c r="I63" s="101" t="s">
        <v>192</v>
      </c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98"/>
      <c r="Y63" s="101"/>
      <c r="Z63" s="101"/>
      <c r="AA63" s="106"/>
      <c r="AB63" s="106"/>
      <c r="AC63" s="106"/>
      <c r="AD63" s="106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</row>
    <row r="64" spans="1:44" s="85" customFormat="1">
      <c r="A64" s="18">
        <v>48</v>
      </c>
      <c r="B64" s="101" t="s">
        <v>109</v>
      </c>
      <c r="C64" s="101" t="s">
        <v>145</v>
      </c>
      <c r="D64" s="99" t="s">
        <v>197</v>
      </c>
      <c r="E64" s="101">
        <v>2</v>
      </c>
      <c r="F64" s="101" t="s">
        <v>234</v>
      </c>
      <c r="G64" s="101"/>
      <c r="H64" s="101"/>
      <c r="I64" s="101"/>
      <c r="J64" s="101" t="s">
        <v>192</v>
      </c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98"/>
      <c r="Y64" s="101"/>
      <c r="Z64" s="101"/>
      <c r="AA64" s="106"/>
      <c r="AB64" s="106"/>
      <c r="AC64" s="106"/>
      <c r="AD64" s="106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</row>
    <row r="65" spans="1:38" s="75" customFormat="1">
      <c r="A65" s="18">
        <v>49</v>
      </c>
      <c r="B65" s="101" t="s">
        <v>185</v>
      </c>
      <c r="C65" s="101" t="s">
        <v>187</v>
      </c>
      <c r="D65" s="71" t="s">
        <v>181</v>
      </c>
      <c r="E65" s="72">
        <v>3</v>
      </c>
      <c r="F65" s="78" t="s">
        <v>232</v>
      </c>
      <c r="G65" s="72"/>
      <c r="H65" s="72"/>
      <c r="J65" s="72" t="s">
        <v>168</v>
      </c>
      <c r="K65" s="95" t="s">
        <v>210</v>
      </c>
      <c r="L65" s="72"/>
      <c r="M65" s="72"/>
      <c r="N65" s="72">
        <v>2</v>
      </c>
      <c r="O65" s="82" t="s">
        <v>78</v>
      </c>
      <c r="P65" s="72">
        <f t="shared" ref="P65:P67" si="1">N65*0.2</f>
        <v>0.4</v>
      </c>
      <c r="Q65" s="72"/>
      <c r="R65" s="72"/>
      <c r="S65" s="72"/>
      <c r="T65" s="70"/>
      <c r="U65" s="72"/>
      <c r="V65" s="72"/>
      <c r="W65" s="72"/>
      <c r="X65" s="72"/>
      <c r="Y65" s="72"/>
      <c r="Z65" s="72"/>
    </row>
    <row r="66" spans="1:38">
      <c r="A66" s="18">
        <v>50</v>
      </c>
      <c r="B66" s="95" t="s">
        <v>144</v>
      </c>
      <c r="C66" s="95" t="s">
        <v>186</v>
      </c>
      <c r="D66" s="74" t="s">
        <v>178</v>
      </c>
      <c r="E66" s="36">
        <v>3</v>
      </c>
      <c r="F66" s="37" t="s">
        <v>232</v>
      </c>
      <c r="G66" s="37"/>
      <c r="H66" s="37"/>
      <c r="I66" s="37"/>
      <c r="J66" s="37"/>
      <c r="K66" s="78" t="s">
        <v>215</v>
      </c>
      <c r="L66" s="78"/>
      <c r="M66" s="37"/>
      <c r="N66" s="37">
        <v>4</v>
      </c>
      <c r="O66" s="82" t="s">
        <v>78</v>
      </c>
      <c r="P66" s="72">
        <f t="shared" si="1"/>
        <v>0.8</v>
      </c>
      <c r="Q66" s="37"/>
      <c r="R66" s="37"/>
      <c r="S66" s="37"/>
      <c r="T66" s="19"/>
      <c r="U66" s="37"/>
      <c r="V66" s="37"/>
      <c r="W66" s="37"/>
      <c r="X66" s="37"/>
      <c r="Y66" s="37"/>
      <c r="Z66" s="37"/>
      <c r="AA66" s="37"/>
      <c r="AB66" s="37"/>
      <c r="AC66" s="37"/>
      <c r="AD66" s="38"/>
      <c r="AE66" s="37"/>
      <c r="AF66" s="37"/>
      <c r="AG66" s="37"/>
      <c r="AH66" s="37"/>
      <c r="AI66" s="37"/>
      <c r="AJ66" s="37"/>
      <c r="AK66" s="37"/>
      <c r="AL66" s="23"/>
    </row>
    <row r="67" spans="1:38" s="1" customFormat="1">
      <c r="A67" s="18">
        <v>51</v>
      </c>
      <c r="B67" s="95" t="s">
        <v>258</v>
      </c>
      <c r="C67" s="108" t="s">
        <v>186</v>
      </c>
      <c r="D67" s="69" t="s">
        <v>179</v>
      </c>
      <c r="E67" s="27">
        <v>3</v>
      </c>
      <c r="F67" s="27" t="s">
        <v>231</v>
      </c>
      <c r="G67" s="27"/>
      <c r="H67" s="27"/>
      <c r="I67" s="27"/>
      <c r="J67" s="27"/>
      <c r="K67" s="27"/>
      <c r="L67" s="72" t="s">
        <v>162</v>
      </c>
      <c r="M67" s="27"/>
      <c r="N67" s="27">
        <v>6</v>
      </c>
      <c r="O67" s="72" t="s">
        <v>180</v>
      </c>
      <c r="P67" s="72">
        <f t="shared" si="1"/>
        <v>1.2000000000000002</v>
      </c>
      <c r="Q67" s="27"/>
      <c r="R67" s="27">
        <v>2</v>
      </c>
      <c r="S67" s="27"/>
      <c r="T67" s="19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3"/>
    </row>
    <row r="68" spans="1:38" s="94" customFormat="1">
      <c r="A68" s="18">
        <v>52</v>
      </c>
      <c r="B68" s="95" t="s">
        <v>266</v>
      </c>
      <c r="C68" s="108" t="s">
        <v>265</v>
      </c>
      <c r="D68" s="69" t="s">
        <v>267</v>
      </c>
      <c r="E68" s="101">
        <v>1</v>
      </c>
      <c r="F68" s="101" t="s">
        <v>237</v>
      </c>
      <c r="G68" s="101"/>
      <c r="H68" s="101"/>
      <c r="I68" s="101" t="s">
        <v>269</v>
      </c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95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98"/>
    </row>
    <row r="69" spans="1:38">
      <c r="A69" s="18">
        <v>53</v>
      </c>
      <c r="B69" s="95" t="s">
        <v>121</v>
      </c>
      <c r="C69" s="101" t="s">
        <v>62</v>
      </c>
      <c r="D69" s="39" t="s">
        <v>257</v>
      </c>
      <c r="E69" s="78">
        <v>1</v>
      </c>
      <c r="F69" s="37" t="s">
        <v>262</v>
      </c>
      <c r="G69" s="37"/>
      <c r="I69" s="37" t="s">
        <v>245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19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3"/>
    </row>
    <row r="70" spans="1:38" s="93" customFormat="1">
      <c r="A70" s="18">
        <v>54</v>
      </c>
      <c r="B70" s="95" t="s">
        <v>121</v>
      </c>
      <c r="C70" s="101" t="s">
        <v>62</v>
      </c>
      <c r="D70" s="69" t="s">
        <v>259</v>
      </c>
      <c r="E70" s="37">
        <v>1</v>
      </c>
      <c r="F70" s="78" t="s">
        <v>262</v>
      </c>
      <c r="G70" s="78"/>
      <c r="H70" s="78"/>
      <c r="J70" s="78"/>
      <c r="K70" s="78" t="s">
        <v>260</v>
      </c>
      <c r="L70" s="78"/>
      <c r="M70" s="78"/>
      <c r="N70" s="78"/>
      <c r="O70" s="78"/>
      <c r="P70" s="78"/>
      <c r="Q70" s="78"/>
      <c r="R70" s="78"/>
      <c r="S70" s="78"/>
      <c r="T70" s="95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3"/>
    </row>
    <row r="71" spans="1:38" s="93" customFormat="1">
      <c r="A71" s="18">
        <v>55</v>
      </c>
      <c r="B71" s="95" t="s">
        <v>121</v>
      </c>
      <c r="C71" s="101" t="s">
        <v>62</v>
      </c>
      <c r="D71" s="69" t="s">
        <v>255</v>
      </c>
      <c r="E71" s="78">
        <v>1</v>
      </c>
      <c r="F71" s="78" t="s">
        <v>262</v>
      </c>
      <c r="G71" s="78"/>
      <c r="H71" s="78"/>
      <c r="I71" s="37" t="s">
        <v>256</v>
      </c>
      <c r="J71" s="78"/>
      <c r="K71" s="78"/>
      <c r="L71" s="78" t="s">
        <v>261</v>
      </c>
      <c r="M71" s="78"/>
      <c r="N71" s="78"/>
      <c r="O71" s="78"/>
      <c r="P71" s="78"/>
      <c r="Q71" s="78"/>
      <c r="R71" s="78"/>
      <c r="S71" s="78"/>
      <c r="T71" s="95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3"/>
    </row>
    <row r="72" spans="1:38" s="67" customFormat="1">
      <c r="A72" s="18">
        <v>56</v>
      </c>
      <c r="B72" s="95" t="s">
        <v>190</v>
      </c>
      <c r="C72" s="101" t="s">
        <v>191</v>
      </c>
      <c r="D72" s="69" t="s">
        <v>264</v>
      </c>
      <c r="E72" s="78">
        <v>1</v>
      </c>
      <c r="F72" s="78" t="s">
        <v>262</v>
      </c>
      <c r="G72" s="78"/>
      <c r="H72" s="78"/>
      <c r="I72" s="78"/>
      <c r="J72" s="78" t="s">
        <v>268</v>
      </c>
      <c r="K72" s="78"/>
      <c r="L72" s="78"/>
      <c r="M72" s="78"/>
      <c r="N72" s="78"/>
      <c r="O72" s="78"/>
      <c r="P72" s="78"/>
      <c r="Q72" s="78"/>
      <c r="R72" s="78"/>
      <c r="S72" s="78"/>
      <c r="T72" s="80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3"/>
    </row>
    <row r="73" spans="1:38" s="67" customFormat="1">
      <c r="A73" s="18">
        <v>57</v>
      </c>
      <c r="B73" s="95" t="s">
        <v>190</v>
      </c>
      <c r="C73" s="101" t="s">
        <v>191</v>
      </c>
      <c r="D73" s="69" t="s">
        <v>263</v>
      </c>
      <c r="E73" s="78">
        <v>1</v>
      </c>
      <c r="F73" s="78" t="s">
        <v>262</v>
      </c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80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3"/>
    </row>
    <row r="74" spans="1:38" s="1" customFormat="1">
      <c r="A74" s="18">
        <v>58</v>
      </c>
      <c r="B74" s="101"/>
      <c r="C74" s="101"/>
      <c r="D74" s="40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19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3"/>
    </row>
    <row r="75" spans="1:38" s="1" customFormat="1">
      <c r="A75" s="18">
        <v>59</v>
      </c>
      <c r="B75" s="101"/>
      <c r="C75" s="101"/>
      <c r="D75" s="25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19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3"/>
    </row>
    <row r="76" spans="1:38" s="1" customFormat="1">
      <c r="A76" s="18">
        <v>60</v>
      </c>
      <c r="B76" s="101"/>
      <c r="C76" s="101"/>
      <c r="D76" s="25"/>
      <c r="E76" s="27"/>
      <c r="F76" s="27"/>
      <c r="G76" s="27"/>
      <c r="H76" s="27"/>
      <c r="I76" s="27"/>
      <c r="J76" s="27"/>
      <c r="K76" s="27"/>
      <c r="L76" s="27"/>
      <c r="M76" s="27"/>
      <c r="N76" s="27">
        <f>SUM(N16:N75)</f>
        <v>103.5</v>
      </c>
      <c r="O76" s="27"/>
      <c r="P76" s="27">
        <f>SUM(P17:P75)</f>
        <v>12.8</v>
      </c>
      <c r="Q76" s="27">
        <f>SUM(Q17:Q75)*1.5</f>
        <v>4.875</v>
      </c>
      <c r="R76" s="72">
        <f>SUM(R17:R75)</f>
        <v>13</v>
      </c>
      <c r="S76" s="27"/>
      <c r="T76" s="28">
        <f>SUM(T17:T75)*1.5</f>
        <v>219.75</v>
      </c>
      <c r="U76" s="27"/>
      <c r="V76" s="28">
        <f>SUM(V17:V75)*1.5</f>
        <v>114</v>
      </c>
      <c r="W76" s="41" t="s">
        <v>122</v>
      </c>
      <c r="Z76" s="27">
        <f>SUM(Z16:Z75)</f>
        <v>0.5</v>
      </c>
      <c r="AA76" s="28">
        <f>SUM(AA16:AA75)</f>
        <v>0.125</v>
      </c>
      <c r="AB76" s="27">
        <f>SUM(AB16:AB75)</f>
        <v>14</v>
      </c>
      <c r="AC76" s="27">
        <f>SUM(AC14:AC75)*1.3</f>
        <v>38.675000000000004</v>
      </c>
      <c r="AD76" s="27"/>
      <c r="AE76" s="41" t="s">
        <v>123</v>
      </c>
      <c r="AH76" s="27"/>
      <c r="AI76" s="27"/>
      <c r="AJ76" s="27"/>
      <c r="AK76" s="27"/>
      <c r="AL76" s="23"/>
    </row>
    <row r="77" spans="1:38" s="1" customFormat="1" ht="15" customHeight="1">
      <c r="A77" s="18">
        <v>61</v>
      </c>
      <c r="B77" s="108"/>
      <c r="C77" s="108"/>
      <c r="D77" s="40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3"/>
    </row>
  </sheetData>
  <autoFilter ref="A16:AR77"/>
  <phoneticPr fontId="1" type="noConversion"/>
  <conditionalFormatting sqref="AH76:AL76 Z76:AE76 H77:AL77 AE50:AL57 H76:W76 I50:I55 P3:S5 P7:S10 F3:F5 G4:G6 F7:F10 G8:G11 H15:M15 D15 D5:D13 H40:AR40 AQ39:AR39 AC17:AL31 AC32:AR32 A16:AL16 B42:H42 H41:H46 I41 I43:I46 K41:Z46 P41:P49 M50:AD64 H39:AO39 J40:J43 H47:AR47 P65:P68 H48:I49 B17:AB32 J65:Z65 B33:AR38 K48:AL49 J50:K59 H50:H65 L54:L59 J61:L64 I60:J60 H66:AL68 B39:G68 B69:D69 F69:G69 B70:G77 J69:AL70 H71:AL75 H70 I69">
    <cfRule type="cellIs" dxfId="5" priority="10" operator="equal">
      <formula>"TBD"</formula>
    </cfRule>
  </conditionalFormatting>
  <conditionalFormatting sqref="V40:AD40 E40:N40 P40:T40 P41:P49">
    <cfRule type="cellIs" dxfId="4" priority="12" operator="equal">
      <formula>"顺延"</formula>
    </cfRule>
    <cfRule type="containsText" dxfId="3" priority="13" operator="containsText" text="已完成">
      <formula>NOT(ISERROR(SEARCH("已完成",E40)))</formula>
    </cfRule>
  </conditionalFormatting>
  <conditionalFormatting sqref="V40:AD40 E40:N40 AJ16:AJ31 P40:T40 P41:P49">
    <cfRule type="cellIs" dxfId="2" priority="11" operator="equal">
      <formula>"已完成"</formula>
    </cfRule>
  </conditionalFormatting>
  <conditionalFormatting sqref="J46">
    <cfRule type="cellIs" dxfId="1" priority="2" operator="equal">
      <formula>"TBD"</formula>
    </cfRule>
  </conditionalFormatting>
  <conditionalFormatting sqref="E69">
    <cfRule type="cellIs" dxfId="0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baseColWidth="10" defaultRowHeight="17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里程碑2</vt:lpstr>
      <vt:lpstr>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kathy  </cp:lastModifiedBy>
  <dcterms:created xsi:type="dcterms:W3CDTF">2015-05-13T12:58:51Z</dcterms:created>
  <dcterms:modified xsi:type="dcterms:W3CDTF">2015-05-15T12:30:49Z</dcterms:modified>
</cp:coreProperties>
</file>