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740" yWindow="210" windowWidth="25665" windowHeight="11940" activeTab="2"/>
  </bookViews>
  <sheets>
    <sheet name="文档说明" sheetId="1" r:id="rId1"/>
    <sheet name="强化消耗石头" sheetId="4" r:id="rId2"/>
    <sheet name="强化产出投放" sheetId="2" r:id="rId3"/>
    <sheet name="升阶消耗" sheetId="3" r:id="rId4"/>
    <sheet name="升阶产出" sheetId="5" r:id="rId5"/>
  </sheets>
  <calcPr calcId="145621"/>
</workbook>
</file>

<file path=xl/calcChain.xml><?xml version="1.0" encoding="utf-8"?>
<calcChain xmlns="http://schemas.openxmlformats.org/spreadsheetml/2006/main">
  <c r="F8" i="4" l="1"/>
  <c r="G8" i="4"/>
  <c r="R8" i="4"/>
  <c r="S8" i="4"/>
  <c r="T8" i="4"/>
  <c r="T9" i="4" s="1"/>
  <c r="U8" i="4"/>
  <c r="U9" i="4" s="1"/>
  <c r="V8" i="4"/>
  <c r="W8" i="4"/>
  <c r="X8" i="4"/>
  <c r="X9" i="4" s="1"/>
  <c r="Y8" i="4"/>
  <c r="Y9" i="4" s="1"/>
  <c r="Z8" i="4"/>
  <c r="AC8" i="4"/>
  <c r="AD8" i="4"/>
  <c r="AD9" i="4" s="1"/>
  <c r="AD10" i="4" s="1"/>
  <c r="AE8" i="4"/>
  <c r="AF8" i="4"/>
  <c r="AG8" i="4"/>
  <c r="AH8" i="4"/>
  <c r="AH9" i="4" s="1"/>
  <c r="AI8" i="4"/>
  <c r="AJ8" i="4"/>
  <c r="AK8" i="4"/>
  <c r="AN8" i="4"/>
  <c r="AN9" i="4" s="1"/>
  <c r="AO8" i="4"/>
  <c r="AP8" i="4"/>
  <c r="AQ8" i="4"/>
  <c r="AR8" i="4"/>
  <c r="AR9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T8" i="4"/>
  <c r="AU8" i="4"/>
  <c r="AV8" i="4"/>
  <c r="AV9" i="4" s="1"/>
  <c r="AV10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Z8" i="4"/>
  <c r="BA8" i="4"/>
  <c r="BB8" i="4"/>
  <c r="BB9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J8" i="4"/>
  <c r="BK8" i="4"/>
  <c r="BL8" i="4"/>
  <c r="BL9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N8" i="4"/>
  <c r="BO8" i="4"/>
  <c r="BP8" i="4"/>
  <c r="BP9" i="4" s="1"/>
  <c r="BP10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G9" i="4" s="1"/>
  <c r="H9" i="4" s="1"/>
  <c r="V9" i="4"/>
  <c r="W9" i="4"/>
  <c r="Z9" i="4"/>
  <c r="AC9" i="4"/>
  <c r="AF9" i="4"/>
  <c r="AG9" i="4"/>
  <c r="AJ9" i="4"/>
  <c r="AK9" i="4"/>
  <c r="AP9" i="4"/>
  <c r="AQ9" i="4"/>
  <c r="AT9" i="4"/>
  <c r="AU9" i="4"/>
  <c r="AZ9" i="4"/>
  <c r="BA9" i="4"/>
  <c r="BD9" i="4"/>
  <c r="BE9" i="4"/>
  <c r="BJ9" i="4"/>
  <c r="BK9" i="4"/>
  <c r="BN9" i="4"/>
  <c r="BO9" i="4"/>
  <c r="BR9" i="4"/>
  <c r="R10" i="4"/>
  <c r="S10" i="4"/>
  <c r="T10" i="4"/>
  <c r="V10" i="4"/>
  <c r="W10" i="4"/>
  <c r="X10" i="4"/>
  <c r="Z10" i="4"/>
  <c r="AC10" i="4"/>
  <c r="AF10" i="4"/>
  <c r="AG10" i="4"/>
  <c r="AH10" i="4"/>
  <c r="AJ10" i="4"/>
  <c r="AK10" i="4"/>
  <c r="AN10" i="4"/>
  <c r="AP10" i="4"/>
  <c r="AQ10" i="4"/>
  <c r="AR10" i="4"/>
  <c r="AT10" i="4"/>
  <c r="AU10" i="4"/>
  <c r="AZ10" i="4"/>
  <c r="BA10" i="4"/>
  <c r="BB10" i="4"/>
  <c r="BD10" i="4"/>
  <c r="BE10" i="4"/>
  <c r="BF10" i="4"/>
  <c r="BJ10" i="4"/>
  <c r="BK10" i="4"/>
  <c r="BL10" i="4"/>
  <c r="BN10" i="4"/>
  <c r="BO10" i="4"/>
  <c r="BR10" i="4"/>
  <c r="R11" i="4"/>
  <c r="S11" i="4"/>
  <c r="T11" i="4"/>
  <c r="V11" i="4"/>
  <c r="W11" i="4"/>
  <c r="X11" i="4"/>
  <c r="Z11" i="4"/>
  <c r="AC11" i="4"/>
  <c r="AD11" i="4"/>
  <c r="AF11" i="4"/>
  <c r="AG11" i="4"/>
  <c r="AH11" i="4"/>
  <c r="AJ11" i="4"/>
  <c r="AK11" i="4"/>
  <c r="AN11" i="4"/>
  <c r="AP11" i="4"/>
  <c r="AQ11" i="4"/>
  <c r="AR11" i="4"/>
  <c r="AT11" i="4"/>
  <c r="AU11" i="4"/>
  <c r="AV11" i="4"/>
  <c r="AZ11" i="4"/>
  <c r="BA11" i="4"/>
  <c r="BB11" i="4"/>
  <c r="BD11" i="4"/>
  <c r="BE11" i="4"/>
  <c r="BF11" i="4"/>
  <c r="BJ11" i="4"/>
  <c r="BK11" i="4"/>
  <c r="BL11" i="4"/>
  <c r="BN11" i="4"/>
  <c r="BO11" i="4"/>
  <c r="BP11" i="4"/>
  <c r="BR11" i="4"/>
  <c r="F12" i="4"/>
  <c r="G12" i="4"/>
  <c r="R12" i="4"/>
  <c r="S12" i="4"/>
  <c r="T12" i="4"/>
  <c r="V12" i="4"/>
  <c r="W12" i="4"/>
  <c r="X12" i="4"/>
  <c r="Z12" i="4"/>
  <c r="AC12" i="4"/>
  <c r="AD12" i="4"/>
  <c r="AF12" i="4"/>
  <c r="AG12" i="4"/>
  <c r="AH12" i="4"/>
  <c r="AJ12" i="4"/>
  <c r="AK12" i="4"/>
  <c r="AN12" i="4"/>
  <c r="AP12" i="4"/>
  <c r="AQ12" i="4"/>
  <c r="AR12" i="4"/>
  <c r="AT12" i="4"/>
  <c r="AU12" i="4"/>
  <c r="AV12" i="4"/>
  <c r="AZ12" i="4"/>
  <c r="BA12" i="4"/>
  <c r="BB12" i="4"/>
  <c r="BD12" i="4"/>
  <c r="BE12" i="4"/>
  <c r="BF12" i="4"/>
  <c r="BJ12" i="4"/>
  <c r="BK12" i="4"/>
  <c r="BL12" i="4"/>
  <c r="BN12" i="4"/>
  <c r="BO12" i="4"/>
  <c r="BP12" i="4"/>
  <c r="BR12" i="4"/>
  <c r="F13" i="4"/>
  <c r="G13" i="4"/>
  <c r="R13" i="4"/>
  <c r="S13" i="4"/>
  <c r="T13" i="4"/>
  <c r="T14" i="4" s="1"/>
  <c r="T15" i="4" s="1"/>
  <c r="T16" i="4" s="1"/>
  <c r="T17" i="4" s="1"/>
  <c r="T18" i="4" s="1"/>
  <c r="T19" i="4" s="1"/>
  <c r="T20" i="4" s="1"/>
  <c r="V13" i="4"/>
  <c r="W13" i="4"/>
  <c r="X13" i="4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Z13" i="4"/>
  <c r="AC13" i="4"/>
  <c r="AD13" i="4"/>
  <c r="AD14" i="4" s="1"/>
  <c r="AD15" i="4" s="1"/>
  <c r="AD16" i="4" s="1"/>
  <c r="AD17" i="4" s="1"/>
  <c r="AD18" i="4" s="1"/>
  <c r="AD19" i="4" s="1"/>
  <c r="AF13" i="4"/>
  <c r="AG13" i="4"/>
  <c r="AH13" i="4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J13" i="4"/>
  <c r="AK13" i="4"/>
  <c r="AN13" i="4"/>
  <c r="AN14" i="4" s="1"/>
  <c r="AN15" i="4" s="1"/>
  <c r="AN16" i="4" s="1"/>
  <c r="AN17" i="4" s="1"/>
  <c r="AN18" i="4" s="1"/>
  <c r="AN19" i="4" s="1"/>
  <c r="AN20" i="4" s="1"/>
  <c r="AP13" i="4"/>
  <c r="AQ13" i="4"/>
  <c r="AR13" i="4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T13" i="4"/>
  <c r="AU13" i="4"/>
  <c r="AV13" i="4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Z13" i="4"/>
  <c r="BA13" i="4"/>
  <c r="BB13" i="4"/>
  <c r="BB14" i="4" s="1"/>
  <c r="BB15" i="4" s="1"/>
  <c r="BB16" i="4" s="1"/>
  <c r="BB17" i="4" s="1"/>
  <c r="BB18" i="4" s="1"/>
  <c r="BB19" i="4" s="1"/>
  <c r="BB20" i="4" s="1"/>
  <c r="BD13" i="4"/>
  <c r="BE13" i="4"/>
  <c r="BF13" i="4"/>
  <c r="BF14" i="4" s="1"/>
  <c r="BF15" i="4" s="1"/>
  <c r="BF16" i="4" s="1"/>
  <c r="BJ13" i="4"/>
  <c r="BK13" i="4"/>
  <c r="BL13" i="4"/>
  <c r="BL14" i="4" s="1"/>
  <c r="BL15" i="4" s="1"/>
  <c r="BL16" i="4" s="1"/>
  <c r="BL17" i="4" s="1"/>
  <c r="BL18" i="4" s="1"/>
  <c r="BL19" i="4" s="1"/>
  <c r="BL20" i="4" s="1"/>
  <c r="BL21" i="4" s="1"/>
  <c r="BN13" i="4"/>
  <c r="BO13" i="4"/>
  <c r="BP13" i="4"/>
  <c r="BP14" i="4" s="1"/>
  <c r="BP15" i="4" s="1"/>
  <c r="BP16" i="4" s="1"/>
  <c r="BP17" i="4" s="1"/>
  <c r="BP18" i="4" s="1"/>
  <c r="BP19" i="4" s="1"/>
  <c r="BR13" i="4"/>
  <c r="R14" i="4"/>
  <c r="S14" i="4"/>
  <c r="V14" i="4"/>
  <c r="W14" i="4"/>
  <c r="Z14" i="4"/>
  <c r="AC14" i="4"/>
  <c r="AF14" i="4"/>
  <c r="AG14" i="4"/>
  <c r="AJ14" i="4"/>
  <c r="AK14" i="4"/>
  <c r="AP14" i="4"/>
  <c r="AQ14" i="4"/>
  <c r="AT14" i="4"/>
  <c r="AU14" i="4"/>
  <c r="AZ14" i="4"/>
  <c r="BA14" i="4"/>
  <c r="BD14" i="4"/>
  <c r="BE14" i="4"/>
  <c r="BJ14" i="4"/>
  <c r="BK14" i="4"/>
  <c r="BN14" i="4"/>
  <c r="BO14" i="4"/>
  <c r="BR14" i="4"/>
  <c r="R15" i="4"/>
  <c r="S15" i="4"/>
  <c r="V15" i="4"/>
  <c r="W15" i="4"/>
  <c r="Z15" i="4"/>
  <c r="AC15" i="4"/>
  <c r="AF15" i="4"/>
  <c r="AG15" i="4"/>
  <c r="AJ15" i="4"/>
  <c r="AK15" i="4"/>
  <c r="AP15" i="4"/>
  <c r="AQ15" i="4"/>
  <c r="AT15" i="4"/>
  <c r="AU15" i="4"/>
  <c r="AZ15" i="4"/>
  <c r="BA15" i="4"/>
  <c r="BD15" i="4"/>
  <c r="BE15" i="4"/>
  <c r="BJ15" i="4"/>
  <c r="BK15" i="4"/>
  <c r="BN15" i="4"/>
  <c r="BO15" i="4"/>
  <c r="BR15" i="4"/>
  <c r="F16" i="4"/>
  <c r="G16" i="4"/>
  <c r="R16" i="4"/>
  <c r="S16" i="4"/>
  <c r="V16" i="4"/>
  <c r="W16" i="4"/>
  <c r="Z16" i="4"/>
  <c r="AC16" i="4"/>
  <c r="AF16" i="4"/>
  <c r="AG16" i="4"/>
  <c r="AJ16" i="4"/>
  <c r="AK16" i="4"/>
  <c r="AP16" i="4"/>
  <c r="AQ16" i="4"/>
  <c r="AT16" i="4"/>
  <c r="AU16" i="4"/>
  <c r="AZ16" i="4"/>
  <c r="BA16" i="4"/>
  <c r="BD16" i="4"/>
  <c r="BE16" i="4"/>
  <c r="BJ16" i="4"/>
  <c r="BK16" i="4"/>
  <c r="BN16" i="4"/>
  <c r="BO16" i="4"/>
  <c r="BR16" i="4"/>
  <c r="R17" i="4"/>
  <c r="S17" i="4"/>
  <c r="V17" i="4"/>
  <c r="V18" i="4" s="1"/>
  <c r="V19" i="4" s="1"/>
  <c r="V20" i="4" s="1"/>
  <c r="V21" i="4" s="1"/>
  <c r="V22" i="4" s="1"/>
  <c r="V23" i="4" s="1"/>
  <c r="V24" i="4" s="1"/>
  <c r="V25" i="4" s="1"/>
  <c r="V26" i="4" s="1"/>
  <c r="W17" i="4"/>
  <c r="Z17" i="4"/>
  <c r="AC17" i="4"/>
  <c r="AC18" i="4" s="1"/>
  <c r="AC19" i="4" s="1"/>
  <c r="AC20" i="4" s="1"/>
  <c r="AC21" i="4" s="1"/>
  <c r="AC22" i="4" s="1"/>
  <c r="AC23" i="4" s="1"/>
  <c r="AF17" i="4"/>
  <c r="AG17" i="4"/>
  <c r="AJ17" i="4"/>
  <c r="AK17" i="4"/>
  <c r="AP17" i="4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17" i="4"/>
  <c r="AT17" i="4"/>
  <c r="AU17" i="4"/>
  <c r="AU18" i="4" s="1"/>
  <c r="AU19" i="4" s="1"/>
  <c r="AZ17" i="4"/>
  <c r="BA17" i="4"/>
  <c r="BA18" i="4" s="1"/>
  <c r="BA19" i="4" s="1"/>
  <c r="BA20" i="4" s="1"/>
  <c r="BA21" i="4" s="1"/>
  <c r="BA22" i="4" s="1"/>
  <c r="BA23" i="4" s="1"/>
  <c r="BA24" i="4" s="1"/>
  <c r="BA25" i="4" s="1"/>
  <c r="BD17" i="4"/>
  <c r="BE17" i="4"/>
  <c r="BF17" i="4"/>
  <c r="BJ17" i="4"/>
  <c r="BJ18" i="4" s="1"/>
  <c r="BJ19" i="4" s="1"/>
  <c r="BJ20" i="4" s="1"/>
  <c r="BJ21" i="4" s="1"/>
  <c r="BJ22" i="4" s="1"/>
  <c r="BJ23" i="4" s="1"/>
  <c r="BJ24" i="4" s="1"/>
  <c r="BK17" i="4"/>
  <c r="BN17" i="4"/>
  <c r="BO17" i="4"/>
  <c r="BR17" i="4"/>
  <c r="D18" i="4"/>
  <c r="F18" i="4"/>
  <c r="G18" i="4" s="1"/>
  <c r="R18" i="4"/>
  <c r="S18" i="4"/>
  <c r="S19" i="4" s="1"/>
  <c r="S20" i="4" s="1"/>
  <c r="S21" i="4" s="1"/>
  <c r="S22" i="4" s="1"/>
  <c r="S23" i="4" s="1"/>
  <c r="S24" i="4" s="1"/>
  <c r="W18" i="4"/>
  <c r="W19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AF18" i="4"/>
  <c r="AG18" i="4"/>
  <c r="AG19" i="4" s="1"/>
  <c r="AG20" i="4" s="1"/>
  <c r="AG21" i="4" s="1"/>
  <c r="AG22" i="4" s="1"/>
  <c r="AG23" i="4" s="1"/>
  <c r="AG24" i="4" s="1"/>
  <c r="AJ18" i="4"/>
  <c r="AK18" i="4"/>
  <c r="AK19" i="4" s="1"/>
  <c r="AK20" i="4" s="1"/>
  <c r="AK21" i="4" s="1"/>
  <c r="AK22" i="4" s="1"/>
  <c r="AK23" i="4" s="1"/>
  <c r="AK24" i="4" s="1"/>
  <c r="AK25" i="4" s="1"/>
  <c r="AQ18" i="4"/>
  <c r="AQ19" i="4" s="1"/>
  <c r="AT18" i="4"/>
  <c r="AT19" i="4" s="1"/>
  <c r="AT20" i="4" s="1"/>
  <c r="AT21" i="4" s="1"/>
  <c r="AT22" i="4" s="1"/>
  <c r="AZ18" i="4"/>
  <c r="BD18" i="4"/>
  <c r="BE18" i="4"/>
  <c r="BE19" i="4" s="1"/>
  <c r="BE20" i="4" s="1"/>
  <c r="BK18" i="4"/>
  <c r="BK19" i="4" s="1"/>
  <c r="BN18" i="4"/>
  <c r="BN19" i="4" s="1"/>
  <c r="BN20" i="4" s="1"/>
  <c r="BR18" i="4"/>
  <c r="D19" i="4"/>
  <c r="R19" i="4"/>
  <c r="R20" i="4" s="1"/>
  <c r="R21" i="4" s="1"/>
  <c r="R22" i="4" s="1"/>
  <c r="R23" i="4" s="1"/>
  <c r="R24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J19" i="4"/>
  <c r="AJ20" i="4" s="1"/>
  <c r="AJ21" i="4" s="1"/>
  <c r="AZ19" i="4"/>
  <c r="AZ20" i="4" s="1"/>
  <c r="AZ21" i="4" s="1"/>
  <c r="AZ22" i="4" s="1"/>
  <c r="AZ23" i="4" s="1"/>
  <c r="AZ24" i="4" s="1"/>
  <c r="AZ25" i="4" s="1"/>
  <c r="AZ26" i="4" s="1"/>
  <c r="AZ27" i="4" s="1"/>
  <c r="BD19" i="4"/>
  <c r="BD20" i="4" s="1"/>
  <c r="BD21" i="4" s="1"/>
  <c r="BR19" i="4"/>
  <c r="D20" i="4"/>
  <c r="W20" i="4"/>
  <c r="W21" i="4" s="1"/>
  <c r="W22" i="4" s="1"/>
  <c r="AD20" i="4"/>
  <c r="AD21" i="4" s="1"/>
  <c r="AQ20" i="4"/>
  <c r="AQ21" i="4" s="1"/>
  <c r="AQ22" i="4" s="1"/>
  <c r="AQ23" i="4" s="1"/>
  <c r="AQ24" i="4" s="1"/>
  <c r="AU20" i="4"/>
  <c r="AU21" i="4" s="1"/>
  <c r="AU22" i="4" s="1"/>
  <c r="AU23" i="4" s="1"/>
  <c r="AU24" i="4" s="1"/>
  <c r="BK20" i="4"/>
  <c r="BK21" i="4" s="1"/>
  <c r="BK22" i="4" s="1"/>
  <c r="BP20" i="4"/>
  <c r="BP21" i="4" s="1"/>
  <c r="BP22" i="4" s="1"/>
  <c r="BP23" i="4" s="1"/>
  <c r="BP24" i="4" s="1"/>
  <c r="BP25" i="4" s="1"/>
  <c r="BP26" i="4" s="1"/>
  <c r="D21" i="4"/>
  <c r="F21" i="4"/>
  <c r="G21" i="4"/>
  <c r="T21" i="4"/>
  <c r="T22" i="4" s="1"/>
  <c r="T23" i="4" s="1"/>
  <c r="T24" i="4" s="1"/>
  <c r="T25" i="4" s="1"/>
  <c r="T26" i="4" s="1"/>
  <c r="T27" i="4" s="1"/>
  <c r="T28" i="4" s="1"/>
  <c r="T29" i="4" s="1"/>
  <c r="T30" i="4" s="1"/>
  <c r="AN21" i="4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BB21" i="4"/>
  <c r="BB22" i="4" s="1"/>
  <c r="BB23" i="4" s="1"/>
  <c r="BB24" i="4" s="1"/>
  <c r="BB25" i="4" s="1"/>
  <c r="BB26" i="4" s="1"/>
  <c r="BB27" i="4" s="1"/>
  <c r="BE21" i="4"/>
  <c r="BE22" i="4" s="1"/>
  <c r="BN21" i="4"/>
  <c r="BN22" i="4" s="1"/>
  <c r="D22" i="4"/>
  <c r="F22" i="4"/>
  <c r="G22" i="4" s="1"/>
  <c r="J22" i="4"/>
  <c r="AD22" i="4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J22" i="4"/>
  <c r="AJ23" i="4" s="1"/>
  <c r="AJ24" i="4" s="1"/>
  <c r="BD22" i="4"/>
  <c r="BD23" i="4" s="1"/>
  <c r="BD24" i="4" s="1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D23" i="4"/>
  <c r="J23" i="4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AT23" i="4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E23" i="4"/>
  <c r="BE24" i="4" s="1"/>
  <c r="BE25" i="4" s="1"/>
  <c r="BE26" i="4" s="1"/>
  <c r="BE27" i="4" s="1"/>
  <c r="BE28" i="4" s="1"/>
  <c r="BE29" i="4" s="1"/>
  <c r="BE30" i="4" s="1"/>
  <c r="BE31" i="4" s="1"/>
  <c r="BE32" i="4" s="1"/>
  <c r="BK23" i="4"/>
  <c r="BN23" i="4"/>
  <c r="BN24" i="4" s="1"/>
  <c r="D24" i="4"/>
  <c r="J24" i="4"/>
  <c r="AC24" i="4"/>
  <c r="AV24" i="4"/>
  <c r="AV25" i="4" s="1"/>
  <c r="AV26" i="4" s="1"/>
  <c r="AV27" i="4" s="1"/>
  <c r="AV28" i="4" s="1"/>
  <c r="AV29" i="4" s="1"/>
  <c r="AV30" i="4" s="1"/>
  <c r="AV31" i="4" s="1"/>
  <c r="AV32" i="4" s="1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K24" i="4"/>
  <c r="BM24" i="4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D25" i="4"/>
  <c r="F25" i="4"/>
  <c r="G25" i="4" s="1"/>
  <c r="J25" i="4"/>
  <c r="R25" i="4"/>
  <c r="R26" i="4" s="1"/>
  <c r="R27" i="4" s="1"/>
  <c r="R28" i="4" s="1"/>
  <c r="R29" i="4" s="1"/>
  <c r="S25" i="4"/>
  <c r="AC25" i="4"/>
  <c r="AC26" i="4" s="1"/>
  <c r="AC27" i="4" s="1"/>
  <c r="AC28" i="4" s="1"/>
  <c r="AG25" i="4"/>
  <c r="AJ25" i="4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Q25" i="4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U25" i="4"/>
  <c r="AU26" i="4" s="1"/>
  <c r="BD25" i="4"/>
  <c r="BD26" i="4" s="1"/>
  <c r="BD27" i="4" s="1"/>
  <c r="BD28" i="4" s="1"/>
  <c r="BD29" i="4" s="1"/>
  <c r="BJ25" i="4"/>
  <c r="BJ26" i="4" s="1"/>
  <c r="BK25" i="4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N25" i="4"/>
  <c r="BN26" i="4" s="1"/>
  <c r="D26" i="4"/>
  <c r="F26" i="4"/>
  <c r="G26" i="4"/>
  <c r="J26" i="4"/>
  <c r="S26" i="4"/>
  <c r="S27" i="4" s="1"/>
  <c r="S28" i="4" s="1"/>
  <c r="S29" i="4" s="1"/>
  <c r="S30" i="4" s="1"/>
  <c r="X26" i="4"/>
  <c r="X27" i="4" s="1"/>
  <c r="X28" i="4" s="1"/>
  <c r="X29" i="4" s="1"/>
  <c r="X30" i="4" s="1"/>
  <c r="X31" i="4" s="1"/>
  <c r="AG26" i="4"/>
  <c r="AG27" i="4" s="1"/>
  <c r="AG28" i="4" s="1"/>
  <c r="AG29" i="4" s="1"/>
  <c r="AG30" i="4" s="1"/>
  <c r="AK26" i="4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R26" i="4"/>
  <c r="AR27" i="4" s="1"/>
  <c r="AR28" i="4" s="1"/>
  <c r="AR29" i="4" s="1"/>
  <c r="AY26" i="4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BA26" i="4"/>
  <c r="BA27" i="4" s="1"/>
  <c r="BA28" i="4" s="1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AU27" i="4"/>
  <c r="AU28" i="4" s="1"/>
  <c r="AU29" i="4" s="1"/>
  <c r="AU30" i="4" s="1"/>
  <c r="AU31" i="4" s="1"/>
  <c r="AU32" i="4" s="1"/>
  <c r="AU33" i="4" s="1"/>
  <c r="AU34" i="4" s="1"/>
  <c r="BJ27" i="4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N27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D28" i="4"/>
  <c r="F28" i="4"/>
  <c r="G28" i="4" s="1"/>
  <c r="J28" i="4"/>
  <c r="AZ28" i="4"/>
  <c r="AZ29" i="4" s="1"/>
  <c r="BB28" i="4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N28" i="4"/>
  <c r="BN29" i="4" s="1"/>
  <c r="BN30" i="4" s="1"/>
  <c r="BN31" i="4" s="1"/>
  <c r="BN32" i="4" s="1"/>
  <c r="BN33" i="4" s="1"/>
  <c r="BN34" i="4" s="1"/>
  <c r="BN35" i="4" s="1"/>
  <c r="BN36" i="4" s="1"/>
  <c r="BN37" i="4" s="1"/>
  <c r="D29" i="4"/>
  <c r="J29" i="4"/>
  <c r="AC29" i="4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BA29" i="4"/>
  <c r="BA30" i="4" s="1"/>
  <c r="BA31" i="4" s="1"/>
  <c r="BA32" i="4" s="1"/>
  <c r="BA33" i="4" s="1"/>
  <c r="BA34" i="4" s="1"/>
  <c r="BA35" i="4" s="1"/>
  <c r="BA36" i="4" s="1"/>
  <c r="BA37" i="4" s="1"/>
  <c r="D30" i="4"/>
  <c r="F30" i="4"/>
  <c r="G30" i="4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AR30" i="4"/>
  <c r="AR31" i="4" s="1"/>
  <c r="AZ30" i="4"/>
  <c r="AZ31" i="4" s="1"/>
  <c r="AZ32" i="4" s="1"/>
  <c r="AZ33" i="4" s="1"/>
  <c r="AZ34" i="4" s="1"/>
  <c r="AZ35" i="4" s="1"/>
  <c r="BD30" i="4"/>
  <c r="BD31" i="4" s="1"/>
  <c r="BD32" i="4" s="1"/>
  <c r="BD33" i="4" s="1"/>
  <c r="BD34" i="4" s="1"/>
  <c r="BD35" i="4" s="1"/>
  <c r="BQ30" i="4"/>
  <c r="BQ31" i="4" s="1"/>
  <c r="BQ32" i="4" s="1"/>
  <c r="BQ33" i="4" s="1"/>
  <c r="BQ34" i="4" s="1"/>
  <c r="BQ35" i="4" s="1"/>
  <c r="D31" i="4"/>
  <c r="F31" i="4"/>
  <c r="G31" i="4"/>
  <c r="J31" i="4"/>
  <c r="S31" i="4"/>
  <c r="S32" i="4" s="1"/>
  <c r="S33" i="4" s="1"/>
  <c r="S34" i="4" s="1"/>
  <c r="S35" i="4" s="1"/>
  <c r="T31" i="4"/>
  <c r="T32" i="4" s="1"/>
  <c r="T33" i="4" s="1"/>
  <c r="T34" i="4" s="1"/>
  <c r="T35" i="4" s="1"/>
  <c r="T36" i="4" s="1"/>
  <c r="T37" i="4" s="1"/>
  <c r="T38" i="4" s="1"/>
  <c r="T39" i="4" s="1"/>
  <c r="AG31" i="4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D32" i="4"/>
  <c r="J32" i="4"/>
  <c r="X32" i="4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AR32" i="4"/>
  <c r="AR33" i="4" s="1"/>
  <c r="AR34" i="4" s="1"/>
  <c r="AR35" i="4" s="1"/>
  <c r="AR36" i="4" s="1"/>
  <c r="AR37" i="4" s="1"/>
  <c r="AR38" i="4" s="1"/>
  <c r="D33" i="4"/>
  <c r="J33" i="4"/>
  <c r="AF33" i="4"/>
  <c r="AF34" i="4" s="1"/>
  <c r="AF35" i="4" s="1"/>
  <c r="AV33" i="4"/>
  <c r="AV34" i="4" s="1"/>
  <c r="AV35" i="4" s="1"/>
  <c r="AV36" i="4" s="1"/>
  <c r="AV37" i="4" s="1"/>
  <c r="AV38" i="4" s="1"/>
  <c r="AV39" i="4" s="1"/>
  <c r="BE33" i="4"/>
  <c r="BE34" i="4" s="1"/>
  <c r="BE35" i="4" s="1"/>
  <c r="D34" i="4"/>
  <c r="F34" i="4"/>
  <c r="G34" i="4" s="1"/>
  <c r="J34" i="4"/>
  <c r="AD34" i="4"/>
  <c r="AD35" i="4" s="1"/>
  <c r="AD36" i="4" s="1"/>
  <c r="AN34" i="4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BC34" i="4"/>
  <c r="BC35" i="4" s="1"/>
  <c r="BC36" i="4" s="1"/>
  <c r="D35" i="4"/>
  <c r="F35" i="4"/>
  <c r="G35" i="4" s="1"/>
  <c r="J35" i="4"/>
  <c r="Z35" i="4"/>
  <c r="Z36" i="4" s="1"/>
  <c r="Z37" i="4" s="1"/>
  <c r="AU35" i="4"/>
  <c r="AU36" i="4" s="1"/>
  <c r="AU37" i="4" s="1"/>
  <c r="AU38" i="4" s="1"/>
  <c r="AU39" i="4" s="1"/>
  <c r="AU40" i="4" s="1"/>
  <c r="AU41" i="4" s="1"/>
  <c r="AU42" i="4" s="1"/>
  <c r="BG35" i="4"/>
  <c r="BG36" i="4" s="1"/>
  <c r="D36" i="4"/>
  <c r="F36" i="4"/>
  <c r="G36" i="4" s="1"/>
  <c r="J36" i="4"/>
  <c r="S36" i="4"/>
  <c r="S37" i="4" s="1"/>
  <c r="AF36" i="4"/>
  <c r="AF37" i="4" s="1"/>
  <c r="AF38" i="4" s="1"/>
  <c r="AF39" i="4" s="1"/>
  <c r="AF40" i="4" s="1"/>
  <c r="AS36" i="4"/>
  <c r="AS37" i="4" s="1"/>
  <c r="AZ36" i="4"/>
  <c r="AZ37" i="4" s="1"/>
  <c r="BD36" i="4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E36" i="4"/>
  <c r="BE37" i="4" s="1"/>
  <c r="BK36" i="4"/>
  <c r="BQ36" i="4"/>
  <c r="BQ37" i="4" s="1"/>
  <c r="BQ38" i="4" s="1"/>
  <c r="D37" i="4"/>
  <c r="J37" i="4"/>
  <c r="AD37" i="4"/>
  <c r="AD38" i="4" s="1"/>
  <c r="AD39" i="4" s="1"/>
  <c r="AQ37" i="4"/>
  <c r="AQ38" i="4" s="1"/>
  <c r="AQ39" i="4" s="1"/>
  <c r="AQ40" i="4" s="1"/>
  <c r="AQ41" i="4" s="1"/>
  <c r="AQ42" i="4" s="1"/>
  <c r="AQ43" i="4" s="1"/>
  <c r="AQ44" i="4" s="1"/>
  <c r="AQ45" i="4" s="1"/>
  <c r="AQ46" i="4" s="1"/>
  <c r="BC37" i="4"/>
  <c r="BC38" i="4" s="1"/>
  <c r="BC39" i="4" s="1"/>
  <c r="BC40" i="4" s="1"/>
  <c r="BC41" i="4" s="1"/>
  <c r="BG37" i="4"/>
  <c r="BG38" i="4" s="1"/>
  <c r="BG39" i="4" s="1"/>
  <c r="BG40" i="4" s="1"/>
  <c r="BG41" i="4" s="1"/>
  <c r="BG42" i="4" s="1"/>
  <c r="BG43" i="4" s="1"/>
  <c r="BG44" i="4" s="1"/>
  <c r="BG45" i="4" s="1"/>
  <c r="BK37" i="4"/>
  <c r="BK38" i="4" s="1"/>
  <c r="BP37" i="4"/>
  <c r="BP38" i="4" s="1"/>
  <c r="BP39" i="4" s="1"/>
  <c r="BP40" i="4" s="1"/>
  <c r="BP41" i="4" s="1"/>
  <c r="BP42" i="4" s="1"/>
  <c r="BP43" i="4" s="1"/>
  <c r="BP44" i="4" s="1"/>
  <c r="BP45" i="4" s="1"/>
  <c r="BP46" i="4" s="1"/>
  <c r="D38" i="4"/>
  <c r="F38" i="4"/>
  <c r="G38" i="4"/>
  <c r="J38" i="4"/>
  <c r="S38" i="4"/>
  <c r="Z38" i="4"/>
  <c r="Z39" i="4" s="1"/>
  <c r="Z40" i="4" s="1"/>
  <c r="Z41" i="4" s="1"/>
  <c r="Z42" i="4" s="1"/>
  <c r="Z43" i="4" s="1"/>
  <c r="Z44" i="4" s="1"/>
  <c r="Z45" i="4" s="1"/>
  <c r="Z46" i="4" s="1"/>
  <c r="AS38" i="4"/>
  <c r="AS39" i="4" s="1"/>
  <c r="AZ38" i="4"/>
  <c r="AZ39" i="4" s="1"/>
  <c r="AZ40" i="4" s="1"/>
  <c r="BA38" i="4"/>
  <c r="BA39" i="4" s="1"/>
  <c r="BA40" i="4" s="1"/>
  <c r="BA41" i="4" s="1"/>
  <c r="BA42" i="4" s="1"/>
  <c r="BA43" i="4" s="1"/>
  <c r="BA44" i="4" s="1"/>
  <c r="BA45" i="4" s="1"/>
  <c r="BA46" i="4" s="1"/>
  <c r="BE38" i="4"/>
  <c r="BN38" i="4"/>
  <c r="BN39" i="4" s="1"/>
  <c r="BN40" i="4" s="1"/>
  <c r="BN41" i="4" s="1"/>
  <c r="BN42" i="4" s="1"/>
  <c r="BN43" i="4" s="1"/>
  <c r="BN44" i="4" s="1"/>
  <c r="BN45" i="4" s="1"/>
  <c r="BN46" i="4" s="1"/>
  <c r="D39" i="4"/>
  <c r="J39" i="4"/>
  <c r="S39" i="4"/>
  <c r="S40" i="4" s="1"/>
  <c r="S41" i="4" s="1"/>
  <c r="S42" i="4" s="1"/>
  <c r="S43" i="4" s="1"/>
  <c r="S44" i="4" s="1"/>
  <c r="S45" i="4" s="1"/>
  <c r="S46" i="4" s="1"/>
  <c r="AR39" i="4"/>
  <c r="AR40" i="4" s="1"/>
  <c r="AR41" i="4" s="1"/>
  <c r="AR42" i="4" s="1"/>
  <c r="AR43" i="4" s="1"/>
  <c r="AR44" i="4" s="1"/>
  <c r="AR45" i="4" s="1"/>
  <c r="AY39" i="4"/>
  <c r="BE39" i="4"/>
  <c r="BE40" i="4" s="1"/>
  <c r="BE41" i="4" s="1"/>
  <c r="BE42" i="4" s="1"/>
  <c r="BE43" i="4" s="1"/>
  <c r="BE44" i="4" s="1"/>
  <c r="BE45" i="4" s="1"/>
  <c r="BE46" i="4" s="1"/>
  <c r="BK39" i="4"/>
  <c r="BK40" i="4" s="1"/>
  <c r="BQ39" i="4"/>
  <c r="BQ40" i="4" s="1"/>
  <c r="BQ41" i="4" s="1"/>
  <c r="BQ42" i="4" s="1"/>
  <c r="BQ43" i="4" s="1"/>
  <c r="BQ44" i="4" s="1"/>
  <c r="BQ45" i="4" s="1"/>
  <c r="BQ46" i="4" s="1"/>
  <c r="D40" i="4"/>
  <c r="J40" i="4"/>
  <c r="T40" i="4"/>
  <c r="T41" i="4" s="1"/>
  <c r="T42" i="4" s="1"/>
  <c r="T43" i="4" s="1"/>
  <c r="T44" i="4" s="1"/>
  <c r="T45" i="4" s="1"/>
  <c r="T46" i="4" s="1"/>
  <c r="AD40" i="4"/>
  <c r="AD41" i="4" s="1"/>
  <c r="AD42" i="4" s="1"/>
  <c r="AD43" i="4" s="1"/>
  <c r="AD44" i="4" s="1"/>
  <c r="AD45" i="4" s="1"/>
  <c r="AD46" i="4" s="1"/>
  <c r="AS40" i="4"/>
  <c r="AS41" i="4" s="1"/>
  <c r="AV40" i="4"/>
  <c r="AV41" i="4" s="1"/>
  <c r="AV42" i="4" s="1"/>
  <c r="AV43" i="4" s="1"/>
  <c r="AV44" i="4" s="1"/>
  <c r="AV45" i="4" s="1"/>
  <c r="AV46" i="4" s="1"/>
  <c r="AY40" i="4"/>
  <c r="AY41" i="4" s="1"/>
  <c r="AY42" i="4" s="1"/>
  <c r="AY43" i="4" s="1"/>
  <c r="AY44" i="4" s="1"/>
  <c r="AY45" i="4" s="1"/>
  <c r="AY46" i="4" s="1"/>
  <c r="D41" i="4"/>
  <c r="F41" i="4"/>
  <c r="G41" i="4"/>
  <c r="J41" i="4"/>
  <c r="V41" i="4"/>
  <c r="V42" i="4" s="1"/>
  <c r="V43" i="4" s="1"/>
  <c r="V44" i="4" s="1"/>
  <c r="V45" i="4" s="1"/>
  <c r="V46" i="4" s="1"/>
  <c r="AF41" i="4"/>
  <c r="AF42" i="4" s="1"/>
  <c r="AF43" i="4" s="1"/>
  <c r="AF44" i="4" s="1"/>
  <c r="AF45" i="4" s="1"/>
  <c r="AF46" i="4" s="1"/>
  <c r="AP41" i="4"/>
  <c r="AP42" i="4" s="1"/>
  <c r="AP43" i="4" s="1"/>
  <c r="AP44" i="4" s="1"/>
  <c r="AP45" i="4" s="1"/>
  <c r="AP46" i="4" s="1"/>
  <c r="AZ41" i="4"/>
  <c r="AZ42" i="4" s="1"/>
  <c r="AZ43" i="4" s="1"/>
  <c r="AZ44" i="4" s="1"/>
  <c r="AZ45" i="4" s="1"/>
  <c r="AZ46" i="4" s="1"/>
  <c r="BJ41" i="4"/>
  <c r="BJ42" i="4" s="1"/>
  <c r="BJ43" i="4" s="1"/>
  <c r="BJ44" i="4" s="1"/>
  <c r="BJ45" i="4" s="1"/>
  <c r="BJ46" i="4" s="1"/>
  <c r="BK41" i="4"/>
  <c r="BK42" i="4" s="1"/>
  <c r="BK43" i="4" s="1"/>
  <c r="BK44" i="4" s="1"/>
  <c r="BK45" i="4" s="1"/>
  <c r="BK46" i="4" s="1"/>
  <c r="D42" i="4"/>
  <c r="G42" i="4" s="1"/>
  <c r="F42" i="4"/>
  <c r="J42" i="4"/>
  <c r="AS42" i="4"/>
  <c r="AS43" i="4" s="1"/>
  <c r="BC42" i="4"/>
  <c r="BC43" i="4" s="1"/>
  <c r="BM42" i="4"/>
  <c r="BM43" i="4" s="1"/>
  <c r="D43" i="4"/>
  <c r="F43" i="4"/>
  <c r="G43" i="4" s="1"/>
  <c r="J43" i="4"/>
  <c r="AK43" i="4"/>
  <c r="AK44" i="4" s="1"/>
  <c r="AU43" i="4"/>
  <c r="AU44" i="4" s="1"/>
  <c r="D44" i="4"/>
  <c r="J44" i="4"/>
  <c r="AS44" i="4"/>
  <c r="AS45" i="4" s="1"/>
  <c r="AS46" i="4" s="1"/>
  <c r="BC44" i="4"/>
  <c r="BC45" i="4" s="1"/>
  <c r="BC46" i="4" s="1"/>
  <c r="BM44" i="4"/>
  <c r="BM45" i="4" s="1"/>
  <c r="BM46" i="4" s="1"/>
  <c r="D45" i="4"/>
  <c r="F45" i="4"/>
  <c r="G45" i="4" s="1"/>
  <c r="J45" i="4"/>
  <c r="AK45" i="4"/>
  <c r="AK46" i="4" s="1"/>
  <c r="AU45" i="4"/>
  <c r="AU46" i="4" s="1"/>
  <c r="D46" i="4"/>
  <c r="G46" i="4" s="1"/>
  <c r="F46" i="4"/>
  <c r="J46" i="4"/>
  <c r="X46" i="4"/>
  <c r="AH46" i="4"/>
  <c r="AR46" i="4"/>
  <c r="BG46" i="4"/>
  <c r="BL46" i="4"/>
  <c r="D47" i="4"/>
  <c r="J47" i="4"/>
  <c r="D48" i="4"/>
  <c r="F48" i="4"/>
  <c r="J48" i="4"/>
  <c r="D49" i="4"/>
  <c r="G49" i="4" s="1"/>
  <c r="F49" i="4"/>
  <c r="J49" i="4"/>
  <c r="D50" i="4"/>
  <c r="F50" i="4"/>
  <c r="G50" i="4"/>
  <c r="J50" i="4"/>
  <c r="D51" i="4"/>
  <c r="F51" i="4"/>
  <c r="G51" i="4" s="1"/>
  <c r="J51" i="4"/>
  <c r="D52" i="4"/>
  <c r="F52" i="4"/>
  <c r="J52" i="4"/>
  <c r="D53" i="4"/>
  <c r="G53" i="4" s="1"/>
  <c r="F53" i="4"/>
  <c r="J53" i="4"/>
  <c r="D54" i="4"/>
  <c r="J54" i="4"/>
  <c r="D55" i="4"/>
  <c r="F55" i="4"/>
  <c r="G55" i="4" s="1"/>
  <c r="J55" i="4"/>
  <c r="D56" i="4"/>
  <c r="F56" i="4"/>
  <c r="G56" i="4" s="1"/>
  <c r="J56" i="4"/>
  <c r="D57" i="4"/>
  <c r="J57" i="4"/>
  <c r="BO18" i="4" l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F54" i="4"/>
  <c r="G54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57" i="4"/>
  <c r="G57" i="4" s="1"/>
  <c r="G52" i="4"/>
  <c r="G48" i="4"/>
  <c r="F44" i="4"/>
  <c r="G44" i="4" s="1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G29" i="4" s="1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F24" i="4"/>
  <c r="G24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G20" i="4" s="1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F15" i="4"/>
  <c r="G15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G40" i="4" s="1"/>
  <c r="F33" i="4"/>
  <c r="G33" i="4" s="1"/>
  <c r="F32" i="4"/>
  <c r="G32" i="4" s="1"/>
  <c r="F23" i="4"/>
  <c r="G23" i="4" s="1"/>
  <c r="H10" i="4"/>
  <c r="F14" i="4"/>
  <c r="G14" i="4" s="1"/>
  <c r="F10" i="4"/>
  <c r="G10" i="4" s="1"/>
  <c r="F19" i="4"/>
  <c r="G19" i="4" s="1"/>
  <c r="H19" i="4" s="1"/>
  <c r="H21" i="4" s="1"/>
  <c r="H23" i="4" s="1"/>
  <c r="H25" i="4" s="1"/>
  <c r="H11" i="4" l="1"/>
  <c r="H12" i="4" s="1"/>
  <c r="H13" i="4" s="1"/>
  <c r="H14" i="4" s="1"/>
  <c r="H15" i="4" s="1"/>
  <c r="H16" i="4" s="1"/>
  <c r="H18" i="4" s="1"/>
  <c r="H20" i="4" s="1"/>
  <c r="H22" i="4" s="1"/>
  <c r="H24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F11" i="4"/>
  <c r="G11" i="4" s="1"/>
  <c r="F47" i="4"/>
  <c r="G47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37" i="4"/>
  <c r="H38" i="4" s="1"/>
  <c r="H39" i="4" s="1"/>
</calcChain>
</file>

<file path=xl/sharedStrings.xml><?xml version="1.0" encoding="utf-8"?>
<sst xmlns="http://schemas.openxmlformats.org/spreadsheetml/2006/main" count="86" uniqueCount="46">
  <si>
    <t>高级</t>
    <phoneticPr fontId="3" type="noConversion"/>
  </si>
  <si>
    <t>紫</t>
    <phoneticPr fontId="3" type="noConversion"/>
  </si>
  <si>
    <t>2中级</t>
    <phoneticPr fontId="3" type="noConversion"/>
  </si>
  <si>
    <t>1中级</t>
  </si>
  <si>
    <t>1中级</t>
    <phoneticPr fontId="3" type="noConversion"/>
  </si>
  <si>
    <t>蓝</t>
    <phoneticPr fontId="3" type="noConversion"/>
  </si>
  <si>
    <t>中级</t>
    <phoneticPr fontId="3" type="noConversion"/>
  </si>
  <si>
    <t>绿</t>
    <phoneticPr fontId="3" type="noConversion"/>
  </si>
  <si>
    <t>白</t>
    <phoneticPr fontId="3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</si>
  <si>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</si>
  <si>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</si>
  <si>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</si>
  <si>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</si>
  <si>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</si>
  <si>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</si>
  <si>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</si>
  <si>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</si>
  <si>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3" type="noConversion"/>
  </si>
  <si>
    <t>产出期望</t>
    <phoneticPr fontId="3" type="noConversion"/>
  </si>
  <si>
    <t>备注</t>
    <phoneticPr fontId="3" type="noConversion"/>
  </si>
  <si>
    <t>分解产出</t>
    <phoneticPr fontId="3" type="noConversion"/>
  </si>
  <si>
    <t>品质</t>
    <phoneticPr fontId="3" type="noConversion"/>
  </si>
  <si>
    <t>强化需要总数(换算为最低强化石)</t>
    <phoneticPr fontId="3" type="noConversion"/>
  </si>
  <si>
    <t>强化消耗数</t>
    <phoneticPr fontId="3" type="noConversion"/>
  </si>
  <si>
    <t>强化次数期望</t>
    <phoneticPr fontId="3" type="noConversion"/>
  </si>
  <si>
    <t>成功率</t>
    <phoneticPr fontId="3" type="noConversion"/>
  </si>
  <si>
    <t>当前需要的强化数量</t>
    <phoneticPr fontId="3" type="noConversion"/>
  </si>
  <si>
    <t>强化等级</t>
    <phoneticPr fontId="3" type="noConversion"/>
  </si>
  <si>
    <t>等级</t>
    <phoneticPr fontId="3" type="noConversion"/>
  </si>
  <si>
    <t>阈值取最大</t>
    <phoneticPr fontId="3" type="noConversion"/>
  </si>
  <si>
    <t>换算为最低</t>
    <phoneticPr fontId="3" type="noConversion"/>
  </si>
  <si>
    <t>几合一</t>
    <phoneticPr fontId="3" type="noConversion"/>
  </si>
  <si>
    <t>合成数量</t>
    <phoneticPr fontId="3" type="noConversion"/>
  </si>
  <si>
    <t>每次失败额外增加百分比</t>
    <phoneticPr fontId="3" type="noConversion"/>
  </si>
  <si>
    <t>橙</t>
    <phoneticPr fontId="2" type="noConversion"/>
  </si>
  <si>
    <t>可修改位置</t>
    <phoneticPr fontId="2" type="noConversion"/>
  </si>
  <si>
    <t>文档可修改位置通过黄色荧光标示</t>
    <phoneticPr fontId="2" type="noConversion"/>
  </si>
  <si>
    <t>隐藏部分强化具体模拟情况</t>
    <phoneticPr fontId="2" type="noConversion"/>
  </si>
  <si>
    <t>,若涂黄了表头标示一列都可以修改</t>
    <phoneticPr fontId="2" type="noConversion"/>
  </si>
  <si>
    <t>操作</t>
    <phoneticPr fontId="2" type="noConversion"/>
  </si>
  <si>
    <t>规则说明</t>
    <phoneticPr fontId="2" type="noConversion"/>
  </si>
  <si>
    <t>强化石共分为,初级,中级,高级</t>
    <phoneticPr fontId="2" type="noConversion"/>
  </si>
  <si>
    <t>目前实现向上合成数量统一</t>
    <phoneticPr fontId="2" type="noConversion"/>
  </si>
  <si>
    <t>装备进阶后才能继续向上合成</t>
    <phoneticPr fontId="2" type="noConversion"/>
  </si>
  <si>
    <t>每个进阶阶段强化等级为9级</t>
    <phoneticPr fontId="2" type="noConversion"/>
  </si>
  <si>
    <t>产出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</si>
</sst>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8">
    <xf numFmtId="0" fontId="0" fillId="0" borderId="0" xfId="0"/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1" xfId="1" applyFill="1" applyBorder="1">
      <alignment vertical="center"/>
    </xf>
    <xf numFmtId="0" fontId="1" fillId="0" borderId="3" xfId="1" applyFill="1" applyBorder="1">
      <alignment vertical="center"/>
    </xf>
    <xf numFmtId="0" fontId="1" fillId="0" borderId="5" xfId="1" applyFill="1" applyBorder="1">
      <alignment vertical="center"/>
    </xf>
    <xf numFmtId="0" fontId="1" fillId="0" borderId="6" xfId="1" applyFill="1" applyBorder="1">
      <alignment vertical="center"/>
    </xf>
    <xf numFmtId="0" fontId="1" fillId="0" borderId="8" xfId="1" applyFill="1" applyBorder="1">
      <alignment vertical="center"/>
    </xf>
    <xf numFmtId="0" fontId="1" fillId="0" borderId="10" xfId="1" applyFill="1" applyBorder="1">
      <alignment vertical="center"/>
    </xf>
    <xf numFmtId="0" fontId="1" fillId="0" borderId="11" xfId="1" applyFill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8" xfId="1" applyBorder="1">
      <alignment vertical="center"/>
    </xf>
    <xf numFmtId="0" fontId="1" fillId="0" borderId="1" xfId="1" applyBorder="1">
      <alignment vertical="center"/>
    </xf>
    <xf numFmtId="9" fontId="1" fillId="0" borderId="10" xfId="1" applyNumberFormat="1" applyBorder="1">
      <alignment vertical="center"/>
    </xf>
    <xf numFmtId="0" fontId="1" fillId="0" borderId="11" xfId="1" applyBorder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0" fillId="5" borderId="0" xfId="0" applyFill="1"/>
    <xf numFmtId="0" fontId="1" fillId="2" borderId="4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9" xfId="1" applyFill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9" fontId="4" fillId="0" borderId="0" xfId="1" applyNumberFormat="1" applyFont="1" applyFill="1" applyAlignment="1">
      <alignment horizontal="center" vertical="center"/>
    </xf>
    <xf numFmtId="0" fontId="4" fillId="0" borderId="0" xfId="1" applyFont="1" applyFill="1">
      <alignment vertical="center"/>
    </xf>
    <xf numFmtId="0" fontId="1" fillId="0" borderId="0" xfId="1" applyFill="1" applyAlignment="1">
      <alignment vertical="center" wrapText="1"/>
    </xf>
    <xf numFmtId="0" fontId="4" fillId="0" borderId="11" xfId="1" applyFont="1" applyBorder="1">
      <alignment vertical="center"/>
    </xf>
    <xf numFmtId="0" fontId="4" fillId="0" borderId="1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11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6" xfId="1" applyFont="1" applyFill="1" applyBorder="1">
      <alignment vertical="center"/>
    </xf>
    <xf numFmtId="0" fontId="4" fillId="0" borderId="1" xfId="1" quotePrefix="1" applyFont="1" applyFill="1" applyBorder="1">
      <alignment vertical="center"/>
    </xf>
    <xf numFmtId="0" fontId="4" fillId="0" borderId="6" xfId="1" quotePrefix="1" applyFont="1" applyFill="1" applyBorder="1">
      <alignment vertical="center"/>
    </xf>
    <xf numFmtId="0" fontId="4" fillId="0" borderId="11" xfId="1" quotePrefix="1" applyFont="1" applyFill="1" applyBorder="1">
      <alignment vertical="center"/>
    </xf>
    <xf numFmtId="0" fontId="4" fillId="0" borderId="3" xfId="1" quotePrefix="1" applyFont="1" applyFill="1" applyBorder="1">
      <alignment vertical="center"/>
    </xf>
    <xf numFmtId="0" fontId="4" fillId="0" borderId="3" xfId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3" workbookViewId="0">
      <selection activeCell="L15" sqref="L15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8" t="s">
        <v>36</v>
      </c>
      <c r="D3" s="18"/>
      <c r="E3" s="18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topLeftCell="A10" workbookViewId="0">
      <selection activeCell="D63" sqref="D63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0" x14ac:dyDescent="0.15">
      <c r="B1" s="21"/>
      <c r="C1" s="21"/>
      <c r="D1" s="21"/>
      <c r="E1" s="1" t="s">
        <v>33</v>
      </c>
      <c r="F1" s="17"/>
      <c r="G1" s="17"/>
      <c r="H1" s="17"/>
    </row>
    <row r="2" spans="1:70" x14ac:dyDescent="0.15">
      <c r="B2" s="21"/>
      <c r="C2" s="21"/>
      <c r="D2" s="21"/>
      <c r="E2" s="34">
        <v>0.08</v>
      </c>
      <c r="F2" s="17"/>
      <c r="G2" s="17"/>
      <c r="H2" s="17"/>
      <c r="I2" s="1" t="s">
        <v>32</v>
      </c>
      <c r="J2" s="35">
        <v>3</v>
      </c>
      <c r="K2" s="1" t="s">
        <v>31</v>
      </c>
    </row>
    <row r="3" spans="1:70" x14ac:dyDescent="0.15">
      <c r="B3" s="21"/>
      <c r="C3" s="21"/>
      <c r="D3" s="21"/>
      <c r="E3" s="17"/>
      <c r="F3" s="17"/>
      <c r="G3" s="17"/>
      <c r="H3" s="17"/>
    </row>
    <row r="4" spans="1:70" x14ac:dyDescent="0.15">
      <c r="B4" s="21"/>
      <c r="C4" s="21"/>
      <c r="D4" s="21"/>
      <c r="E4" s="17"/>
      <c r="F4" s="17"/>
      <c r="G4" s="17"/>
      <c r="H4" s="17"/>
      <c r="I4" s="1" t="s">
        <v>30</v>
      </c>
    </row>
    <row r="5" spans="1:70" x14ac:dyDescent="0.15">
      <c r="B5" s="21"/>
      <c r="C5" s="21"/>
      <c r="D5" s="21"/>
      <c r="E5" s="17"/>
      <c r="F5" s="17"/>
      <c r="G5" s="17"/>
      <c r="H5" s="17"/>
      <c r="I5" s="1" t="s">
        <v>29</v>
      </c>
    </row>
    <row r="7" spans="1:70" ht="41.25" thickBot="1" x14ac:dyDescent="0.2">
      <c r="B7" s="1" t="s">
        <v>28</v>
      </c>
      <c r="C7" s="1" t="s">
        <v>27</v>
      </c>
      <c r="D7" s="36" t="s">
        <v>26</v>
      </c>
      <c r="E7" s="36" t="s">
        <v>25</v>
      </c>
      <c r="F7" s="16" t="s">
        <v>24</v>
      </c>
      <c r="G7" s="16" t="s">
        <v>23</v>
      </c>
      <c r="H7" s="16" t="s">
        <v>22</v>
      </c>
      <c r="I7" s="1" t="s">
        <v>21</v>
      </c>
      <c r="J7" s="1" t="s">
        <v>20</v>
      </c>
      <c r="K7" s="16" t="s">
        <v>19</v>
      </c>
      <c r="L7" s="1" t="s">
        <v>18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0" x14ac:dyDescent="0.15">
      <c r="A8" s="25" t="s">
        <v>8</v>
      </c>
      <c r="B8" s="15">
        <v>1</v>
      </c>
      <c r="C8" s="15">
        <v>1</v>
      </c>
      <c r="D8" s="37">
        <v>1</v>
      </c>
      <c r="E8" s="37">
        <v>100</v>
      </c>
      <c r="F8" s="15">
        <f>(MATCH(1,$R$9:$R$21,0)+1)/2</f>
        <v>1</v>
      </c>
      <c r="G8" s="15">
        <f>D8*F8</f>
        <v>1</v>
      </c>
      <c r="H8" s="15">
        <v>1</v>
      </c>
      <c r="I8" s="15">
        <v>1</v>
      </c>
      <c r="J8" s="15">
        <v>2</v>
      </c>
      <c r="K8" s="15"/>
      <c r="L8" s="14">
        <v>3</v>
      </c>
      <c r="R8" s="1">
        <f>(E8/100)</f>
        <v>1</v>
      </c>
      <c r="S8" s="1">
        <f>(E9/100)</f>
        <v>1</v>
      </c>
      <c r="T8" s="1">
        <f>(E10/100)</f>
        <v>0.9</v>
      </c>
      <c r="U8" s="1">
        <f>(E11/100)</f>
        <v>0.8</v>
      </c>
      <c r="V8" s="1">
        <f>(E12/100)</f>
        <v>0.75</v>
      </c>
      <c r="W8" s="1">
        <f>(E13/100)</f>
        <v>0.7</v>
      </c>
      <c r="X8" s="1">
        <f>(E14/100)</f>
        <v>0.65</v>
      </c>
      <c r="Y8" s="1">
        <f>(E15/100)</f>
        <v>0.6</v>
      </c>
      <c r="Z8" s="1">
        <f>(E16/100)</f>
        <v>0.6</v>
      </c>
      <c r="AC8" s="1">
        <f>(E18/100)</f>
        <v>0.9</v>
      </c>
      <c r="AD8" s="1">
        <f>(E19/100)</f>
        <v>0.8</v>
      </c>
      <c r="AE8" s="1">
        <f>(E20/100)</f>
        <v>0.7</v>
      </c>
      <c r="AF8" s="1">
        <f>(E21/100)</f>
        <v>0.6</v>
      </c>
      <c r="AG8" s="1">
        <f>(E22/100)</f>
        <v>0.5</v>
      </c>
      <c r="AH8" s="1">
        <f>(E23/100)</f>
        <v>0.5</v>
      </c>
      <c r="AI8" s="1">
        <f>(E24/100)</f>
        <v>0.4</v>
      </c>
      <c r="AJ8" s="1">
        <f>(E25/100)</f>
        <v>0.4</v>
      </c>
      <c r="AK8" s="1">
        <f>(E26/100)</f>
        <v>0.3</v>
      </c>
      <c r="AN8" s="1">
        <f>E28/100</f>
        <v>0.85</v>
      </c>
      <c r="AO8" s="1">
        <f>E29/100</f>
        <v>0.75</v>
      </c>
      <c r="AP8" s="1">
        <f>E30/100</f>
        <v>0.7</v>
      </c>
      <c r="AQ8" s="1">
        <f>E31/100</f>
        <v>0.65</v>
      </c>
      <c r="AR8" s="1">
        <f>E32/100</f>
        <v>0.6</v>
      </c>
      <c r="AS8" s="1">
        <f>E33/100</f>
        <v>0.5</v>
      </c>
      <c r="AT8" s="1">
        <f>E34/100</f>
        <v>0.35</v>
      </c>
      <c r="AU8" s="1">
        <f>E35/100</f>
        <v>0.25</v>
      </c>
      <c r="AV8" s="1">
        <f>E36/100</f>
        <v>0.1</v>
      </c>
      <c r="AX8" s="1">
        <v>1</v>
      </c>
      <c r="AY8" s="1">
        <f>E40/100</f>
        <v>0.7</v>
      </c>
      <c r="AZ8" s="1">
        <f>E41/100</f>
        <v>0.6</v>
      </c>
      <c r="BA8" s="1">
        <f>E42/100</f>
        <v>0.5</v>
      </c>
      <c r="BB8" s="1">
        <f>E43/100</f>
        <v>0.4</v>
      </c>
      <c r="BC8" s="1">
        <f>E44/100</f>
        <v>0.25</v>
      </c>
      <c r="BD8" s="1">
        <f>E45/100</f>
        <v>0.1</v>
      </c>
      <c r="BE8" s="1">
        <f>E46/100</f>
        <v>0.05</v>
      </c>
      <c r="BF8" s="1">
        <f>E47/100</f>
        <v>0.03</v>
      </c>
      <c r="BG8" s="1">
        <f>E48/100</f>
        <v>0.01</v>
      </c>
      <c r="BI8" s="1">
        <v>1</v>
      </c>
      <c r="BJ8" s="1">
        <f>E49/100</f>
        <v>0.65</v>
      </c>
      <c r="BK8" s="1">
        <f>E50/100</f>
        <v>0.5</v>
      </c>
      <c r="BL8" s="1">
        <f>E51/100</f>
        <v>0.4</v>
      </c>
      <c r="BM8" s="1">
        <f>E52/100</f>
        <v>0.3</v>
      </c>
      <c r="BN8" s="1">
        <f>E53/100</f>
        <v>0.25</v>
      </c>
      <c r="BO8" s="1">
        <f>E54/100</f>
        <v>0.1</v>
      </c>
      <c r="BP8" s="1">
        <f>E55/100</f>
        <v>0.05</v>
      </c>
      <c r="BQ8" s="1">
        <f>E56/100</f>
        <v>0.03</v>
      </c>
      <c r="BR8" s="1">
        <f>E57/100</f>
        <v>0.01</v>
      </c>
    </row>
    <row r="9" spans="1:70" x14ac:dyDescent="0.15">
      <c r="A9" s="26"/>
      <c r="B9" s="13">
        <v>2</v>
      </c>
      <c r="C9" s="13">
        <v>2</v>
      </c>
      <c r="D9" s="38">
        <v>2</v>
      </c>
      <c r="E9" s="38">
        <v>100</v>
      </c>
      <c r="F9" s="13">
        <f>(MATCH(1,$S$9:$S$21,0)+1)/2</f>
        <v>1</v>
      </c>
      <c r="G9" s="13">
        <f>D9*F9</f>
        <v>2</v>
      </c>
      <c r="H9" s="13">
        <f t="shared" ref="H9:H16" si="0">H8+G9</f>
        <v>3</v>
      </c>
      <c r="I9" s="13">
        <v>1</v>
      </c>
      <c r="J9" s="13">
        <v>2</v>
      </c>
      <c r="K9" s="13"/>
      <c r="L9" s="12"/>
      <c r="Q9" s="1">
        <v>1</v>
      </c>
      <c r="R9" s="1">
        <f t="shared" ref="R9:R46" si="1">IF(R8+$E$2&gt;1,1,R8+$E$2)</f>
        <v>1</v>
      </c>
      <c r="S9" s="1">
        <f t="shared" ref="S9:S46" si="2">IF(S8+$E$2&gt;1,1,S8+$E$2)</f>
        <v>1</v>
      </c>
      <c r="T9" s="1">
        <f t="shared" ref="T9:T46" si="3">IF(T8+$E$2&gt;1,1,T8+$E$2)</f>
        <v>0.98</v>
      </c>
      <c r="U9" s="1">
        <f t="shared" ref="U9:U46" si="4">IF(U8+$E$2&gt;1,1,U8+$E$2)</f>
        <v>0.88</v>
      </c>
      <c r="V9" s="1">
        <f t="shared" ref="V9:V46" si="5">IF(V8+$E$2&gt;1,1,V8+$E$2)</f>
        <v>0.83</v>
      </c>
      <c r="W9" s="1">
        <f t="shared" ref="W9:W46" si="6">IF(W8+$E$2&gt;1,1,W8+$E$2)</f>
        <v>0.77999999999999992</v>
      </c>
      <c r="X9" s="1">
        <f t="shared" ref="X9:X46" si="7">IF(X8+$E$2&gt;1,1,X8+$E$2)</f>
        <v>0.73</v>
      </c>
      <c r="Y9" s="1">
        <f t="shared" ref="Y9:Y46" si="8">IF(Y8+$E$2&gt;1,1,Y8+$E$2)</f>
        <v>0.67999999999999994</v>
      </c>
      <c r="Z9" s="1">
        <f t="shared" ref="Z9:Z46" si="9">IF(Z8+$E$2&gt;1,1,Z8+$E$2)</f>
        <v>0.67999999999999994</v>
      </c>
      <c r="AB9" s="1">
        <v>1</v>
      </c>
      <c r="AC9" s="1">
        <f t="shared" ref="AC9:AC46" si="10">IF(AC8+$E$2&gt;1,1,AC8+$E$2)</f>
        <v>0.98</v>
      </c>
      <c r="AD9" s="1">
        <f t="shared" ref="AD9:AD46" si="11">IF(AD8+$E$2&gt;1,1,AD8+$E$2)</f>
        <v>0.88</v>
      </c>
      <c r="AE9" s="1">
        <f t="shared" ref="AE9:AE46" si="12">IF(AE8+$E$2&gt;1,1,AE8+$E$2)</f>
        <v>0.77999999999999992</v>
      </c>
      <c r="AF9" s="1">
        <f t="shared" ref="AF9:AF46" si="13">IF(AF8+$E$2&gt;1,1,AF8+$E$2)</f>
        <v>0.67999999999999994</v>
      </c>
      <c r="AG9" s="1">
        <f t="shared" ref="AG9:AG46" si="14">IF(AG8+$E$2&gt;1,1,AG8+$E$2)</f>
        <v>0.57999999999999996</v>
      </c>
      <c r="AH9" s="1">
        <f t="shared" ref="AH9:AH46" si="15">IF(AH8+$E$2&gt;1,1,AH8+$E$2)</f>
        <v>0.57999999999999996</v>
      </c>
      <c r="AI9" s="1">
        <f t="shared" ref="AI9:AI46" si="16">IF(AI8+$E$2&gt;1,1,AI8+$E$2)</f>
        <v>0.48000000000000004</v>
      </c>
      <c r="AJ9" s="1">
        <f t="shared" ref="AJ9:AJ46" si="17">IF(AJ8+$E$2&gt;1,1,AJ8+$E$2)</f>
        <v>0.48000000000000004</v>
      </c>
      <c r="AK9" s="1">
        <f t="shared" ref="AK9:AK46" si="18">IF(AK8+$E$2&gt;1,1,AK8+$E$2)</f>
        <v>0.38</v>
      </c>
      <c r="AM9" s="1">
        <v>1</v>
      </c>
      <c r="AN9" s="1">
        <f t="shared" ref="AN9:AN46" si="19">IF(AN8+$E$2&gt;1,1,AN8+$E$2)</f>
        <v>0.92999999999999994</v>
      </c>
      <c r="AO9" s="1">
        <f t="shared" ref="AO9:AO46" si="20">IF(AO8+$E$2&gt;1,1,AO8+$E$2)</f>
        <v>0.83</v>
      </c>
      <c r="AP9" s="1">
        <f t="shared" ref="AP9:AP46" si="21">IF(AP8+$E$2&gt;1,1,AP8+$E$2)</f>
        <v>0.77999999999999992</v>
      </c>
      <c r="AQ9" s="1">
        <f t="shared" ref="AQ9:AQ46" si="22">IF(AQ8+$E$2&gt;1,1,AQ8+$E$2)</f>
        <v>0.73</v>
      </c>
      <c r="AR9" s="1">
        <f t="shared" ref="AR9:AR46" si="23">IF(AR8+$E$2&gt;1,1,AR8+$E$2)</f>
        <v>0.67999999999999994</v>
      </c>
      <c r="AS9" s="1">
        <f t="shared" ref="AS9:AS46" si="24">IF(AS8+$E$2&gt;1,1,AS8+$E$2)</f>
        <v>0.57999999999999996</v>
      </c>
      <c r="AT9" s="1">
        <f t="shared" ref="AT9:AT46" si="25">IF(AT8+$E$2&gt;1,1,AT8+$E$2)</f>
        <v>0.43</v>
      </c>
      <c r="AU9" s="1">
        <f t="shared" ref="AU9:AU46" si="26">IF(AU8+$E$2&gt;1,1,AU8+$E$2)</f>
        <v>0.33</v>
      </c>
      <c r="AV9" s="1">
        <f t="shared" ref="AV9:AV46" si="27">IF(AV8+$E$2&gt;1,1,AV8+$E$2)</f>
        <v>0.18</v>
      </c>
      <c r="AX9" s="1">
        <v>2</v>
      </c>
      <c r="AY9" s="1">
        <f t="shared" ref="AY9:AY46" si="28">IF(AY8+$E$2&gt;1,1,AY8+$E$2)</f>
        <v>0.77999999999999992</v>
      </c>
      <c r="AZ9" s="1">
        <f t="shared" ref="AZ9:AZ46" si="29">IF(AZ8+$E$2&gt;1,1,AZ8+$E$2)</f>
        <v>0.67999999999999994</v>
      </c>
      <c r="BA9" s="1">
        <f t="shared" ref="BA9:BA46" si="30">IF(BA8+$E$2&gt;1,1,BA8+$E$2)</f>
        <v>0.57999999999999996</v>
      </c>
      <c r="BB9" s="1">
        <f t="shared" ref="BB9:BB46" si="31">IF(BB8+$E$2&gt;1,1,BB8+$E$2)</f>
        <v>0.48000000000000004</v>
      </c>
      <c r="BC9" s="1">
        <f t="shared" ref="BC9:BC46" si="32">IF(BC8+$E$2&gt;1,1,BC8+$E$2)</f>
        <v>0.33</v>
      </c>
      <c r="BD9" s="1">
        <f t="shared" ref="BD9:BD46" si="33">IF(BD8+$E$2&gt;1,1,BD8+$E$2)</f>
        <v>0.18</v>
      </c>
      <c r="BE9" s="1">
        <f t="shared" ref="BE9:BE46" si="34">IF(BE8+$E$2&gt;1,1,BE8+$E$2)</f>
        <v>0.13</v>
      </c>
      <c r="BF9" s="1">
        <f t="shared" ref="BF9:BF46" si="35">IF(BF8+$E$2&gt;1,1,BF8+$E$2)</f>
        <v>0.11</v>
      </c>
      <c r="BG9" s="1">
        <f t="shared" ref="BG9:BG46" si="36">IF(BG8+$E$2&gt;1,1,BG8+$E$2)</f>
        <v>0.09</v>
      </c>
      <c r="BI9" s="1">
        <v>2</v>
      </c>
      <c r="BJ9" s="1">
        <f t="shared" ref="BJ9:BJ46" si="37">IF(BJ8+$E$2&gt;1,1,BJ8+$E$2)</f>
        <v>0.73</v>
      </c>
      <c r="BK9" s="1">
        <f t="shared" ref="BK9:BK46" si="38">IF(BK8+$E$2&gt;1,1,BK8+$E$2)</f>
        <v>0.57999999999999996</v>
      </c>
      <c r="BL9" s="1">
        <f t="shared" ref="BL9:BL46" si="39">IF(BL8+$E$2&gt;1,1,BL8+$E$2)</f>
        <v>0.48000000000000004</v>
      </c>
      <c r="BM9" s="1">
        <f t="shared" ref="BM9:BM46" si="40">IF(BM8+$E$2&gt;1,1,BM8+$E$2)</f>
        <v>0.38</v>
      </c>
      <c r="BN9" s="1">
        <f t="shared" ref="BN9:BN46" si="41">IF(BN8+$E$2&gt;1,1,BN8+$E$2)</f>
        <v>0.33</v>
      </c>
      <c r="BO9" s="1">
        <f t="shared" ref="BO9:BO46" si="42">IF(BO8+$E$2&gt;1,1,BO8+$E$2)</f>
        <v>0.18</v>
      </c>
      <c r="BP9" s="1">
        <f t="shared" ref="BP9:BP46" si="43">IF(BP8+$E$2&gt;1,1,BP8+$E$2)</f>
        <v>0.13</v>
      </c>
      <c r="BQ9" s="1">
        <f t="shared" ref="BQ9:BQ46" si="44">IF(BQ8+$E$2&gt;1,1,BQ8+$E$2)</f>
        <v>0.11</v>
      </c>
      <c r="BR9" s="1">
        <f t="shared" ref="BR9:BR46" si="45">IF(BR8+$E$2&gt;1,1,BR8+$E$2)</f>
        <v>0.09</v>
      </c>
    </row>
    <row r="10" spans="1:70" x14ac:dyDescent="0.15">
      <c r="A10" s="26"/>
      <c r="B10" s="13">
        <v>3</v>
      </c>
      <c r="C10" s="13">
        <v>3</v>
      </c>
      <c r="D10" s="38">
        <v>2</v>
      </c>
      <c r="E10" s="38">
        <v>90</v>
      </c>
      <c r="F10" s="13">
        <f>(MATCH(1,$T$9:$T$21,0)+1)/2</f>
        <v>1.5</v>
      </c>
      <c r="G10" s="13">
        <f>D10*F10</f>
        <v>3</v>
      </c>
      <c r="H10" s="13">
        <f t="shared" si="0"/>
        <v>6</v>
      </c>
      <c r="I10" s="13">
        <v>1</v>
      </c>
      <c r="J10" s="13">
        <v>2</v>
      </c>
      <c r="K10" s="13"/>
      <c r="L10" s="12"/>
      <c r="Q10" s="1">
        <v>2</v>
      </c>
      <c r="R10" s="1">
        <f t="shared" si="1"/>
        <v>1</v>
      </c>
      <c r="S10" s="1">
        <f t="shared" si="2"/>
        <v>1</v>
      </c>
      <c r="T10" s="1">
        <f t="shared" si="3"/>
        <v>1</v>
      </c>
      <c r="U10" s="1">
        <f t="shared" si="4"/>
        <v>0.96</v>
      </c>
      <c r="V10" s="1">
        <f t="shared" si="5"/>
        <v>0.90999999999999992</v>
      </c>
      <c r="W10" s="1">
        <f t="shared" si="6"/>
        <v>0.85999999999999988</v>
      </c>
      <c r="X10" s="1">
        <f t="shared" si="7"/>
        <v>0.80999999999999994</v>
      </c>
      <c r="Y10" s="1">
        <f t="shared" si="8"/>
        <v>0.7599999999999999</v>
      </c>
      <c r="Z10" s="1">
        <f t="shared" si="9"/>
        <v>0.7599999999999999</v>
      </c>
      <c r="AB10" s="1">
        <v>2</v>
      </c>
      <c r="AC10" s="1">
        <f t="shared" si="10"/>
        <v>1</v>
      </c>
      <c r="AD10" s="1">
        <f t="shared" si="11"/>
        <v>0.96</v>
      </c>
      <c r="AE10" s="1">
        <f t="shared" si="12"/>
        <v>0.85999999999999988</v>
      </c>
      <c r="AF10" s="1">
        <f t="shared" si="13"/>
        <v>0.7599999999999999</v>
      </c>
      <c r="AG10" s="1">
        <f t="shared" si="14"/>
        <v>0.65999999999999992</v>
      </c>
      <c r="AH10" s="1">
        <f t="shared" si="15"/>
        <v>0.65999999999999992</v>
      </c>
      <c r="AI10" s="1">
        <f t="shared" si="16"/>
        <v>0.56000000000000005</v>
      </c>
      <c r="AJ10" s="1">
        <f t="shared" si="17"/>
        <v>0.56000000000000005</v>
      </c>
      <c r="AK10" s="1">
        <f t="shared" si="18"/>
        <v>0.46</v>
      </c>
      <c r="AM10" s="1">
        <v>2</v>
      </c>
      <c r="AN10" s="1">
        <f t="shared" si="19"/>
        <v>1</v>
      </c>
      <c r="AO10" s="1">
        <f t="shared" si="20"/>
        <v>0.90999999999999992</v>
      </c>
      <c r="AP10" s="1">
        <f t="shared" si="21"/>
        <v>0.85999999999999988</v>
      </c>
      <c r="AQ10" s="1">
        <f t="shared" si="22"/>
        <v>0.80999999999999994</v>
      </c>
      <c r="AR10" s="1">
        <f t="shared" si="23"/>
        <v>0.7599999999999999</v>
      </c>
      <c r="AS10" s="1">
        <f t="shared" si="24"/>
        <v>0.65999999999999992</v>
      </c>
      <c r="AT10" s="1">
        <f t="shared" si="25"/>
        <v>0.51</v>
      </c>
      <c r="AU10" s="1">
        <f t="shared" si="26"/>
        <v>0.41000000000000003</v>
      </c>
      <c r="AV10" s="1">
        <f t="shared" si="27"/>
        <v>0.26</v>
      </c>
      <c r="AX10" s="1">
        <v>3</v>
      </c>
      <c r="AY10" s="1">
        <f t="shared" si="28"/>
        <v>0.85999999999999988</v>
      </c>
      <c r="AZ10" s="1">
        <f t="shared" si="29"/>
        <v>0.7599999999999999</v>
      </c>
      <c r="BA10" s="1">
        <f t="shared" si="30"/>
        <v>0.65999999999999992</v>
      </c>
      <c r="BB10" s="1">
        <f t="shared" si="31"/>
        <v>0.56000000000000005</v>
      </c>
      <c r="BC10" s="1">
        <f t="shared" si="32"/>
        <v>0.41000000000000003</v>
      </c>
      <c r="BD10" s="1">
        <f t="shared" si="33"/>
        <v>0.26</v>
      </c>
      <c r="BE10" s="1">
        <f t="shared" si="34"/>
        <v>0.21000000000000002</v>
      </c>
      <c r="BF10" s="1">
        <f t="shared" si="35"/>
        <v>0.19</v>
      </c>
      <c r="BG10" s="1">
        <f t="shared" si="36"/>
        <v>0.16999999999999998</v>
      </c>
      <c r="BI10" s="1">
        <v>3</v>
      </c>
      <c r="BJ10" s="1">
        <f t="shared" si="37"/>
        <v>0.80999999999999994</v>
      </c>
      <c r="BK10" s="1">
        <f t="shared" si="38"/>
        <v>0.65999999999999992</v>
      </c>
      <c r="BL10" s="1">
        <f t="shared" si="39"/>
        <v>0.56000000000000005</v>
      </c>
      <c r="BM10" s="1">
        <f t="shared" si="40"/>
        <v>0.46</v>
      </c>
      <c r="BN10" s="1">
        <f t="shared" si="41"/>
        <v>0.41000000000000003</v>
      </c>
      <c r="BO10" s="1">
        <f t="shared" si="42"/>
        <v>0.26</v>
      </c>
      <c r="BP10" s="1">
        <f t="shared" si="43"/>
        <v>0.21000000000000002</v>
      </c>
      <c r="BQ10" s="1">
        <f t="shared" si="44"/>
        <v>0.19</v>
      </c>
      <c r="BR10" s="1">
        <f t="shared" si="45"/>
        <v>0.16999999999999998</v>
      </c>
    </row>
    <row r="11" spans="1:70" x14ac:dyDescent="0.15">
      <c r="A11" s="26"/>
      <c r="B11" s="13">
        <v>4</v>
      </c>
      <c r="C11" s="13">
        <v>4</v>
      </c>
      <c r="D11" s="38">
        <v>2</v>
      </c>
      <c r="E11" s="38">
        <v>80</v>
      </c>
      <c r="F11" s="13">
        <f>(MATCH(1,$U$9:$U$21,0)+1)/2</f>
        <v>2</v>
      </c>
      <c r="G11" s="13">
        <f>D11*F11</f>
        <v>4</v>
      </c>
      <c r="H11" s="13">
        <f t="shared" si="0"/>
        <v>10</v>
      </c>
      <c r="I11" s="13">
        <v>1</v>
      </c>
      <c r="J11" s="13">
        <v>2</v>
      </c>
      <c r="K11" s="13"/>
      <c r="L11" s="12"/>
      <c r="Q11" s="1">
        <v>3</v>
      </c>
      <c r="R11" s="1">
        <f t="shared" si="1"/>
        <v>1</v>
      </c>
      <c r="S11" s="1">
        <f t="shared" si="2"/>
        <v>1</v>
      </c>
      <c r="T11" s="1">
        <f t="shared" si="3"/>
        <v>1</v>
      </c>
      <c r="U11" s="1">
        <f t="shared" si="4"/>
        <v>1</v>
      </c>
      <c r="V11" s="1">
        <f t="shared" si="5"/>
        <v>0.98999999999999988</v>
      </c>
      <c r="W11" s="1">
        <f t="shared" si="6"/>
        <v>0.93999999999999984</v>
      </c>
      <c r="X11" s="1">
        <f t="shared" si="7"/>
        <v>0.8899999999999999</v>
      </c>
      <c r="Y11" s="1">
        <f t="shared" si="8"/>
        <v>0.83999999999999986</v>
      </c>
      <c r="Z11" s="1">
        <f t="shared" si="9"/>
        <v>0.83999999999999986</v>
      </c>
      <c r="AB11" s="1">
        <v>3</v>
      </c>
      <c r="AC11" s="1">
        <f t="shared" si="10"/>
        <v>1</v>
      </c>
      <c r="AD11" s="1">
        <f t="shared" si="11"/>
        <v>1</v>
      </c>
      <c r="AE11" s="1">
        <f t="shared" si="12"/>
        <v>0.93999999999999984</v>
      </c>
      <c r="AF11" s="1">
        <f t="shared" si="13"/>
        <v>0.83999999999999986</v>
      </c>
      <c r="AG11" s="1">
        <f t="shared" si="14"/>
        <v>0.73999999999999988</v>
      </c>
      <c r="AH11" s="1">
        <f t="shared" si="15"/>
        <v>0.73999999999999988</v>
      </c>
      <c r="AI11" s="1">
        <f t="shared" si="16"/>
        <v>0.64</v>
      </c>
      <c r="AJ11" s="1">
        <f t="shared" si="17"/>
        <v>0.64</v>
      </c>
      <c r="AK11" s="1">
        <f t="shared" si="18"/>
        <v>0.54</v>
      </c>
      <c r="AM11" s="1">
        <v>3</v>
      </c>
      <c r="AN11" s="1">
        <f t="shared" si="19"/>
        <v>1</v>
      </c>
      <c r="AO11" s="1">
        <f t="shared" si="20"/>
        <v>0.98999999999999988</v>
      </c>
      <c r="AP11" s="1">
        <f t="shared" si="21"/>
        <v>0.93999999999999984</v>
      </c>
      <c r="AQ11" s="1">
        <f t="shared" si="22"/>
        <v>0.8899999999999999</v>
      </c>
      <c r="AR11" s="1">
        <f t="shared" si="23"/>
        <v>0.83999999999999986</v>
      </c>
      <c r="AS11" s="1">
        <f t="shared" si="24"/>
        <v>0.73999999999999988</v>
      </c>
      <c r="AT11" s="1">
        <f t="shared" si="25"/>
        <v>0.59</v>
      </c>
      <c r="AU11" s="1">
        <f t="shared" si="26"/>
        <v>0.49000000000000005</v>
      </c>
      <c r="AV11" s="1">
        <f t="shared" si="27"/>
        <v>0.34</v>
      </c>
      <c r="AX11" s="1">
        <v>4</v>
      </c>
      <c r="AY11" s="1">
        <f t="shared" si="28"/>
        <v>0.93999999999999984</v>
      </c>
      <c r="AZ11" s="1">
        <f t="shared" si="29"/>
        <v>0.83999999999999986</v>
      </c>
      <c r="BA11" s="1">
        <f t="shared" si="30"/>
        <v>0.73999999999999988</v>
      </c>
      <c r="BB11" s="1">
        <f t="shared" si="31"/>
        <v>0.64</v>
      </c>
      <c r="BC11" s="1">
        <f t="shared" si="32"/>
        <v>0.49000000000000005</v>
      </c>
      <c r="BD11" s="1">
        <f t="shared" si="33"/>
        <v>0.34</v>
      </c>
      <c r="BE11" s="1">
        <f t="shared" si="34"/>
        <v>0.29000000000000004</v>
      </c>
      <c r="BF11" s="1">
        <f t="shared" si="35"/>
        <v>0.27</v>
      </c>
      <c r="BG11" s="1">
        <f t="shared" si="36"/>
        <v>0.25</v>
      </c>
      <c r="BI11" s="1">
        <v>4</v>
      </c>
      <c r="BJ11" s="1">
        <f t="shared" si="37"/>
        <v>0.8899999999999999</v>
      </c>
      <c r="BK11" s="1">
        <f t="shared" si="38"/>
        <v>0.73999999999999988</v>
      </c>
      <c r="BL11" s="1">
        <f t="shared" si="39"/>
        <v>0.64</v>
      </c>
      <c r="BM11" s="1">
        <f t="shared" si="40"/>
        <v>0.54</v>
      </c>
      <c r="BN11" s="1">
        <f t="shared" si="41"/>
        <v>0.49000000000000005</v>
      </c>
      <c r="BO11" s="1">
        <f t="shared" si="42"/>
        <v>0.34</v>
      </c>
      <c r="BP11" s="1">
        <f t="shared" si="43"/>
        <v>0.29000000000000004</v>
      </c>
      <c r="BQ11" s="1">
        <f t="shared" si="44"/>
        <v>0.27</v>
      </c>
      <c r="BR11" s="1">
        <f t="shared" si="45"/>
        <v>0.25</v>
      </c>
    </row>
    <row r="12" spans="1:70" x14ac:dyDescent="0.15">
      <c r="A12" s="26"/>
      <c r="B12" s="13">
        <v>5</v>
      </c>
      <c r="C12" s="13">
        <v>5</v>
      </c>
      <c r="D12" s="38">
        <v>3</v>
      </c>
      <c r="E12" s="38">
        <v>75</v>
      </c>
      <c r="F12" s="13">
        <f>(MATCH(1,$V$9:$V$21,0)+1)/2</f>
        <v>2.5</v>
      </c>
      <c r="G12" s="13">
        <f>D12*F12</f>
        <v>7.5</v>
      </c>
      <c r="H12" s="13">
        <f t="shared" si="0"/>
        <v>17.5</v>
      </c>
      <c r="I12" s="13">
        <v>1</v>
      </c>
      <c r="J12" s="13">
        <v>2</v>
      </c>
      <c r="K12" s="13"/>
      <c r="L12" s="12"/>
      <c r="Q12" s="1">
        <v>4</v>
      </c>
      <c r="R12" s="1">
        <f t="shared" si="1"/>
        <v>1</v>
      </c>
      <c r="S12" s="1">
        <f t="shared" si="2"/>
        <v>1</v>
      </c>
      <c r="T12" s="1">
        <f t="shared" si="3"/>
        <v>1</v>
      </c>
      <c r="U12" s="1">
        <f t="shared" si="4"/>
        <v>1</v>
      </c>
      <c r="V12" s="1">
        <f t="shared" si="5"/>
        <v>1</v>
      </c>
      <c r="W12" s="1">
        <f t="shared" si="6"/>
        <v>1</v>
      </c>
      <c r="X12" s="1">
        <f t="shared" si="7"/>
        <v>0.96999999999999986</v>
      </c>
      <c r="Y12" s="1">
        <f t="shared" si="8"/>
        <v>0.91999999999999982</v>
      </c>
      <c r="Z12" s="1">
        <f t="shared" si="9"/>
        <v>0.91999999999999982</v>
      </c>
      <c r="AB12" s="1">
        <v>4</v>
      </c>
      <c r="AC12" s="1">
        <f t="shared" si="10"/>
        <v>1</v>
      </c>
      <c r="AD12" s="1">
        <f t="shared" si="11"/>
        <v>1</v>
      </c>
      <c r="AE12" s="1">
        <f t="shared" si="12"/>
        <v>1</v>
      </c>
      <c r="AF12" s="1">
        <f t="shared" si="13"/>
        <v>0.91999999999999982</v>
      </c>
      <c r="AG12" s="1">
        <f t="shared" si="14"/>
        <v>0.81999999999999984</v>
      </c>
      <c r="AH12" s="1">
        <f t="shared" si="15"/>
        <v>0.81999999999999984</v>
      </c>
      <c r="AI12" s="1">
        <f t="shared" si="16"/>
        <v>0.72</v>
      </c>
      <c r="AJ12" s="1">
        <f t="shared" si="17"/>
        <v>0.72</v>
      </c>
      <c r="AK12" s="1">
        <f t="shared" si="18"/>
        <v>0.62</v>
      </c>
      <c r="AM12" s="1">
        <v>4</v>
      </c>
      <c r="AN12" s="1">
        <f t="shared" si="19"/>
        <v>1</v>
      </c>
      <c r="AO12" s="1">
        <f t="shared" si="20"/>
        <v>1</v>
      </c>
      <c r="AP12" s="1">
        <f t="shared" si="21"/>
        <v>1</v>
      </c>
      <c r="AQ12" s="1">
        <f t="shared" si="22"/>
        <v>0.96999999999999986</v>
      </c>
      <c r="AR12" s="1">
        <f t="shared" si="23"/>
        <v>0.91999999999999982</v>
      </c>
      <c r="AS12" s="1">
        <f t="shared" si="24"/>
        <v>0.81999999999999984</v>
      </c>
      <c r="AT12" s="1">
        <f t="shared" si="25"/>
        <v>0.66999999999999993</v>
      </c>
      <c r="AU12" s="1">
        <f t="shared" si="26"/>
        <v>0.57000000000000006</v>
      </c>
      <c r="AV12" s="1">
        <f t="shared" si="27"/>
        <v>0.42000000000000004</v>
      </c>
      <c r="AX12" s="1">
        <v>5</v>
      </c>
      <c r="AY12" s="1">
        <f t="shared" si="28"/>
        <v>1</v>
      </c>
      <c r="AZ12" s="1">
        <f t="shared" si="29"/>
        <v>0.91999999999999982</v>
      </c>
      <c r="BA12" s="1">
        <f t="shared" si="30"/>
        <v>0.81999999999999984</v>
      </c>
      <c r="BB12" s="1">
        <f t="shared" si="31"/>
        <v>0.72</v>
      </c>
      <c r="BC12" s="1">
        <f t="shared" si="32"/>
        <v>0.57000000000000006</v>
      </c>
      <c r="BD12" s="1">
        <f t="shared" si="33"/>
        <v>0.42000000000000004</v>
      </c>
      <c r="BE12" s="1">
        <f t="shared" si="34"/>
        <v>0.37000000000000005</v>
      </c>
      <c r="BF12" s="1">
        <f t="shared" si="35"/>
        <v>0.35000000000000003</v>
      </c>
      <c r="BG12" s="1">
        <f t="shared" si="36"/>
        <v>0.33</v>
      </c>
      <c r="BI12" s="1">
        <v>5</v>
      </c>
      <c r="BJ12" s="1">
        <f t="shared" si="37"/>
        <v>0.96999999999999986</v>
      </c>
      <c r="BK12" s="1">
        <f t="shared" si="38"/>
        <v>0.81999999999999984</v>
      </c>
      <c r="BL12" s="1">
        <f t="shared" si="39"/>
        <v>0.72</v>
      </c>
      <c r="BM12" s="1">
        <f t="shared" si="40"/>
        <v>0.62</v>
      </c>
      <c r="BN12" s="1">
        <f t="shared" si="41"/>
        <v>0.57000000000000006</v>
      </c>
      <c r="BO12" s="1">
        <f t="shared" si="42"/>
        <v>0.42000000000000004</v>
      </c>
      <c r="BP12" s="1">
        <f t="shared" si="43"/>
        <v>0.37000000000000005</v>
      </c>
      <c r="BQ12" s="1">
        <f t="shared" si="44"/>
        <v>0.35000000000000003</v>
      </c>
      <c r="BR12" s="1">
        <f t="shared" si="45"/>
        <v>0.33</v>
      </c>
    </row>
    <row r="13" spans="1:70" x14ac:dyDescent="0.15">
      <c r="A13" s="26"/>
      <c r="B13" s="13">
        <v>6</v>
      </c>
      <c r="C13" s="13">
        <v>6</v>
      </c>
      <c r="D13" s="38">
        <v>4</v>
      </c>
      <c r="E13" s="38">
        <v>70</v>
      </c>
      <c r="F13" s="13">
        <f>(MATCH(1,$W$9:$W$21,0)+1)/2</f>
        <v>2.5</v>
      </c>
      <c r="G13" s="13">
        <f>F13*D13</f>
        <v>10</v>
      </c>
      <c r="H13" s="13">
        <f t="shared" si="0"/>
        <v>27.5</v>
      </c>
      <c r="I13" s="13">
        <v>1</v>
      </c>
      <c r="J13" s="13">
        <v>2</v>
      </c>
      <c r="K13" s="13"/>
      <c r="L13" s="12"/>
      <c r="Q13" s="1">
        <v>5</v>
      </c>
      <c r="R13" s="1">
        <f t="shared" si="1"/>
        <v>1</v>
      </c>
      <c r="S13" s="1">
        <f t="shared" si="2"/>
        <v>1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  <c r="X13" s="1">
        <f t="shared" si="7"/>
        <v>1</v>
      </c>
      <c r="Y13" s="1">
        <f t="shared" si="8"/>
        <v>0.99999999999999978</v>
      </c>
      <c r="Z13" s="1">
        <f t="shared" si="9"/>
        <v>0.99999999999999978</v>
      </c>
      <c r="AB13" s="1">
        <v>5</v>
      </c>
      <c r="AC13" s="1">
        <f t="shared" si="10"/>
        <v>1</v>
      </c>
      <c r="AD13" s="1">
        <f t="shared" si="11"/>
        <v>1</v>
      </c>
      <c r="AE13" s="1">
        <f t="shared" si="12"/>
        <v>1</v>
      </c>
      <c r="AF13" s="1">
        <f t="shared" si="13"/>
        <v>0.99999999999999978</v>
      </c>
      <c r="AG13" s="1">
        <f t="shared" si="14"/>
        <v>0.8999999999999998</v>
      </c>
      <c r="AH13" s="1">
        <f t="shared" si="15"/>
        <v>0.8999999999999998</v>
      </c>
      <c r="AI13" s="1">
        <f t="shared" si="16"/>
        <v>0.79999999999999993</v>
      </c>
      <c r="AJ13" s="1">
        <f t="shared" si="17"/>
        <v>0.79999999999999993</v>
      </c>
      <c r="AK13" s="1">
        <f t="shared" si="18"/>
        <v>0.7</v>
      </c>
      <c r="AM13" s="1">
        <v>5</v>
      </c>
      <c r="AN13" s="1">
        <f t="shared" si="19"/>
        <v>1</v>
      </c>
      <c r="AO13" s="1">
        <f t="shared" si="20"/>
        <v>1</v>
      </c>
      <c r="AP13" s="1">
        <f t="shared" si="21"/>
        <v>1</v>
      </c>
      <c r="AQ13" s="1">
        <f t="shared" si="22"/>
        <v>1</v>
      </c>
      <c r="AR13" s="1">
        <f t="shared" si="23"/>
        <v>0.99999999999999978</v>
      </c>
      <c r="AS13" s="1">
        <f t="shared" si="24"/>
        <v>0.8999999999999998</v>
      </c>
      <c r="AT13" s="1">
        <f t="shared" si="25"/>
        <v>0.74999999999999989</v>
      </c>
      <c r="AU13" s="1">
        <f t="shared" si="26"/>
        <v>0.65</v>
      </c>
      <c r="AV13" s="1">
        <f t="shared" si="27"/>
        <v>0.5</v>
      </c>
      <c r="AX13" s="1">
        <v>6</v>
      </c>
      <c r="AY13" s="1">
        <f t="shared" si="28"/>
        <v>1</v>
      </c>
      <c r="AZ13" s="1">
        <f t="shared" si="29"/>
        <v>0.99999999999999978</v>
      </c>
      <c r="BA13" s="1">
        <f t="shared" si="30"/>
        <v>0.8999999999999998</v>
      </c>
      <c r="BB13" s="1">
        <f t="shared" si="31"/>
        <v>0.79999999999999993</v>
      </c>
      <c r="BC13" s="1">
        <f t="shared" si="32"/>
        <v>0.65</v>
      </c>
      <c r="BD13" s="1">
        <f t="shared" si="33"/>
        <v>0.5</v>
      </c>
      <c r="BE13" s="1">
        <f t="shared" si="34"/>
        <v>0.45000000000000007</v>
      </c>
      <c r="BF13" s="1">
        <f t="shared" si="35"/>
        <v>0.43000000000000005</v>
      </c>
      <c r="BG13" s="1">
        <f t="shared" si="36"/>
        <v>0.41000000000000003</v>
      </c>
      <c r="BI13" s="1">
        <v>6</v>
      </c>
      <c r="BJ13" s="1">
        <f t="shared" si="37"/>
        <v>1</v>
      </c>
      <c r="BK13" s="1">
        <f t="shared" si="38"/>
        <v>0.8999999999999998</v>
      </c>
      <c r="BL13" s="1">
        <f t="shared" si="39"/>
        <v>0.79999999999999993</v>
      </c>
      <c r="BM13" s="1">
        <f t="shared" si="40"/>
        <v>0.7</v>
      </c>
      <c r="BN13" s="1">
        <f t="shared" si="41"/>
        <v>0.65</v>
      </c>
      <c r="BO13" s="1">
        <f t="shared" si="42"/>
        <v>0.5</v>
      </c>
      <c r="BP13" s="1">
        <f t="shared" si="43"/>
        <v>0.45000000000000007</v>
      </c>
      <c r="BQ13" s="1">
        <f t="shared" si="44"/>
        <v>0.43000000000000005</v>
      </c>
      <c r="BR13" s="1">
        <f t="shared" si="45"/>
        <v>0.41000000000000003</v>
      </c>
    </row>
    <row r="14" spans="1:70" x14ac:dyDescent="0.15">
      <c r="A14" s="26"/>
      <c r="B14" s="13">
        <v>7</v>
      </c>
      <c r="C14" s="13">
        <v>7</v>
      </c>
      <c r="D14" s="38">
        <v>4</v>
      </c>
      <c r="E14" s="38">
        <v>65</v>
      </c>
      <c r="F14" s="13">
        <f>(MATCH(1,$X$9:$X$21,0)+1)/2</f>
        <v>3</v>
      </c>
      <c r="G14" s="13">
        <f>F14*D14</f>
        <v>12</v>
      </c>
      <c r="H14" s="13">
        <f t="shared" si="0"/>
        <v>39.5</v>
      </c>
      <c r="I14" s="13">
        <v>1</v>
      </c>
      <c r="J14" s="13">
        <v>2</v>
      </c>
      <c r="K14" s="13"/>
      <c r="L14" s="12"/>
      <c r="Q14" s="1">
        <v>6</v>
      </c>
      <c r="R14" s="1">
        <f t="shared" si="1"/>
        <v>1</v>
      </c>
      <c r="S14" s="1">
        <f t="shared" si="2"/>
        <v>1</v>
      </c>
      <c r="T14" s="1">
        <f t="shared" si="3"/>
        <v>1</v>
      </c>
      <c r="U14" s="1">
        <f t="shared" si="4"/>
        <v>1</v>
      </c>
      <c r="V14" s="1">
        <f t="shared" si="5"/>
        <v>1</v>
      </c>
      <c r="W14" s="1">
        <f t="shared" si="6"/>
        <v>1</v>
      </c>
      <c r="X14" s="1">
        <f t="shared" si="7"/>
        <v>1</v>
      </c>
      <c r="Y14" s="1">
        <f t="shared" si="8"/>
        <v>1</v>
      </c>
      <c r="Z14" s="1">
        <f t="shared" si="9"/>
        <v>1</v>
      </c>
      <c r="AB14" s="1">
        <v>6</v>
      </c>
      <c r="AC14" s="1">
        <f t="shared" si="10"/>
        <v>1</v>
      </c>
      <c r="AD14" s="1">
        <f t="shared" si="11"/>
        <v>1</v>
      </c>
      <c r="AE14" s="1">
        <f t="shared" si="12"/>
        <v>1</v>
      </c>
      <c r="AF14" s="1">
        <f t="shared" si="13"/>
        <v>1</v>
      </c>
      <c r="AG14" s="1">
        <f t="shared" si="14"/>
        <v>0.97999999999999976</v>
      </c>
      <c r="AH14" s="1">
        <f t="shared" si="15"/>
        <v>0.97999999999999976</v>
      </c>
      <c r="AI14" s="1">
        <f t="shared" si="16"/>
        <v>0.87999999999999989</v>
      </c>
      <c r="AJ14" s="1">
        <f t="shared" si="17"/>
        <v>0.87999999999999989</v>
      </c>
      <c r="AK14" s="1">
        <f t="shared" si="18"/>
        <v>0.77999999999999992</v>
      </c>
      <c r="AM14" s="1">
        <v>6</v>
      </c>
      <c r="AN14" s="1">
        <f t="shared" si="19"/>
        <v>1</v>
      </c>
      <c r="AO14" s="1">
        <f t="shared" si="20"/>
        <v>1</v>
      </c>
      <c r="AP14" s="1">
        <f t="shared" si="21"/>
        <v>1</v>
      </c>
      <c r="AQ14" s="1">
        <f t="shared" si="22"/>
        <v>1</v>
      </c>
      <c r="AR14" s="1">
        <f t="shared" si="23"/>
        <v>1</v>
      </c>
      <c r="AS14" s="1">
        <f t="shared" si="24"/>
        <v>0.97999999999999976</v>
      </c>
      <c r="AT14" s="1">
        <f t="shared" si="25"/>
        <v>0.82999999999999985</v>
      </c>
      <c r="AU14" s="1">
        <f t="shared" si="26"/>
        <v>0.73</v>
      </c>
      <c r="AV14" s="1">
        <f t="shared" si="27"/>
        <v>0.57999999999999996</v>
      </c>
      <c r="AX14" s="1">
        <v>7</v>
      </c>
      <c r="AY14" s="1">
        <f t="shared" si="28"/>
        <v>1</v>
      </c>
      <c r="AZ14" s="1">
        <f t="shared" si="29"/>
        <v>1</v>
      </c>
      <c r="BA14" s="1">
        <f t="shared" si="30"/>
        <v>0.97999999999999976</v>
      </c>
      <c r="BB14" s="1">
        <f t="shared" si="31"/>
        <v>0.87999999999999989</v>
      </c>
      <c r="BC14" s="1">
        <f t="shared" si="32"/>
        <v>0.73</v>
      </c>
      <c r="BD14" s="1">
        <f t="shared" si="33"/>
        <v>0.57999999999999996</v>
      </c>
      <c r="BE14" s="1">
        <f t="shared" si="34"/>
        <v>0.53</v>
      </c>
      <c r="BF14" s="1">
        <f t="shared" si="35"/>
        <v>0.51</v>
      </c>
      <c r="BG14" s="1">
        <f t="shared" si="36"/>
        <v>0.49000000000000005</v>
      </c>
      <c r="BI14" s="1">
        <v>7</v>
      </c>
      <c r="BJ14" s="1">
        <f t="shared" si="37"/>
        <v>1</v>
      </c>
      <c r="BK14" s="1">
        <f t="shared" si="38"/>
        <v>0.97999999999999976</v>
      </c>
      <c r="BL14" s="1">
        <f t="shared" si="39"/>
        <v>0.87999999999999989</v>
      </c>
      <c r="BM14" s="1">
        <f t="shared" si="40"/>
        <v>0.77999999999999992</v>
      </c>
      <c r="BN14" s="1">
        <f t="shared" si="41"/>
        <v>0.73</v>
      </c>
      <c r="BO14" s="1">
        <f t="shared" si="42"/>
        <v>0.57999999999999996</v>
      </c>
      <c r="BP14" s="1">
        <f t="shared" si="43"/>
        <v>0.53</v>
      </c>
      <c r="BQ14" s="1">
        <f t="shared" si="44"/>
        <v>0.51</v>
      </c>
      <c r="BR14" s="1">
        <f t="shared" si="45"/>
        <v>0.49000000000000005</v>
      </c>
    </row>
    <row r="15" spans="1:70" x14ac:dyDescent="0.15">
      <c r="A15" s="26"/>
      <c r="B15" s="13">
        <v>8</v>
      </c>
      <c r="C15" s="13">
        <v>8</v>
      </c>
      <c r="D15" s="38">
        <v>5</v>
      </c>
      <c r="E15" s="38">
        <v>60</v>
      </c>
      <c r="F15" s="13">
        <f>(MATCH(1,$Y$9:$Y$40,0)+1)/2</f>
        <v>3.5</v>
      </c>
      <c r="G15" s="13">
        <f>F15*D15</f>
        <v>17.5</v>
      </c>
      <c r="H15" s="13">
        <f t="shared" si="0"/>
        <v>57</v>
      </c>
      <c r="I15" s="13">
        <v>1</v>
      </c>
      <c r="J15" s="13">
        <v>2</v>
      </c>
      <c r="K15" s="13"/>
      <c r="L15" s="12"/>
      <c r="Q15" s="1">
        <v>7</v>
      </c>
      <c r="R15" s="1">
        <f t="shared" si="1"/>
        <v>1</v>
      </c>
      <c r="S15" s="1">
        <f t="shared" si="2"/>
        <v>1</v>
      </c>
      <c r="T15" s="1">
        <f t="shared" si="3"/>
        <v>1</v>
      </c>
      <c r="U15" s="1">
        <f t="shared" si="4"/>
        <v>1</v>
      </c>
      <c r="V15" s="1">
        <f t="shared" si="5"/>
        <v>1</v>
      </c>
      <c r="W15" s="1">
        <f t="shared" si="6"/>
        <v>1</v>
      </c>
      <c r="X15" s="1">
        <f t="shared" si="7"/>
        <v>1</v>
      </c>
      <c r="Y15" s="1">
        <f t="shared" si="8"/>
        <v>1</v>
      </c>
      <c r="Z15" s="1">
        <f t="shared" si="9"/>
        <v>1</v>
      </c>
      <c r="AB15" s="1">
        <v>7</v>
      </c>
      <c r="AC15" s="1">
        <f t="shared" si="10"/>
        <v>1</v>
      </c>
      <c r="AD15" s="1">
        <f t="shared" si="11"/>
        <v>1</v>
      </c>
      <c r="AE15" s="1">
        <f t="shared" si="12"/>
        <v>1</v>
      </c>
      <c r="AF15" s="1">
        <f t="shared" si="13"/>
        <v>1</v>
      </c>
      <c r="AG15" s="1">
        <f t="shared" si="14"/>
        <v>1</v>
      </c>
      <c r="AH15" s="1">
        <f t="shared" si="15"/>
        <v>1</v>
      </c>
      <c r="AI15" s="1">
        <f t="shared" si="16"/>
        <v>0.95999999999999985</v>
      </c>
      <c r="AJ15" s="1">
        <f t="shared" si="17"/>
        <v>0.95999999999999985</v>
      </c>
      <c r="AK15" s="1">
        <f t="shared" si="18"/>
        <v>0.85999999999999988</v>
      </c>
      <c r="AM15" s="1">
        <v>7</v>
      </c>
      <c r="AN15" s="1">
        <f t="shared" si="19"/>
        <v>1</v>
      </c>
      <c r="AO15" s="1">
        <f t="shared" si="20"/>
        <v>1</v>
      </c>
      <c r="AP15" s="1">
        <f t="shared" si="21"/>
        <v>1</v>
      </c>
      <c r="AQ15" s="1">
        <f t="shared" si="22"/>
        <v>1</v>
      </c>
      <c r="AR15" s="1">
        <f t="shared" si="23"/>
        <v>1</v>
      </c>
      <c r="AS15" s="1">
        <f t="shared" si="24"/>
        <v>1</v>
      </c>
      <c r="AT15" s="1">
        <f t="shared" si="25"/>
        <v>0.90999999999999981</v>
      </c>
      <c r="AU15" s="1">
        <f t="shared" si="26"/>
        <v>0.80999999999999994</v>
      </c>
      <c r="AV15" s="1">
        <f t="shared" si="27"/>
        <v>0.65999999999999992</v>
      </c>
      <c r="AX15" s="1">
        <v>8</v>
      </c>
      <c r="AY15" s="1">
        <f t="shared" si="28"/>
        <v>1</v>
      </c>
      <c r="AZ15" s="1">
        <f t="shared" si="29"/>
        <v>1</v>
      </c>
      <c r="BA15" s="1">
        <f t="shared" si="30"/>
        <v>1</v>
      </c>
      <c r="BB15" s="1">
        <f t="shared" si="31"/>
        <v>0.95999999999999985</v>
      </c>
      <c r="BC15" s="1">
        <f t="shared" si="32"/>
        <v>0.80999999999999994</v>
      </c>
      <c r="BD15" s="1">
        <f t="shared" si="33"/>
        <v>0.65999999999999992</v>
      </c>
      <c r="BE15" s="1">
        <f t="shared" si="34"/>
        <v>0.61</v>
      </c>
      <c r="BF15" s="1">
        <f t="shared" si="35"/>
        <v>0.59</v>
      </c>
      <c r="BG15" s="1">
        <f t="shared" si="36"/>
        <v>0.57000000000000006</v>
      </c>
      <c r="BI15" s="1">
        <v>8</v>
      </c>
      <c r="BJ15" s="1">
        <f t="shared" si="37"/>
        <v>1</v>
      </c>
      <c r="BK15" s="1">
        <f t="shared" si="38"/>
        <v>1</v>
      </c>
      <c r="BL15" s="1">
        <f t="shared" si="39"/>
        <v>0.95999999999999985</v>
      </c>
      <c r="BM15" s="1">
        <f t="shared" si="40"/>
        <v>0.85999999999999988</v>
      </c>
      <c r="BN15" s="1">
        <f t="shared" si="41"/>
        <v>0.80999999999999994</v>
      </c>
      <c r="BO15" s="1">
        <f t="shared" si="42"/>
        <v>0.65999999999999992</v>
      </c>
      <c r="BP15" s="1">
        <f t="shared" si="43"/>
        <v>0.61</v>
      </c>
      <c r="BQ15" s="1">
        <f t="shared" si="44"/>
        <v>0.59</v>
      </c>
      <c r="BR15" s="1">
        <f t="shared" si="45"/>
        <v>0.57000000000000006</v>
      </c>
    </row>
    <row r="16" spans="1:70" x14ac:dyDescent="0.15">
      <c r="A16" s="26"/>
      <c r="B16" s="13">
        <v>9</v>
      </c>
      <c r="C16" s="13">
        <v>9</v>
      </c>
      <c r="D16" s="38">
        <v>6</v>
      </c>
      <c r="E16" s="38">
        <v>60</v>
      </c>
      <c r="F16" s="13">
        <f>(MATCH(1,$Z$9:$Z$40,0)+1)/2</f>
        <v>3.5</v>
      </c>
      <c r="G16" s="13">
        <f>F16*D16</f>
        <v>21</v>
      </c>
      <c r="H16" s="13">
        <f t="shared" si="0"/>
        <v>78</v>
      </c>
      <c r="I16" s="13">
        <v>1</v>
      </c>
      <c r="J16" s="13">
        <v>2</v>
      </c>
      <c r="K16" s="13"/>
      <c r="L16" s="12"/>
      <c r="Q16" s="1">
        <v>8</v>
      </c>
      <c r="R16" s="1">
        <f t="shared" si="1"/>
        <v>1</v>
      </c>
      <c r="S16" s="1">
        <f t="shared" si="2"/>
        <v>1</v>
      </c>
      <c r="T16" s="1">
        <f t="shared" si="3"/>
        <v>1</v>
      </c>
      <c r="U16" s="1">
        <f t="shared" si="4"/>
        <v>1</v>
      </c>
      <c r="V16" s="1">
        <f t="shared" si="5"/>
        <v>1</v>
      </c>
      <c r="W16" s="1">
        <f t="shared" si="6"/>
        <v>1</v>
      </c>
      <c r="X16" s="1">
        <f t="shared" si="7"/>
        <v>1</v>
      </c>
      <c r="Y16" s="1">
        <f t="shared" si="8"/>
        <v>1</v>
      </c>
      <c r="Z16" s="1">
        <f t="shared" si="9"/>
        <v>1</v>
      </c>
      <c r="AB16" s="1">
        <v>8</v>
      </c>
      <c r="AC16" s="1">
        <f t="shared" si="10"/>
        <v>1</v>
      </c>
      <c r="AD16" s="1">
        <f t="shared" si="11"/>
        <v>1</v>
      </c>
      <c r="AE16" s="1">
        <f t="shared" si="12"/>
        <v>1</v>
      </c>
      <c r="AF16" s="1">
        <f t="shared" si="13"/>
        <v>1</v>
      </c>
      <c r="AG16" s="1">
        <f t="shared" si="14"/>
        <v>1</v>
      </c>
      <c r="AH16" s="1">
        <f t="shared" si="15"/>
        <v>1</v>
      </c>
      <c r="AI16" s="1">
        <f t="shared" si="16"/>
        <v>1</v>
      </c>
      <c r="AJ16" s="1">
        <f t="shared" si="17"/>
        <v>1</v>
      </c>
      <c r="AK16" s="1">
        <f t="shared" si="18"/>
        <v>0.93999999999999984</v>
      </c>
      <c r="AM16" s="1">
        <v>8</v>
      </c>
      <c r="AN16" s="1">
        <f t="shared" si="19"/>
        <v>1</v>
      </c>
      <c r="AO16" s="1">
        <f t="shared" si="20"/>
        <v>1</v>
      </c>
      <c r="AP16" s="1">
        <f t="shared" si="21"/>
        <v>1</v>
      </c>
      <c r="AQ16" s="1">
        <f t="shared" si="22"/>
        <v>1</v>
      </c>
      <c r="AR16" s="1">
        <f t="shared" si="23"/>
        <v>1</v>
      </c>
      <c r="AS16" s="1">
        <f t="shared" si="24"/>
        <v>1</v>
      </c>
      <c r="AT16" s="1">
        <f t="shared" si="25"/>
        <v>0.98999999999999977</v>
      </c>
      <c r="AU16" s="1">
        <f t="shared" si="26"/>
        <v>0.8899999999999999</v>
      </c>
      <c r="AV16" s="1">
        <f t="shared" si="27"/>
        <v>0.73999999999999988</v>
      </c>
      <c r="AX16" s="1">
        <v>9</v>
      </c>
      <c r="AY16" s="1">
        <f t="shared" si="28"/>
        <v>1</v>
      </c>
      <c r="AZ16" s="1">
        <f t="shared" si="29"/>
        <v>1</v>
      </c>
      <c r="BA16" s="1">
        <f t="shared" si="30"/>
        <v>1</v>
      </c>
      <c r="BB16" s="1">
        <f t="shared" si="31"/>
        <v>1</v>
      </c>
      <c r="BC16" s="1">
        <f t="shared" si="32"/>
        <v>0.8899999999999999</v>
      </c>
      <c r="BD16" s="1">
        <f t="shared" si="33"/>
        <v>0.73999999999999988</v>
      </c>
      <c r="BE16" s="1">
        <f t="shared" si="34"/>
        <v>0.69</v>
      </c>
      <c r="BF16" s="1">
        <f t="shared" si="35"/>
        <v>0.66999999999999993</v>
      </c>
      <c r="BG16" s="1">
        <f t="shared" si="36"/>
        <v>0.65</v>
      </c>
      <c r="BI16" s="1">
        <v>9</v>
      </c>
      <c r="BJ16" s="1">
        <f t="shared" si="37"/>
        <v>1</v>
      </c>
      <c r="BK16" s="1">
        <f t="shared" si="38"/>
        <v>1</v>
      </c>
      <c r="BL16" s="1">
        <f t="shared" si="39"/>
        <v>1</v>
      </c>
      <c r="BM16" s="1">
        <f t="shared" si="40"/>
        <v>0.93999999999999984</v>
      </c>
      <c r="BN16" s="1">
        <f t="shared" si="41"/>
        <v>0.8899999999999999</v>
      </c>
      <c r="BO16" s="1">
        <f t="shared" si="42"/>
        <v>0.73999999999999988</v>
      </c>
      <c r="BP16" s="1">
        <f t="shared" si="43"/>
        <v>0.69</v>
      </c>
      <c r="BQ16" s="1">
        <f t="shared" si="44"/>
        <v>0.66999999999999993</v>
      </c>
      <c r="BR16" s="1">
        <f t="shared" si="45"/>
        <v>0.65</v>
      </c>
    </row>
    <row r="17" spans="1:70" ht="14.25" thickBot="1" x14ac:dyDescent="0.2">
      <c r="A17" s="27"/>
      <c r="B17" s="11">
        <v>10</v>
      </c>
      <c r="C17" s="11"/>
      <c r="D17" s="39"/>
      <c r="E17" s="39"/>
      <c r="F17" s="11"/>
      <c r="G17" s="11"/>
      <c r="H17" s="11"/>
      <c r="I17" s="11"/>
      <c r="J17" s="11"/>
      <c r="K17" s="11"/>
      <c r="L17" s="10"/>
      <c r="Q17" s="1">
        <v>9</v>
      </c>
      <c r="R17" s="1">
        <f t="shared" si="1"/>
        <v>1</v>
      </c>
      <c r="S17" s="1">
        <f t="shared" si="2"/>
        <v>1</v>
      </c>
      <c r="T17" s="1">
        <f t="shared" si="3"/>
        <v>1</v>
      </c>
      <c r="U17" s="1">
        <f t="shared" si="4"/>
        <v>1</v>
      </c>
      <c r="V17" s="1">
        <f t="shared" si="5"/>
        <v>1</v>
      </c>
      <c r="W17" s="1">
        <f t="shared" si="6"/>
        <v>1</v>
      </c>
      <c r="X17" s="1">
        <f t="shared" si="7"/>
        <v>1</v>
      </c>
      <c r="Y17" s="1">
        <f t="shared" si="8"/>
        <v>1</v>
      </c>
      <c r="Z17" s="1">
        <f t="shared" si="9"/>
        <v>1</v>
      </c>
      <c r="AB17" s="1">
        <v>9</v>
      </c>
      <c r="AC17" s="1">
        <f t="shared" si="10"/>
        <v>1</v>
      </c>
      <c r="AD17" s="1">
        <f t="shared" si="11"/>
        <v>1</v>
      </c>
      <c r="AE17" s="1">
        <f t="shared" si="12"/>
        <v>1</v>
      </c>
      <c r="AF17" s="1">
        <f t="shared" si="13"/>
        <v>1</v>
      </c>
      <c r="AG17" s="1">
        <f t="shared" si="14"/>
        <v>1</v>
      </c>
      <c r="AH17" s="1">
        <f t="shared" si="15"/>
        <v>1</v>
      </c>
      <c r="AI17" s="1">
        <f t="shared" si="16"/>
        <v>1</v>
      </c>
      <c r="AJ17" s="1">
        <f t="shared" si="17"/>
        <v>1</v>
      </c>
      <c r="AK17" s="1">
        <f t="shared" si="18"/>
        <v>1</v>
      </c>
      <c r="AM17" s="1">
        <v>9</v>
      </c>
      <c r="AN17" s="1">
        <f t="shared" si="19"/>
        <v>1</v>
      </c>
      <c r="AO17" s="1">
        <f t="shared" si="20"/>
        <v>1</v>
      </c>
      <c r="AP17" s="1">
        <f t="shared" si="21"/>
        <v>1</v>
      </c>
      <c r="AQ17" s="1">
        <f t="shared" si="22"/>
        <v>1</v>
      </c>
      <c r="AR17" s="1">
        <f t="shared" si="23"/>
        <v>1</v>
      </c>
      <c r="AS17" s="1">
        <f t="shared" si="24"/>
        <v>1</v>
      </c>
      <c r="AT17" s="1">
        <f t="shared" si="25"/>
        <v>1</v>
      </c>
      <c r="AU17" s="1">
        <f t="shared" si="26"/>
        <v>0.96999999999999986</v>
      </c>
      <c r="AV17" s="1">
        <f t="shared" si="27"/>
        <v>0.81999999999999984</v>
      </c>
      <c r="AX17" s="1">
        <v>10</v>
      </c>
      <c r="AY17" s="1">
        <f t="shared" si="28"/>
        <v>1</v>
      </c>
      <c r="AZ17" s="1">
        <f t="shared" si="29"/>
        <v>1</v>
      </c>
      <c r="BA17" s="1">
        <f t="shared" si="30"/>
        <v>1</v>
      </c>
      <c r="BB17" s="1">
        <f t="shared" si="31"/>
        <v>1</v>
      </c>
      <c r="BC17" s="1">
        <f t="shared" si="32"/>
        <v>0.96999999999999986</v>
      </c>
      <c r="BD17" s="1">
        <f t="shared" si="33"/>
        <v>0.81999999999999984</v>
      </c>
      <c r="BE17" s="1">
        <f t="shared" si="34"/>
        <v>0.76999999999999991</v>
      </c>
      <c r="BF17" s="1">
        <f t="shared" si="35"/>
        <v>0.74999999999999989</v>
      </c>
      <c r="BG17" s="1">
        <f t="shared" si="36"/>
        <v>0.73</v>
      </c>
      <c r="BI17" s="1">
        <v>10</v>
      </c>
      <c r="BJ17" s="1">
        <f t="shared" si="37"/>
        <v>1</v>
      </c>
      <c r="BK17" s="1">
        <f t="shared" si="38"/>
        <v>1</v>
      </c>
      <c r="BL17" s="1">
        <f t="shared" si="39"/>
        <v>1</v>
      </c>
      <c r="BM17" s="1">
        <f t="shared" si="40"/>
        <v>1</v>
      </c>
      <c r="BN17" s="1">
        <f t="shared" si="41"/>
        <v>0.96999999999999986</v>
      </c>
      <c r="BO17" s="1">
        <f t="shared" si="42"/>
        <v>0.81999999999999984</v>
      </c>
      <c r="BP17" s="1">
        <f t="shared" si="43"/>
        <v>0.76999999999999991</v>
      </c>
      <c r="BQ17" s="1">
        <f t="shared" si="44"/>
        <v>0.74999999999999989</v>
      </c>
      <c r="BR17" s="1">
        <f t="shared" si="45"/>
        <v>0.73</v>
      </c>
    </row>
    <row r="18" spans="1:70" x14ac:dyDescent="0.15">
      <c r="A18" s="22" t="s">
        <v>7</v>
      </c>
      <c r="B18" s="9">
        <v>11</v>
      </c>
      <c r="C18" s="9"/>
      <c r="D18" s="40">
        <f>1*J2</f>
        <v>3</v>
      </c>
      <c r="E18" s="40">
        <v>90</v>
      </c>
      <c r="F18" s="9">
        <f>(MATCH(1,$AC$8:$AC$26,0)+1)/2</f>
        <v>2</v>
      </c>
      <c r="G18" s="9">
        <f t="shared" ref="G18:G26" si="46">F18*D18</f>
        <v>6</v>
      </c>
      <c r="H18" s="9">
        <f t="shared" ref="H18:H26" si="47">H16+G18</f>
        <v>84</v>
      </c>
      <c r="I18" s="9">
        <v>2</v>
      </c>
      <c r="J18" s="9">
        <v>3</v>
      </c>
      <c r="K18" s="9"/>
      <c r="L18" s="8"/>
      <c r="M18" s="2"/>
      <c r="N18" s="2"/>
      <c r="Q18" s="1">
        <v>10</v>
      </c>
      <c r="R18" s="1">
        <f t="shared" si="1"/>
        <v>1</v>
      </c>
      <c r="S18" s="1">
        <f t="shared" si="2"/>
        <v>1</v>
      </c>
      <c r="T18" s="1">
        <f t="shared" si="3"/>
        <v>1</v>
      </c>
      <c r="U18" s="1">
        <f t="shared" si="4"/>
        <v>1</v>
      </c>
      <c r="V18" s="1">
        <f t="shared" si="5"/>
        <v>1</v>
      </c>
      <c r="W18" s="1">
        <f t="shared" si="6"/>
        <v>1</v>
      </c>
      <c r="X18" s="1">
        <f t="shared" si="7"/>
        <v>1</v>
      </c>
      <c r="Y18" s="1">
        <f t="shared" si="8"/>
        <v>1</v>
      </c>
      <c r="Z18" s="1">
        <f t="shared" si="9"/>
        <v>1</v>
      </c>
      <c r="AB18" s="1">
        <v>10</v>
      </c>
      <c r="AC18" s="1">
        <f t="shared" si="10"/>
        <v>1</v>
      </c>
      <c r="AD18" s="1">
        <f t="shared" si="11"/>
        <v>1</v>
      </c>
      <c r="AE18" s="1">
        <f t="shared" si="12"/>
        <v>1</v>
      </c>
      <c r="AF18" s="1">
        <f t="shared" si="13"/>
        <v>1</v>
      </c>
      <c r="AG18" s="1">
        <f t="shared" si="14"/>
        <v>1</v>
      </c>
      <c r="AH18" s="1">
        <f t="shared" si="15"/>
        <v>1</v>
      </c>
      <c r="AI18" s="1">
        <f t="shared" si="16"/>
        <v>1</v>
      </c>
      <c r="AJ18" s="1">
        <f t="shared" si="17"/>
        <v>1</v>
      </c>
      <c r="AK18" s="1">
        <f t="shared" si="18"/>
        <v>1</v>
      </c>
      <c r="AM18" s="1">
        <v>10</v>
      </c>
      <c r="AN18" s="1">
        <f t="shared" si="19"/>
        <v>1</v>
      </c>
      <c r="AO18" s="1">
        <f t="shared" si="20"/>
        <v>1</v>
      </c>
      <c r="AP18" s="1">
        <f t="shared" si="21"/>
        <v>1</v>
      </c>
      <c r="AQ18" s="1">
        <f t="shared" si="22"/>
        <v>1</v>
      </c>
      <c r="AR18" s="1">
        <f t="shared" si="23"/>
        <v>1</v>
      </c>
      <c r="AS18" s="1">
        <f t="shared" si="24"/>
        <v>1</v>
      </c>
      <c r="AT18" s="1">
        <f t="shared" si="25"/>
        <v>1</v>
      </c>
      <c r="AU18" s="1">
        <f t="shared" si="26"/>
        <v>1</v>
      </c>
      <c r="AV18" s="1">
        <f t="shared" si="27"/>
        <v>0.8999999999999998</v>
      </c>
      <c r="AX18" s="1">
        <v>11</v>
      </c>
      <c r="AY18" s="1">
        <f t="shared" si="28"/>
        <v>1</v>
      </c>
      <c r="AZ18" s="1">
        <f t="shared" si="29"/>
        <v>1</v>
      </c>
      <c r="BA18" s="1">
        <f t="shared" si="30"/>
        <v>1</v>
      </c>
      <c r="BB18" s="1">
        <f t="shared" si="31"/>
        <v>1</v>
      </c>
      <c r="BC18" s="1">
        <f t="shared" si="32"/>
        <v>1</v>
      </c>
      <c r="BD18" s="1">
        <f t="shared" si="33"/>
        <v>0.8999999999999998</v>
      </c>
      <c r="BE18" s="1">
        <f t="shared" si="34"/>
        <v>0.84999999999999987</v>
      </c>
      <c r="BF18" s="1">
        <f t="shared" si="35"/>
        <v>0.82999999999999985</v>
      </c>
      <c r="BG18" s="1">
        <f t="shared" si="36"/>
        <v>0.80999999999999994</v>
      </c>
      <c r="BI18" s="1">
        <v>11</v>
      </c>
      <c r="BJ18" s="1">
        <f t="shared" si="37"/>
        <v>1</v>
      </c>
      <c r="BK18" s="1">
        <f t="shared" si="38"/>
        <v>1</v>
      </c>
      <c r="BL18" s="1">
        <f t="shared" si="39"/>
        <v>1</v>
      </c>
      <c r="BM18" s="1">
        <f t="shared" si="40"/>
        <v>1</v>
      </c>
      <c r="BN18" s="1">
        <f t="shared" si="41"/>
        <v>1</v>
      </c>
      <c r="BO18" s="1">
        <f t="shared" si="42"/>
        <v>0.8999999999999998</v>
      </c>
      <c r="BP18" s="1">
        <f t="shared" si="43"/>
        <v>0.84999999999999987</v>
      </c>
      <c r="BQ18" s="1">
        <f t="shared" si="44"/>
        <v>0.82999999999999985</v>
      </c>
      <c r="BR18" s="1">
        <f t="shared" si="45"/>
        <v>0.80999999999999994</v>
      </c>
    </row>
    <row r="19" spans="1:70" x14ac:dyDescent="0.15">
      <c r="A19" s="23"/>
      <c r="B19" s="3">
        <v>12</v>
      </c>
      <c r="C19" s="3"/>
      <c r="D19" s="41">
        <f>2*$J$2</f>
        <v>6</v>
      </c>
      <c r="E19" s="41">
        <v>80</v>
      </c>
      <c r="F19" s="3">
        <f>(MATCH(1,$AD$8:$AD$26,0)+1)/2</f>
        <v>2.5</v>
      </c>
      <c r="G19" s="3">
        <f t="shared" si="46"/>
        <v>15</v>
      </c>
      <c r="H19" s="3">
        <f t="shared" si="47"/>
        <v>15</v>
      </c>
      <c r="I19" s="3">
        <v>2</v>
      </c>
      <c r="J19" s="3">
        <v>4</v>
      </c>
      <c r="K19" s="3"/>
      <c r="L19" s="7"/>
      <c r="M19" s="2"/>
      <c r="N19" s="2"/>
      <c r="Q19" s="1">
        <v>11</v>
      </c>
      <c r="R19" s="1">
        <f t="shared" si="1"/>
        <v>1</v>
      </c>
      <c r="S19" s="1">
        <f t="shared" si="2"/>
        <v>1</v>
      </c>
      <c r="T19" s="1">
        <f t="shared" si="3"/>
        <v>1</v>
      </c>
      <c r="U19" s="1">
        <f t="shared" si="4"/>
        <v>1</v>
      </c>
      <c r="V19" s="1">
        <f t="shared" si="5"/>
        <v>1</v>
      </c>
      <c r="W19" s="1">
        <f t="shared" si="6"/>
        <v>1</v>
      </c>
      <c r="X19" s="1">
        <f t="shared" si="7"/>
        <v>1</v>
      </c>
      <c r="Y19" s="1">
        <f t="shared" si="8"/>
        <v>1</v>
      </c>
      <c r="Z19" s="1">
        <f t="shared" si="9"/>
        <v>1</v>
      </c>
      <c r="AB19" s="1">
        <v>11</v>
      </c>
      <c r="AC19" s="1">
        <f t="shared" si="10"/>
        <v>1</v>
      </c>
      <c r="AD19" s="1">
        <f t="shared" si="11"/>
        <v>1</v>
      </c>
      <c r="AE19" s="1">
        <f t="shared" si="12"/>
        <v>1</v>
      </c>
      <c r="AF19" s="1">
        <f t="shared" si="13"/>
        <v>1</v>
      </c>
      <c r="AG19" s="1">
        <f t="shared" si="14"/>
        <v>1</v>
      </c>
      <c r="AH19" s="1">
        <f t="shared" si="15"/>
        <v>1</v>
      </c>
      <c r="AI19" s="1">
        <f t="shared" si="16"/>
        <v>1</v>
      </c>
      <c r="AJ19" s="1">
        <f t="shared" si="17"/>
        <v>1</v>
      </c>
      <c r="AK19" s="1">
        <f t="shared" si="18"/>
        <v>1</v>
      </c>
      <c r="AM19" s="1">
        <v>11</v>
      </c>
      <c r="AN19" s="1">
        <f t="shared" si="19"/>
        <v>1</v>
      </c>
      <c r="AO19" s="1">
        <f t="shared" si="20"/>
        <v>1</v>
      </c>
      <c r="AP19" s="1">
        <f t="shared" si="21"/>
        <v>1</v>
      </c>
      <c r="AQ19" s="1">
        <f t="shared" si="22"/>
        <v>1</v>
      </c>
      <c r="AR19" s="1">
        <f t="shared" si="23"/>
        <v>1</v>
      </c>
      <c r="AS19" s="1">
        <f t="shared" si="24"/>
        <v>1</v>
      </c>
      <c r="AT19" s="1">
        <f t="shared" si="25"/>
        <v>1</v>
      </c>
      <c r="AU19" s="1">
        <f t="shared" si="26"/>
        <v>1</v>
      </c>
      <c r="AV19" s="1">
        <f t="shared" si="27"/>
        <v>0.97999999999999976</v>
      </c>
      <c r="AX19" s="1">
        <v>12</v>
      </c>
      <c r="AY19" s="1">
        <f t="shared" si="28"/>
        <v>1</v>
      </c>
      <c r="AZ19" s="1">
        <f t="shared" si="29"/>
        <v>1</v>
      </c>
      <c r="BA19" s="1">
        <f t="shared" si="30"/>
        <v>1</v>
      </c>
      <c r="BB19" s="1">
        <f t="shared" si="31"/>
        <v>1</v>
      </c>
      <c r="BC19" s="1">
        <f t="shared" si="32"/>
        <v>1</v>
      </c>
      <c r="BD19" s="1">
        <f t="shared" si="33"/>
        <v>0.97999999999999976</v>
      </c>
      <c r="BE19" s="1">
        <f t="shared" si="34"/>
        <v>0.92999999999999983</v>
      </c>
      <c r="BF19" s="1">
        <f t="shared" si="35"/>
        <v>0.90999999999999981</v>
      </c>
      <c r="BG19" s="1">
        <f t="shared" si="36"/>
        <v>0.8899999999999999</v>
      </c>
      <c r="BI19" s="1">
        <v>12</v>
      </c>
      <c r="BJ19" s="1">
        <f t="shared" si="37"/>
        <v>1</v>
      </c>
      <c r="BK19" s="1">
        <f t="shared" si="38"/>
        <v>1</v>
      </c>
      <c r="BL19" s="1">
        <f t="shared" si="39"/>
        <v>1</v>
      </c>
      <c r="BM19" s="1">
        <f t="shared" si="40"/>
        <v>1</v>
      </c>
      <c r="BN19" s="1">
        <f t="shared" si="41"/>
        <v>1</v>
      </c>
      <c r="BO19" s="1">
        <f t="shared" si="42"/>
        <v>0.97999999999999976</v>
      </c>
      <c r="BP19" s="1">
        <f t="shared" si="43"/>
        <v>0.92999999999999983</v>
      </c>
      <c r="BQ19" s="1">
        <f t="shared" si="44"/>
        <v>0.90999999999999981</v>
      </c>
      <c r="BR19" s="1">
        <f t="shared" si="45"/>
        <v>0.8899999999999999</v>
      </c>
    </row>
    <row r="20" spans="1:70" x14ac:dyDescent="0.15">
      <c r="A20" s="23"/>
      <c r="B20" s="3">
        <v>13</v>
      </c>
      <c r="C20" s="3"/>
      <c r="D20" s="41">
        <f>2*$J$2</f>
        <v>6</v>
      </c>
      <c r="E20" s="41">
        <v>70</v>
      </c>
      <c r="F20" s="3">
        <f>(MATCH(1,$AE$8:$AE$26,0)+1)/2</f>
        <v>3</v>
      </c>
      <c r="G20" s="3">
        <f t="shared" si="46"/>
        <v>18</v>
      </c>
      <c r="H20" s="3">
        <f t="shared" si="47"/>
        <v>102</v>
      </c>
      <c r="I20" s="3">
        <v>2</v>
      </c>
      <c r="J20" s="3">
        <v>4</v>
      </c>
      <c r="K20" s="3"/>
      <c r="L20" s="7"/>
      <c r="M20" s="2"/>
      <c r="N20" s="2"/>
      <c r="Q20" s="1">
        <v>12</v>
      </c>
      <c r="R20" s="1">
        <f t="shared" si="1"/>
        <v>1</v>
      </c>
      <c r="S20" s="1">
        <f t="shared" si="2"/>
        <v>1</v>
      </c>
      <c r="T20" s="1">
        <f t="shared" si="3"/>
        <v>1</v>
      </c>
      <c r="U20" s="1">
        <f t="shared" si="4"/>
        <v>1</v>
      </c>
      <c r="V20" s="1">
        <f t="shared" si="5"/>
        <v>1</v>
      </c>
      <c r="W20" s="1">
        <f t="shared" si="6"/>
        <v>1</v>
      </c>
      <c r="X20" s="1">
        <f t="shared" si="7"/>
        <v>1</v>
      </c>
      <c r="Y20" s="1">
        <f t="shared" si="8"/>
        <v>1</v>
      </c>
      <c r="Z20" s="1">
        <f t="shared" si="9"/>
        <v>1</v>
      </c>
      <c r="AB20" s="1">
        <v>12</v>
      </c>
      <c r="AC20" s="1">
        <f t="shared" si="10"/>
        <v>1</v>
      </c>
      <c r="AD20" s="1">
        <f t="shared" si="11"/>
        <v>1</v>
      </c>
      <c r="AE20" s="1">
        <f t="shared" si="12"/>
        <v>1</v>
      </c>
      <c r="AF20" s="1">
        <f t="shared" si="13"/>
        <v>1</v>
      </c>
      <c r="AG20" s="1">
        <f t="shared" si="14"/>
        <v>1</v>
      </c>
      <c r="AH20" s="1">
        <f t="shared" si="15"/>
        <v>1</v>
      </c>
      <c r="AI20" s="1">
        <f t="shared" si="16"/>
        <v>1</v>
      </c>
      <c r="AJ20" s="1">
        <f t="shared" si="17"/>
        <v>1</v>
      </c>
      <c r="AK20" s="1">
        <f t="shared" si="18"/>
        <v>1</v>
      </c>
      <c r="AM20" s="1">
        <v>12</v>
      </c>
      <c r="AN20" s="1">
        <f t="shared" si="19"/>
        <v>1</v>
      </c>
      <c r="AO20" s="1">
        <f t="shared" si="20"/>
        <v>1</v>
      </c>
      <c r="AP20" s="1">
        <f t="shared" si="21"/>
        <v>1</v>
      </c>
      <c r="AQ20" s="1">
        <f t="shared" si="22"/>
        <v>1</v>
      </c>
      <c r="AR20" s="1">
        <f t="shared" si="23"/>
        <v>1</v>
      </c>
      <c r="AS20" s="1">
        <f t="shared" si="24"/>
        <v>1</v>
      </c>
      <c r="AT20" s="1">
        <f t="shared" si="25"/>
        <v>1</v>
      </c>
      <c r="AU20" s="1">
        <f t="shared" si="26"/>
        <v>1</v>
      </c>
      <c r="AV20" s="1">
        <f t="shared" si="27"/>
        <v>1</v>
      </c>
      <c r="AX20" s="1">
        <v>13</v>
      </c>
      <c r="AY20" s="1">
        <f t="shared" si="28"/>
        <v>1</v>
      </c>
      <c r="AZ20" s="1">
        <f t="shared" si="29"/>
        <v>1</v>
      </c>
      <c r="BA20" s="1">
        <f t="shared" si="30"/>
        <v>1</v>
      </c>
      <c r="BB20" s="1">
        <f t="shared" si="31"/>
        <v>1</v>
      </c>
      <c r="BC20" s="1">
        <f t="shared" si="32"/>
        <v>1</v>
      </c>
      <c r="BD20" s="1">
        <f t="shared" si="33"/>
        <v>1</v>
      </c>
      <c r="BE20" s="1">
        <f t="shared" si="34"/>
        <v>1</v>
      </c>
      <c r="BF20" s="1">
        <f t="shared" si="35"/>
        <v>0.98999999999999977</v>
      </c>
      <c r="BG20" s="1">
        <f t="shared" si="36"/>
        <v>0.96999999999999986</v>
      </c>
      <c r="BI20" s="1">
        <v>13</v>
      </c>
      <c r="BJ20" s="1">
        <f t="shared" si="37"/>
        <v>1</v>
      </c>
      <c r="BK20" s="1">
        <f t="shared" si="38"/>
        <v>1</v>
      </c>
      <c r="BL20" s="1">
        <f t="shared" si="39"/>
        <v>1</v>
      </c>
      <c r="BM20" s="1">
        <f t="shared" si="40"/>
        <v>1</v>
      </c>
      <c r="BN20" s="1">
        <f t="shared" si="41"/>
        <v>1</v>
      </c>
      <c r="BO20" s="1">
        <f t="shared" si="42"/>
        <v>1</v>
      </c>
      <c r="BP20" s="1">
        <f t="shared" si="43"/>
        <v>1</v>
      </c>
      <c r="BQ20" s="1">
        <f t="shared" si="44"/>
        <v>0.98999999999999977</v>
      </c>
      <c r="BR20" s="1">
        <f t="shared" si="45"/>
        <v>0.96999999999999986</v>
      </c>
    </row>
    <row r="21" spans="1:70" x14ac:dyDescent="0.15">
      <c r="A21" s="23"/>
      <c r="B21" s="3">
        <v>14</v>
      </c>
      <c r="C21" s="3"/>
      <c r="D21" s="41">
        <f>3*$J$2</f>
        <v>9</v>
      </c>
      <c r="E21" s="41">
        <v>60</v>
      </c>
      <c r="F21" s="3">
        <f>(MATCH(1,$AF$8:$AF$26,0)+1)/2</f>
        <v>4</v>
      </c>
      <c r="G21" s="3">
        <f t="shared" si="46"/>
        <v>36</v>
      </c>
      <c r="H21" s="3">
        <f t="shared" si="47"/>
        <v>51</v>
      </c>
      <c r="I21" s="3">
        <v>2</v>
      </c>
      <c r="J21" s="3">
        <v>4</v>
      </c>
      <c r="K21" s="3"/>
      <c r="L21" s="7"/>
      <c r="M21" s="2"/>
      <c r="N21" s="2"/>
      <c r="Q21" s="1">
        <v>13</v>
      </c>
      <c r="R21" s="1">
        <f t="shared" si="1"/>
        <v>1</v>
      </c>
      <c r="S21" s="1">
        <f t="shared" si="2"/>
        <v>1</v>
      </c>
      <c r="T21" s="1">
        <f t="shared" si="3"/>
        <v>1</v>
      </c>
      <c r="U21" s="1">
        <f t="shared" si="4"/>
        <v>1</v>
      </c>
      <c r="V21" s="1">
        <f t="shared" si="5"/>
        <v>1</v>
      </c>
      <c r="W21" s="1">
        <f t="shared" si="6"/>
        <v>1</v>
      </c>
      <c r="X21" s="1">
        <f t="shared" si="7"/>
        <v>1</v>
      </c>
      <c r="Y21" s="1">
        <f t="shared" si="8"/>
        <v>1</v>
      </c>
      <c r="Z21" s="1">
        <f t="shared" si="9"/>
        <v>1</v>
      </c>
      <c r="AB21" s="1">
        <v>13</v>
      </c>
      <c r="AC21" s="1">
        <f t="shared" si="10"/>
        <v>1</v>
      </c>
      <c r="AD21" s="1">
        <f t="shared" si="11"/>
        <v>1</v>
      </c>
      <c r="AE21" s="1">
        <f t="shared" si="12"/>
        <v>1</v>
      </c>
      <c r="AF21" s="1">
        <f t="shared" si="13"/>
        <v>1</v>
      </c>
      <c r="AG21" s="1">
        <f t="shared" si="14"/>
        <v>1</v>
      </c>
      <c r="AH21" s="1">
        <f t="shared" si="15"/>
        <v>1</v>
      </c>
      <c r="AI21" s="1">
        <f t="shared" si="16"/>
        <v>1</v>
      </c>
      <c r="AJ21" s="1">
        <f t="shared" si="17"/>
        <v>1</v>
      </c>
      <c r="AK21" s="1">
        <f t="shared" si="18"/>
        <v>1</v>
      </c>
      <c r="AM21" s="1">
        <v>13</v>
      </c>
      <c r="AN21" s="1">
        <f t="shared" si="19"/>
        <v>1</v>
      </c>
      <c r="AO21" s="1">
        <f t="shared" si="20"/>
        <v>1</v>
      </c>
      <c r="AP21" s="1">
        <f t="shared" si="21"/>
        <v>1</v>
      </c>
      <c r="AQ21" s="1">
        <f t="shared" si="22"/>
        <v>1</v>
      </c>
      <c r="AR21" s="1">
        <f t="shared" si="23"/>
        <v>1</v>
      </c>
      <c r="AS21" s="1">
        <f t="shared" si="24"/>
        <v>1</v>
      </c>
      <c r="AT21" s="1">
        <f t="shared" si="25"/>
        <v>1</v>
      </c>
      <c r="AU21" s="1">
        <f t="shared" si="26"/>
        <v>1</v>
      </c>
      <c r="AV21" s="1">
        <f t="shared" si="27"/>
        <v>1</v>
      </c>
      <c r="AX21" s="1">
        <v>14</v>
      </c>
      <c r="AY21" s="1">
        <f t="shared" si="28"/>
        <v>1</v>
      </c>
      <c r="AZ21" s="1">
        <f t="shared" si="29"/>
        <v>1</v>
      </c>
      <c r="BA21" s="1">
        <f t="shared" si="30"/>
        <v>1</v>
      </c>
      <c r="BB21" s="1">
        <f t="shared" si="31"/>
        <v>1</v>
      </c>
      <c r="BC21" s="1">
        <f t="shared" si="32"/>
        <v>1</v>
      </c>
      <c r="BD21" s="1">
        <f t="shared" si="33"/>
        <v>1</v>
      </c>
      <c r="BE21" s="1">
        <f t="shared" si="34"/>
        <v>1</v>
      </c>
      <c r="BF21" s="1">
        <f t="shared" si="35"/>
        <v>1</v>
      </c>
      <c r="BG21" s="1">
        <f t="shared" si="36"/>
        <v>1</v>
      </c>
      <c r="BI21" s="1">
        <v>14</v>
      </c>
      <c r="BJ21" s="1">
        <f t="shared" si="37"/>
        <v>1</v>
      </c>
      <c r="BK21" s="1">
        <f t="shared" si="38"/>
        <v>1</v>
      </c>
      <c r="BL21" s="1">
        <f t="shared" si="39"/>
        <v>1</v>
      </c>
      <c r="BM21" s="1">
        <f t="shared" si="40"/>
        <v>1</v>
      </c>
      <c r="BN21" s="1">
        <f t="shared" si="41"/>
        <v>1</v>
      </c>
      <c r="BO21" s="1">
        <f t="shared" si="42"/>
        <v>1</v>
      </c>
      <c r="BP21" s="1">
        <f t="shared" si="43"/>
        <v>1</v>
      </c>
      <c r="BQ21" s="1">
        <f t="shared" si="44"/>
        <v>1</v>
      </c>
      <c r="BR21" s="1">
        <f t="shared" si="45"/>
        <v>1</v>
      </c>
    </row>
    <row r="22" spans="1:70" x14ac:dyDescent="0.15">
      <c r="A22" s="23"/>
      <c r="B22" s="3">
        <v>15</v>
      </c>
      <c r="C22" s="3"/>
      <c r="D22" s="41">
        <f>3*$J$2</f>
        <v>9</v>
      </c>
      <c r="E22" s="41">
        <v>50</v>
      </c>
      <c r="F22" s="3">
        <f>(MATCH(1,$AG$8:$AG$26,0)+1)/2</f>
        <v>4.5</v>
      </c>
      <c r="G22" s="3">
        <f t="shared" si="46"/>
        <v>40.5</v>
      </c>
      <c r="H22" s="3">
        <f t="shared" si="47"/>
        <v>142.5</v>
      </c>
      <c r="I22" s="3">
        <v>2</v>
      </c>
      <c r="J22" s="3">
        <f>$J$2</f>
        <v>3</v>
      </c>
      <c r="K22" s="3" t="s">
        <v>6</v>
      </c>
      <c r="L22" s="7"/>
      <c r="M22" s="2"/>
      <c r="N22" s="2"/>
      <c r="Q22" s="1">
        <v>14</v>
      </c>
      <c r="R22" s="1">
        <f t="shared" si="1"/>
        <v>1</v>
      </c>
      <c r="S22" s="1">
        <f t="shared" si="2"/>
        <v>1</v>
      </c>
      <c r="T22" s="1">
        <f t="shared" si="3"/>
        <v>1</v>
      </c>
      <c r="U22" s="1">
        <f t="shared" si="4"/>
        <v>1</v>
      </c>
      <c r="V22" s="1">
        <f t="shared" si="5"/>
        <v>1</v>
      </c>
      <c r="W22" s="1">
        <f t="shared" si="6"/>
        <v>1</v>
      </c>
      <c r="X22" s="1">
        <f t="shared" si="7"/>
        <v>1</v>
      </c>
      <c r="Y22" s="1">
        <f t="shared" si="8"/>
        <v>1</v>
      </c>
      <c r="Z22" s="1">
        <f t="shared" si="9"/>
        <v>1</v>
      </c>
      <c r="AB22" s="1">
        <v>14</v>
      </c>
      <c r="AC22" s="1">
        <f t="shared" si="10"/>
        <v>1</v>
      </c>
      <c r="AD22" s="1">
        <f t="shared" si="11"/>
        <v>1</v>
      </c>
      <c r="AE22" s="1">
        <f t="shared" si="12"/>
        <v>1</v>
      </c>
      <c r="AF22" s="1">
        <f t="shared" si="13"/>
        <v>1</v>
      </c>
      <c r="AG22" s="1">
        <f t="shared" si="14"/>
        <v>1</v>
      </c>
      <c r="AH22" s="1">
        <f t="shared" si="15"/>
        <v>1</v>
      </c>
      <c r="AI22" s="1">
        <f t="shared" si="16"/>
        <v>1</v>
      </c>
      <c r="AJ22" s="1">
        <f t="shared" si="17"/>
        <v>1</v>
      </c>
      <c r="AK22" s="1">
        <f t="shared" si="18"/>
        <v>1</v>
      </c>
      <c r="AM22" s="1">
        <v>14</v>
      </c>
      <c r="AN22" s="1">
        <f t="shared" si="19"/>
        <v>1</v>
      </c>
      <c r="AO22" s="1">
        <f t="shared" si="20"/>
        <v>1</v>
      </c>
      <c r="AP22" s="1">
        <f t="shared" si="21"/>
        <v>1</v>
      </c>
      <c r="AQ22" s="1">
        <f t="shared" si="22"/>
        <v>1</v>
      </c>
      <c r="AR22" s="1">
        <f t="shared" si="23"/>
        <v>1</v>
      </c>
      <c r="AS22" s="1">
        <f t="shared" si="24"/>
        <v>1</v>
      </c>
      <c r="AT22" s="1">
        <f t="shared" si="25"/>
        <v>1</v>
      </c>
      <c r="AU22" s="1">
        <f t="shared" si="26"/>
        <v>1</v>
      </c>
      <c r="AV22" s="1">
        <f t="shared" si="27"/>
        <v>1</v>
      </c>
      <c r="AX22" s="1">
        <v>15</v>
      </c>
      <c r="AY22" s="1">
        <f t="shared" si="28"/>
        <v>1</v>
      </c>
      <c r="AZ22" s="1">
        <f t="shared" si="29"/>
        <v>1</v>
      </c>
      <c r="BA22" s="1">
        <f t="shared" si="30"/>
        <v>1</v>
      </c>
      <c r="BB22" s="1">
        <f t="shared" si="31"/>
        <v>1</v>
      </c>
      <c r="BC22" s="1">
        <f t="shared" si="32"/>
        <v>1</v>
      </c>
      <c r="BD22" s="1">
        <f t="shared" si="33"/>
        <v>1</v>
      </c>
      <c r="BE22" s="1">
        <f t="shared" si="34"/>
        <v>1</v>
      </c>
      <c r="BF22" s="1">
        <f t="shared" si="35"/>
        <v>1</v>
      </c>
      <c r="BG22" s="1">
        <f t="shared" si="36"/>
        <v>1</v>
      </c>
      <c r="BI22" s="1">
        <v>15</v>
      </c>
      <c r="BJ22" s="1">
        <f t="shared" si="37"/>
        <v>1</v>
      </c>
      <c r="BK22" s="1">
        <f t="shared" si="38"/>
        <v>1</v>
      </c>
      <c r="BL22" s="1">
        <f t="shared" si="39"/>
        <v>1</v>
      </c>
      <c r="BM22" s="1">
        <f t="shared" si="40"/>
        <v>1</v>
      </c>
      <c r="BN22" s="1">
        <f t="shared" si="41"/>
        <v>1</v>
      </c>
      <c r="BO22" s="1">
        <f t="shared" si="42"/>
        <v>1</v>
      </c>
      <c r="BP22" s="1">
        <f t="shared" si="43"/>
        <v>1</v>
      </c>
      <c r="BQ22" s="1">
        <f t="shared" si="44"/>
        <v>1</v>
      </c>
      <c r="BR22" s="1">
        <f t="shared" si="45"/>
        <v>1</v>
      </c>
    </row>
    <row r="23" spans="1:70" x14ac:dyDescent="0.15">
      <c r="A23" s="23"/>
      <c r="B23" s="3">
        <v>16</v>
      </c>
      <c r="C23" s="3"/>
      <c r="D23" s="41">
        <f>3*$J$2</f>
        <v>9</v>
      </c>
      <c r="E23" s="41">
        <v>50</v>
      </c>
      <c r="F23" s="3">
        <f>(MATCH(1,$AH$8:$AH$26,0)+1)/2</f>
        <v>4.5</v>
      </c>
      <c r="G23" s="3">
        <f t="shared" si="46"/>
        <v>40.5</v>
      </c>
      <c r="H23" s="3">
        <f t="shared" si="47"/>
        <v>91.5</v>
      </c>
      <c r="I23" s="3">
        <v>2</v>
      </c>
      <c r="J23" s="3">
        <f>$J$2</f>
        <v>3</v>
      </c>
      <c r="K23" s="3"/>
      <c r="L23" s="7"/>
      <c r="M23" s="2"/>
      <c r="N23" s="2"/>
      <c r="Q23" s="1">
        <v>15</v>
      </c>
      <c r="R23" s="1">
        <f t="shared" si="1"/>
        <v>1</v>
      </c>
      <c r="S23" s="1">
        <f t="shared" si="2"/>
        <v>1</v>
      </c>
      <c r="T23" s="1">
        <f t="shared" si="3"/>
        <v>1</v>
      </c>
      <c r="U23" s="1">
        <f t="shared" si="4"/>
        <v>1</v>
      </c>
      <c r="V23" s="1">
        <f t="shared" si="5"/>
        <v>1</v>
      </c>
      <c r="W23" s="1">
        <f t="shared" si="6"/>
        <v>1</v>
      </c>
      <c r="X23" s="1">
        <f t="shared" si="7"/>
        <v>1</v>
      </c>
      <c r="Y23" s="1">
        <f t="shared" si="8"/>
        <v>1</v>
      </c>
      <c r="Z23" s="1">
        <f t="shared" si="9"/>
        <v>1</v>
      </c>
      <c r="AB23" s="1">
        <v>15</v>
      </c>
      <c r="AC23" s="1">
        <f t="shared" si="10"/>
        <v>1</v>
      </c>
      <c r="AD23" s="1">
        <f t="shared" si="11"/>
        <v>1</v>
      </c>
      <c r="AE23" s="1">
        <f t="shared" si="12"/>
        <v>1</v>
      </c>
      <c r="AF23" s="1">
        <f t="shared" si="13"/>
        <v>1</v>
      </c>
      <c r="AG23" s="1">
        <f t="shared" si="14"/>
        <v>1</v>
      </c>
      <c r="AH23" s="1">
        <f t="shared" si="15"/>
        <v>1</v>
      </c>
      <c r="AI23" s="1">
        <f t="shared" si="16"/>
        <v>1</v>
      </c>
      <c r="AJ23" s="1">
        <f t="shared" si="17"/>
        <v>1</v>
      </c>
      <c r="AK23" s="1">
        <f t="shared" si="18"/>
        <v>1</v>
      </c>
      <c r="AM23" s="1">
        <v>15</v>
      </c>
      <c r="AN23" s="1">
        <f t="shared" si="19"/>
        <v>1</v>
      </c>
      <c r="AO23" s="1">
        <f t="shared" si="20"/>
        <v>1</v>
      </c>
      <c r="AP23" s="1">
        <f t="shared" si="21"/>
        <v>1</v>
      </c>
      <c r="AQ23" s="1">
        <f t="shared" si="22"/>
        <v>1</v>
      </c>
      <c r="AR23" s="1">
        <f t="shared" si="23"/>
        <v>1</v>
      </c>
      <c r="AS23" s="1">
        <f t="shared" si="24"/>
        <v>1</v>
      </c>
      <c r="AT23" s="1">
        <f t="shared" si="25"/>
        <v>1</v>
      </c>
      <c r="AU23" s="1">
        <f t="shared" si="26"/>
        <v>1</v>
      </c>
      <c r="AV23" s="1">
        <f t="shared" si="27"/>
        <v>1</v>
      </c>
      <c r="AX23" s="1">
        <v>16</v>
      </c>
      <c r="AY23" s="1">
        <f t="shared" si="28"/>
        <v>1</v>
      </c>
      <c r="AZ23" s="1">
        <f t="shared" si="29"/>
        <v>1</v>
      </c>
      <c r="BA23" s="1">
        <f t="shared" si="30"/>
        <v>1</v>
      </c>
      <c r="BB23" s="1">
        <f t="shared" si="31"/>
        <v>1</v>
      </c>
      <c r="BC23" s="1">
        <f t="shared" si="32"/>
        <v>1</v>
      </c>
      <c r="BD23" s="1">
        <f t="shared" si="33"/>
        <v>1</v>
      </c>
      <c r="BE23" s="1">
        <f t="shared" si="34"/>
        <v>1</v>
      </c>
      <c r="BF23" s="1">
        <f t="shared" si="35"/>
        <v>1</v>
      </c>
      <c r="BG23" s="1">
        <f t="shared" si="36"/>
        <v>1</v>
      </c>
      <c r="BI23" s="1">
        <v>16</v>
      </c>
      <c r="BJ23" s="1">
        <f t="shared" si="37"/>
        <v>1</v>
      </c>
      <c r="BK23" s="1">
        <f t="shared" si="38"/>
        <v>1</v>
      </c>
      <c r="BL23" s="1">
        <f t="shared" si="39"/>
        <v>1</v>
      </c>
      <c r="BM23" s="1">
        <f t="shared" si="40"/>
        <v>1</v>
      </c>
      <c r="BN23" s="1">
        <f t="shared" si="41"/>
        <v>1</v>
      </c>
      <c r="BO23" s="1">
        <f t="shared" si="42"/>
        <v>1</v>
      </c>
      <c r="BP23" s="1">
        <f t="shared" si="43"/>
        <v>1</v>
      </c>
      <c r="BQ23" s="1">
        <f t="shared" si="44"/>
        <v>1</v>
      </c>
      <c r="BR23" s="1">
        <f t="shared" si="45"/>
        <v>1</v>
      </c>
    </row>
    <row r="24" spans="1:70" x14ac:dyDescent="0.15">
      <c r="A24" s="23"/>
      <c r="B24" s="3">
        <v>17</v>
      </c>
      <c r="C24" s="3"/>
      <c r="D24" s="41">
        <f>4*$J$2</f>
        <v>12</v>
      </c>
      <c r="E24" s="41">
        <v>40</v>
      </c>
      <c r="F24" s="3">
        <f>(MATCH(1,$AI$8:$AI$40,0)+1)/2</f>
        <v>5</v>
      </c>
      <c r="G24" s="3">
        <f t="shared" si="46"/>
        <v>60</v>
      </c>
      <c r="H24" s="3">
        <f t="shared" si="47"/>
        <v>202.5</v>
      </c>
      <c r="I24" s="3">
        <v>2</v>
      </c>
      <c r="J24" s="3">
        <f>$J$2</f>
        <v>3</v>
      </c>
      <c r="K24" s="3"/>
      <c r="L24" s="7"/>
      <c r="M24" s="2"/>
      <c r="N24" s="2"/>
      <c r="Q24" s="1">
        <v>16</v>
      </c>
      <c r="R24" s="1">
        <f t="shared" si="1"/>
        <v>1</v>
      </c>
      <c r="S24" s="1">
        <f t="shared" si="2"/>
        <v>1</v>
      </c>
      <c r="T24" s="1">
        <f t="shared" si="3"/>
        <v>1</v>
      </c>
      <c r="U24" s="1">
        <f t="shared" si="4"/>
        <v>1</v>
      </c>
      <c r="V24" s="1">
        <f t="shared" si="5"/>
        <v>1</v>
      </c>
      <c r="W24" s="1">
        <f t="shared" si="6"/>
        <v>1</v>
      </c>
      <c r="X24" s="1">
        <f t="shared" si="7"/>
        <v>1</v>
      </c>
      <c r="Y24" s="1">
        <f t="shared" si="8"/>
        <v>1</v>
      </c>
      <c r="Z24" s="1">
        <f t="shared" si="9"/>
        <v>1</v>
      </c>
      <c r="AB24" s="1">
        <v>16</v>
      </c>
      <c r="AC24" s="1">
        <f t="shared" si="10"/>
        <v>1</v>
      </c>
      <c r="AD24" s="1">
        <f t="shared" si="11"/>
        <v>1</v>
      </c>
      <c r="AE24" s="1">
        <f t="shared" si="12"/>
        <v>1</v>
      </c>
      <c r="AF24" s="1">
        <f t="shared" si="13"/>
        <v>1</v>
      </c>
      <c r="AG24" s="1">
        <f t="shared" si="14"/>
        <v>1</v>
      </c>
      <c r="AH24" s="1">
        <f t="shared" si="15"/>
        <v>1</v>
      </c>
      <c r="AI24" s="1">
        <f t="shared" si="16"/>
        <v>1</v>
      </c>
      <c r="AJ24" s="1">
        <f t="shared" si="17"/>
        <v>1</v>
      </c>
      <c r="AK24" s="1">
        <f t="shared" si="18"/>
        <v>1</v>
      </c>
      <c r="AM24" s="1">
        <v>16</v>
      </c>
      <c r="AN24" s="1">
        <f t="shared" si="19"/>
        <v>1</v>
      </c>
      <c r="AO24" s="1">
        <f t="shared" si="20"/>
        <v>1</v>
      </c>
      <c r="AP24" s="1">
        <f t="shared" si="21"/>
        <v>1</v>
      </c>
      <c r="AQ24" s="1">
        <f t="shared" si="22"/>
        <v>1</v>
      </c>
      <c r="AR24" s="1">
        <f t="shared" si="23"/>
        <v>1</v>
      </c>
      <c r="AS24" s="1">
        <f t="shared" si="24"/>
        <v>1</v>
      </c>
      <c r="AT24" s="1">
        <f t="shared" si="25"/>
        <v>1</v>
      </c>
      <c r="AU24" s="1">
        <f t="shared" si="26"/>
        <v>1</v>
      </c>
      <c r="AV24" s="1">
        <f t="shared" si="27"/>
        <v>1</v>
      </c>
      <c r="AX24" s="1">
        <v>17</v>
      </c>
      <c r="AY24" s="1">
        <f t="shared" si="28"/>
        <v>1</v>
      </c>
      <c r="AZ24" s="1">
        <f t="shared" si="29"/>
        <v>1</v>
      </c>
      <c r="BA24" s="1">
        <f t="shared" si="30"/>
        <v>1</v>
      </c>
      <c r="BB24" s="1">
        <f t="shared" si="31"/>
        <v>1</v>
      </c>
      <c r="BC24" s="1">
        <f t="shared" si="32"/>
        <v>1</v>
      </c>
      <c r="BD24" s="1">
        <f t="shared" si="33"/>
        <v>1</v>
      </c>
      <c r="BE24" s="1">
        <f t="shared" si="34"/>
        <v>1</v>
      </c>
      <c r="BF24" s="1">
        <f t="shared" si="35"/>
        <v>1</v>
      </c>
      <c r="BG24" s="1">
        <f t="shared" si="36"/>
        <v>1</v>
      </c>
      <c r="BI24" s="1">
        <v>17</v>
      </c>
      <c r="BJ24" s="1">
        <f t="shared" si="37"/>
        <v>1</v>
      </c>
      <c r="BK24" s="1">
        <f t="shared" si="38"/>
        <v>1</v>
      </c>
      <c r="BL24" s="1">
        <f t="shared" si="39"/>
        <v>1</v>
      </c>
      <c r="BM24" s="1">
        <f t="shared" si="40"/>
        <v>1</v>
      </c>
      <c r="BN24" s="1">
        <f t="shared" si="41"/>
        <v>1</v>
      </c>
      <c r="BO24" s="1">
        <f t="shared" si="42"/>
        <v>1</v>
      </c>
      <c r="BP24" s="1">
        <f t="shared" si="43"/>
        <v>1</v>
      </c>
      <c r="BQ24" s="1">
        <f t="shared" si="44"/>
        <v>1</v>
      </c>
      <c r="BR24" s="1">
        <f t="shared" si="45"/>
        <v>1</v>
      </c>
    </row>
    <row r="25" spans="1:70" x14ac:dyDescent="0.15">
      <c r="A25" s="23"/>
      <c r="B25" s="3">
        <v>18</v>
      </c>
      <c r="C25" s="3"/>
      <c r="D25" s="41">
        <f>4*$J$2</f>
        <v>12</v>
      </c>
      <c r="E25" s="41">
        <v>40</v>
      </c>
      <c r="F25" s="3">
        <f>(MATCH(1,$AJ$8:$AJ$40,0)+1)/2</f>
        <v>5</v>
      </c>
      <c r="G25" s="3">
        <f t="shared" si="46"/>
        <v>60</v>
      </c>
      <c r="H25" s="3">
        <f t="shared" si="47"/>
        <v>151.5</v>
      </c>
      <c r="I25" s="3">
        <v>2</v>
      </c>
      <c r="J25" s="3">
        <f>$J$2</f>
        <v>3</v>
      </c>
      <c r="K25" s="3"/>
      <c r="L25" s="7"/>
      <c r="M25" s="2"/>
      <c r="N25" s="2"/>
      <c r="Q25" s="1">
        <v>17</v>
      </c>
      <c r="R25" s="1">
        <f t="shared" si="1"/>
        <v>1</v>
      </c>
      <c r="S25" s="1">
        <f t="shared" si="2"/>
        <v>1</v>
      </c>
      <c r="T25" s="1">
        <f t="shared" si="3"/>
        <v>1</v>
      </c>
      <c r="U25" s="1">
        <f t="shared" si="4"/>
        <v>1</v>
      </c>
      <c r="V25" s="1">
        <f t="shared" si="5"/>
        <v>1</v>
      </c>
      <c r="W25" s="1">
        <f t="shared" si="6"/>
        <v>1</v>
      </c>
      <c r="X25" s="1">
        <f t="shared" si="7"/>
        <v>1</v>
      </c>
      <c r="Y25" s="1">
        <f t="shared" si="8"/>
        <v>1</v>
      </c>
      <c r="Z25" s="1">
        <f t="shared" si="9"/>
        <v>1</v>
      </c>
      <c r="AB25" s="1">
        <v>17</v>
      </c>
      <c r="AC25" s="1">
        <f t="shared" si="10"/>
        <v>1</v>
      </c>
      <c r="AD25" s="1">
        <f t="shared" si="11"/>
        <v>1</v>
      </c>
      <c r="AE25" s="1">
        <f t="shared" si="12"/>
        <v>1</v>
      </c>
      <c r="AF25" s="1">
        <f t="shared" si="13"/>
        <v>1</v>
      </c>
      <c r="AG25" s="1">
        <f t="shared" si="14"/>
        <v>1</v>
      </c>
      <c r="AH25" s="1">
        <f t="shared" si="15"/>
        <v>1</v>
      </c>
      <c r="AI25" s="1">
        <f t="shared" si="16"/>
        <v>1</v>
      </c>
      <c r="AJ25" s="1">
        <f t="shared" si="17"/>
        <v>1</v>
      </c>
      <c r="AK25" s="1">
        <f t="shared" si="18"/>
        <v>1</v>
      </c>
      <c r="AM25" s="1">
        <v>17</v>
      </c>
      <c r="AN25" s="1">
        <f t="shared" si="19"/>
        <v>1</v>
      </c>
      <c r="AO25" s="1">
        <f t="shared" si="20"/>
        <v>1</v>
      </c>
      <c r="AP25" s="1">
        <f t="shared" si="21"/>
        <v>1</v>
      </c>
      <c r="AQ25" s="1">
        <f t="shared" si="22"/>
        <v>1</v>
      </c>
      <c r="AR25" s="1">
        <f t="shared" si="23"/>
        <v>1</v>
      </c>
      <c r="AS25" s="1">
        <f t="shared" si="24"/>
        <v>1</v>
      </c>
      <c r="AT25" s="1">
        <f t="shared" si="25"/>
        <v>1</v>
      </c>
      <c r="AU25" s="1">
        <f t="shared" si="26"/>
        <v>1</v>
      </c>
      <c r="AV25" s="1">
        <f t="shared" si="27"/>
        <v>1</v>
      </c>
      <c r="AX25" s="1">
        <v>18</v>
      </c>
      <c r="AY25" s="1">
        <f t="shared" si="28"/>
        <v>1</v>
      </c>
      <c r="AZ25" s="1">
        <f t="shared" si="29"/>
        <v>1</v>
      </c>
      <c r="BA25" s="1">
        <f t="shared" si="30"/>
        <v>1</v>
      </c>
      <c r="BB25" s="1">
        <f t="shared" si="31"/>
        <v>1</v>
      </c>
      <c r="BC25" s="1">
        <f t="shared" si="32"/>
        <v>1</v>
      </c>
      <c r="BD25" s="1">
        <f t="shared" si="33"/>
        <v>1</v>
      </c>
      <c r="BE25" s="1">
        <f t="shared" si="34"/>
        <v>1</v>
      </c>
      <c r="BF25" s="1">
        <f t="shared" si="35"/>
        <v>1</v>
      </c>
      <c r="BG25" s="1">
        <f t="shared" si="36"/>
        <v>1</v>
      </c>
      <c r="BI25" s="1">
        <v>18</v>
      </c>
      <c r="BJ25" s="1">
        <f t="shared" si="37"/>
        <v>1</v>
      </c>
      <c r="BK25" s="1">
        <f t="shared" si="38"/>
        <v>1</v>
      </c>
      <c r="BL25" s="1">
        <f t="shared" si="39"/>
        <v>1</v>
      </c>
      <c r="BM25" s="1">
        <f t="shared" si="40"/>
        <v>1</v>
      </c>
      <c r="BN25" s="1">
        <f t="shared" si="41"/>
        <v>1</v>
      </c>
      <c r="BO25" s="1">
        <f t="shared" si="42"/>
        <v>1</v>
      </c>
      <c r="BP25" s="1">
        <f t="shared" si="43"/>
        <v>1</v>
      </c>
      <c r="BQ25" s="1">
        <f t="shared" si="44"/>
        <v>1</v>
      </c>
      <c r="BR25" s="1">
        <f t="shared" si="45"/>
        <v>1</v>
      </c>
    </row>
    <row r="26" spans="1:70" x14ac:dyDescent="0.15">
      <c r="A26" s="23"/>
      <c r="B26" s="3">
        <v>19</v>
      </c>
      <c r="C26" s="3"/>
      <c r="D26" s="41">
        <f>5*$J$2</f>
        <v>15</v>
      </c>
      <c r="E26" s="41">
        <v>30</v>
      </c>
      <c r="F26" s="3">
        <f>(MATCH(1,$AK$8:$AK$46,0)+1)/2</f>
        <v>5.5</v>
      </c>
      <c r="G26" s="3">
        <f t="shared" si="46"/>
        <v>82.5</v>
      </c>
      <c r="H26" s="3">
        <f t="shared" si="47"/>
        <v>285</v>
      </c>
      <c r="I26" s="3">
        <v>2</v>
      </c>
      <c r="J26" s="3">
        <f>$J$2</f>
        <v>3</v>
      </c>
      <c r="K26" s="3"/>
      <c r="L26" s="7"/>
      <c r="M26" s="2"/>
      <c r="N26" s="2"/>
      <c r="Q26" s="1">
        <v>18</v>
      </c>
      <c r="R26" s="1">
        <f t="shared" si="1"/>
        <v>1</v>
      </c>
      <c r="S26" s="1">
        <f t="shared" si="2"/>
        <v>1</v>
      </c>
      <c r="T26" s="1">
        <f t="shared" si="3"/>
        <v>1</v>
      </c>
      <c r="U26" s="1">
        <f t="shared" si="4"/>
        <v>1</v>
      </c>
      <c r="V26" s="1">
        <f t="shared" si="5"/>
        <v>1</v>
      </c>
      <c r="W26" s="1">
        <f t="shared" si="6"/>
        <v>1</v>
      </c>
      <c r="X26" s="1">
        <f t="shared" si="7"/>
        <v>1</v>
      </c>
      <c r="Y26" s="1">
        <f t="shared" si="8"/>
        <v>1</v>
      </c>
      <c r="Z26" s="1">
        <f t="shared" si="9"/>
        <v>1</v>
      </c>
      <c r="AB26" s="1">
        <v>18</v>
      </c>
      <c r="AC26" s="1">
        <f t="shared" si="10"/>
        <v>1</v>
      </c>
      <c r="AD26" s="1">
        <f t="shared" si="11"/>
        <v>1</v>
      </c>
      <c r="AE26" s="1">
        <f t="shared" si="12"/>
        <v>1</v>
      </c>
      <c r="AF26" s="1">
        <f t="shared" si="13"/>
        <v>1</v>
      </c>
      <c r="AG26" s="1">
        <f t="shared" si="14"/>
        <v>1</v>
      </c>
      <c r="AH26" s="1">
        <f t="shared" si="15"/>
        <v>1</v>
      </c>
      <c r="AI26" s="1">
        <f t="shared" si="16"/>
        <v>1</v>
      </c>
      <c r="AJ26" s="1">
        <f t="shared" si="17"/>
        <v>1</v>
      </c>
      <c r="AK26" s="1">
        <f t="shared" si="18"/>
        <v>1</v>
      </c>
      <c r="AM26" s="1">
        <v>18</v>
      </c>
      <c r="AN26" s="1">
        <f t="shared" si="19"/>
        <v>1</v>
      </c>
      <c r="AO26" s="1">
        <f t="shared" si="20"/>
        <v>1</v>
      </c>
      <c r="AP26" s="1">
        <f t="shared" si="21"/>
        <v>1</v>
      </c>
      <c r="AQ26" s="1">
        <f t="shared" si="22"/>
        <v>1</v>
      </c>
      <c r="AR26" s="1">
        <f t="shared" si="23"/>
        <v>1</v>
      </c>
      <c r="AS26" s="1">
        <f t="shared" si="24"/>
        <v>1</v>
      </c>
      <c r="AT26" s="1">
        <f t="shared" si="25"/>
        <v>1</v>
      </c>
      <c r="AU26" s="1">
        <f t="shared" si="26"/>
        <v>1</v>
      </c>
      <c r="AV26" s="1">
        <f t="shared" si="27"/>
        <v>1</v>
      </c>
      <c r="AX26" s="1">
        <v>19</v>
      </c>
      <c r="AY26" s="1">
        <f t="shared" si="28"/>
        <v>1</v>
      </c>
      <c r="AZ26" s="1">
        <f t="shared" si="29"/>
        <v>1</v>
      </c>
      <c r="BA26" s="1">
        <f t="shared" si="30"/>
        <v>1</v>
      </c>
      <c r="BB26" s="1">
        <f t="shared" si="31"/>
        <v>1</v>
      </c>
      <c r="BC26" s="1">
        <f t="shared" si="32"/>
        <v>1</v>
      </c>
      <c r="BD26" s="1">
        <f t="shared" si="33"/>
        <v>1</v>
      </c>
      <c r="BE26" s="1">
        <f t="shared" si="34"/>
        <v>1</v>
      </c>
      <c r="BF26" s="1">
        <f t="shared" si="35"/>
        <v>1</v>
      </c>
      <c r="BG26" s="1">
        <f t="shared" si="36"/>
        <v>1</v>
      </c>
      <c r="BI26" s="1">
        <v>19</v>
      </c>
      <c r="BJ26" s="1">
        <f t="shared" si="37"/>
        <v>1</v>
      </c>
      <c r="BK26" s="1">
        <f t="shared" si="38"/>
        <v>1</v>
      </c>
      <c r="BL26" s="1">
        <f t="shared" si="39"/>
        <v>1</v>
      </c>
      <c r="BM26" s="1">
        <f t="shared" si="40"/>
        <v>1</v>
      </c>
      <c r="BN26" s="1">
        <f t="shared" si="41"/>
        <v>1</v>
      </c>
      <c r="BO26" s="1">
        <f t="shared" si="42"/>
        <v>1</v>
      </c>
      <c r="BP26" s="1">
        <f t="shared" si="43"/>
        <v>1</v>
      </c>
      <c r="BQ26" s="1">
        <f t="shared" si="44"/>
        <v>1</v>
      </c>
      <c r="BR26" s="1">
        <f t="shared" si="45"/>
        <v>1</v>
      </c>
    </row>
    <row r="27" spans="1:70" ht="14.25" thickBot="1" x14ac:dyDescent="0.2">
      <c r="A27" s="24"/>
      <c r="B27" s="6">
        <v>20</v>
      </c>
      <c r="C27" s="6"/>
      <c r="D27" s="42"/>
      <c r="E27" s="42"/>
      <c r="F27" s="6"/>
      <c r="G27" s="6"/>
      <c r="H27" s="6"/>
      <c r="I27" s="6"/>
      <c r="J27" s="6"/>
      <c r="K27" s="6"/>
      <c r="L27" s="5"/>
      <c r="M27" s="2"/>
      <c r="N27" s="2"/>
      <c r="Q27" s="1">
        <v>19</v>
      </c>
      <c r="R27" s="1">
        <f t="shared" si="1"/>
        <v>1</v>
      </c>
      <c r="S27" s="1">
        <f t="shared" si="2"/>
        <v>1</v>
      </c>
      <c r="T27" s="1">
        <f t="shared" si="3"/>
        <v>1</v>
      </c>
      <c r="U27" s="1">
        <f t="shared" si="4"/>
        <v>1</v>
      </c>
      <c r="V27" s="1">
        <f t="shared" si="5"/>
        <v>1</v>
      </c>
      <c r="W27" s="1">
        <f t="shared" si="6"/>
        <v>1</v>
      </c>
      <c r="X27" s="1">
        <f t="shared" si="7"/>
        <v>1</v>
      </c>
      <c r="Y27" s="1">
        <f t="shared" si="8"/>
        <v>1</v>
      </c>
      <c r="Z27" s="1">
        <f t="shared" si="9"/>
        <v>1</v>
      </c>
      <c r="AB27" s="1">
        <v>19</v>
      </c>
      <c r="AC27" s="1">
        <f t="shared" si="10"/>
        <v>1</v>
      </c>
      <c r="AD27" s="1">
        <f t="shared" si="11"/>
        <v>1</v>
      </c>
      <c r="AE27" s="1">
        <f t="shared" si="12"/>
        <v>1</v>
      </c>
      <c r="AF27" s="1">
        <f t="shared" si="13"/>
        <v>1</v>
      </c>
      <c r="AG27" s="1">
        <f t="shared" si="14"/>
        <v>1</v>
      </c>
      <c r="AH27" s="1">
        <f t="shared" si="15"/>
        <v>1</v>
      </c>
      <c r="AI27" s="1">
        <f t="shared" si="16"/>
        <v>1</v>
      </c>
      <c r="AJ27" s="1">
        <f t="shared" si="17"/>
        <v>1</v>
      </c>
      <c r="AK27" s="1">
        <f t="shared" si="18"/>
        <v>1</v>
      </c>
      <c r="AM27" s="1">
        <v>19</v>
      </c>
      <c r="AN27" s="1">
        <f t="shared" si="19"/>
        <v>1</v>
      </c>
      <c r="AO27" s="1">
        <f t="shared" si="20"/>
        <v>1</v>
      </c>
      <c r="AP27" s="1">
        <f t="shared" si="21"/>
        <v>1</v>
      </c>
      <c r="AQ27" s="1">
        <f t="shared" si="22"/>
        <v>1</v>
      </c>
      <c r="AR27" s="1">
        <f t="shared" si="23"/>
        <v>1</v>
      </c>
      <c r="AS27" s="1">
        <f t="shared" si="24"/>
        <v>1</v>
      </c>
      <c r="AT27" s="1">
        <f t="shared" si="25"/>
        <v>1</v>
      </c>
      <c r="AU27" s="1">
        <f t="shared" si="26"/>
        <v>1</v>
      </c>
      <c r="AV27" s="1">
        <f t="shared" si="27"/>
        <v>1</v>
      </c>
      <c r="AX27" s="1">
        <v>20</v>
      </c>
      <c r="AY27" s="1">
        <f t="shared" si="28"/>
        <v>1</v>
      </c>
      <c r="AZ27" s="1">
        <f t="shared" si="29"/>
        <v>1</v>
      </c>
      <c r="BA27" s="1">
        <f t="shared" si="30"/>
        <v>1</v>
      </c>
      <c r="BB27" s="1">
        <f t="shared" si="31"/>
        <v>1</v>
      </c>
      <c r="BC27" s="1">
        <f t="shared" si="32"/>
        <v>1</v>
      </c>
      <c r="BD27" s="1">
        <f t="shared" si="33"/>
        <v>1</v>
      </c>
      <c r="BE27" s="1">
        <f t="shared" si="34"/>
        <v>1</v>
      </c>
      <c r="BF27" s="1">
        <f t="shared" si="35"/>
        <v>1</v>
      </c>
      <c r="BG27" s="1">
        <f t="shared" si="36"/>
        <v>1</v>
      </c>
      <c r="BI27" s="1">
        <v>20</v>
      </c>
      <c r="BJ27" s="1">
        <f t="shared" si="37"/>
        <v>1</v>
      </c>
      <c r="BK27" s="1">
        <f t="shared" si="38"/>
        <v>1</v>
      </c>
      <c r="BL27" s="1">
        <f t="shared" si="39"/>
        <v>1</v>
      </c>
      <c r="BM27" s="1">
        <f t="shared" si="40"/>
        <v>1</v>
      </c>
      <c r="BN27" s="1">
        <f t="shared" si="41"/>
        <v>1</v>
      </c>
      <c r="BO27" s="1">
        <f t="shared" si="42"/>
        <v>1</v>
      </c>
      <c r="BP27" s="1">
        <f t="shared" si="43"/>
        <v>1</v>
      </c>
      <c r="BQ27" s="1">
        <f t="shared" si="44"/>
        <v>1</v>
      </c>
      <c r="BR27" s="1">
        <f t="shared" si="45"/>
        <v>1</v>
      </c>
    </row>
    <row r="28" spans="1:70" x14ac:dyDescent="0.15">
      <c r="A28" s="28" t="s">
        <v>5</v>
      </c>
      <c r="B28" s="9">
        <v>21</v>
      </c>
      <c r="C28" s="9"/>
      <c r="D28" s="40">
        <f>4*$J$2</f>
        <v>12</v>
      </c>
      <c r="E28" s="40">
        <v>85</v>
      </c>
      <c r="F28" s="9">
        <f>(MATCH(1,$AN$8:$AN$26,0)+1)/2</f>
        <v>2</v>
      </c>
      <c r="G28" s="9">
        <f t="shared" ref="G28:G57" si="48">F28*D28</f>
        <v>24</v>
      </c>
      <c r="H28" s="9">
        <f>H26+G28</f>
        <v>309</v>
      </c>
      <c r="I28" s="9">
        <v>3</v>
      </c>
      <c r="J28" s="9">
        <f>$J$2+2</f>
        <v>5</v>
      </c>
      <c r="K28" s="9" t="s">
        <v>4</v>
      </c>
      <c r="L28" s="8"/>
      <c r="M28" s="2"/>
      <c r="N28" s="2"/>
      <c r="Q28" s="1">
        <v>20</v>
      </c>
      <c r="R28" s="1">
        <f t="shared" si="1"/>
        <v>1</v>
      </c>
      <c r="S28" s="1">
        <f t="shared" si="2"/>
        <v>1</v>
      </c>
      <c r="T28" s="1">
        <f t="shared" si="3"/>
        <v>1</v>
      </c>
      <c r="U28" s="1">
        <f t="shared" si="4"/>
        <v>1</v>
      </c>
      <c r="V28" s="1">
        <f t="shared" si="5"/>
        <v>1</v>
      </c>
      <c r="W28" s="1">
        <f t="shared" si="6"/>
        <v>1</v>
      </c>
      <c r="X28" s="1">
        <f t="shared" si="7"/>
        <v>1</v>
      </c>
      <c r="Y28" s="1">
        <f t="shared" si="8"/>
        <v>1</v>
      </c>
      <c r="Z28" s="1">
        <f t="shared" si="9"/>
        <v>1</v>
      </c>
      <c r="AB28" s="1">
        <v>20</v>
      </c>
      <c r="AC28" s="1">
        <f t="shared" si="10"/>
        <v>1</v>
      </c>
      <c r="AD28" s="1">
        <f t="shared" si="11"/>
        <v>1</v>
      </c>
      <c r="AE28" s="1">
        <f t="shared" si="12"/>
        <v>1</v>
      </c>
      <c r="AF28" s="1">
        <f t="shared" si="13"/>
        <v>1</v>
      </c>
      <c r="AG28" s="1">
        <f t="shared" si="14"/>
        <v>1</v>
      </c>
      <c r="AH28" s="1">
        <f t="shared" si="15"/>
        <v>1</v>
      </c>
      <c r="AI28" s="1">
        <f t="shared" si="16"/>
        <v>1</v>
      </c>
      <c r="AJ28" s="1">
        <f t="shared" si="17"/>
        <v>1</v>
      </c>
      <c r="AK28" s="1">
        <f t="shared" si="18"/>
        <v>1</v>
      </c>
      <c r="AM28" s="1">
        <v>20</v>
      </c>
      <c r="AN28" s="1">
        <f t="shared" si="19"/>
        <v>1</v>
      </c>
      <c r="AO28" s="1">
        <f t="shared" si="20"/>
        <v>1</v>
      </c>
      <c r="AP28" s="1">
        <f t="shared" si="21"/>
        <v>1</v>
      </c>
      <c r="AQ28" s="1">
        <f t="shared" si="22"/>
        <v>1</v>
      </c>
      <c r="AR28" s="1">
        <f t="shared" si="23"/>
        <v>1</v>
      </c>
      <c r="AS28" s="1">
        <f t="shared" si="24"/>
        <v>1</v>
      </c>
      <c r="AT28" s="1">
        <f t="shared" si="25"/>
        <v>1</v>
      </c>
      <c r="AU28" s="1">
        <f t="shared" si="26"/>
        <v>1</v>
      </c>
      <c r="AV28" s="1">
        <f t="shared" si="27"/>
        <v>1</v>
      </c>
      <c r="AX28" s="1">
        <v>21</v>
      </c>
      <c r="AY28" s="1">
        <f t="shared" si="28"/>
        <v>1</v>
      </c>
      <c r="AZ28" s="1">
        <f t="shared" si="29"/>
        <v>1</v>
      </c>
      <c r="BA28" s="1">
        <f t="shared" si="30"/>
        <v>1</v>
      </c>
      <c r="BB28" s="1">
        <f t="shared" si="31"/>
        <v>1</v>
      </c>
      <c r="BC28" s="1">
        <f t="shared" si="32"/>
        <v>1</v>
      </c>
      <c r="BD28" s="1">
        <f t="shared" si="33"/>
        <v>1</v>
      </c>
      <c r="BE28" s="1">
        <f t="shared" si="34"/>
        <v>1</v>
      </c>
      <c r="BF28" s="1">
        <f t="shared" si="35"/>
        <v>1</v>
      </c>
      <c r="BG28" s="1">
        <f t="shared" si="36"/>
        <v>1</v>
      </c>
      <c r="BI28" s="1">
        <v>21</v>
      </c>
      <c r="BJ28" s="1">
        <f t="shared" si="37"/>
        <v>1</v>
      </c>
      <c r="BK28" s="1">
        <f t="shared" si="38"/>
        <v>1</v>
      </c>
      <c r="BL28" s="1">
        <f t="shared" si="39"/>
        <v>1</v>
      </c>
      <c r="BM28" s="1">
        <f t="shared" si="40"/>
        <v>1</v>
      </c>
      <c r="BN28" s="1">
        <f t="shared" si="41"/>
        <v>1</v>
      </c>
      <c r="BO28" s="1">
        <f t="shared" si="42"/>
        <v>1</v>
      </c>
      <c r="BP28" s="1">
        <f t="shared" si="43"/>
        <v>1</v>
      </c>
      <c r="BQ28" s="1">
        <f t="shared" si="44"/>
        <v>1</v>
      </c>
      <c r="BR28" s="1">
        <f t="shared" si="45"/>
        <v>1</v>
      </c>
    </row>
    <row r="29" spans="1:70" x14ac:dyDescent="0.15">
      <c r="A29" s="29"/>
      <c r="B29" s="3">
        <v>22</v>
      </c>
      <c r="C29" s="3"/>
      <c r="D29" s="41">
        <f>5*$J$2</f>
        <v>15</v>
      </c>
      <c r="E29" s="41">
        <v>75</v>
      </c>
      <c r="F29" s="3">
        <f>(MATCH(1,$AO$8:$AO$26,0)+1)/2</f>
        <v>3</v>
      </c>
      <c r="G29" s="3">
        <f t="shared" si="48"/>
        <v>45</v>
      </c>
      <c r="H29" s="3">
        <f t="shared" ref="H29:H36" si="49">H28+G29</f>
        <v>354</v>
      </c>
      <c r="I29" s="3">
        <v>3</v>
      </c>
      <c r="J29" s="3">
        <f>$J$2+2</f>
        <v>5</v>
      </c>
      <c r="K29" s="3" t="s">
        <v>4</v>
      </c>
      <c r="L29" s="7"/>
      <c r="M29" s="2"/>
      <c r="N29" s="2"/>
      <c r="Q29" s="1">
        <v>21</v>
      </c>
      <c r="R29" s="1">
        <f t="shared" si="1"/>
        <v>1</v>
      </c>
      <c r="S29" s="1">
        <f t="shared" si="2"/>
        <v>1</v>
      </c>
      <c r="T29" s="1">
        <f t="shared" si="3"/>
        <v>1</v>
      </c>
      <c r="U29" s="1">
        <f t="shared" si="4"/>
        <v>1</v>
      </c>
      <c r="V29" s="1">
        <f t="shared" si="5"/>
        <v>1</v>
      </c>
      <c r="W29" s="1">
        <f t="shared" si="6"/>
        <v>1</v>
      </c>
      <c r="X29" s="1">
        <f t="shared" si="7"/>
        <v>1</v>
      </c>
      <c r="Y29" s="1">
        <f t="shared" si="8"/>
        <v>1</v>
      </c>
      <c r="Z29" s="1">
        <f t="shared" si="9"/>
        <v>1</v>
      </c>
      <c r="AB29" s="1">
        <v>21</v>
      </c>
      <c r="AC29" s="1">
        <f t="shared" si="10"/>
        <v>1</v>
      </c>
      <c r="AD29" s="1">
        <f t="shared" si="11"/>
        <v>1</v>
      </c>
      <c r="AE29" s="1">
        <f t="shared" si="12"/>
        <v>1</v>
      </c>
      <c r="AF29" s="1">
        <f t="shared" si="13"/>
        <v>1</v>
      </c>
      <c r="AG29" s="1">
        <f t="shared" si="14"/>
        <v>1</v>
      </c>
      <c r="AH29" s="1">
        <f t="shared" si="15"/>
        <v>1</v>
      </c>
      <c r="AI29" s="1">
        <f t="shared" si="16"/>
        <v>1</v>
      </c>
      <c r="AJ29" s="1">
        <f t="shared" si="17"/>
        <v>1</v>
      </c>
      <c r="AK29" s="1">
        <f t="shared" si="18"/>
        <v>1</v>
      </c>
      <c r="AM29" s="1">
        <v>21</v>
      </c>
      <c r="AN29" s="1">
        <f t="shared" si="19"/>
        <v>1</v>
      </c>
      <c r="AO29" s="1">
        <f t="shared" si="20"/>
        <v>1</v>
      </c>
      <c r="AP29" s="1">
        <f t="shared" si="21"/>
        <v>1</v>
      </c>
      <c r="AQ29" s="1">
        <f t="shared" si="22"/>
        <v>1</v>
      </c>
      <c r="AR29" s="1">
        <f t="shared" si="23"/>
        <v>1</v>
      </c>
      <c r="AS29" s="1">
        <f t="shared" si="24"/>
        <v>1</v>
      </c>
      <c r="AT29" s="1">
        <f t="shared" si="25"/>
        <v>1</v>
      </c>
      <c r="AU29" s="1">
        <f t="shared" si="26"/>
        <v>1</v>
      </c>
      <c r="AV29" s="1">
        <f t="shared" si="27"/>
        <v>1</v>
      </c>
      <c r="AX29" s="1">
        <v>22</v>
      </c>
      <c r="AY29" s="1">
        <f t="shared" si="28"/>
        <v>1</v>
      </c>
      <c r="AZ29" s="1">
        <f t="shared" si="29"/>
        <v>1</v>
      </c>
      <c r="BA29" s="1">
        <f t="shared" si="30"/>
        <v>1</v>
      </c>
      <c r="BB29" s="1">
        <f t="shared" si="31"/>
        <v>1</v>
      </c>
      <c r="BC29" s="1">
        <f t="shared" si="32"/>
        <v>1</v>
      </c>
      <c r="BD29" s="1">
        <f t="shared" si="33"/>
        <v>1</v>
      </c>
      <c r="BE29" s="1">
        <f t="shared" si="34"/>
        <v>1</v>
      </c>
      <c r="BF29" s="1">
        <f t="shared" si="35"/>
        <v>1</v>
      </c>
      <c r="BG29" s="1">
        <f t="shared" si="36"/>
        <v>1</v>
      </c>
      <c r="BI29" s="1">
        <v>22</v>
      </c>
      <c r="BJ29" s="1">
        <f t="shared" si="37"/>
        <v>1</v>
      </c>
      <c r="BK29" s="1">
        <f t="shared" si="38"/>
        <v>1</v>
      </c>
      <c r="BL29" s="1">
        <f t="shared" si="39"/>
        <v>1</v>
      </c>
      <c r="BM29" s="1">
        <f t="shared" si="40"/>
        <v>1</v>
      </c>
      <c r="BN29" s="1">
        <f t="shared" si="41"/>
        <v>1</v>
      </c>
      <c r="BO29" s="1">
        <f t="shared" si="42"/>
        <v>1</v>
      </c>
      <c r="BP29" s="1">
        <f t="shared" si="43"/>
        <v>1</v>
      </c>
      <c r="BQ29" s="1">
        <f t="shared" si="44"/>
        <v>1</v>
      </c>
      <c r="BR29" s="1">
        <f t="shared" si="45"/>
        <v>1</v>
      </c>
    </row>
    <row r="30" spans="1:70" x14ac:dyDescent="0.15">
      <c r="A30" s="29"/>
      <c r="B30" s="3">
        <v>23</v>
      </c>
      <c r="C30" s="3"/>
      <c r="D30" s="41">
        <f>5*$J$2</f>
        <v>15</v>
      </c>
      <c r="E30" s="41">
        <v>70</v>
      </c>
      <c r="F30" s="3">
        <f>(MATCH(1,$AP$8:$AP$26,0)+1)/2</f>
        <v>3</v>
      </c>
      <c r="G30" s="3">
        <f t="shared" si="48"/>
        <v>45</v>
      </c>
      <c r="H30" s="3">
        <f t="shared" si="49"/>
        <v>399</v>
      </c>
      <c r="I30" s="3">
        <v>3</v>
      </c>
      <c r="J30" s="3">
        <f>$J$2+3</f>
        <v>6</v>
      </c>
      <c r="K30" s="3" t="s">
        <v>3</v>
      </c>
      <c r="L30" s="7"/>
      <c r="M30" s="2"/>
      <c r="N30" s="2"/>
      <c r="Q30" s="1">
        <v>22</v>
      </c>
      <c r="R30" s="1">
        <f t="shared" si="1"/>
        <v>1</v>
      </c>
      <c r="S30" s="1">
        <f t="shared" si="2"/>
        <v>1</v>
      </c>
      <c r="T30" s="1">
        <f t="shared" si="3"/>
        <v>1</v>
      </c>
      <c r="U30" s="1">
        <f t="shared" si="4"/>
        <v>1</v>
      </c>
      <c r="V30" s="1">
        <f t="shared" si="5"/>
        <v>1</v>
      </c>
      <c r="W30" s="1">
        <f t="shared" si="6"/>
        <v>1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>
        <v>22</v>
      </c>
      <c r="AC30" s="1">
        <f t="shared" si="10"/>
        <v>1</v>
      </c>
      <c r="AD30" s="1">
        <f t="shared" si="11"/>
        <v>1</v>
      </c>
      <c r="AE30" s="1">
        <f t="shared" si="12"/>
        <v>1</v>
      </c>
      <c r="AF30" s="1">
        <f t="shared" si="13"/>
        <v>1</v>
      </c>
      <c r="AG30" s="1">
        <f t="shared" si="14"/>
        <v>1</v>
      </c>
      <c r="AH30" s="1">
        <f t="shared" si="15"/>
        <v>1</v>
      </c>
      <c r="AI30" s="1">
        <f t="shared" si="16"/>
        <v>1</v>
      </c>
      <c r="AJ30" s="1">
        <f t="shared" si="17"/>
        <v>1</v>
      </c>
      <c r="AK30" s="1">
        <f t="shared" si="18"/>
        <v>1</v>
      </c>
      <c r="AM30" s="1">
        <v>22</v>
      </c>
      <c r="AN30" s="1">
        <f t="shared" si="19"/>
        <v>1</v>
      </c>
      <c r="AO30" s="1">
        <f t="shared" si="20"/>
        <v>1</v>
      </c>
      <c r="AP30" s="1">
        <f t="shared" si="21"/>
        <v>1</v>
      </c>
      <c r="AQ30" s="1">
        <f t="shared" si="22"/>
        <v>1</v>
      </c>
      <c r="AR30" s="1">
        <f t="shared" si="23"/>
        <v>1</v>
      </c>
      <c r="AS30" s="1">
        <f t="shared" si="24"/>
        <v>1</v>
      </c>
      <c r="AT30" s="1">
        <f t="shared" si="25"/>
        <v>1</v>
      </c>
      <c r="AU30" s="1">
        <f t="shared" si="26"/>
        <v>1</v>
      </c>
      <c r="AV30" s="1">
        <f t="shared" si="27"/>
        <v>1</v>
      </c>
      <c r="AX30" s="1">
        <v>23</v>
      </c>
      <c r="AY30" s="1">
        <f t="shared" si="28"/>
        <v>1</v>
      </c>
      <c r="AZ30" s="1">
        <f t="shared" si="29"/>
        <v>1</v>
      </c>
      <c r="BA30" s="1">
        <f t="shared" si="30"/>
        <v>1</v>
      </c>
      <c r="BB30" s="1">
        <f t="shared" si="31"/>
        <v>1</v>
      </c>
      <c r="BC30" s="1">
        <f t="shared" si="32"/>
        <v>1</v>
      </c>
      <c r="BD30" s="1">
        <f t="shared" si="33"/>
        <v>1</v>
      </c>
      <c r="BE30" s="1">
        <f t="shared" si="34"/>
        <v>1</v>
      </c>
      <c r="BF30" s="1">
        <f t="shared" si="35"/>
        <v>1</v>
      </c>
      <c r="BG30" s="1">
        <f t="shared" si="36"/>
        <v>1</v>
      </c>
      <c r="BI30" s="1">
        <v>23</v>
      </c>
      <c r="BJ30" s="1">
        <f t="shared" si="37"/>
        <v>1</v>
      </c>
      <c r="BK30" s="1">
        <f t="shared" si="38"/>
        <v>1</v>
      </c>
      <c r="BL30" s="1">
        <f t="shared" si="39"/>
        <v>1</v>
      </c>
      <c r="BM30" s="1">
        <f t="shared" si="40"/>
        <v>1</v>
      </c>
      <c r="BN30" s="1">
        <f t="shared" si="41"/>
        <v>1</v>
      </c>
      <c r="BO30" s="1">
        <f t="shared" si="42"/>
        <v>1</v>
      </c>
      <c r="BP30" s="1">
        <f t="shared" si="43"/>
        <v>1</v>
      </c>
      <c r="BQ30" s="1">
        <f t="shared" si="44"/>
        <v>1</v>
      </c>
      <c r="BR30" s="1">
        <f t="shared" si="45"/>
        <v>1</v>
      </c>
    </row>
    <row r="31" spans="1:70" x14ac:dyDescent="0.15">
      <c r="A31" s="29"/>
      <c r="B31" s="3">
        <v>24</v>
      </c>
      <c r="C31" s="3"/>
      <c r="D31" s="41">
        <f>6*$J$2</f>
        <v>18</v>
      </c>
      <c r="E31" s="41">
        <v>65</v>
      </c>
      <c r="F31" s="3">
        <f>(MATCH(1,$AQ$8:$AQ$26,0)+1)/2</f>
        <v>3.5</v>
      </c>
      <c r="G31" s="3">
        <f t="shared" si="48"/>
        <v>63</v>
      </c>
      <c r="H31" s="3">
        <f t="shared" si="49"/>
        <v>462</v>
      </c>
      <c r="I31" s="3">
        <v>3</v>
      </c>
      <c r="J31" s="3">
        <f>$J$2*2</f>
        <v>6</v>
      </c>
      <c r="K31" s="3" t="s">
        <v>2</v>
      </c>
      <c r="L31" s="7"/>
      <c r="M31" s="2"/>
      <c r="N31" s="2"/>
      <c r="Q31" s="1">
        <v>23</v>
      </c>
      <c r="R31" s="1">
        <f t="shared" si="1"/>
        <v>1</v>
      </c>
      <c r="S31" s="1">
        <f t="shared" si="2"/>
        <v>1</v>
      </c>
      <c r="T31" s="1">
        <f t="shared" si="3"/>
        <v>1</v>
      </c>
      <c r="U31" s="1">
        <f t="shared" si="4"/>
        <v>1</v>
      </c>
      <c r="V31" s="1">
        <f t="shared" si="5"/>
        <v>1</v>
      </c>
      <c r="W31" s="1">
        <f t="shared" si="6"/>
        <v>1</v>
      </c>
      <c r="X31" s="1">
        <f t="shared" si="7"/>
        <v>1</v>
      </c>
      <c r="Y31" s="1">
        <f t="shared" si="8"/>
        <v>1</v>
      </c>
      <c r="Z31" s="1">
        <f t="shared" si="9"/>
        <v>1</v>
      </c>
      <c r="AB31" s="1">
        <v>23</v>
      </c>
      <c r="AC31" s="1">
        <f t="shared" si="10"/>
        <v>1</v>
      </c>
      <c r="AD31" s="1">
        <f t="shared" si="11"/>
        <v>1</v>
      </c>
      <c r="AE31" s="1">
        <f t="shared" si="12"/>
        <v>1</v>
      </c>
      <c r="AF31" s="1">
        <f t="shared" si="13"/>
        <v>1</v>
      </c>
      <c r="AG31" s="1">
        <f t="shared" si="14"/>
        <v>1</v>
      </c>
      <c r="AH31" s="1">
        <f t="shared" si="15"/>
        <v>1</v>
      </c>
      <c r="AI31" s="1">
        <f t="shared" si="16"/>
        <v>1</v>
      </c>
      <c r="AJ31" s="1">
        <f t="shared" si="17"/>
        <v>1</v>
      </c>
      <c r="AK31" s="1">
        <f t="shared" si="18"/>
        <v>1</v>
      </c>
      <c r="AM31" s="1">
        <v>23</v>
      </c>
      <c r="AN31" s="1">
        <f t="shared" si="19"/>
        <v>1</v>
      </c>
      <c r="AO31" s="1">
        <f t="shared" si="20"/>
        <v>1</v>
      </c>
      <c r="AP31" s="1">
        <f t="shared" si="21"/>
        <v>1</v>
      </c>
      <c r="AQ31" s="1">
        <f t="shared" si="22"/>
        <v>1</v>
      </c>
      <c r="AR31" s="1">
        <f t="shared" si="23"/>
        <v>1</v>
      </c>
      <c r="AS31" s="1">
        <f t="shared" si="24"/>
        <v>1</v>
      </c>
      <c r="AT31" s="1">
        <f t="shared" si="25"/>
        <v>1</v>
      </c>
      <c r="AU31" s="1">
        <f t="shared" si="26"/>
        <v>1</v>
      </c>
      <c r="AV31" s="1">
        <f t="shared" si="27"/>
        <v>1</v>
      </c>
      <c r="AX31" s="1">
        <v>24</v>
      </c>
      <c r="AY31" s="1">
        <f t="shared" si="28"/>
        <v>1</v>
      </c>
      <c r="AZ31" s="1">
        <f t="shared" si="29"/>
        <v>1</v>
      </c>
      <c r="BA31" s="1">
        <f t="shared" si="30"/>
        <v>1</v>
      </c>
      <c r="BB31" s="1">
        <f t="shared" si="31"/>
        <v>1</v>
      </c>
      <c r="BC31" s="1">
        <f t="shared" si="32"/>
        <v>1</v>
      </c>
      <c r="BD31" s="1">
        <f t="shared" si="33"/>
        <v>1</v>
      </c>
      <c r="BE31" s="1">
        <f t="shared" si="34"/>
        <v>1</v>
      </c>
      <c r="BF31" s="1">
        <f t="shared" si="35"/>
        <v>1</v>
      </c>
      <c r="BG31" s="1">
        <f t="shared" si="36"/>
        <v>1</v>
      </c>
      <c r="BI31" s="1">
        <v>24</v>
      </c>
      <c r="BJ31" s="1">
        <f t="shared" si="37"/>
        <v>1</v>
      </c>
      <c r="BK31" s="1">
        <f t="shared" si="38"/>
        <v>1</v>
      </c>
      <c r="BL31" s="1">
        <f t="shared" si="39"/>
        <v>1</v>
      </c>
      <c r="BM31" s="1">
        <f t="shared" si="40"/>
        <v>1</v>
      </c>
      <c r="BN31" s="1">
        <f t="shared" si="41"/>
        <v>1</v>
      </c>
      <c r="BO31" s="1">
        <f t="shared" si="42"/>
        <v>1</v>
      </c>
      <c r="BP31" s="1">
        <f t="shared" si="43"/>
        <v>1</v>
      </c>
      <c r="BQ31" s="1">
        <f t="shared" si="44"/>
        <v>1</v>
      </c>
      <c r="BR31" s="1">
        <f t="shared" si="45"/>
        <v>1</v>
      </c>
    </row>
    <row r="32" spans="1:70" x14ac:dyDescent="0.15">
      <c r="A32" s="29"/>
      <c r="B32" s="3">
        <v>25</v>
      </c>
      <c r="C32" s="3"/>
      <c r="D32" s="41">
        <f>6*$J$2</f>
        <v>18</v>
      </c>
      <c r="E32" s="41">
        <v>60</v>
      </c>
      <c r="F32" s="3">
        <f>(MATCH(1,$AR$8:$AR$26,0)+1)/2</f>
        <v>4</v>
      </c>
      <c r="G32" s="3">
        <f t="shared" si="48"/>
        <v>72</v>
      </c>
      <c r="H32" s="3">
        <f t="shared" si="49"/>
        <v>534</v>
      </c>
      <c r="I32" s="3">
        <v>3</v>
      </c>
      <c r="J32" s="3">
        <f>$J$2*2</f>
        <v>6</v>
      </c>
      <c r="K32" s="3"/>
      <c r="L32" s="7"/>
      <c r="M32" s="2"/>
      <c r="N32" s="2"/>
      <c r="Q32" s="1">
        <v>24</v>
      </c>
      <c r="R32" s="1">
        <f t="shared" si="1"/>
        <v>1</v>
      </c>
      <c r="S32" s="1">
        <f t="shared" si="2"/>
        <v>1</v>
      </c>
      <c r="T32" s="1">
        <f t="shared" si="3"/>
        <v>1</v>
      </c>
      <c r="U32" s="1">
        <f t="shared" si="4"/>
        <v>1</v>
      </c>
      <c r="V32" s="1">
        <f t="shared" si="5"/>
        <v>1</v>
      </c>
      <c r="W32" s="1">
        <f t="shared" si="6"/>
        <v>1</v>
      </c>
      <c r="X32" s="1">
        <f t="shared" si="7"/>
        <v>1</v>
      </c>
      <c r="Y32" s="1">
        <f t="shared" si="8"/>
        <v>1</v>
      </c>
      <c r="Z32" s="1">
        <f t="shared" si="9"/>
        <v>1</v>
      </c>
      <c r="AB32" s="1">
        <v>24</v>
      </c>
      <c r="AC32" s="1">
        <f t="shared" si="10"/>
        <v>1</v>
      </c>
      <c r="AD32" s="1">
        <f t="shared" si="11"/>
        <v>1</v>
      </c>
      <c r="AE32" s="1">
        <f t="shared" si="12"/>
        <v>1</v>
      </c>
      <c r="AF32" s="1">
        <f t="shared" si="13"/>
        <v>1</v>
      </c>
      <c r="AG32" s="1">
        <f t="shared" si="14"/>
        <v>1</v>
      </c>
      <c r="AH32" s="1">
        <f t="shared" si="15"/>
        <v>1</v>
      </c>
      <c r="AI32" s="1">
        <f t="shared" si="16"/>
        <v>1</v>
      </c>
      <c r="AJ32" s="1">
        <f t="shared" si="17"/>
        <v>1</v>
      </c>
      <c r="AK32" s="1">
        <f t="shared" si="18"/>
        <v>1</v>
      </c>
      <c r="AM32" s="1">
        <v>24</v>
      </c>
      <c r="AN32" s="1">
        <f t="shared" si="19"/>
        <v>1</v>
      </c>
      <c r="AO32" s="1">
        <f t="shared" si="20"/>
        <v>1</v>
      </c>
      <c r="AP32" s="1">
        <f t="shared" si="21"/>
        <v>1</v>
      </c>
      <c r="AQ32" s="1">
        <f t="shared" si="22"/>
        <v>1</v>
      </c>
      <c r="AR32" s="1">
        <f t="shared" si="23"/>
        <v>1</v>
      </c>
      <c r="AS32" s="1">
        <f t="shared" si="24"/>
        <v>1</v>
      </c>
      <c r="AT32" s="1">
        <f t="shared" si="25"/>
        <v>1</v>
      </c>
      <c r="AU32" s="1">
        <f t="shared" si="26"/>
        <v>1</v>
      </c>
      <c r="AV32" s="1">
        <f t="shared" si="27"/>
        <v>1</v>
      </c>
      <c r="AX32" s="1">
        <v>25</v>
      </c>
      <c r="AY32" s="1">
        <f t="shared" si="28"/>
        <v>1</v>
      </c>
      <c r="AZ32" s="1">
        <f t="shared" si="29"/>
        <v>1</v>
      </c>
      <c r="BA32" s="1">
        <f t="shared" si="30"/>
        <v>1</v>
      </c>
      <c r="BB32" s="1">
        <f t="shared" si="31"/>
        <v>1</v>
      </c>
      <c r="BC32" s="1">
        <f t="shared" si="32"/>
        <v>1</v>
      </c>
      <c r="BD32" s="1">
        <f t="shared" si="33"/>
        <v>1</v>
      </c>
      <c r="BE32" s="1">
        <f t="shared" si="34"/>
        <v>1</v>
      </c>
      <c r="BF32" s="1">
        <f t="shared" si="35"/>
        <v>1</v>
      </c>
      <c r="BG32" s="1">
        <f t="shared" si="36"/>
        <v>1</v>
      </c>
      <c r="BI32" s="1">
        <v>25</v>
      </c>
      <c r="BJ32" s="1">
        <f t="shared" si="37"/>
        <v>1</v>
      </c>
      <c r="BK32" s="1">
        <f t="shared" si="38"/>
        <v>1</v>
      </c>
      <c r="BL32" s="1">
        <f t="shared" si="39"/>
        <v>1</v>
      </c>
      <c r="BM32" s="1">
        <f t="shared" si="40"/>
        <v>1</v>
      </c>
      <c r="BN32" s="1">
        <f t="shared" si="41"/>
        <v>1</v>
      </c>
      <c r="BO32" s="1">
        <f t="shared" si="42"/>
        <v>1</v>
      </c>
      <c r="BP32" s="1">
        <f t="shared" si="43"/>
        <v>1</v>
      </c>
      <c r="BQ32" s="1">
        <f t="shared" si="44"/>
        <v>1</v>
      </c>
      <c r="BR32" s="1">
        <f t="shared" si="45"/>
        <v>1</v>
      </c>
    </row>
    <row r="33" spans="1:70" x14ac:dyDescent="0.15">
      <c r="A33" s="29"/>
      <c r="B33" s="3">
        <v>26</v>
      </c>
      <c r="C33" s="3"/>
      <c r="D33" s="41">
        <f>7*$J$2</f>
        <v>21</v>
      </c>
      <c r="E33" s="41">
        <v>50</v>
      </c>
      <c r="F33" s="3">
        <f>(MATCH(1,$AS$8:$AS$26,0)+1)/2</f>
        <v>4.5</v>
      </c>
      <c r="G33" s="3">
        <f t="shared" si="48"/>
        <v>94.5</v>
      </c>
      <c r="H33" s="3">
        <f t="shared" si="49"/>
        <v>628.5</v>
      </c>
      <c r="I33" s="3">
        <v>3</v>
      </c>
      <c r="J33" s="3">
        <f>$J$2*2</f>
        <v>6</v>
      </c>
      <c r="K33" s="3"/>
      <c r="L33" s="7"/>
      <c r="M33" s="2"/>
      <c r="N33" s="2"/>
      <c r="Q33" s="1">
        <v>25</v>
      </c>
      <c r="R33" s="1">
        <f t="shared" si="1"/>
        <v>1</v>
      </c>
      <c r="S33" s="1">
        <f t="shared" si="2"/>
        <v>1</v>
      </c>
      <c r="T33" s="1">
        <f t="shared" si="3"/>
        <v>1</v>
      </c>
      <c r="U33" s="1">
        <f t="shared" si="4"/>
        <v>1</v>
      </c>
      <c r="V33" s="1">
        <f t="shared" si="5"/>
        <v>1</v>
      </c>
      <c r="W33" s="1">
        <f t="shared" si="6"/>
        <v>1</v>
      </c>
      <c r="X33" s="1">
        <f t="shared" si="7"/>
        <v>1</v>
      </c>
      <c r="Y33" s="1">
        <f t="shared" si="8"/>
        <v>1</v>
      </c>
      <c r="Z33" s="1">
        <f t="shared" si="9"/>
        <v>1</v>
      </c>
      <c r="AB33" s="1">
        <v>25</v>
      </c>
      <c r="AC33" s="1">
        <f t="shared" si="10"/>
        <v>1</v>
      </c>
      <c r="AD33" s="1">
        <f t="shared" si="11"/>
        <v>1</v>
      </c>
      <c r="AE33" s="1">
        <f t="shared" si="12"/>
        <v>1</v>
      </c>
      <c r="AF33" s="1">
        <f t="shared" si="13"/>
        <v>1</v>
      </c>
      <c r="AG33" s="1">
        <f t="shared" si="14"/>
        <v>1</v>
      </c>
      <c r="AH33" s="1">
        <f t="shared" si="15"/>
        <v>1</v>
      </c>
      <c r="AI33" s="1">
        <f t="shared" si="16"/>
        <v>1</v>
      </c>
      <c r="AJ33" s="1">
        <f t="shared" si="17"/>
        <v>1</v>
      </c>
      <c r="AK33" s="1">
        <f t="shared" si="18"/>
        <v>1</v>
      </c>
      <c r="AM33" s="1">
        <v>25</v>
      </c>
      <c r="AN33" s="1">
        <f t="shared" si="19"/>
        <v>1</v>
      </c>
      <c r="AO33" s="1">
        <f t="shared" si="20"/>
        <v>1</v>
      </c>
      <c r="AP33" s="1">
        <f t="shared" si="21"/>
        <v>1</v>
      </c>
      <c r="AQ33" s="1">
        <f t="shared" si="22"/>
        <v>1</v>
      </c>
      <c r="AR33" s="1">
        <f t="shared" si="23"/>
        <v>1</v>
      </c>
      <c r="AS33" s="1">
        <f t="shared" si="24"/>
        <v>1</v>
      </c>
      <c r="AT33" s="1">
        <f t="shared" si="25"/>
        <v>1</v>
      </c>
      <c r="AU33" s="1">
        <f t="shared" si="26"/>
        <v>1</v>
      </c>
      <c r="AV33" s="1">
        <f t="shared" si="27"/>
        <v>1</v>
      </c>
      <c r="AX33" s="1">
        <v>26</v>
      </c>
      <c r="AY33" s="1">
        <f t="shared" si="28"/>
        <v>1</v>
      </c>
      <c r="AZ33" s="1">
        <f t="shared" si="29"/>
        <v>1</v>
      </c>
      <c r="BA33" s="1">
        <f t="shared" si="30"/>
        <v>1</v>
      </c>
      <c r="BB33" s="1">
        <f t="shared" si="31"/>
        <v>1</v>
      </c>
      <c r="BC33" s="1">
        <f t="shared" si="32"/>
        <v>1</v>
      </c>
      <c r="BD33" s="1">
        <f t="shared" si="33"/>
        <v>1</v>
      </c>
      <c r="BE33" s="1">
        <f t="shared" si="34"/>
        <v>1</v>
      </c>
      <c r="BF33" s="1">
        <f t="shared" si="35"/>
        <v>1</v>
      </c>
      <c r="BG33" s="1">
        <f t="shared" si="36"/>
        <v>1</v>
      </c>
      <c r="BI33" s="1">
        <v>26</v>
      </c>
      <c r="BJ33" s="1">
        <f t="shared" si="37"/>
        <v>1</v>
      </c>
      <c r="BK33" s="1">
        <f t="shared" si="38"/>
        <v>1</v>
      </c>
      <c r="BL33" s="1">
        <f t="shared" si="39"/>
        <v>1</v>
      </c>
      <c r="BM33" s="1">
        <f t="shared" si="40"/>
        <v>1</v>
      </c>
      <c r="BN33" s="1">
        <f t="shared" si="41"/>
        <v>1</v>
      </c>
      <c r="BO33" s="1">
        <f t="shared" si="42"/>
        <v>1</v>
      </c>
      <c r="BP33" s="1">
        <f t="shared" si="43"/>
        <v>1</v>
      </c>
      <c r="BQ33" s="1">
        <f t="shared" si="44"/>
        <v>1</v>
      </c>
      <c r="BR33" s="1">
        <f t="shared" si="45"/>
        <v>1</v>
      </c>
    </row>
    <row r="34" spans="1:70" x14ac:dyDescent="0.15">
      <c r="A34" s="29"/>
      <c r="B34" s="3">
        <v>27</v>
      </c>
      <c r="C34" s="3"/>
      <c r="D34" s="43">
        <f>2*$J$2*$J$2</f>
        <v>18</v>
      </c>
      <c r="E34" s="41">
        <v>35</v>
      </c>
      <c r="F34" s="3">
        <f>(MATCH(1,$AT$8:$AT$46,0)+1)/2</f>
        <v>5.5</v>
      </c>
      <c r="G34" s="3">
        <f t="shared" si="48"/>
        <v>99</v>
      </c>
      <c r="H34" s="3">
        <f t="shared" si="49"/>
        <v>727.5</v>
      </c>
      <c r="I34" s="3">
        <v>3</v>
      </c>
      <c r="J34" s="3">
        <f t="shared" ref="J34:J39" si="50">$J$2*3</f>
        <v>9</v>
      </c>
      <c r="K34" s="3"/>
      <c r="L34" s="7"/>
      <c r="M34" s="2"/>
      <c r="N34" s="2"/>
      <c r="Q34" s="1">
        <v>26</v>
      </c>
      <c r="R34" s="1">
        <f t="shared" si="1"/>
        <v>1</v>
      </c>
      <c r="S34" s="1">
        <f t="shared" si="2"/>
        <v>1</v>
      </c>
      <c r="T34" s="1">
        <f t="shared" si="3"/>
        <v>1</v>
      </c>
      <c r="U34" s="1">
        <f t="shared" si="4"/>
        <v>1</v>
      </c>
      <c r="V34" s="1">
        <f t="shared" si="5"/>
        <v>1</v>
      </c>
      <c r="W34" s="1">
        <f t="shared" si="6"/>
        <v>1</v>
      </c>
      <c r="X34" s="1">
        <f t="shared" si="7"/>
        <v>1</v>
      </c>
      <c r="Y34" s="1">
        <f t="shared" si="8"/>
        <v>1</v>
      </c>
      <c r="Z34" s="1">
        <f t="shared" si="9"/>
        <v>1</v>
      </c>
      <c r="AB34" s="1">
        <v>26</v>
      </c>
      <c r="AC34" s="1">
        <f t="shared" si="10"/>
        <v>1</v>
      </c>
      <c r="AD34" s="1">
        <f t="shared" si="11"/>
        <v>1</v>
      </c>
      <c r="AE34" s="1">
        <f t="shared" si="12"/>
        <v>1</v>
      </c>
      <c r="AF34" s="1">
        <f t="shared" si="13"/>
        <v>1</v>
      </c>
      <c r="AG34" s="1">
        <f t="shared" si="14"/>
        <v>1</v>
      </c>
      <c r="AH34" s="1">
        <f t="shared" si="15"/>
        <v>1</v>
      </c>
      <c r="AI34" s="1">
        <f t="shared" si="16"/>
        <v>1</v>
      </c>
      <c r="AJ34" s="1">
        <f t="shared" si="17"/>
        <v>1</v>
      </c>
      <c r="AK34" s="1">
        <f t="shared" si="18"/>
        <v>1</v>
      </c>
      <c r="AM34" s="1">
        <v>26</v>
      </c>
      <c r="AN34" s="1">
        <f t="shared" si="19"/>
        <v>1</v>
      </c>
      <c r="AO34" s="1">
        <f t="shared" si="20"/>
        <v>1</v>
      </c>
      <c r="AP34" s="1">
        <f t="shared" si="21"/>
        <v>1</v>
      </c>
      <c r="AQ34" s="1">
        <f t="shared" si="22"/>
        <v>1</v>
      </c>
      <c r="AR34" s="1">
        <f t="shared" si="23"/>
        <v>1</v>
      </c>
      <c r="AS34" s="1">
        <f t="shared" si="24"/>
        <v>1</v>
      </c>
      <c r="AT34" s="1">
        <f t="shared" si="25"/>
        <v>1</v>
      </c>
      <c r="AU34" s="1">
        <f t="shared" si="26"/>
        <v>1</v>
      </c>
      <c r="AV34" s="1">
        <f t="shared" si="27"/>
        <v>1</v>
      </c>
      <c r="AX34" s="1">
        <v>27</v>
      </c>
      <c r="AY34" s="1">
        <f t="shared" si="28"/>
        <v>1</v>
      </c>
      <c r="AZ34" s="1">
        <f t="shared" si="29"/>
        <v>1</v>
      </c>
      <c r="BA34" s="1">
        <f t="shared" si="30"/>
        <v>1</v>
      </c>
      <c r="BB34" s="1">
        <f t="shared" si="31"/>
        <v>1</v>
      </c>
      <c r="BC34" s="1">
        <f t="shared" si="32"/>
        <v>1</v>
      </c>
      <c r="BD34" s="1">
        <f t="shared" si="33"/>
        <v>1</v>
      </c>
      <c r="BE34" s="1">
        <f t="shared" si="34"/>
        <v>1</v>
      </c>
      <c r="BF34" s="1">
        <f t="shared" si="35"/>
        <v>1</v>
      </c>
      <c r="BG34" s="1">
        <f t="shared" si="36"/>
        <v>1</v>
      </c>
      <c r="BI34" s="1">
        <v>27</v>
      </c>
      <c r="BJ34" s="1">
        <f t="shared" si="37"/>
        <v>1</v>
      </c>
      <c r="BK34" s="1">
        <f t="shared" si="38"/>
        <v>1</v>
      </c>
      <c r="BL34" s="1">
        <f t="shared" si="39"/>
        <v>1</v>
      </c>
      <c r="BM34" s="1">
        <f t="shared" si="40"/>
        <v>1</v>
      </c>
      <c r="BN34" s="1">
        <f t="shared" si="41"/>
        <v>1</v>
      </c>
      <c r="BO34" s="1">
        <f t="shared" si="42"/>
        <v>1</v>
      </c>
      <c r="BP34" s="1">
        <f t="shared" si="43"/>
        <v>1</v>
      </c>
      <c r="BQ34" s="1">
        <f t="shared" si="44"/>
        <v>1</v>
      </c>
      <c r="BR34" s="1">
        <f t="shared" si="45"/>
        <v>1</v>
      </c>
    </row>
    <row r="35" spans="1:70" x14ac:dyDescent="0.15">
      <c r="A35" s="29"/>
      <c r="B35" s="3">
        <v>28</v>
      </c>
      <c r="C35" s="3"/>
      <c r="D35" s="43">
        <f>3*$J$2*$J$2</f>
        <v>27</v>
      </c>
      <c r="E35" s="41">
        <v>25</v>
      </c>
      <c r="F35" s="3">
        <f>(MATCH(1,$AU$8:$AU$46,0)+1)/2</f>
        <v>6</v>
      </c>
      <c r="G35" s="3">
        <f t="shared" si="48"/>
        <v>162</v>
      </c>
      <c r="H35" s="3">
        <f t="shared" si="49"/>
        <v>889.5</v>
      </c>
      <c r="I35" s="3">
        <v>3</v>
      </c>
      <c r="J35" s="3">
        <f t="shared" si="50"/>
        <v>9</v>
      </c>
      <c r="K35" s="3"/>
      <c r="L35" s="7"/>
      <c r="M35" s="2"/>
      <c r="N35" s="2"/>
      <c r="Q35" s="1">
        <v>27</v>
      </c>
      <c r="R35" s="1">
        <f t="shared" si="1"/>
        <v>1</v>
      </c>
      <c r="S35" s="1">
        <f t="shared" si="2"/>
        <v>1</v>
      </c>
      <c r="T35" s="1">
        <f t="shared" si="3"/>
        <v>1</v>
      </c>
      <c r="U35" s="1">
        <f t="shared" si="4"/>
        <v>1</v>
      </c>
      <c r="V35" s="1">
        <f t="shared" si="5"/>
        <v>1</v>
      </c>
      <c r="W35" s="1">
        <f t="shared" si="6"/>
        <v>1</v>
      </c>
      <c r="X35" s="1">
        <f t="shared" si="7"/>
        <v>1</v>
      </c>
      <c r="Y35" s="1">
        <f t="shared" si="8"/>
        <v>1</v>
      </c>
      <c r="Z35" s="1">
        <f t="shared" si="9"/>
        <v>1</v>
      </c>
      <c r="AB35" s="1">
        <v>27</v>
      </c>
      <c r="AC35" s="1">
        <f t="shared" si="10"/>
        <v>1</v>
      </c>
      <c r="AD35" s="1">
        <f t="shared" si="11"/>
        <v>1</v>
      </c>
      <c r="AE35" s="1">
        <f t="shared" si="12"/>
        <v>1</v>
      </c>
      <c r="AF35" s="1">
        <f t="shared" si="13"/>
        <v>1</v>
      </c>
      <c r="AG35" s="1">
        <f t="shared" si="14"/>
        <v>1</v>
      </c>
      <c r="AH35" s="1">
        <f t="shared" si="15"/>
        <v>1</v>
      </c>
      <c r="AI35" s="1">
        <f t="shared" si="16"/>
        <v>1</v>
      </c>
      <c r="AJ35" s="1">
        <f t="shared" si="17"/>
        <v>1</v>
      </c>
      <c r="AK35" s="1">
        <f t="shared" si="18"/>
        <v>1</v>
      </c>
      <c r="AM35" s="1">
        <v>27</v>
      </c>
      <c r="AN35" s="1">
        <f t="shared" si="19"/>
        <v>1</v>
      </c>
      <c r="AO35" s="1">
        <f t="shared" si="20"/>
        <v>1</v>
      </c>
      <c r="AP35" s="1">
        <f t="shared" si="21"/>
        <v>1</v>
      </c>
      <c r="AQ35" s="1">
        <f t="shared" si="22"/>
        <v>1</v>
      </c>
      <c r="AR35" s="1">
        <f t="shared" si="23"/>
        <v>1</v>
      </c>
      <c r="AS35" s="1">
        <f t="shared" si="24"/>
        <v>1</v>
      </c>
      <c r="AT35" s="1">
        <f t="shared" si="25"/>
        <v>1</v>
      </c>
      <c r="AU35" s="1">
        <f t="shared" si="26"/>
        <v>1</v>
      </c>
      <c r="AV35" s="1">
        <f t="shared" si="27"/>
        <v>1</v>
      </c>
      <c r="AX35" s="1">
        <v>28</v>
      </c>
      <c r="AY35" s="1">
        <f t="shared" si="28"/>
        <v>1</v>
      </c>
      <c r="AZ35" s="1">
        <f t="shared" si="29"/>
        <v>1</v>
      </c>
      <c r="BA35" s="1">
        <f t="shared" si="30"/>
        <v>1</v>
      </c>
      <c r="BB35" s="1">
        <f t="shared" si="31"/>
        <v>1</v>
      </c>
      <c r="BC35" s="1">
        <f t="shared" si="32"/>
        <v>1</v>
      </c>
      <c r="BD35" s="1">
        <f t="shared" si="33"/>
        <v>1</v>
      </c>
      <c r="BE35" s="1">
        <f t="shared" si="34"/>
        <v>1</v>
      </c>
      <c r="BF35" s="1">
        <f t="shared" si="35"/>
        <v>1</v>
      </c>
      <c r="BG35" s="1">
        <f t="shared" si="36"/>
        <v>1</v>
      </c>
      <c r="BI35" s="1">
        <v>28</v>
      </c>
      <c r="BJ35" s="1">
        <f t="shared" si="37"/>
        <v>1</v>
      </c>
      <c r="BK35" s="1">
        <f t="shared" si="38"/>
        <v>1</v>
      </c>
      <c r="BL35" s="1">
        <f t="shared" si="39"/>
        <v>1</v>
      </c>
      <c r="BM35" s="1">
        <f t="shared" si="40"/>
        <v>1</v>
      </c>
      <c r="BN35" s="1">
        <f t="shared" si="41"/>
        <v>1</v>
      </c>
      <c r="BO35" s="1">
        <f t="shared" si="42"/>
        <v>1</v>
      </c>
      <c r="BP35" s="1">
        <f t="shared" si="43"/>
        <v>1</v>
      </c>
      <c r="BQ35" s="1">
        <f t="shared" si="44"/>
        <v>1</v>
      </c>
      <c r="BR35" s="1">
        <f t="shared" si="45"/>
        <v>1</v>
      </c>
    </row>
    <row r="36" spans="1:70" x14ac:dyDescent="0.15">
      <c r="A36" s="29"/>
      <c r="B36" s="3">
        <v>29</v>
      </c>
      <c r="C36" s="3"/>
      <c r="D36" s="43">
        <f>3*$J$2*$J$2</f>
        <v>27</v>
      </c>
      <c r="E36" s="41">
        <v>10</v>
      </c>
      <c r="F36" s="3">
        <f>(MATCH(1,$AV$8:$AV$46,0)+1)/2</f>
        <v>7</v>
      </c>
      <c r="G36" s="3">
        <f t="shared" si="48"/>
        <v>189</v>
      </c>
      <c r="H36" s="3">
        <f t="shared" si="49"/>
        <v>1078.5</v>
      </c>
      <c r="I36" s="3">
        <v>3</v>
      </c>
      <c r="J36" s="3">
        <f t="shared" si="50"/>
        <v>9</v>
      </c>
      <c r="K36" s="3"/>
      <c r="L36" s="7"/>
      <c r="M36" s="2"/>
      <c r="N36" s="2"/>
      <c r="Q36" s="1">
        <v>28</v>
      </c>
      <c r="R36" s="1">
        <f t="shared" si="1"/>
        <v>1</v>
      </c>
      <c r="S36" s="1">
        <f t="shared" si="2"/>
        <v>1</v>
      </c>
      <c r="T36" s="1">
        <f t="shared" si="3"/>
        <v>1</v>
      </c>
      <c r="U36" s="1">
        <f t="shared" si="4"/>
        <v>1</v>
      </c>
      <c r="V36" s="1">
        <f t="shared" si="5"/>
        <v>1</v>
      </c>
      <c r="W36" s="1">
        <f t="shared" si="6"/>
        <v>1</v>
      </c>
      <c r="X36" s="1">
        <f t="shared" si="7"/>
        <v>1</v>
      </c>
      <c r="Y36" s="1">
        <f t="shared" si="8"/>
        <v>1</v>
      </c>
      <c r="Z36" s="1">
        <f t="shared" si="9"/>
        <v>1</v>
      </c>
      <c r="AB36" s="1">
        <v>28</v>
      </c>
      <c r="AC36" s="1">
        <f t="shared" si="10"/>
        <v>1</v>
      </c>
      <c r="AD36" s="1">
        <f t="shared" si="11"/>
        <v>1</v>
      </c>
      <c r="AE36" s="1">
        <f t="shared" si="12"/>
        <v>1</v>
      </c>
      <c r="AF36" s="1">
        <f t="shared" si="13"/>
        <v>1</v>
      </c>
      <c r="AG36" s="1">
        <f t="shared" si="14"/>
        <v>1</v>
      </c>
      <c r="AH36" s="1">
        <f t="shared" si="15"/>
        <v>1</v>
      </c>
      <c r="AI36" s="1">
        <f t="shared" si="16"/>
        <v>1</v>
      </c>
      <c r="AJ36" s="1">
        <f t="shared" si="17"/>
        <v>1</v>
      </c>
      <c r="AK36" s="1">
        <f t="shared" si="18"/>
        <v>1</v>
      </c>
      <c r="AM36" s="1">
        <v>28</v>
      </c>
      <c r="AN36" s="1">
        <f t="shared" si="19"/>
        <v>1</v>
      </c>
      <c r="AO36" s="1">
        <f t="shared" si="20"/>
        <v>1</v>
      </c>
      <c r="AP36" s="1">
        <f t="shared" si="21"/>
        <v>1</v>
      </c>
      <c r="AQ36" s="1">
        <f t="shared" si="22"/>
        <v>1</v>
      </c>
      <c r="AR36" s="1">
        <f t="shared" si="23"/>
        <v>1</v>
      </c>
      <c r="AS36" s="1">
        <f t="shared" si="24"/>
        <v>1</v>
      </c>
      <c r="AT36" s="1">
        <f t="shared" si="25"/>
        <v>1</v>
      </c>
      <c r="AU36" s="1">
        <f t="shared" si="26"/>
        <v>1</v>
      </c>
      <c r="AV36" s="1">
        <f t="shared" si="27"/>
        <v>1</v>
      </c>
      <c r="AX36" s="1">
        <v>29</v>
      </c>
      <c r="AY36" s="1">
        <f t="shared" si="28"/>
        <v>1</v>
      </c>
      <c r="AZ36" s="1">
        <f t="shared" si="29"/>
        <v>1</v>
      </c>
      <c r="BA36" s="1">
        <f t="shared" si="30"/>
        <v>1</v>
      </c>
      <c r="BB36" s="1">
        <f t="shared" si="31"/>
        <v>1</v>
      </c>
      <c r="BC36" s="1">
        <f t="shared" si="32"/>
        <v>1</v>
      </c>
      <c r="BD36" s="1">
        <f t="shared" si="33"/>
        <v>1</v>
      </c>
      <c r="BE36" s="1">
        <f t="shared" si="34"/>
        <v>1</v>
      </c>
      <c r="BF36" s="1">
        <f t="shared" si="35"/>
        <v>1</v>
      </c>
      <c r="BG36" s="1">
        <f t="shared" si="36"/>
        <v>1</v>
      </c>
      <c r="BI36" s="1">
        <v>29</v>
      </c>
      <c r="BJ36" s="1">
        <f t="shared" si="37"/>
        <v>1</v>
      </c>
      <c r="BK36" s="1">
        <f t="shared" si="38"/>
        <v>1</v>
      </c>
      <c r="BL36" s="1">
        <f t="shared" si="39"/>
        <v>1</v>
      </c>
      <c r="BM36" s="1">
        <f t="shared" si="40"/>
        <v>1</v>
      </c>
      <c r="BN36" s="1">
        <f t="shared" si="41"/>
        <v>1</v>
      </c>
      <c r="BO36" s="1">
        <f t="shared" si="42"/>
        <v>1</v>
      </c>
      <c r="BP36" s="1">
        <f t="shared" si="43"/>
        <v>1</v>
      </c>
      <c r="BQ36" s="1">
        <f t="shared" si="44"/>
        <v>1</v>
      </c>
      <c r="BR36" s="1">
        <f t="shared" si="45"/>
        <v>1</v>
      </c>
    </row>
    <row r="37" spans="1:70" x14ac:dyDescent="0.15">
      <c r="A37" s="29"/>
      <c r="B37" s="3">
        <v>30</v>
      </c>
      <c r="C37" s="3"/>
      <c r="D37" s="43">
        <f>4*$J$2*$J$2</f>
        <v>36</v>
      </c>
      <c r="E37" s="41"/>
      <c r="F37" s="3">
        <f>(MATCH(1,$AV$8:$AV$46,0)+1)/2</f>
        <v>7</v>
      </c>
      <c r="G37" s="3">
        <f t="shared" si="48"/>
        <v>252</v>
      </c>
      <c r="H37" s="3">
        <f>H36</f>
        <v>1078.5</v>
      </c>
      <c r="I37" s="3">
        <v>3</v>
      </c>
      <c r="J37" s="3">
        <f t="shared" si="50"/>
        <v>9</v>
      </c>
      <c r="K37" s="3"/>
      <c r="L37" s="7"/>
      <c r="M37" s="2"/>
      <c r="N37" s="2"/>
      <c r="Q37" s="1">
        <v>29</v>
      </c>
      <c r="R37" s="1">
        <f t="shared" si="1"/>
        <v>1</v>
      </c>
      <c r="S37" s="1">
        <f t="shared" si="2"/>
        <v>1</v>
      </c>
      <c r="T37" s="1">
        <f t="shared" si="3"/>
        <v>1</v>
      </c>
      <c r="U37" s="1">
        <f t="shared" si="4"/>
        <v>1</v>
      </c>
      <c r="V37" s="1">
        <f t="shared" si="5"/>
        <v>1</v>
      </c>
      <c r="W37" s="1">
        <f t="shared" si="6"/>
        <v>1</v>
      </c>
      <c r="X37" s="1">
        <f t="shared" si="7"/>
        <v>1</v>
      </c>
      <c r="Y37" s="1">
        <f t="shared" si="8"/>
        <v>1</v>
      </c>
      <c r="Z37" s="1">
        <f t="shared" si="9"/>
        <v>1</v>
      </c>
      <c r="AB37" s="1">
        <v>29</v>
      </c>
      <c r="AC37" s="1">
        <f t="shared" si="10"/>
        <v>1</v>
      </c>
      <c r="AD37" s="1">
        <f t="shared" si="11"/>
        <v>1</v>
      </c>
      <c r="AE37" s="1">
        <f t="shared" si="12"/>
        <v>1</v>
      </c>
      <c r="AF37" s="1">
        <f t="shared" si="13"/>
        <v>1</v>
      </c>
      <c r="AG37" s="1">
        <f t="shared" si="14"/>
        <v>1</v>
      </c>
      <c r="AH37" s="1">
        <f t="shared" si="15"/>
        <v>1</v>
      </c>
      <c r="AI37" s="1">
        <f t="shared" si="16"/>
        <v>1</v>
      </c>
      <c r="AJ37" s="1">
        <f t="shared" si="17"/>
        <v>1</v>
      </c>
      <c r="AK37" s="1">
        <f t="shared" si="18"/>
        <v>1</v>
      </c>
      <c r="AM37" s="1">
        <v>29</v>
      </c>
      <c r="AN37" s="1">
        <f t="shared" si="19"/>
        <v>1</v>
      </c>
      <c r="AO37" s="1">
        <f t="shared" si="20"/>
        <v>1</v>
      </c>
      <c r="AP37" s="1">
        <f t="shared" si="21"/>
        <v>1</v>
      </c>
      <c r="AQ37" s="1">
        <f t="shared" si="22"/>
        <v>1</v>
      </c>
      <c r="AR37" s="1">
        <f t="shared" si="23"/>
        <v>1</v>
      </c>
      <c r="AS37" s="1">
        <f t="shared" si="24"/>
        <v>1</v>
      </c>
      <c r="AT37" s="1">
        <f t="shared" si="25"/>
        <v>1</v>
      </c>
      <c r="AU37" s="1">
        <f t="shared" si="26"/>
        <v>1</v>
      </c>
      <c r="AV37" s="1">
        <f t="shared" si="27"/>
        <v>1</v>
      </c>
      <c r="AX37" s="1">
        <v>30</v>
      </c>
      <c r="AY37" s="1">
        <f t="shared" si="28"/>
        <v>1</v>
      </c>
      <c r="AZ37" s="1">
        <f t="shared" si="29"/>
        <v>1</v>
      </c>
      <c r="BA37" s="1">
        <f t="shared" si="30"/>
        <v>1</v>
      </c>
      <c r="BB37" s="1">
        <f t="shared" si="31"/>
        <v>1</v>
      </c>
      <c r="BC37" s="1">
        <f t="shared" si="32"/>
        <v>1</v>
      </c>
      <c r="BD37" s="1">
        <f t="shared" si="33"/>
        <v>1</v>
      </c>
      <c r="BE37" s="1">
        <f t="shared" si="34"/>
        <v>1</v>
      </c>
      <c r="BF37" s="1">
        <f t="shared" si="35"/>
        <v>1</v>
      </c>
      <c r="BG37" s="1">
        <f t="shared" si="36"/>
        <v>1</v>
      </c>
      <c r="BI37" s="1">
        <v>30</v>
      </c>
      <c r="BJ37" s="1">
        <f t="shared" si="37"/>
        <v>1</v>
      </c>
      <c r="BK37" s="1">
        <f t="shared" si="38"/>
        <v>1</v>
      </c>
      <c r="BL37" s="1">
        <f t="shared" si="39"/>
        <v>1</v>
      </c>
      <c r="BM37" s="1">
        <f t="shared" si="40"/>
        <v>1</v>
      </c>
      <c r="BN37" s="1">
        <f t="shared" si="41"/>
        <v>1</v>
      </c>
      <c r="BO37" s="1">
        <f t="shared" si="42"/>
        <v>1</v>
      </c>
      <c r="BP37" s="1">
        <f t="shared" si="43"/>
        <v>1</v>
      </c>
      <c r="BQ37" s="1">
        <f t="shared" si="44"/>
        <v>1</v>
      </c>
      <c r="BR37" s="1">
        <f t="shared" si="45"/>
        <v>1</v>
      </c>
    </row>
    <row r="38" spans="1:70" x14ac:dyDescent="0.15">
      <c r="A38" s="29"/>
      <c r="B38" s="3">
        <v>31</v>
      </c>
      <c r="C38" s="3"/>
      <c r="D38" s="43">
        <f>4*$J$2*$J$2</f>
        <v>36</v>
      </c>
      <c r="E38" s="41"/>
      <c r="F38" s="3">
        <f>(MATCH(1,$AV$8:$AV$46,0)+1)/2</f>
        <v>7</v>
      </c>
      <c r="G38" s="3">
        <f t="shared" si="48"/>
        <v>252</v>
      </c>
      <c r="H38" s="3">
        <f>H37</f>
        <v>1078.5</v>
      </c>
      <c r="I38" s="3">
        <v>3</v>
      </c>
      <c r="J38" s="3">
        <f t="shared" si="50"/>
        <v>9</v>
      </c>
      <c r="K38" s="3"/>
      <c r="L38" s="7"/>
      <c r="M38" s="2"/>
      <c r="N38" s="2"/>
      <c r="Q38" s="1">
        <v>30</v>
      </c>
      <c r="R38" s="1">
        <f t="shared" si="1"/>
        <v>1</v>
      </c>
      <c r="S38" s="1">
        <f t="shared" si="2"/>
        <v>1</v>
      </c>
      <c r="T38" s="1">
        <f t="shared" si="3"/>
        <v>1</v>
      </c>
      <c r="U38" s="1">
        <f t="shared" si="4"/>
        <v>1</v>
      </c>
      <c r="V38" s="1">
        <f t="shared" si="5"/>
        <v>1</v>
      </c>
      <c r="W38" s="1">
        <f t="shared" si="6"/>
        <v>1</v>
      </c>
      <c r="X38" s="1">
        <f t="shared" si="7"/>
        <v>1</v>
      </c>
      <c r="Y38" s="1">
        <f t="shared" si="8"/>
        <v>1</v>
      </c>
      <c r="Z38" s="1">
        <f t="shared" si="9"/>
        <v>1</v>
      </c>
      <c r="AB38" s="1">
        <v>30</v>
      </c>
      <c r="AC38" s="1">
        <f t="shared" si="10"/>
        <v>1</v>
      </c>
      <c r="AD38" s="1">
        <f t="shared" si="11"/>
        <v>1</v>
      </c>
      <c r="AE38" s="1">
        <f t="shared" si="12"/>
        <v>1</v>
      </c>
      <c r="AF38" s="1">
        <f t="shared" si="13"/>
        <v>1</v>
      </c>
      <c r="AG38" s="1">
        <f t="shared" si="14"/>
        <v>1</v>
      </c>
      <c r="AH38" s="1">
        <f t="shared" si="15"/>
        <v>1</v>
      </c>
      <c r="AI38" s="1">
        <f t="shared" si="16"/>
        <v>1</v>
      </c>
      <c r="AJ38" s="1">
        <f t="shared" si="17"/>
        <v>1</v>
      </c>
      <c r="AK38" s="1">
        <f t="shared" si="18"/>
        <v>1</v>
      </c>
      <c r="AM38" s="1">
        <v>30</v>
      </c>
      <c r="AN38" s="1">
        <f t="shared" si="19"/>
        <v>1</v>
      </c>
      <c r="AO38" s="1">
        <f t="shared" si="20"/>
        <v>1</v>
      </c>
      <c r="AP38" s="1">
        <f t="shared" si="21"/>
        <v>1</v>
      </c>
      <c r="AQ38" s="1">
        <f t="shared" si="22"/>
        <v>1</v>
      </c>
      <c r="AR38" s="1">
        <f t="shared" si="23"/>
        <v>1</v>
      </c>
      <c r="AS38" s="1">
        <f t="shared" si="24"/>
        <v>1</v>
      </c>
      <c r="AT38" s="1">
        <f t="shared" si="25"/>
        <v>1</v>
      </c>
      <c r="AU38" s="1">
        <f t="shared" si="26"/>
        <v>1</v>
      </c>
      <c r="AV38" s="1">
        <f t="shared" si="27"/>
        <v>1</v>
      </c>
      <c r="AX38" s="1">
        <v>31</v>
      </c>
      <c r="AY38" s="1">
        <f t="shared" si="28"/>
        <v>1</v>
      </c>
      <c r="AZ38" s="1">
        <f t="shared" si="29"/>
        <v>1</v>
      </c>
      <c r="BA38" s="1">
        <f t="shared" si="30"/>
        <v>1</v>
      </c>
      <c r="BB38" s="1">
        <f t="shared" si="31"/>
        <v>1</v>
      </c>
      <c r="BC38" s="1">
        <f t="shared" si="32"/>
        <v>1</v>
      </c>
      <c r="BD38" s="1">
        <f t="shared" si="33"/>
        <v>1</v>
      </c>
      <c r="BE38" s="1">
        <f t="shared" si="34"/>
        <v>1</v>
      </c>
      <c r="BF38" s="1">
        <f t="shared" si="35"/>
        <v>1</v>
      </c>
      <c r="BG38" s="1">
        <f t="shared" si="36"/>
        <v>1</v>
      </c>
      <c r="BI38" s="1">
        <v>31</v>
      </c>
      <c r="BJ38" s="1">
        <f t="shared" si="37"/>
        <v>1</v>
      </c>
      <c r="BK38" s="1">
        <f t="shared" si="38"/>
        <v>1</v>
      </c>
      <c r="BL38" s="1">
        <f t="shared" si="39"/>
        <v>1</v>
      </c>
      <c r="BM38" s="1">
        <f t="shared" si="40"/>
        <v>1</v>
      </c>
      <c r="BN38" s="1">
        <f t="shared" si="41"/>
        <v>1</v>
      </c>
      <c r="BO38" s="1">
        <f t="shared" si="42"/>
        <v>1</v>
      </c>
      <c r="BP38" s="1">
        <f t="shared" si="43"/>
        <v>1</v>
      </c>
      <c r="BQ38" s="1">
        <f t="shared" si="44"/>
        <v>1</v>
      </c>
      <c r="BR38" s="1">
        <f t="shared" si="45"/>
        <v>1</v>
      </c>
    </row>
    <row r="39" spans="1:70" ht="14.25" thickBot="1" x14ac:dyDescent="0.2">
      <c r="A39" s="30"/>
      <c r="B39" s="6">
        <v>32</v>
      </c>
      <c r="C39" s="6"/>
      <c r="D39" s="44">
        <f>4*$J$2*$J$2</f>
        <v>36</v>
      </c>
      <c r="E39" s="42"/>
      <c r="F39" s="6">
        <f>(MATCH(1,$AV$8:$AV$46,0)+1)/2</f>
        <v>7</v>
      </c>
      <c r="G39" s="6">
        <f t="shared" si="48"/>
        <v>252</v>
      </c>
      <c r="H39" s="6">
        <f>H38</f>
        <v>1078.5</v>
      </c>
      <c r="I39" s="6">
        <v>3</v>
      </c>
      <c r="J39" s="6">
        <f t="shared" si="50"/>
        <v>9</v>
      </c>
      <c r="K39" s="6"/>
      <c r="L39" s="5"/>
      <c r="M39" s="2"/>
      <c r="N39" s="2"/>
      <c r="Q39" s="1">
        <v>31</v>
      </c>
      <c r="R39" s="1">
        <f t="shared" si="1"/>
        <v>1</v>
      </c>
      <c r="S39" s="1">
        <f t="shared" si="2"/>
        <v>1</v>
      </c>
      <c r="T39" s="1">
        <f t="shared" si="3"/>
        <v>1</v>
      </c>
      <c r="U39" s="1">
        <f t="shared" si="4"/>
        <v>1</v>
      </c>
      <c r="V39" s="1">
        <f t="shared" si="5"/>
        <v>1</v>
      </c>
      <c r="W39" s="1">
        <f t="shared" si="6"/>
        <v>1</v>
      </c>
      <c r="X39" s="1">
        <f t="shared" si="7"/>
        <v>1</v>
      </c>
      <c r="Y39" s="1">
        <f t="shared" si="8"/>
        <v>1</v>
      </c>
      <c r="Z39" s="1">
        <f t="shared" si="9"/>
        <v>1</v>
      </c>
      <c r="AB39" s="1">
        <v>31</v>
      </c>
      <c r="AC39" s="1">
        <f t="shared" si="10"/>
        <v>1</v>
      </c>
      <c r="AD39" s="1">
        <f t="shared" si="11"/>
        <v>1</v>
      </c>
      <c r="AE39" s="1">
        <f t="shared" si="12"/>
        <v>1</v>
      </c>
      <c r="AF39" s="1">
        <f t="shared" si="13"/>
        <v>1</v>
      </c>
      <c r="AG39" s="1">
        <f t="shared" si="14"/>
        <v>1</v>
      </c>
      <c r="AH39" s="1">
        <f t="shared" si="15"/>
        <v>1</v>
      </c>
      <c r="AI39" s="1">
        <f t="shared" si="16"/>
        <v>1</v>
      </c>
      <c r="AJ39" s="1">
        <f t="shared" si="17"/>
        <v>1</v>
      </c>
      <c r="AK39" s="1">
        <f t="shared" si="18"/>
        <v>1</v>
      </c>
      <c r="AM39" s="1">
        <v>31</v>
      </c>
      <c r="AN39" s="1">
        <f t="shared" si="19"/>
        <v>1</v>
      </c>
      <c r="AO39" s="1">
        <f t="shared" si="20"/>
        <v>1</v>
      </c>
      <c r="AP39" s="1">
        <f t="shared" si="21"/>
        <v>1</v>
      </c>
      <c r="AQ39" s="1">
        <f t="shared" si="22"/>
        <v>1</v>
      </c>
      <c r="AR39" s="1">
        <f t="shared" si="23"/>
        <v>1</v>
      </c>
      <c r="AS39" s="1">
        <f t="shared" si="24"/>
        <v>1</v>
      </c>
      <c r="AT39" s="1">
        <f t="shared" si="25"/>
        <v>1</v>
      </c>
      <c r="AU39" s="1">
        <f t="shared" si="26"/>
        <v>1</v>
      </c>
      <c r="AV39" s="1">
        <f t="shared" si="27"/>
        <v>1</v>
      </c>
      <c r="AX39" s="1">
        <v>32</v>
      </c>
      <c r="AY39" s="1">
        <f t="shared" si="28"/>
        <v>1</v>
      </c>
      <c r="AZ39" s="1">
        <f t="shared" si="29"/>
        <v>1</v>
      </c>
      <c r="BA39" s="1">
        <f t="shared" si="30"/>
        <v>1</v>
      </c>
      <c r="BB39" s="1">
        <f t="shared" si="31"/>
        <v>1</v>
      </c>
      <c r="BC39" s="1">
        <f t="shared" si="32"/>
        <v>1</v>
      </c>
      <c r="BD39" s="1">
        <f t="shared" si="33"/>
        <v>1</v>
      </c>
      <c r="BE39" s="1">
        <f t="shared" si="34"/>
        <v>1</v>
      </c>
      <c r="BF39" s="1">
        <f t="shared" si="35"/>
        <v>1</v>
      </c>
      <c r="BG39" s="1">
        <f t="shared" si="36"/>
        <v>1</v>
      </c>
      <c r="BI39" s="1">
        <v>32</v>
      </c>
      <c r="BJ39" s="1">
        <f t="shared" si="37"/>
        <v>1</v>
      </c>
      <c r="BK39" s="1">
        <f t="shared" si="38"/>
        <v>1</v>
      </c>
      <c r="BL39" s="1">
        <f t="shared" si="39"/>
        <v>1</v>
      </c>
      <c r="BM39" s="1">
        <f t="shared" si="40"/>
        <v>1</v>
      </c>
      <c r="BN39" s="1">
        <f t="shared" si="41"/>
        <v>1</v>
      </c>
      <c r="BO39" s="1">
        <f t="shared" si="42"/>
        <v>1</v>
      </c>
      <c r="BP39" s="1">
        <f t="shared" si="43"/>
        <v>1</v>
      </c>
      <c r="BQ39" s="1">
        <f t="shared" si="44"/>
        <v>1</v>
      </c>
      <c r="BR39" s="1">
        <f t="shared" si="45"/>
        <v>1</v>
      </c>
    </row>
    <row r="40" spans="1:70" x14ac:dyDescent="0.15">
      <c r="A40" s="31" t="s">
        <v>1</v>
      </c>
      <c r="B40" s="9">
        <v>33</v>
      </c>
      <c r="C40" s="9"/>
      <c r="D40" s="45">
        <f>4*$J$2*$J$2</f>
        <v>36</v>
      </c>
      <c r="E40" s="40">
        <v>70</v>
      </c>
      <c r="F40" s="9">
        <f>(MATCH(1,AY$8:AY$46,0)+1)/2</f>
        <v>3</v>
      </c>
      <c r="G40" s="9">
        <f t="shared" si="48"/>
        <v>108</v>
      </c>
      <c r="H40" s="9">
        <f>H36+G40</f>
        <v>1186.5</v>
      </c>
      <c r="I40" s="9">
        <v>4</v>
      </c>
      <c r="J40" s="9">
        <f t="shared" ref="J40:J48" si="51">$J$2*$J$2</f>
        <v>9</v>
      </c>
      <c r="K40" s="9"/>
      <c r="L40" s="8"/>
      <c r="M40" s="2"/>
      <c r="N40" s="2"/>
      <c r="Q40" s="1">
        <v>32</v>
      </c>
      <c r="R40" s="1">
        <f t="shared" si="1"/>
        <v>1</v>
      </c>
      <c r="S40" s="1">
        <f t="shared" si="2"/>
        <v>1</v>
      </c>
      <c r="T40" s="1">
        <f t="shared" si="3"/>
        <v>1</v>
      </c>
      <c r="U40" s="1">
        <f t="shared" si="4"/>
        <v>1</v>
      </c>
      <c r="V40" s="1">
        <f t="shared" si="5"/>
        <v>1</v>
      </c>
      <c r="W40" s="1">
        <f t="shared" si="6"/>
        <v>1</v>
      </c>
      <c r="X40" s="1">
        <f t="shared" si="7"/>
        <v>1</v>
      </c>
      <c r="Y40" s="1">
        <f t="shared" si="8"/>
        <v>1</v>
      </c>
      <c r="Z40" s="1">
        <f t="shared" si="9"/>
        <v>1</v>
      </c>
      <c r="AB40" s="1">
        <v>32</v>
      </c>
      <c r="AC40" s="1">
        <f t="shared" si="10"/>
        <v>1</v>
      </c>
      <c r="AD40" s="1">
        <f t="shared" si="11"/>
        <v>1</v>
      </c>
      <c r="AE40" s="1">
        <f t="shared" si="12"/>
        <v>1</v>
      </c>
      <c r="AF40" s="1">
        <f t="shared" si="13"/>
        <v>1</v>
      </c>
      <c r="AG40" s="1">
        <f t="shared" si="14"/>
        <v>1</v>
      </c>
      <c r="AH40" s="1">
        <f t="shared" si="15"/>
        <v>1</v>
      </c>
      <c r="AI40" s="1">
        <f t="shared" si="16"/>
        <v>1</v>
      </c>
      <c r="AJ40" s="1">
        <f t="shared" si="17"/>
        <v>1</v>
      </c>
      <c r="AK40" s="1">
        <f t="shared" si="18"/>
        <v>1</v>
      </c>
      <c r="AM40" s="1">
        <v>32</v>
      </c>
      <c r="AN40" s="1">
        <f t="shared" si="19"/>
        <v>1</v>
      </c>
      <c r="AO40" s="1">
        <f t="shared" si="20"/>
        <v>1</v>
      </c>
      <c r="AP40" s="1">
        <f t="shared" si="21"/>
        <v>1</v>
      </c>
      <c r="AQ40" s="1">
        <f t="shared" si="22"/>
        <v>1</v>
      </c>
      <c r="AR40" s="1">
        <f t="shared" si="23"/>
        <v>1</v>
      </c>
      <c r="AS40" s="1">
        <f t="shared" si="24"/>
        <v>1</v>
      </c>
      <c r="AT40" s="1">
        <f t="shared" si="25"/>
        <v>1</v>
      </c>
      <c r="AU40" s="1">
        <f t="shared" si="26"/>
        <v>1</v>
      </c>
      <c r="AV40" s="1">
        <f t="shared" si="27"/>
        <v>1</v>
      </c>
      <c r="AX40" s="1">
        <v>33</v>
      </c>
      <c r="AY40" s="1">
        <f t="shared" si="28"/>
        <v>1</v>
      </c>
      <c r="AZ40" s="1">
        <f t="shared" si="29"/>
        <v>1</v>
      </c>
      <c r="BA40" s="1">
        <f t="shared" si="30"/>
        <v>1</v>
      </c>
      <c r="BB40" s="1">
        <f t="shared" si="31"/>
        <v>1</v>
      </c>
      <c r="BC40" s="1">
        <f t="shared" si="32"/>
        <v>1</v>
      </c>
      <c r="BD40" s="1">
        <f t="shared" si="33"/>
        <v>1</v>
      </c>
      <c r="BE40" s="1">
        <f t="shared" si="34"/>
        <v>1</v>
      </c>
      <c r="BF40" s="1">
        <f t="shared" si="35"/>
        <v>1</v>
      </c>
      <c r="BG40" s="1">
        <f t="shared" si="36"/>
        <v>1</v>
      </c>
      <c r="BI40" s="1">
        <v>33</v>
      </c>
      <c r="BJ40" s="1">
        <f t="shared" si="37"/>
        <v>1</v>
      </c>
      <c r="BK40" s="1">
        <f t="shared" si="38"/>
        <v>1</v>
      </c>
      <c r="BL40" s="1">
        <f t="shared" si="39"/>
        <v>1</v>
      </c>
      <c r="BM40" s="1">
        <f t="shared" si="40"/>
        <v>1</v>
      </c>
      <c r="BN40" s="1">
        <f t="shared" si="41"/>
        <v>1</v>
      </c>
      <c r="BO40" s="1">
        <f t="shared" si="42"/>
        <v>1</v>
      </c>
      <c r="BP40" s="1">
        <f t="shared" si="43"/>
        <v>1</v>
      </c>
      <c r="BQ40" s="1">
        <f t="shared" si="44"/>
        <v>1</v>
      </c>
      <c r="BR40" s="1">
        <f t="shared" si="45"/>
        <v>1</v>
      </c>
    </row>
    <row r="41" spans="1:70" x14ac:dyDescent="0.15">
      <c r="A41" s="32"/>
      <c r="B41" s="3">
        <v>34</v>
      </c>
      <c r="C41" s="3"/>
      <c r="D41" s="43">
        <f>4*$J$2*$J$2</f>
        <v>36</v>
      </c>
      <c r="E41" s="41">
        <v>60</v>
      </c>
      <c r="F41" s="3">
        <f>(MATCH(1,AZ$8:AZ$46,0)+1)/2</f>
        <v>4</v>
      </c>
      <c r="G41" s="3">
        <f t="shared" si="48"/>
        <v>144</v>
      </c>
      <c r="H41" s="3">
        <f t="shared" ref="H41:H57" si="52">H40+G41</f>
        <v>1330.5</v>
      </c>
      <c r="I41" s="3">
        <v>4</v>
      </c>
      <c r="J41" s="3">
        <f t="shared" si="51"/>
        <v>9</v>
      </c>
      <c r="K41" s="3"/>
      <c r="L41" s="7"/>
      <c r="M41" s="2"/>
      <c r="N41" s="2"/>
      <c r="Q41" s="1">
        <v>33</v>
      </c>
      <c r="R41" s="1">
        <f t="shared" si="1"/>
        <v>1</v>
      </c>
      <c r="S41" s="1">
        <f t="shared" si="2"/>
        <v>1</v>
      </c>
      <c r="T41" s="1">
        <f t="shared" si="3"/>
        <v>1</v>
      </c>
      <c r="U41" s="1">
        <f t="shared" si="4"/>
        <v>1</v>
      </c>
      <c r="V41" s="1">
        <f t="shared" si="5"/>
        <v>1</v>
      </c>
      <c r="W41" s="1">
        <f t="shared" si="6"/>
        <v>1</v>
      </c>
      <c r="X41" s="1">
        <f t="shared" si="7"/>
        <v>1</v>
      </c>
      <c r="Y41" s="1">
        <f t="shared" si="8"/>
        <v>1</v>
      </c>
      <c r="Z41" s="1">
        <f t="shared" si="9"/>
        <v>1</v>
      </c>
      <c r="AB41" s="1">
        <v>33</v>
      </c>
      <c r="AC41" s="1">
        <f t="shared" si="10"/>
        <v>1</v>
      </c>
      <c r="AD41" s="1">
        <f t="shared" si="11"/>
        <v>1</v>
      </c>
      <c r="AE41" s="1">
        <f t="shared" si="12"/>
        <v>1</v>
      </c>
      <c r="AF41" s="1">
        <f t="shared" si="13"/>
        <v>1</v>
      </c>
      <c r="AG41" s="1">
        <f t="shared" si="14"/>
        <v>1</v>
      </c>
      <c r="AH41" s="1">
        <f t="shared" si="15"/>
        <v>1</v>
      </c>
      <c r="AI41" s="1">
        <f t="shared" si="16"/>
        <v>1</v>
      </c>
      <c r="AJ41" s="1">
        <f t="shared" si="17"/>
        <v>1</v>
      </c>
      <c r="AK41" s="1">
        <f t="shared" si="18"/>
        <v>1</v>
      </c>
      <c r="AM41" s="1">
        <v>33</v>
      </c>
      <c r="AN41" s="1">
        <f t="shared" si="19"/>
        <v>1</v>
      </c>
      <c r="AO41" s="1">
        <f t="shared" si="20"/>
        <v>1</v>
      </c>
      <c r="AP41" s="1">
        <f t="shared" si="21"/>
        <v>1</v>
      </c>
      <c r="AQ41" s="1">
        <f t="shared" si="22"/>
        <v>1</v>
      </c>
      <c r="AR41" s="1">
        <f t="shared" si="23"/>
        <v>1</v>
      </c>
      <c r="AS41" s="1">
        <f t="shared" si="24"/>
        <v>1</v>
      </c>
      <c r="AT41" s="1">
        <f t="shared" si="25"/>
        <v>1</v>
      </c>
      <c r="AU41" s="1">
        <f t="shared" si="26"/>
        <v>1</v>
      </c>
      <c r="AV41" s="1">
        <f t="shared" si="27"/>
        <v>1</v>
      </c>
      <c r="AX41" s="1">
        <v>34</v>
      </c>
      <c r="AY41" s="1">
        <f t="shared" si="28"/>
        <v>1</v>
      </c>
      <c r="AZ41" s="1">
        <f t="shared" si="29"/>
        <v>1</v>
      </c>
      <c r="BA41" s="1">
        <f t="shared" si="30"/>
        <v>1</v>
      </c>
      <c r="BB41" s="1">
        <f t="shared" si="31"/>
        <v>1</v>
      </c>
      <c r="BC41" s="1">
        <f t="shared" si="32"/>
        <v>1</v>
      </c>
      <c r="BD41" s="1">
        <f t="shared" si="33"/>
        <v>1</v>
      </c>
      <c r="BE41" s="1">
        <f t="shared" si="34"/>
        <v>1</v>
      </c>
      <c r="BF41" s="1">
        <f t="shared" si="35"/>
        <v>1</v>
      </c>
      <c r="BG41" s="1">
        <f t="shared" si="36"/>
        <v>1</v>
      </c>
      <c r="BI41" s="1">
        <v>34</v>
      </c>
      <c r="BJ41" s="1">
        <f t="shared" si="37"/>
        <v>1</v>
      </c>
      <c r="BK41" s="1">
        <f t="shared" si="38"/>
        <v>1</v>
      </c>
      <c r="BL41" s="1">
        <f t="shared" si="39"/>
        <v>1</v>
      </c>
      <c r="BM41" s="1">
        <f t="shared" si="40"/>
        <v>1</v>
      </c>
      <c r="BN41" s="1">
        <f t="shared" si="41"/>
        <v>1</v>
      </c>
      <c r="BO41" s="1">
        <f t="shared" si="42"/>
        <v>1</v>
      </c>
      <c r="BP41" s="1">
        <f t="shared" si="43"/>
        <v>1</v>
      </c>
      <c r="BQ41" s="1">
        <f t="shared" si="44"/>
        <v>1</v>
      </c>
      <c r="BR41" s="1">
        <f t="shared" si="45"/>
        <v>1</v>
      </c>
    </row>
    <row r="42" spans="1:70" x14ac:dyDescent="0.15">
      <c r="A42" s="32"/>
      <c r="B42" s="3">
        <v>35</v>
      </c>
      <c r="C42" s="3"/>
      <c r="D42" s="43">
        <f>6*$J$2*$J$2</f>
        <v>54</v>
      </c>
      <c r="E42" s="41">
        <v>50</v>
      </c>
      <c r="F42" s="3">
        <f>(MATCH(1,BA$8:BA$46,0)+1)/2</f>
        <v>4.5</v>
      </c>
      <c r="G42" s="3">
        <f t="shared" si="48"/>
        <v>243</v>
      </c>
      <c r="H42" s="3">
        <f t="shared" si="52"/>
        <v>1573.5</v>
      </c>
      <c r="I42" s="3">
        <v>4</v>
      </c>
      <c r="J42" s="3">
        <f t="shared" si="51"/>
        <v>9</v>
      </c>
      <c r="K42" s="3" t="s">
        <v>0</v>
      </c>
      <c r="L42" s="7"/>
      <c r="M42" s="2"/>
      <c r="N42" s="2"/>
      <c r="Q42" s="1">
        <v>34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1">
        <f t="shared" si="5"/>
        <v>1</v>
      </c>
      <c r="W42" s="1">
        <f t="shared" si="6"/>
        <v>1</v>
      </c>
      <c r="X42" s="1">
        <f t="shared" si="7"/>
        <v>1</v>
      </c>
      <c r="Y42" s="1">
        <f t="shared" si="8"/>
        <v>1</v>
      </c>
      <c r="Z42" s="1">
        <f t="shared" si="9"/>
        <v>1</v>
      </c>
      <c r="AB42" s="1">
        <v>34</v>
      </c>
      <c r="AC42" s="1">
        <f t="shared" si="10"/>
        <v>1</v>
      </c>
      <c r="AD42" s="1">
        <f t="shared" si="11"/>
        <v>1</v>
      </c>
      <c r="AE42" s="1">
        <f t="shared" si="12"/>
        <v>1</v>
      </c>
      <c r="AF42" s="1">
        <f t="shared" si="13"/>
        <v>1</v>
      </c>
      <c r="AG42" s="1">
        <f t="shared" si="14"/>
        <v>1</v>
      </c>
      <c r="AH42" s="1">
        <f t="shared" si="15"/>
        <v>1</v>
      </c>
      <c r="AI42" s="1">
        <f t="shared" si="16"/>
        <v>1</v>
      </c>
      <c r="AJ42" s="1">
        <f t="shared" si="17"/>
        <v>1</v>
      </c>
      <c r="AK42" s="1">
        <f t="shared" si="18"/>
        <v>1</v>
      </c>
      <c r="AM42" s="1">
        <v>34</v>
      </c>
      <c r="AN42" s="1">
        <f t="shared" si="19"/>
        <v>1</v>
      </c>
      <c r="AO42" s="1">
        <f t="shared" si="20"/>
        <v>1</v>
      </c>
      <c r="AP42" s="1">
        <f t="shared" si="21"/>
        <v>1</v>
      </c>
      <c r="AQ42" s="1">
        <f t="shared" si="22"/>
        <v>1</v>
      </c>
      <c r="AR42" s="1">
        <f t="shared" si="23"/>
        <v>1</v>
      </c>
      <c r="AS42" s="1">
        <f t="shared" si="24"/>
        <v>1</v>
      </c>
      <c r="AT42" s="1">
        <f t="shared" si="25"/>
        <v>1</v>
      </c>
      <c r="AU42" s="1">
        <f t="shared" si="26"/>
        <v>1</v>
      </c>
      <c r="AV42" s="1">
        <f t="shared" si="27"/>
        <v>1</v>
      </c>
      <c r="AX42" s="1">
        <v>35</v>
      </c>
      <c r="AY42" s="1">
        <f t="shared" si="28"/>
        <v>1</v>
      </c>
      <c r="AZ42" s="1">
        <f t="shared" si="29"/>
        <v>1</v>
      </c>
      <c r="BA42" s="1">
        <f t="shared" si="30"/>
        <v>1</v>
      </c>
      <c r="BB42" s="1">
        <f t="shared" si="31"/>
        <v>1</v>
      </c>
      <c r="BC42" s="1">
        <f t="shared" si="32"/>
        <v>1</v>
      </c>
      <c r="BD42" s="1">
        <f t="shared" si="33"/>
        <v>1</v>
      </c>
      <c r="BE42" s="1">
        <f t="shared" si="34"/>
        <v>1</v>
      </c>
      <c r="BF42" s="1">
        <f t="shared" si="35"/>
        <v>1</v>
      </c>
      <c r="BG42" s="1">
        <f t="shared" si="36"/>
        <v>1</v>
      </c>
      <c r="BI42" s="1">
        <v>35</v>
      </c>
      <c r="BJ42" s="1">
        <f t="shared" si="37"/>
        <v>1</v>
      </c>
      <c r="BK42" s="1">
        <f t="shared" si="38"/>
        <v>1</v>
      </c>
      <c r="BL42" s="1">
        <f t="shared" si="39"/>
        <v>1</v>
      </c>
      <c r="BM42" s="1">
        <f t="shared" si="40"/>
        <v>1</v>
      </c>
      <c r="BN42" s="1">
        <f t="shared" si="41"/>
        <v>1</v>
      </c>
      <c r="BO42" s="1">
        <f t="shared" si="42"/>
        <v>1</v>
      </c>
      <c r="BP42" s="1">
        <f t="shared" si="43"/>
        <v>1</v>
      </c>
      <c r="BQ42" s="1">
        <f t="shared" si="44"/>
        <v>1</v>
      </c>
      <c r="BR42" s="1">
        <f t="shared" si="45"/>
        <v>1</v>
      </c>
    </row>
    <row r="43" spans="1:70" x14ac:dyDescent="0.15">
      <c r="A43" s="32"/>
      <c r="B43" s="3">
        <v>36</v>
      </c>
      <c r="C43" s="3"/>
      <c r="D43" s="43">
        <f>6*$J$2*$J$2</f>
        <v>54</v>
      </c>
      <c r="E43" s="41">
        <v>40</v>
      </c>
      <c r="F43" s="3">
        <f>(MATCH(1,BB$8:BB$46,0)+1)/2</f>
        <v>5</v>
      </c>
      <c r="G43" s="3">
        <f t="shared" si="48"/>
        <v>270</v>
      </c>
      <c r="H43" s="3">
        <f t="shared" si="52"/>
        <v>1843.5</v>
      </c>
      <c r="I43" s="3">
        <v>4</v>
      </c>
      <c r="J43" s="3">
        <f t="shared" si="51"/>
        <v>9</v>
      </c>
      <c r="K43" s="3" t="s">
        <v>0</v>
      </c>
      <c r="L43" s="7"/>
      <c r="M43" s="2"/>
      <c r="N43" s="2"/>
      <c r="Q43" s="1">
        <v>35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1">
        <f t="shared" si="5"/>
        <v>1</v>
      </c>
      <c r="W43" s="1">
        <f t="shared" si="6"/>
        <v>1</v>
      </c>
      <c r="X43" s="1">
        <f t="shared" si="7"/>
        <v>1</v>
      </c>
      <c r="Y43" s="1">
        <f t="shared" si="8"/>
        <v>1</v>
      </c>
      <c r="Z43" s="1">
        <f t="shared" si="9"/>
        <v>1</v>
      </c>
      <c r="AB43" s="1">
        <v>35</v>
      </c>
      <c r="AC43" s="1">
        <f t="shared" si="10"/>
        <v>1</v>
      </c>
      <c r="AD43" s="1">
        <f t="shared" si="11"/>
        <v>1</v>
      </c>
      <c r="AE43" s="1">
        <f t="shared" si="12"/>
        <v>1</v>
      </c>
      <c r="AF43" s="1">
        <f t="shared" si="13"/>
        <v>1</v>
      </c>
      <c r="AG43" s="1">
        <f t="shared" si="14"/>
        <v>1</v>
      </c>
      <c r="AH43" s="1">
        <f t="shared" si="15"/>
        <v>1</v>
      </c>
      <c r="AI43" s="1">
        <f t="shared" si="16"/>
        <v>1</v>
      </c>
      <c r="AJ43" s="1">
        <f t="shared" si="17"/>
        <v>1</v>
      </c>
      <c r="AK43" s="1">
        <f t="shared" si="18"/>
        <v>1</v>
      </c>
      <c r="AM43" s="1">
        <v>35</v>
      </c>
      <c r="AN43" s="1">
        <f t="shared" si="19"/>
        <v>1</v>
      </c>
      <c r="AO43" s="1">
        <f t="shared" si="20"/>
        <v>1</v>
      </c>
      <c r="AP43" s="1">
        <f t="shared" si="21"/>
        <v>1</v>
      </c>
      <c r="AQ43" s="1">
        <f t="shared" si="22"/>
        <v>1</v>
      </c>
      <c r="AR43" s="1">
        <f t="shared" si="23"/>
        <v>1</v>
      </c>
      <c r="AS43" s="1">
        <f t="shared" si="24"/>
        <v>1</v>
      </c>
      <c r="AT43" s="1">
        <f t="shared" si="25"/>
        <v>1</v>
      </c>
      <c r="AU43" s="1">
        <f t="shared" si="26"/>
        <v>1</v>
      </c>
      <c r="AV43" s="1">
        <f t="shared" si="27"/>
        <v>1</v>
      </c>
      <c r="AX43" s="1">
        <v>36</v>
      </c>
      <c r="AY43" s="1">
        <f t="shared" si="28"/>
        <v>1</v>
      </c>
      <c r="AZ43" s="1">
        <f t="shared" si="29"/>
        <v>1</v>
      </c>
      <c r="BA43" s="1">
        <f t="shared" si="30"/>
        <v>1</v>
      </c>
      <c r="BB43" s="1">
        <f t="shared" si="31"/>
        <v>1</v>
      </c>
      <c r="BC43" s="1">
        <f t="shared" si="32"/>
        <v>1</v>
      </c>
      <c r="BD43" s="1">
        <f t="shared" si="33"/>
        <v>1</v>
      </c>
      <c r="BE43" s="1">
        <f t="shared" si="34"/>
        <v>1</v>
      </c>
      <c r="BF43" s="1">
        <f t="shared" si="35"/>
        <v>1</v>
      </c>
      <c r="BG43" s="1">
        <f t="shared" si="36"/>
        <v>1</v>
      </c>
      <c r="BI43" s="1">
        <v>36</v>
      </c>
      <c r="BJ43" s="1">
        <f t="shared" si="37"/>
        <v>1</v>
      </c>
      <c r="BK43" s="1">
        <f t="shared" si="38"/>
        <v>1</v>
      </c>
      <c r="BL43" s="1">
        <f t="shared" si="39"/>
        <v>1</v>
      </c>
      <c r="BM43" s="1">
        <f t="shared" si="40"/>
        <v>1</v>
      </c>
      <c r="BN43" s="1">
        <f t="shared" si="41"/>
        <v>1</v>
      </c>
      <c r="BO43" s="1">
        <f t="shared" si="42"/>
        <v>1</v>
      </c>
      <c r="BP43" s="1">
        <f t="shared" si="43"/>
        <v>1</v>
      </c>
      <c r="BQ43" s="1">
        <f t="shared" si="44"/>
        <v>1</v>
      </c>
      <c r="BR43" s="1">
        <f t="shared" si="45"/>
        <v>1</v>
      </c>
    </row>
    <row r="44" spans="1:70" x14ac:dyDescent="0.15">
      <c r="A44" s="32"/>
      <c r="B44" s="3">
        <v>37</v>
      </c>
      <c r="C44" s="3"/>
      <c r="D44" s="43">
        <f>7*$J$2*$J$2</f>
        <v>63</v>
      </c>
      <c r="E44" s="41">
        <v>25</v>
      </c>
      <c r="F44" s="3">
        <f>(MATCH(1,BC$8:BC$46,0)+1)/2</f>
        <v>6</v>
      </c>
      <c r="G44" s="3">
        <f t="shared" si="48"/>
        <v>378</v>
      </c>
      <c r="H44" s="3">
        <f t="shared" si="52"/>
        <v>2221.5</v>
      </c>
      <c r="I44" s="3">
        <v>4</v>
      </c>
      <c r="J44" s="3">
        <f t="shared" si="51"/>
        <v>9</v>
      </c>
      <c r="K44" s="3" t="s">
        <v>0</v>
      </c>
      <c r="L44" s="7"/>
      <c r="M44" s="2"/>
      <c r="N44" s="2"/>
      <c r="Q44" s="1">
        <v>36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1">
        <f t="shared" si="5"/>
        <v>1</v>
      </c>
      <c r="W44" s="1">
        <f t="shared" si="6"/>
        <v>1</v>
      </c>
      <c r="X44" s="1">
        <f t="shared" si="7"/>
        <v>1</v>
      </c>
      <c r="Y44" s="1">
        <f t="shared" si="8"/>
        <v>1</v>
      </c>
      <c r="Z44" s="1">
        <f t="shared" si="9"/>
        <v>1</v>
      </c>
      <c r="AB44" s="1">
        <v>36</v>
      </c>
      <c r="AC44" s="1">
        <f t="shared" si="10"/>
        <v>1</v>
      </c>
      <c r="AD44" s="1">
        <f t="shared" si="11"/>
        <v>1</v>
      </c>
      <c r="AE44" s="1">
        <f t="shared" si="12"/>
        <v>1</v>
      </c>
      <c r="AF44" s="1">
        <f t="shared" si="13"/>
        <v>1</v>
      </c>
      <c r="AG44" s="1">
        <f t="shared" si="14"/>
        <v>1</v>
      </c>
      <c r="AH44" s="1">
        <f t="shared" si="15"/>
        <v>1</v>
      </c>
      <c r="AI44" s="1">
        <f t="shared" si="16"/>
        <v>1</v>
      </c>
      <c r="AJ44" s="1">
        <f t="shared" si="17"/>
        <v>1</v>
      </c>
      <c r="AK44" s="1">
        <f t="shared" si="18"/>
        <v>1</v>
      </c>
      <c r="AM44" s="1">
        <v>36</v>
      </c>
      <c r="AN44" s="1">
        <f t="shared" si="19"/>
        <v>1</v>
      </c>
      <c r="AO44" s="1">
        <f t="shared" si="20"/>
        <v>1</v>
      </c>
      <c r="AP44" s="1">
        <f t="shared" si="21"/>
        <v>1</v>
      </c>
      <c r="AQ44" s="1">
        <f t="shared" si="22"/>
        <v>1</v>
      </c>
      <c r="AR44" s="1">
        <f t="shared" si="23"/>
        <v>1</v>
      </c>
      <c r="AS44" s="1">
        <f t="shared" si="24"/>
        <v>1</v>
      </c>
      <c r="AT44" s="1">
        <f t="shared" si="25"/>
        <v>1</v>
      </c>
      <c r="AU44" s="1">
        <f t="shared" si="26"/>
        <v>1</v>
      </c>
      <c r="AV44" s="1">
        <f t="shared" si="27"/>
        <v>1</v>
      </c>
      <c r="AX44" s="1">
        <v>37</v>
      </c>
      <c r="AY44" s="1">
        <f t="shared" si="28"/>
        <v>1</v>
      </c>
      <c r="AZ44" s="1">
        <f t="shared" si="29"/>
        <v>1</v>
      </c>
      <c r="BA44" s="1">
        <f t="shared" si="30"/>
        <v>1</v>
      </c>
      <c r="BB44" s="1">
        <f t="shared" si="31"/>
        <v>1</v>
      </c>
      <c r="BC44" s="1">
        <f t="shared" si="32"/>
        <v>1</v>
      </c>
      <c r="BD44" s="1">
        <f t="shared" si="33"/>
        <v>1</v>
      </c>
      <c r="BE44" s="1">
        <f t="shared" si="34"/>
        <v>1</v>
      </c>
      <c r="BF44" s="1">
        <f t="shared" si="35"/>
        <v>1</v>
      </c>
      <c r="BG44" s="1">
        <f t="shared" si="36"/>
        <v>1</v>
      </c>
      <c r="BI44" s="1">
        <v>37</v>
      </c>
      <c r="BJ44" s="1">
        <f t="shared" si="37"/>
        <v>1</v>
      </c>
      <c r="BK44" s="1">
        <f t="shared" si="38"/>
        <v>1</v>
      </c>
      <c r="BL44" s="1">
        <f t="shared" si="39"/>
        <v>1</v>
      </c>
      <c r="BM44" s="1">
        <f t="shared" si="40"/>
        <v>1</v>
      </c>
      <c r="BN44" s="1">
        <f t="shared" si="41"/>
        <v>1</v>
      </c>
      <c r="BO44" s="1">
        <f t="shared" si="42"/>
        <v>1</v>
      </c>
      <c r="BP44" s="1">
        <f t="shared" si="43"/>
        <v>1</v>
      </c>
      <c r="BQ44" s="1">
        <f t="shared" si="44"/>
        <v>1</v>
      </c>
      <c r="BR44" s="1">
        <f t="shared" si="45"/>
        <v>1</v>
      </c>
    </row>
    <row r="45" spans="1:70" x14ac:dyDescent="0.15">
      <c r="A45" s="32"/>
      <c r="B45" s="3">
        <v>38</v>
      </c>
      <c r="C45" s="3"/>
      <c r="D45" s="43">
        <f>7*$J$2*$J$2</f>
        <v>63</v>
      </c>
      <c r="E45" s="41">
        <v>10</v>
      </c>
      <c r="F45" s="3">
        <f>(MATCH(1,BD$8:BD$46,0)+1)/2</f>
        <v>7</v>
      </c>
      <c r="G45" s="3">
        <f t="shared" si="48"/>
        <v>441</v>
      </c>
      <c r="H45" s="3">
        <f t="shared" si="52"/>
        <v>2662.5</v>
      </c>
      <c r="I45" s="3">
        <v>4</v>
      </c>
      <c r="J45" s="3">
        <f t="shared" si="51"/>
        <v>9</v>
      </c>
      <c r="K45" s="3"/>
      <c r="L45" s="7"/>
      <c r="M45" s="2"/>
      <c r="N45" s="2"/>
      <c r="Q45" s="1">
        <v>37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1">
        <f t="shared" si="5"/>
        <v>1</v>
      </c>
      <c r="W45" s="1">
        <f t="shared" si="6"/>
        <v>1</v>
      </c>
      <c r="X45" s="1">
        <f t="shared" si="7"/>
        <v>1</v>
      </c>
      <c r="Y45" s="1">
        <f t="shared" si="8"/>
        <v>1</v>
      </c>
      <c r="Z45" s="1">
        <f t="shared" si="9"/>
        <v>1</v>
      </c>
      <c r="AB45" s="1">
        <v>37</v>
      </c>
      <c r="AC45" s="1">
        <f t="shared" si="10"/>
        <v>1</v>
      </c>
      <c r="AD45" s="1">
        <f t="shared" si="11"/>
        <v>1</v>
      </c>
      <c r="AE45" s="1">
        <f t="shared" si="12"/>
        <v>1</v>
      </c>
      <c r="AF45" s="1">
        <f t="shared" si="13"/>
        <v>1</v>
      </c>
      <c r="AG45" s="1">
        <f t="shared" si="14"/>
        <v>1</v>
      </c>
      <c r="AH45" s="1">
        <f t="shared" si="15"/>
        <v>1</v>
      </c>
      <c r="AI45" s="1">
        <f t="shared" si="16"/>
        <v>1</v>
      </c>
      <c r="AJ45" s="1">
        <f t="shared" si="17"/>
        <v>1</v>
      </c>
      <c r="AK45" s="1">
        <f t="shared" si="18"/>
        <v>1</v>
      </c>
      <c r="AM45" s="1">
        <v>37</v>
      </c>
      <c r="AN45" s="1">
        <f t="shared" si="19"/>
        <v>1</v>
      </c>
      <c r="AO45" s="1">
        <f t="shared" si="20"/>
        <v>1</v>
      </c>
      <c r="AP45" s="1">
        <f t="shared" si="21"/>
        <v>1</v>
      </c>
      <c r="AQ45" s="1">
        <f t="shared" si="22"/>
        <v>1</v>
      </c>
      <c r="AR45" s="1">
        <f t="shared" si="23"/>
        <v>1</v>
      </c>
      <c r="AS45" s="1">
        <f t="shared" si="24"/>
        <v>1</v>
      </c>
      <c r="AT45" s="1">
        <f t="shared" si="25"/>
        <v>1</v>
      </c>
      <c r="AU45" s="1">
        <f t="shared" si="26"/>
        <v>1</v>
      </c>
      <c r="AV45" s="1">
        <f t="shared" si="27"/>
        <v>1</v>
      </c>
      <c r="AX45" s="1">
        <v>38</v>
      </c>
      <c r="AY45" s="1">
        <f t="shared" si="28"/>
        <v>1</v>
      </c>
      <c r="AZ45" s="1">
        <f t="shared" si="29"/>
        <v>1</v>
      </c>
      <c r="BA45" s="1">
        <f t="shared" si="30"/>
        <v>1</v>
      </c>
      <c r="BB45" s="1">
        <f t="shared" si="31"/>
        <v>1</v>
      </c>
      <c r="BC45" s="1">
        <f t="shared" si="32"/>
        <v>1</v>
      </c>
      <c r="BD45" s="1">
        <f t="shared" si="33"/>
        <v>1</v>
      </c>
      <c r="BE45" s="1">
        <f t="shared" si="34"/>
        <v>1</v>
      </c>
      <c r="BF45" s="1">
        <f t="shared" si="35"/>
        <v>1</v>
      </c>
      <c r="BG45" s="1">
        <f t="shared" si="36"/>
        <v>1</v>
      </c>
      <c r="BI45" s="1">
        <v>38</v>
      </c>
      <c r="BJ45" s="1">
        <f t="shared" si="37"/>
        <v>1</v>
      </c>
      <c r="BK45" s="1">
        <f t="shared" si="38"/>
        <v>1</v>
      </c>
      <c r="BL45" s="1">
        <f t="shared" si="39"/>
        <v>1</v>
      </c>
      <c r="BM45" s="1">
        <f t="shared" si="40"/>
        <v>1</v>
      </c>
      <c r="BN45" s="1">
        <f t="shared" si="41"/>
        <v>1</v>
      </c>
      <c r="BO45" s="1">
        <f t="shared" si="42"/>
        <v>1</v>
      </c>
      <c r="BP45" s="1">
        <f t="shared" si="43"/>
        <v>1</v>
      </c>
      <c r="BQ45" s="1">
        <f t="shared" si="44"/>
        <v>1</v>
      </c>
      <c r="BR45" s="1">
        <f t="shared" si="45"/>
        <v>1</v>
      </c>
    </row>
    <row r="46" spans="1:70" x14ac:dyDescent="0.15">
      <c r="A46" s="32"/>
      <c r="B46" s="3">
        <v>39</v>
      </c>
      <c r="C46" s="3"/>
      <c r="D46" s="43">
        <f>8*$J$2*$J$2</f>
        <v>72</v>
      </c>
      <c r="E46" s="41">
        <v>5</v>
      </c>
      <c r="F46" s="3">
        <f>(MATCH(1,BE$8:BE$46,0)+1)/2</f>
        <v>7</v>
      </c>
      <c r="G46" s="3">
        <f t="shared" si="48"/>
        <v>504</v>
      </c>
      <c r="H46" s="3">
        <f t="shared" si="52"/>
        <v>3166.5</v>
      </c>
      <c r="I46" s="3">
        <v>4</v>
      </c>
      <c r="J46" s="3">
        <f t="shared" si="51"/>
        <v>9</v>
      </c>
      <c r="K46" s="3"/>
      <c r="L46" s="7"/>
      <c r="M46" s="2"/>
      <c r="N46" s="2"/>
      <c r="O46" s="2"/>
      <c r="P46" s="2"/>
      <c r="Q46" s="1">
        <v>38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1">
        <f t="shared" si="5"/>
        <v>1</v>
      </c>
      <c r="W46" s="1">
        <f t="shared" si="6"/>
        <v>1</v>
      </c>
      <c r="X46" s="1">
        <f t="shared" si="7"/>
        <v>1</v>
      </c>
      <c r="Y46" s="1">
        <f t="shared" si="8"/>
        <v>1</v>
      </c>
      <c r="Z46" s="1">
        <f t="shared" si="9"/>
        <v>1</v>
      </c>
      <c r="AB46" s="1">
        <v>38</v>
      </c>
      <c r="AC46" s="1">
        <f t="shared" si="10"/>
        <v>1</v>
      </c>
      <c r="AD46" s="1">
        <f t="shared" si="11"/>
        <v>1</v>
      </c>
      <c r="AE46" s="1">
        <f t="shared" si="12"/>
        <v>1</v>
      </c>
      <c r="AF46" s="1">
        <f t="shared" si="13"/>
        <v>1</v>
      </c>
      <c r="AG46" s="1">
        <f t="shared" si="14"/>
        <v>1</v>
      </c>
      <c r="AH46" s="1">
        <f t="shared" si="15"/>
        <v>1</v>
      </c>
      <c r="AI46" s="1">
        <f t="shared" si="16"/>
        <v>1</v>
      </c>
      <c r="AJ46" s="1">
        <f t="shared" si="17"/>
        <v>1</v>
      </c>
      <c r="AK46" s="1">
        <f t="shared" si="18"/>
        <v>1</v>
      </c>
      <c r="AM46" s="1">
        <v>38</v>
      </c>
      <c r="AN46" s="1">
        <f t="shared" si="19"/>
        <v>1</v>
      </c>
      <c r="AO46" s="1">
        <f t="shared" si="20"/>
        <v>1</v>
      </c>
      <c r="AP46" s="1">
        <f t="shared" si="21"/>
        <v>1</v>
      </c>
      <c r="AQ46" s="1">
        <f t="shared" si="22"/>
        <v>1</v>
      </c>
      <c r="AR46" s="1">
        <f t="shared" si="23"/>
        <v>1</v>
      </c>
      <c r="AS46" s="1">
        <f t="shared" si="24"/>
        <v>1</v>
      </c>
      <c r="AT46" s="1">
        <f t="shared" si="25"/>
        <v>1</v>
      </c>
      <c r="AU46" s="1">
        <f t="shared" si="26"/>
        <v>1</v>
      </c>
      <c r="AV46" s="1">
        <f t="shared" si="27"/>
        <v>1</v>
      </c>
      <c r="AX46" s="1">
        <v>39</v>
      </c>
      <c r="AY46" s="1">
        <f t="shared" si="28"/>
        <v>1</v>
      </c>
      <c r="AZ46" s="1">
        <f t="shared" si="29"/>
        <v>1</v>
      </c>
      <c r="BA46" s="1">
        <f t="shared" si="30"/>
        <v>1</v>
      </c>
      <c r="BB46" s="1">
        <f t="shared" si="31"/>
        <v>1</v>
      </c>
      <c r="BC46" s="1">
        <f t="shared" si="32"/>
        <v>1</v>
      </c>
      <c r="BD46" s="1">
        <f t="shared" si="33"/>
        <v>1</v>
      </c>
      <c r="BE46" s="1">
        <f t="shared" si="34"/>
        <v>1</v>
      </c>
      <c r="BF46" s="1">
        <f t="shared" si="35"/>
        <v>1</v>
      </c>
      <c r="BG46" s="1">
        <f t="shared" si="36"/>
        <v>1</v>
      </c>
      <c r="BI46" s="1">
        <v>39</v>
      </c>
      <c r="BJ46" s="1">
        <f t="shared" si="37"/>
        <v>1</v>
      </c>
      <c r="BK46" s="1">
        <f t="shared" si="38"/>
        <v>1</v>
      </c>
      <c r="BL46" s="1">
        <f t="shared" si="39"/>
        <v>1</v>
      </c>
      <c r="BM46" s="1">
        <f t="shared" si="40"/>
        <v>1</v>
      </c>
      <c r="BN46" s="1">
        <f t="shared" si="41"/>
        <v>1</v>
      </c>
      <c r="BO46" s="1">
        <f t="shared" si="42"/>
        <v>1</v>
      </c>
      <c r="BP46" s="1">
        <f t="shared" si="43"/>
        <v>1</v>
      </c>
      <c r="BQ46" s="1">
        <f t="shared" si="44"/>
        <v>1</v>
      </c>
      <c r="BR46" s="1">
        <f t="shared" si="45"/>
        <v>1</v>
      </c>
    </row>
    <row r="47" spans="1:70" x14ac:dyDescent="0.15">
      <c r="A47" s="32"/>
      <c r="B47" s="3">
        <v>40</v>
      </c>
      <c r="C47" s="3"/>
      <c r="D47" s="43">
        <f>9*$J$2*$J$2</f>
        <v>81</v>
      </c>
      <c r="E47" s="41">
        <v>3</v>
      </c>
      <c r="F47" s="3">
        <f>(MATCH(1,BF$8:BF$46,0)+1)/2</f>
        <v>7.5</v>
      </c>
      <c r="G47" s="3">
        <f t="shared" si="48"/>
        <v>607.5</v>
      </c>
      <c r="H47" s="3">
        <f t="shared" si="52"/>
        <v>3774</v>
      </c>
      <c r="I47" s="3">
        <v>4</v>
      </c>
      <c r="J47" s="3">
        <f t="shared" si="51"/>
        <v>9</v>
      </c>
      <c r="K47" s="3"/>
      <c r="L47" s="7"/>
      <c r="M47" s="2"/>
      <c r="N47" s="2"/>
      <c r="O47" s="2"/>
      <c r="P47" s="2"/>
    </row>
    <row r="48" spans="1:70" ht="14.25" thickBot="1" x14ac:dyDescent="0.2">
      <c r="A48" s="33"/>
      <c r="B48" s="6">
        <v>41</v>
      </c>
      <c r="C48" s="6"/>
      <c r="D48" s="44">
        <f>9*$J$2*$J$2</f>
        <v>81</v>
      </c>
      <c r="E48" s="42">
        <v>1</v>
      </c>
      <c r="F48" s="6">
        <f>(MATCH(1,BG$8:BG$46,0)+1)/2</f>
        <v>7.5</v>
      </c>
      <c r="G48" s="6">
        <f t="shared" si="48"/>
        <v>607.5</v>
      </c>
      <c r="H48" s="6">
        <f t="shared" si="52"/>
        <v>4381.5</v>
      </c>
      <c r="I48" s="6">
        <v>4</v>
      </c>
      <c r="J48" s="6">
        <f t="shared" si="51"/>
        <v>9</v>
      </c>
      <c r="K48" s="6"/>
      <c r="L48" s="5"/>
      <c r="M48" s="2"/>
      <c r="N48" s="2"/>
      <c r="O48" s="2"/>
      <c r="P48" s="2"/>
    </row>
    <row r="49" spans="1:16" x14ac:dyDescent="0.15">
      <c r="A49" s="19" t="s">
        <v>34</v>
      </c>
      <c r="B49" s="4">
        <v>42</v>
      </c>
      <c r="C49" s="4"/>
      <c r="D49" s="46">
        <f>4*$J$2*$J$2</f>
        <v>36</v>
      </c>
      <c r="E49" s="47">
        <v>65</v>
      </c>
      <c r="F49" s="4">
        <f>(MATCH(1,BJ$8:BJ$46,0)+1)/2</f>
        <v>3.5</v>
      </c>
      <c r="G49" s="4">
        <f t="shared" si="48"/>
        <v>126</v>
      </c>
      <c r="H49" s="4">
        <f t="shared" si="52"/>
        <v>4507.5</v>
      </c>
      <c r="I49" s="4">
        <v>5</v>
      </c>
      <c r="J49" s="4">
        <f t="shared" ref="J49:J57" si="53">2*$J$2*$J$2</f>
        <v>18</v>
      </c>
      <c r="K49" s="4" t="s">
        <v>0</v>
      </c>
      <c r="L49" s="4"/>
      <c r="M49" s="2"/>
      <c r="N49" s="2"/>
      <c r="O49" s="3"/>
      <c r="P49" s="2"/>
    </row>
    <row r="50" spans="1:16" x14ac:dyDescent="0.15">
      <c r="A50" s="20"/>
      <c r="B50" s="3">
        <v>43</v>
      </c>
      <c r="C50" s="3"/>
      <c r="D50" s="43">
        <f>5*$J$2*$J$2</f>
        <v>45</v>
      </c>
      <c r="E50" s="41">
        <v>50</v>
      </c>
      <c r="F50" s="3">
        <f>(MATCH(1,BK$8:BK$46,0)+1)/2</f>
        <v>4.5</v>
      </c>
      <c r="G50" s="3">
        <f t="shared" si="48"/>
        <v>202.5</v>
      </c>
      <c r="H50" s="3">
        <f t="shared" si="52"/>
        <v>4710</v>
      </c>
      <c r="I50" s="3">
        <v>5</v>
      </c>
      <c r="J50" s="3">
        <f t="shared" si="53"/>
        <v>18</v>
      </c>
      <c r="K50" s="3"/>
      <c r="L50" s="3"/>
      <c r="M50" s="2"/>
      <c r="N50" s="2"/>
      <c r="O50" s="2"/>
      <c r="P50" s="2"/>
    </row>
    <row r="51" spans="1:16" x14ac:dyDescent="0.15">
      <c r="A51" s="20"/>
      <c r="B51" s="3">
        <v>44</v>
      </c>
      <c r="C51" s="3"/>
      <c r="D51" s="43">
        <f>6*$J$2*$J$2</f>
        <v>54</v>
      </c>
      <c r="E51" s="41">
        <v>40</v>
      </c>
      <c r="F51" s="3">
        <f>(MATCH(1,BL$8:BL$46,0)+1)/2</f>
        <v>5</v>
      </c>
      <c r="G51" s="3">
        <f t="shared" si="48"/>
        <v>270</v>
      </c>
      <c r="H51" s="3">
        <f t="shared" si="52"/>
        <v>4980</v>
      </c>
      <c r="I51" s="3">
        <v>5</v>
      </c>
      <c r="J51" s="3">
        <f t="shared" si="53"/>
        <v>18</v>
      </c>
      <c r="K51" s="3"/>
      <c r="L51" s="3"/>
      <c r="M51" s="2"/>
      <c r="N51" s="2"/>
      <c r="O51" s="2"/>
      <c r="P51" s="2"/>
    </row>
    <row r="52" spans="1:16" x14ac:dyDescent="0.15">
      <c r="A52" s="20"/>
      <c r="B52" s="3">
        <v>45</v>
      </c>
      <c r="C52" s="3"/>
      <c r="D52" s="43">
        <f>7*$J$2*$J$2</f>
        <v>63</v>
      </c>
      <c r="E52" s="41">
        <v>30</v>
      </c>
      <c r="F52" s="3">
        <f>(MATCH(1,BM$8:BM$46,0)+1)/2</f>
        <v>5.5</v>
      </c>
      <c r="G52" s="3">
        <f t="shared" si="48"/>
        <v>346.5</v>
      </c>
      <c r="H52" s="3">
        <f t="shared" si="52"/>
        <v>5326.5</v>
      </c>
      <c r="I52" s="3">
        <v>5</v>
      </c>
      <c r="J52" s="3">
        <f t="shared" si="53"/>
        <v>18</v>
      </c>
      <c r="K52" s="3"/>
      <c r="L52" s="3"/>
      <c r="M52" s="2"/>
      <c r="N52" s="2"/>
      <c r="O52" s="2"/>
      <c r="P52" s="2"/>
    </row>
    <row r="53" spans="1:16" x14ac:dyDescent="0.15">
      <c r="A53" s="20"/>
      <c r="B53" s="3">
        <v>46</v>
      </c>
      <c r="C53" s="3"/>
      <c r="D53" s="43">
        <f>8*$J$2*$J$2</f>
        <v>72</v>
      </c>
      <c r="E53" s="41">
        <v>25</v>
      </c>
      <c r="F53" s="3">
        <f>(MATCH(1,BN$8:BN$46,0)+1)/2</f>
        <v>6</v>
      </c>
      <c r="G53" s="3">
        <f t="shared" si="48"/>
        <v>432</v>
      </c>
      <c r="H53" s="3">
        <f t="shared" si="52"/>
        <v>5758.5</v>
      </c>
      <c r="I53" s="3">
        <v>5</v>
      </c>
      <c r="J53" s="3">
        <f t="shared" si="53"/>
        <v>18</v>
      </c>
      <c r="K53" s="3"/>
      <c r="L53" s="3"/>
      <c r="M53" s="2"/>
      <c r="N53" s="2"/>
      <c r="O53" s="2"/>
      <c r="P53" s="2"/>
    </row>
    <row r="54" spans="1:16" x14ac:dyDescent="0.15">
      <c r="A54" s="20"/>
      <c r="B54" s="3">
        <v>47</v>
      </c>
      <c r="C54" s="3"/>
      <c r="D54" s="43">
        <f>9*$J$2*$J$2</f>
        <v>81</v>
      </c>
      <c r="E54" s="41">
        <v>10</v>
      </c>
      <c r="F54" s="3">
        <f>(MATCH(1,BO$8:BO$46,0)+1)/2</f>
        <v>7</v>
      </c>
      <c r="G54" s="3">
        <f t="shared" si="48"/>
        <v>567</v>
      </c>
      <c r="H54" s="3">
        <f t="shared" si="52"/>
        <v>6325.5</v>
      </c>
      <c r="I54" s="3">
        <v>5</v>
      </c>
      <c r="J54" s="3">
        <f t="shared" si="53"/>
        <v>18</v>
      </c>
      <c r="K54" s="3"/>
      <c r="L54" s="3"/>
      <c r="M54" s="2"/>
      <c r="N54" s="2"/>
    </row>
    <row r="55" spans="1:16" x14ac:dyDescent="0.15">
      <c r="A55" s="20"/>
      <c r="B55" s="3">
        <v>48</v>
      </c>
      <c r="C55" s="3"/>
      <c r="D55" s="43">
        <f>10*$J$2*$J$2</f>
        <v>90</v>
      </c>
      <c r="E55" s="41">
        <v>5</v>
      </c>
      <c r="F55" s="3">
        <f>(MATCH(1,BP$8:BP$46,0)+1)/2</f>
        <v>7</v>
      </c>
      <c r="G55" s="3">
        <f t="shared" si="48"/>
        <v>630</v>
      </c>
      <c r="H55" s="3">
        <f t="shared" si="52"/>
        <v>6955.5</v>
      </c>
      <c r="I55" s="3">
        <v>5</v>
      </c>
      <c r="J55" s="3">
        <f t="shared" si="53"/>
        <v>18</v>
      </c>
      <c r="K55" s="3"/>
      <c r="L55" s="3"/>
      <c r="M55" s="2"/>
      <c r="N55" s="2"/>
    </row>
    <row r="56" spans="1:16" x14ac:dyDescent="0.15">
      <c r="A56" s="20"/>
      <c r="B56" s="3">
        <v>49</v>
      </c>
      <c r="C56" s="3"/>
      <c r="D56" s="43">
        <f>11*$J$2*$J$2</f>
        <v>99</v>
      </c>
      <c r="E56" s="41">
        <v>3</v>
      </c>
      <c r="F56" s="3">
        <f>(MATCH(1,BQ$8:BQ$46,0)+1)/2</f>
        <v>7.5</v>
      </c>
      <c r="G56" s="3">
        <f t="shared" si="48"/>
        <v>742.5</v>
      </c>
      <c r="H56" s="3">
        <f t="shared" si="52"/>
        <v>7698</v>
      </c>
      <c r="I56" s="3">
        <v>5</v>
      </c>
      <c r="J56" s="3">
        <f t="shared" si="53"/>
        <v>18</v>
      </c>
      <c r="K56" s="3"/>
      <c r="L56" s="3"/>
      <c r="M56" s="2"/>
      <c r="N56" s="2"/>
    </row>
    <row r="57" spans="1:16" x14ac:dyDescent="0.15">
      <c r="A57" s="20"/>
      <c r="B57" s="3">
        <v>50</v>
      </c>
      <c r="C57" s="3"/>
      <c r="D57" s="43">
        <f>12*$J$2*$J$2</f>
        <v>108</v>
      </c>
      <c r="E57" s="41">
        <v>1</v>
      </c>
      <c r="F57" s="3">
        <f>(MATCH(1,BR$8:BR$46,0)+1)/2</f>
        <v>7.5</v>
      </c>
      <c r="G57" s="3">
        <f t="shared" si="48"/>
        <v>810</v>
      </c>
      <c r="H57" s="3">
        <f t="shared" si="52"/>
        <v>8508</v>
      </c>
      <c r="I57" s="3">
        <v>5</v>
      </c>
      <c r="J57" s="3">
        <f t="shared" si="53"/>
        <v>18</v>
      </c>
      <c r="K57" s="3"/>
      <c r="L57" s="3"/>
      <c r="M57" s="2"/>
      <c r="N57" s="2"/>
    </row>
    <row r="58" spans="1:1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4" sqref="B4"/>
    </sheetView>
  </sheetViews>
  <sheetFormatPr defaultRowHeight="13.5" x14ac:dyDescent="0.15"/>
  <sheetData>
    <row r="2" spans="2:2" x14ac:dyDescent="0.15">
      <c r="B2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5" sqref="F4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强化消耗石头</vt:lpstr>
      <vt:lpstr>强化产出投放</vt:lpstr>
      <vt:lpstr>升阶消耗</vt:lpstr>
      <vt:lpstr>升阶产出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2015-09-23T16:27:37Z</dcterms:modified>
</cp:coreProperties>
</file>