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755" yWindow="-90" windowWidth="27795" windowHeight="11445" activeTab="5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  <sheet name="新版任务情况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R140" i="4" s="1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49" i="4"/>
  <c r="R37" i="4"/>
  <c r="R112" i="4"/>
  <c r="R41" i="4"/>
  <c r="R74" i="4"/>
  <c r="R91" i="4"/>
  <c r="R129" i="4"/>
  <c r="R67" i="4"/>
  <c r="R108" i="4"/>
  <c r="R134" i="4"/>
  <c r="R31" i="4"/>
  <c r="R52" i="4"/>
  <c r="R60" i="4"/>
  <c r="R77" i="4"/>
  <c r="R86" i="4"/>
  <c r="R94" i="4"/>
  <c r="R117" i="4"/>
  <c r="R127" i="4"/>
  <c r="R76" i="4"/>
  <c r="R93" i="4"/>
  <c r="R125" i="4"/>
  <c r="R102" i="4"/>
  <c r="R27" i="4"/>
  <c r="R47" i="4"/>
  <c r="R70" i="4"/>
  <c r="R99" i="4"/>
  <c r="R101" i="4"/>
  <c r="R107" i="4"/>
  <c r="R109" i="4"/>
  <c r="R115" i="4"/>
  <c r="R124" i="4"/>
  <c r="R136" i="4"/>
  <c r="R20" i="4" l="1"/>
  <c r="R59" i="4"/>
  <c r="R68" i="4"/>
  <c r="R40" i="4"/>
  <c r="R26" i="4"/>
  <c r="R69" i="4"/>
  <c r="R120" i="4"/>
  <c r="R89" i="4"/>
  <c r="R139" i="4"/>
  <c r="R123" i="4"/>
  <c r="R114" i="4"/>
  <c r="R92" i="4"/>
  <c r="R84" i="4"/>
  <c r="R75" i="4"/>
  <c r="R58" i="4"/>
  <c r="R48" i="4"/>
  <c r="R22" i="4"/>
  <c r="R130" i="4"/>
  <c r="R104" i="4"/>
  <c r="R63" i="4"/>
  <c r="R122" i="4"/>
  <c r="R87" i="4"/>
  <c r="R61" i="4"/>
  <c r="R30" i="4"/>
  <c r="R55" i="4"/>
  <c r="R36" i="4"/>
  <c r="R39" i="4"/>
  <c r="R132" i="4"/>
  <c r="R113" i="4"/>
  <c r="R105" i="4"/>
  <c r="R80" i="4"/>
  <c r="R66" i="4"/>
  <c r="R38" i="4"/>
  <c r="R24" i="4"/>
  <c r="R65" i="4"/>
  <c r="R116" i="4"/>
  <c r="R85" i="4"/>
  <c r="R135" i="4"/>
  <c r="R121" i="4"/>
  <c r="R98" i="4"/>
  <c r="R90" i="4"/>
  <c r="R82" i="4"/>
  <c r="R73" i="4"/>
  <c r="R56" i="4"/>
  <c r="R42" i="4"/>
  <c r="R21" i="4"/>
  <c r="R126" i="4"/>
  <c r="R100" i="4"/>
  <c r="R141" i="4"/>
  <c r="R118" i="4"/>
  <c r="R83" i="4"/>
  <c r="R53" i="4"/>
  <c r="R25" i="4"/>
  <c r="R46" i="4"/>
  <c r="R32" i="4"/>
  <c r="R35" i="4"/>
  <c r="R51" i="4"/>
  <c r="R128" i="4"/>
  <c r="R111" i="4"/>
  <c r="R103" i="4"/>
  <c r="R72" i="4"/>
  <c r="R64" i="4"/>
  <c r="R29" i="4"/>
  <c r="R106" i="4"/>
  <c r="R137" i="4"/>
  <c r="R97" i="4"/>
  <c r="R81" i="4"/>
  <c r="R131" i="4"/>
  <c r="R119" i="4"/>
  <c r="R96" i="4"/>
  <c r="R88" i="4"/>
  <c r="R79" i="4"/>
  <c r="R62" i="4"/>
  <c r="R54" i="4"/>
  <c r="R33" i="4"/>
  <c r="R138" i="4"/>
  <c r="R110" i="4"/>
  <c r="R71" i="4"/>
  <c r="R133" i="4"/>
  <c r="R95" i="4"/>
  <c r="R78" i="4"/>
  <c r="R43" i="4"/>
  <c r="R23" i="4"/>
  <c r="R45" i="4"/>
  <c r="R57" i="4"/>
  <c r="R28" i="4"/>
  <c r="R50" i="4"/>
</calcChain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22号体验流程相关已经结束</t>
        </r>
      </text>
    </comment>
  </commentList>
</comments>
</file>

<file path=xl/sharedStrings.xml><?xml version="1.0" encoding="utf-8"?>
<sst xmlns="http://schemas.openxmlformats.org/spreadsheetml/2006/main" count="1056" uniqueCount="825">
  <si>
    <t>章节</t>
    <phoneticPr fontId="1" type="noConversion"/>
  </si>
  <si>
    <t>战斗引导</t>
    <phoneticPr fontId="1" type="noConversion"/>
  </si>
  <si>
    <t>2-7</t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</si>
  <si>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</si>
  <si>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</si>
  <si>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</si>
  <si>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</si>
  <si>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</si>
  <si>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</si>
  <si>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</si>
  <si>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</si>
  <si>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</si>
  <si>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</si>
  <si>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</si>
  <si>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</si>
  <si>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</si>
  <si>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</si>
  <si>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</si>
  <si>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</si>
  <si>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</si>
  <si>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</si>
  <si>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</si>
  <si>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</si>
  <si>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</si>
  <si>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</si>
  <si>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</si>
  <si>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</si>
  <si>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</si>
  <si>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</si>
  <si>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</si>
  <si>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</si>
  <si>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</si>
  <si>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</si>
  <si>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</si>
  <si>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</si>
  <si>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</si>
  <si>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</si>
  <si>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</si>
  <si>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</si>
  <si>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</si>
  <si>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</si>
  <si>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</si>
  <si>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</si>
  <si>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</si>
  <si>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</si>
  <si>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</si>
  <si>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</si>
  <si>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</si>
  <si>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</si>
  <si>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</si>
  <si>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</si>
  <si>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</si>
  <si>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</si>
  <si>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</si>
  <si>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</si>
  <si>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</si>
  <si>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</si>
  <si>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</si>
  <si>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</si>
  <si>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</si>
  <si>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</si>
  <si>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</si>
  <si>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</si>
  <si>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</si>
  <si>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</si>
  <si>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</si>
  <si>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</si>
  <si>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</si>
  <si>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</si>
  <si>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</si>
  <si>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</si>
  <si>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</si>
  <si>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</si>
  <si>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</si>
  <si>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</si>
  <si>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</si>
  <si>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</si>
  <si>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</si>
  <si>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</si>
  <si>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</si>
  <si>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</si>
  <si>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</si>
  <si>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</si>
  <si>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</si>
  <si>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</si>
  <si>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</si>
  <si>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</si>
  <si>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</si>
  <si>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</si>
  <si>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</si>
  <si>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</si>
  <si>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</si>
  <si>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</si>
  <si>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</si>
  <si>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</si>
  <si>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</si>
  <si>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</si>
  <si>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</si>
  <si>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</si>
  <si>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</si>
  <si>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</si>
  <si>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</si>
  <si>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</si>
  <si>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</si>
  <si>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</si>
  <si>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</si>
  <si>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</si>
  <si>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</si>
  <si>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</si>
  <si>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</si>
  <si>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</si>
  <si>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</si>
  <si>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</si>
  <si>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</si>
  <si>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</si>
  <si>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</si>
  <si>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</si>
  <si>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</si>
  <si>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</si>
  <si>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</si>
  <si>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</si>
  <si>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</si>
  <si>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</si>
  <si>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</si>
  <si>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</si>
  <si>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</si>
  <si>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</si>
  <si>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</si>
  <si>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</si>
  <si>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</si>
  <si>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</si>
  <si>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</si>
  <si>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</si>
  <si>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</si>
  <si>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</si>
  <si>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</si>
  <si>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</si>
  <si>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</si>
  <si>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</si>
  <si>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</si>
  <si>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</si>
  <si>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</si>
  <si>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</si>
  <si>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</si>
  <si>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</si>
  <si>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</si>
  <si>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</si>
  <si>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</si>
  <si>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</si>
  <si>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</si>
  <si>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</si>
  <si>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</si>
  <si>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</si>
  <si>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</si>
  <si>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</si>
  <si>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</si>
  <si>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</si>
  <si>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</si>
  <si>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</si>
  <si>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</si>
  <si>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</si>
  <si>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</si>
  <si>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</si>
  <si>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</si>
  <si>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</si>
  <si>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</si>
  <si>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</si>
  <si>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</si>
  <si>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</si>
  <si>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</si>
  <si>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</si>
  <si>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</si>
  <si>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</si>
  <si>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</si>
  <si>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</si>
  <si>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</si>
  <si>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</si>
  <si>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</si>
  <si>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</si>
  <si>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</si>
  <si>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</si>
  <si>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</si>
  <si>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</si>
  <si>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</si>
  <si>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</si>
  <si>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</si>
  <si>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</si>
  <si>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</si>
  <si>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</si>
  <si>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</si>
  <si>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</si>
  <si>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</si>
  <si>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</si>
  <si>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</si>
  <si>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</si>
  <si>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</si>
  <si>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</si>
  <si>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</si>
  <si>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</si>
  <si>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</si>
  <si>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</si>
  <si>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</si>
  <si>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</si>
  <si>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</si>
  <si>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</si>
  <si>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</si>
  <si>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</si>
  <si>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</si>
  <si>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</si>
  <si>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</si>
  <si>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</si>
  <si>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</si>
  <si>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</si>
  <si>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</si>
  <si>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</si>
  <si>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</si>
  <si>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</si>
  <si>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</si>
  <si>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</si>
  <si>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</si>
  <si>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</si>
  <si>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</si>
  <si>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</si>
  <si>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</si>
  <si>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</si>
  <si>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</si>
  <si>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</si>
  <si>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</si>
  <si>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</si>
  <si>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</si>
  <si>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</si>
  <si>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</si>
  <si>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</si>
  <si>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</si>
  <si>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</si>
  <si>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</si>
  <si>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</si>
  <si>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</si>
  <si>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</si>
  <si>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</si>
  <si>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</si>
  <si>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</si>
  <si>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</si>
  <si>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</si>
  <si>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</si>
  <si>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</si>
  <si>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</si>
  <si>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</si>
  <si>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</si>
  <si>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</si>
  <si>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</si>
  <si>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</si>
  <si>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</si>
  <si>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</si>
  <si>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</si>
  <si>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</si>
  <si>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</si>
  <si>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</si>
  <si>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</si>
  <si>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</si>
  <si>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</si>
  <si>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</si>
  <si>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</si>
  <si>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</si>
  <si>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</si>
  <si>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</si>
  <si>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</si>
  <si>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</si>
  <si>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</si>
  <si>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</si>
  <si>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</si>
  <si>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</si>
  <si>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</si>
  <si>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</si>
  <si>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</si>
  <si>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</si>
  <si>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</si>
  <si>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</si>
  <si>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</si>
  <si>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</si>
  <si>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</si>
  <si>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</si>
  <si>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</si>
  <si>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</si>
  <si>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</si>
  <si>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</si>
  <si>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</si>
  <si>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</si>
  <si>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</si>
  <si>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</si>
  <si>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</si>
  <si>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</si>
  <si>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</si>
  <si>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</si>
  <si>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</si>
  <si>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</si>
  <si>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</si>
  <si>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</si>
  <si>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</si>
  <si>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</si>
  <si>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</si>
  <si>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</si>
  <si>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</si>
  <si>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</si>
  <si>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</si>
  <si>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</si>
  <si>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</si>
  <si>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</si>
  <si>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</si>
  <si>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</si>
  <si>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</si>
  <si>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</si>
  <si>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</si>
  <si>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</si>
  <si>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</si>
  <si>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</si>
  <si>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</si>
  <si>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</si>
  <si>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</si>
  <si>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</si>
  <si>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</si>
  <si>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</si>
  <si>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</si>
  <si>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</si>
  <si>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</si>
  <si>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</si>
  <si>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</si>
  <si>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</si>
  <si>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</si>
  <si>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</si>
  <si>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</si>
  <si>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</si>
  <si>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</si>
  <si>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</si>
  <si>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</si>
  <si>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</si>
  <si>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</si>
  <si>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学习通过经验药来升级宠物的能力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</si>
  <si>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</si>
  <si>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</si>
  <si>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</si>
  <si>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学习商店基本购买功能</t>
    <phoneticPr fontId="1" type="noConversion"/>
  </si>
  <si>
    <t>让玩家学习如何进行装备强化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</si>
  <si>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</si>
  <si>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</si>
  <si>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</si>
  <si>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</si>
  <si>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</si>
  <si>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</si>
  <si>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</si>
  <si>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</si>
  <si>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</si>
  <si>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</si>
  <si>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</si>
  <si>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数量</t>
    <phoneticPr fontId="1" type="noConversion"/>
  </si>
  <si>
    <t>引导玩家领取满星奖励</t>
    <phoneticPr fontId="1" type="noConversion"/>
  </si>
  <si>
    <t>引导至购买确认界面</t>
    <phoneticPr fontId="1" type="noConversion"/>
  </si>
  <si>
    <t>指引至宠物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</si>
  <si>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</si>
  <si>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</si>
  <si>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</si>
  <si>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</si>
  <si>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</si>
  <si>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</si>
  <si>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</si>
  <si>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</si>
  <si>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</si>
  <si>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</si>
  <si>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</si>
  <si>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</si>
  <si>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</si>
  <si>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</si>
  <si>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</si>
  <si>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</si>
  <si>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</si>
  <si>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</si>
  <si>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</si>
  <si>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</si>
  <si>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</si>
  <si>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</si>
  <si>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</si>
  <si>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</si>
  <si>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</si>
  <si>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</si>
  <si>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</si>
  <si>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成就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</si>
  <si>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</si>
  <si>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</si>
  <si>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</si>
  <si>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</si>
  <si>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</si>
  <si>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</si>
  <si>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</si>
  <si>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</si>
  <si>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</si>
  <si>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</si>
  <si>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</si>
  <si>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</si>
  <si>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</si>
  <si>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</si>
  <si>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</si>
  <si>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</si>
  <si>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</si>
  <si>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</si>
  <si>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</si>
  <si>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</si>
  <si>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</si>
  <si>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</si>
  <si>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</si>
  <si>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</si>
  <si>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</si>
  <si>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</si>
  <si>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</si>
  <si>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</si>
  <si>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</si>
  <si>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</si>
  <si>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</si>
  <si>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</si>
  <si>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</si>
  <si>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</si>
  <si>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</si>
  <si>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</si>
  <si>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</si>
  <si>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完成宠物进强化满足2-4战斗需求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</si>
  <si>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</si>
  <si>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</si>
  <si>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</si>
  <si>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</si>
  <si>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</si>
  <si>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</si>
  <si>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</si>
  <si>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</si>
  <si>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</si>
  <si>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</si>
  <si>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</si>
  <si>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</si>
  <si>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</si>
  <si>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</si>
  <si>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</si>
  <si>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</si>
  <si>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</si>
  <si>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</si>
  <si>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</si>
  <si>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</si>
  <si>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</si>
  <si>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</si>
  <si>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</si>
  <si>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宠物强化石10016</t>
    <phoneticPr fontId="1" type="noConversion"/>
  </si>
  <si>
    <t>指引</t>
    <phoneticPr fontId="1" type="noConversion"/>
  </si>
  <si>
    <t>2只宠物升到7级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</si>
  <si>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</si>
  <si>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</si>
  <si>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</si>
  <si>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</si>
  <si>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</si>
  <si>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</si>
  <si>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</si>
  <si>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</si>
  <si>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</si>
  <si>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</si>
  <si>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</si>
  <si>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</si>
  <si>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</si>
  <si>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</si>
  <si>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</si>
  <si>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</si>
  <si>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</si>
  <si>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</si>
  <si>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</si>
  <si>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</si>
  <si>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</si>
  <si>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</si>
  <si>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</si>
  <si>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</si>
  <si>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</si>
  <si>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</si>
  <si>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</si>
  <si>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</si>
  <si>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</si>
  <si>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</si>
  <si>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</si>
  <si>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</si>
  <si>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</si>
  <si>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</si>
  <si>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</si>
  <si>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</si>
  <si>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</si>
  <si>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学习引导装备开孔</t>
    <phoneticPr fontId="1" type="noConversion"/>
  </si>
  <si>
    <t>学习引导装备镶嵌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</si>
  <si>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</si>
  <si>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</si>
  <si>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</si>
  <si>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</si>
  <si>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</si>
  <si>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</si>
  <si>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</si>
  <si>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</si>
  <si>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</si>
  <si>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</si>
  <si>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</si>
  <si>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</si>
  <si>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</si>
  <si>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</si>
  <si>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</si>
  <si>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</si>
  <si>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10钻石</t>
    <phoneticPr fontId="1" type="noConversion"/>
  </si>
  <si>
    <t>强化次数</t>
    <phoneticPr fontId="1" type="noConversion"/>
  </si>
  <si>
    <t>穿戴装备位置满足</t>
    <phoneticPr fontId="1" type="noConversion"/>
  </si>
  <si>
    <t>位置参数(用,表示并逻辑判断)</t>
    <phoneticPr fontId="1" type="noConversion"/>
  </si>
  <si>
    <t>获得H怪…曼陀罗并养成合成宠物的操作习惯</t>
    <phoneticPr fontId="1" type="noConversion"/>
  </si>
  <si>
    <t>21001-21006是任务ID还是对应前置</t>
    <phoneticPr fontId="1" type="noConversion"/>
  </si>
  <si>
    <t>这些数都是啥，价格标题吧</t>
    <phoneticPr fontId="1" type="noConversion"/>
  </si>
  <si>
    <t>开放等级</t>
    <phoneticPr fontId="1" type="noConversion"/>
  </si>
  <si>
    <t>人物经验</t>
    <phoneticPr fontId="1" type="noConversion"/>
  </si>
  <si>
    <t>进行一次宠物装备升阶</t>
    <phoneticPr fontId="1" type="noConversion"/>
  </si>
  <si>
    <t>经验药1500</t>
    <phoneticPr fontId="1" type="noConversion"/>
  </si>
  <si>
    <t>公会类任务奖励现在不能发公会币(帅帅说可以)</t>
    <phoneticPr fontId="1" type="noConversion"/>
  </si>
  <si>
    <t>通天塔类任务奖励也不能发通天塔币(帅帅说可以)</t>
    <phoneticPr fontId="1" type="noConversion"/>
  </si>
  <si>
    <t>经验药2000是啥意思？是经验还是经验药？</t>
    <phoneticPr fontId="1" type="noConversion"/>
  </si>
  <si>
    <t>2000左右的经验的经验药水</t>
    <phoneticPr fontId="1" type="noConversion"/>
  </si>
  <si>
    <t>对应前置任务对应到哪？这些ID是谁的(前面是后面的前置的意思)</t>
    <phoneticPr fontId="1" type="noConversion"/>
  </si>
  <si>
    <t>任务线ID</t>
    <phoneticPr fontId="1" type="noConversion"/>
  </si>
  <si>
    <t>持有2件绿色装备</t>
    <phoneticPr fontId="1" type="noConversion"/>
  </si>
  <si>
    <t>主线任务目的</t>
    <phoneticPr fontId="1" type="noConversion"/>
  </si>
  <si>
    <t>通关1-1{0}</t>
    <phoneticPr fontId="1" type="noConversion"/>
  </si>
  <si>
    <t>使用经验药三次{0}</t>
    <phoneticPr fontId="1" type="noConversion"/>
  </si>
  <si>
    <t>通关1-4{0}</t>
    <phoneticPr fontId="1" type="noConversion"/>
  </si>
  <si>
    <t>升级技能3次{0}</t>
    <phoneticPr fontId="1" type="noConversion"/>
  </si>
  <si>
    <t>穿戴装备{0}</t>
    <phoneticPr fontId="1" type="noConversion"/>
  </si>
  <si>
    <t>商店刷新物品1次{0}</t>
    <phoneticPr fontId="1" type="noConversion"/>
  </si>
  <si>
    <t>其中一只宠物升级至5{0}</t>
    <phoneticPr fontId="1" type="noConversion"/>
  </si>
  <si>
    <t>通关1-8{0}</t>
    <phoneticPr fontId="1" type="noConversion"/>
  </si>
  <si>
    <t>装备强化1次{0}</t>
    <phoneticPr fontId="1" type="noConversion"/>
  </si>
  <si>
    <t>领取关底满星奖励{0}</t>
    <phoneticPr fontId="1" type="noConversion"/>
  </si>
  <si>
    <t>完成一个每日任务{0}</t>
    <phoneticPr fontId="1" type="noConversion"/>
  </si>
  <si>
    <t>首次模拟抽蛋</t>
    <phoneticPr fontId="1" type="noConversion"/>
  </si>
  <si>
    <t>获得神宠</t>
    <phoneticPr fontId="1" type="noConversion"/>
  </si>
  <si>
    <t>你需要治愈</t>
    <phoneticPr fontId="1" type="noConversion"/>
  </si>
  <si>
    <t>小试身手</t>
    <phoneticPr fontId="1" type="noConversion"/>
  </si>
  <si>
    <t>药不能停</t>
    <phoneticPr fontId="1" type="noConversion"/>
  </si>
  <si>
    <t>中BOSS罢了</t>
    <phoneticPr fontId="1" type="noConversion"/>
  </si>
  <si>
    <t>技巧的磨砺</t>
    <phoneticPr fontId="1" type="noConversion"/>
  </si>
  <si>
    <t>穿戴装备</t>
    <phoneticPr fontId="1" type="noConversion"/>
  </si>
  <si>
    <t>逛逛商店</t>
    <phoneticPr fontId="1" type="noConversion"/>
  </si>
  <si>
    <t>训练宠物</t>
    <phoneticPr fontId="1" type="noConversion"/>
  </si>
  <si>
    <t>装备穿齐</t>
    <phoneticPr fontId="1" type="noConversion"/>
  </si>
  <si>
    <t>突破大街</t>
    <phoneticPr fontId="1" type="noConversion"/>
  </si>
  <si>
    <t>打磨装备</t>
    <phoneticPr fontId="1" type="noConversion"/>
  </si>
  <si>
    <t>全部拿走</t>
    <phoneticPr fontId="1" type="noConversion"/>
  </si>
  <si>
    <t>日常修炼</t>
    <phoneticPr fontId="1" type="noConversion"/>
  </si>
  <si>
    <t>装备进阶</t>
    <phoneticPr fontId="1" type="noConversion"/>
  </si>
  <si>
    <t>训宠大师</t>
    <phoneticPr fontId="1" type="noConversion"/>
  </si>
  <si>
    <t>能量灌注</t>
    <phoneticPr fontId="1" type="noConversion"/>
  </si>
  <si>
    <t>突破拦截</t>
    <phoneticPr fontId="1" type="noConversion"/>
  </si>
  <si>
    <t>冲向异界</t>
    <phoneticPr fontId="1" type="noConversion"/>
  </si>
  <si>
    <t>双重超量</t>
    <phoneticPr fontId="1" type="noConversion"/>
  </si>
  <si>
    <t>蓝色超量</t>
    <phoneticPr fontId="1" type="noConversion"/>
  </si>
  <si>
    <t>次元能力探秘</t>
    <phoneticPr fontId="1" type="noConversion"/>
  </si>
  <si>
    <t>驾驭次元</t>
    <phoneticPr fontId="1" type="noConversion"/>
  </si>
  <si>
    <t>天赐神宠</t>
    <phoneticPr fontId="1" type="noConversion"/>
  </si>
  <si>
    <t>装备进阶至绿{0}</t>
    <phoneticPr fontId="1" type="noConversion"/>
  </si>
  <si>
    <t>升级宠物一次{0}</t>
    <phoneticPr fontId="1" type="noConversion"/>
  </si>
  <si>
    <t>进阶一只宠物至绿{0}</t>
    <phoneticPr fontId="1" type="noConversion"/>
  </si>
  <si>
    <t>通关2-4{0}</t>
    <phoneticPr fontId="1" type="noConversion"/>
  </si>
  <si>
    <t>通关2-8{0}</t>
    <phoneticPr fontId="1" type="noConversion"/>
  </si>
  <si>
    <t>有2件绿色装备{0}</t>
    <phoneticPr fontId="1" type="noConversion"/>
  </si>
  <si>
    <t>挑战本开启完成挑战本1-1{0}</t>
    <phoneticPr fontId="1" type="noConversion"/>
  </si>
  <si>
    <t>有1件蓝色品质装备{0}</t>
    <phoneticPr fontId="1" type="noConversion"/>
  </si>
  <si>
    <t>装备开孔{0}</t>
    <phoneticPr fontId="1" type="noConversion"/>
  </si>
  <si>
    <t>装备镶嵌{0}</t>
    <phoneticPr fontId="1" type="noConversion"/>
  </si>
  <si>
    <t>任务标题</t>
    <phoneticPr fontId="1" type="noConversion"/>
  </si>
  <si>
    <t>新的挑战</t>
    <phoneticPr fontId="1" type="noConversion"/>
  </si>
  <si>
    <t>竞技生涯</t>
    <phoneticPr fontId="1" type="noConversion"/>
  </si>
  <si>
    <t>指引升阶_提示冰雪女王升阶</t>
  </si>
  <si>
    <t>冰雪女王强化任务(宠物强化任务开启)</t>
  </si>
  <si>
    <t>引导强化冰雪女王</t>
  </si>
  <si>
    <t>合成苗娃曼陀罗{0}</t>
    <phoneticPr fontId="1" type="noConversion"/>
  </si>
  <si>
    <t>通关1-3</t>
  </si>
  <si>
    <t>通关1-3</t>
    <phoneticPr fontId="1" type="noConversion"/>
  </si>
  <si>
    <t>通关1-2</t>
  </si>
  <si>
    <t>通关1-2</t>
    <phoneticPr fontId="1" type="noConversion"/>
  </si>
  <si>
    <t>击败小丑</t>
  </si>
  <si>
    <t>合成宠物(1-2)</t>
  </si>
  <si>
    <t>使用经验药3次</t>
  </si>
  <si>
    <t>通关1-4</t>
  </si>
  <si>
    <t>穿戴装备1</t>
  </si>
  <si>
    <t>升级技能</t>
  </si>
  <si>
    <t>通关1-5</t>
  </si>
  <si>
    <t>升级宠物</t>
  </si>
  <si>
    <t>穿戴装备2</t>
  </si>
  <si>
    <t>通关1-8</t>
  </si>
  <si>
    <t>领取普通章节1满星奖励</t>
  </si>
  <si>
    <t>日常开启</t>
  </si>
  <si>
    <t>竞技场</t>
  </si>
  <si>
    <t>装备升阶</t>
  </si>
  <si>
    <t>宠物升阶</t>
  </si>
  <si>
    <t>通关2-4</t>
  </si>
  <si>
    <t>宠物强化</t>
  </si>
  <si>
    <t>有两件绿色装备</t>
  </si>
  <si>
    <t>通关2-8</t>
  </si>
  <si>
    <t>有一件蓝色品质装备</t>
  </si>
  <si>
    <t>装备开孔(1-1)</t>
  </si>
  <si>
    <t>装备镶嵌</t>
  </si>
  <si>
    <t>加入公会</t>
  </si>
  <si>
    <t>公会祈福</t>
  </si>
  <si>
    <t>支线扫荡2-3</t>
  </si>
  <si>
    <t>支线扫荡2-7</t>
  </si>
  <si>
    <t>合成狼人</t>
    <phoneticPr fontId="1" type="noConversion"/>
  </si>
  <si>
    <t>1-5{0}</t>
    <phoneticPr fontId="1" type="noConversion"/>
  </si>
  <si>
    <t>加入公会</t>
    <phoneticPr fontId="1" type="noConversion"/>
  </si>
  <si>
    <t>进行公会祈祷</t>
    <phoneticPr fontId="1" type="noConversion"/>
  </si>
  <si>
    <t>装备强化石</t>
    <phoneticPr fontId="1" type="noConversion"/>
  </si>
  <si>
    <t>装备进阶石</t>
    <phoneticPr fontId="1" type="noConversion"/>
  </si>
  <si>
    <t>金钱奖励</t>
    <phoneticPr fontId="1" type="noConversion"/>
  </si>
  <si>
    <t>人物经验奖励</t>
    <phoneticPr fontId="1" type="noConversion"/>
  </si>
  <si>
    <t>任务接取等级</t>
    <phoneticPr fontId="1" type="noConversion"/>
  </si>
  <si>
    <t>宠物强化石10017</t>
    <phoneticPr fontId="1" type="noConversion"/>
  </si>
  <si>
    <t>突破限制</t>
    <phoneticPr fontId="1" type="noConversion"/>
  </si>
  <si>
    <t>进阶1宠物至绿+1{0}</t>
    <phoneticPr fontId="1" type="noConversion"/>
  </si>
  <si>
    <t>流浪狼人</t>
    <phoneticPr fontId="1" type="noConversion"/>
  </si>
  <si>
    <t>花小仙子</t>
    <phoneticPr fontId="1" type="noConversion"/>
  </si>
  <si>
    <t>挑战1-1</t>
    <phoneticPr fontId="1" type="noConversion"/>
  </si>
  <si>
    <t>宠物升阶到绿+1</t>
    <phoneticPr fontId="1" type="noConversion"/>
  </si>
  <si>
    <t>宠物强化</t>
    <phoneticPr fontId="1" type="noConversion"/>
  </si>
  <si>
    <t>升级宠物至10级</t>
    <phoneticPr fontId="1" type="noConversion"/>
  </si>
  <si>
    <t>1只宠物升到10级</t>
    <phoneticPr fontId="1" type="noConversion"/>
  </si>
  <si>
    <t>领取章节1奖励</t>
    <phoneticPr fontId="1" type="noConversion"/>
  </si>
  <si>
    <t>(装备升阶石)11001</t>
    <phoneticPr fontId="1" type="noConversion"/>
  </si>
  <si>
    <t>打开公会任务切页查看</t>
    <phoneticPr fontId="1" type="noConversion"/>
  </si>
  <si>
    <t>完成一次大冒险</t>
    <phoneticPr fontId="1" type="noConversion"/>
  </si>
  <si>
    <t>大冒险一次</t>
    <phoneticPr fontId="1" type="noConversion"/>
  </si>
  <si>
    <t>任务线</t>
    <phoneticPr fontId="1" type="noConversion"/>
  </si>
  <si>
    <t>招募到8个宠物</t>
    <phoneticPr fontId="1" type="noConversion"/>
  </si>
  <si>
    <t>拥有8个以上的宠物</t>
    <phoneticPr fontId="1" type="noConversion"/>
  </si>
  <si>
    <t>装备开孔</t>
    <phoneticPr fontId="1" type="noConversion"/>
  </si>
  <si>
    <t>公会任务查看</t>
    <phoneticPr fontId="1" type="noConversion"/>
  </si>
  <si>
    <t>进攻通天塔一次（不伦成功失败）</t>
    <phoneticPr fontId="1" type="noConversion"/>
  </si>
  <si>
    <t>五行秘境</t>
    <phoneticPr fontId="1" type="noConversion"/>
  </si>
  <si>
    <t>五行秘境界面查看。。</t>
    <phoneticPr fontId="1" type="noConversion"/>
  </si>
  <si>
    <t>公会任务</t>
    <phoneticPr fontId="1" type="noConversion"/>
  </si>
  <si>
    <t>公会祈祷</t>
    <phoneticPr fontId="1" type="noConversion"/>
  </si>
  <si>
    <t>通关3-4</t>
    <phoneticPr fontId="1" type="noConversion"/>
  </si>
  <si>
    <t>通关3-8</t>
    <phoneticPr fontId="1" type="noConversion"/>
  </si>
  <si>
    <t>金钱试炼一次（通关）</t>
    <phoneticPr fontId="1" type="noConversion"/>
  </si>
  <si>
    <t>将冰雪女王装备穿戴至少2件{0}</t>
    <phoneticPr fontId="1" type="noConversion"/>
  </si>
  <si>
    <t>异界伙伴</t>
    <phoneticPr fontId="1" type="noConversion"/>
  </si>
  <si>
    <t>新的线索</t>
    <phoneticPr fontId="1" type="noConversion"/>
  </si>
  <si>
    <t>试炼高塔</t>
    <phoneticPr fontId="1" type="noConversion"/>
  </si>
  <si>
    <t>金钱试炼</t>
    <phoneticPr fontId="1" type="noConversion"/>
  </si>
  <si>
    <t>团结之力</t>
    <phoneticPr fontId="1" type="noConversion"/>
  </si>
  <si>
    <t>通关4-4</t>
    <phoneticPr fontId="1" type="noConversion"/>
  </si>
  <si>
    <t>宠物15级三只</t>
    <phoneticPr fontId="1" type="noConversion"/>
  </si>
  <si>
    <t>永恒的磨练</t>
    <phoneticPr fontId="1" type="noConversion"/>
  </si>
  <si>
    <t>宠物升级到15级</t>
    <phoneticPr fontId="1" type="noConversion"/>
  </si>
  <si>
    <t>高级宠物</t>
    <phoneticPr fontId="1" type="noConversion"/>
  </si>
  <si>
    <t>公会BOSS</t>
    <phoneticPr fontId="1" type="noConversion"/>
  </si>
  <si>
    <t>2-4通关</t>
    <phoneticPr fontId="1" type="noConversion"/>
  </si>
  <si>
    <t>2-8通关</t>
    <phoneticPr fontId="1" type="noConversion"/>
  </si>
  <si>
    <t>3-3通关</t>
    <phoneticPr fontId="1" type="noConversion"/>
  </si>
  <si>
    <t>3-4通关</t>
    <phoneticPr fontId="1" type="noConversion"/>
  </si>
  <si>
    <t>3-8通关</t>
    <phoneticPr fontId="1" type="noConversion"/>
  </si>
  <si>
    <t>4-4通关</t>
    <phoneticPr fontId="1" type="noConversion"/>
  </si>
  <si>
    <t>4-8通关</t>
    <phoneticPr fontId="1" type="noConversion"/>
  </si>
  <si>
    <t>5-4通关</t>
    <phoneticPr fontId="1" type="noConversion"/>
  </si>
  <si>
    <t>5-8通关</t>
    <phoneticPr fontId="1" type="noConversion"/>
  </si>
  <si>
    <t>通关2-3 3次</t>
    <phoneticPr fontId="1" type="noConversion"/>
  </si>
  <si>
    <t>通关2-4 3次</t>
    <phoneticPr fontId="1" type="noConversion"/>
  </si>
  <si>
    <t>通关2-7 3次</t>
    <phoneticPr fontId="1" type="noConversion"/>
  </si>
  <si>
    <t>通关2-8 3次</t>
    <phoneticPr fontId="1" type="noConversion"/>
  </si>
  <si>
    <t>通关3-3 3次</t>
    <phoneticPr fontId="1" type="noConversion"/>
  </si>
  <si>
    <t>通关3-4 3次</t>
    <phoneticPr fontId="1" type="noConversion"/>
  </si>
  <si>
    <t>通关3-7 3次</t>
    <phoneticPr fontId="1" type="noConversion"/>
  </si>
  <si>
    <t>通关3-8 3次</t>
    <phoneticPr fontId="1" type="noConversion"/>
  </si>
  <si>
    <t>通关4-3 3次</t>
    <phoneticPr fontId="1" type="noConversion"/>
  </si>
  <si>
    <t>通关4-4 3次</t>
    <phoneticPr fontId="1" type="noConversion"/>
  </si>
  <si>
    <t>通关4-7 3次</t>
    <phoneticPr fontId="1" type="noConversion"/>
  </si>
  <si>
    <t>通关4-8 3次</t>
    <phoneticPr fontId="1" type="noConversion"/>
  </si>
  <si>
    <t>通关5-3 3次</t>
    <phoneticPr fontId="1" type="noConversion"/>
  </si>
  <si>
    <t>通关5-4 3次</t>
    <phoneticPr fontId="1" type="noConversion"/>
  </si>
  <si>
    <t>通关5-7 3次</t>
    <phoneticPr fontId="1" type="noConversion"/>
  </si>
  <si>
    <t>通关5-8 3次</t>
    <phoneticPr fontId="1" type="noConversion"/>
  </si>
  <si>
    <t>通关6-3 3次</t>
    <phoneticPr fontId="1" type="noConversion"/>
  </si>
  <si>
    <t>通关6-4 3次</t>
    <phoneticPr fontId="1" type="noConversion"/>
  </si>
  <si>
    <t>通关6-7 3次</t>
    <phoneticPr fontId="1" type="noConversion"/>
  </si>
  <si>
    <t>通关6-8 3次</t>
    <phoneticPr fontId="1" type="noConversion"/>
  </si>
  <si>
    <t>通关7-3 3次</t>
    <phoneticPr fontId="1" type="noConversion"/>
  </si>
  <si>
    <t>通关7-4 3次</t>
    <phoneticPr fontId="1" type="noConversion"/>
  </si>
  <si>
    <t>通关7-7 3次</t>
    <phoneticPr fontId="1" type="noConversion"/>
  </si>
  <si>
    <t>通关7-8 3次</t>
    <phoneticPr fontId="1" type="noConversion"/>
  </si>
  <si>
    <t>6-4通关</t>
    <phoneticPr fontId="1" type="noConversion"/>
  </si>
  <si>
    <t>6-8通关</t>
    <phoneticPr fontId="1" type="noConversion"/>
  </si>
  <si>
    <t>7-3通关</t>
    <phoneticPr fontId="1" type="noConversion"/>
  </si>
  <si>
    <t>7-4通关</t>
    <phoneticPr fontId="1" type="noConversion"/>
  </si>
  <si>
    <t>7-7通关</t>
    <phoneticPr fontId="1" type="noConversion"/>
  </si>
  <si>
    <t>7-8通关</t>
    <phoneticPr fontId="1" type="noConversion"/>
  </si>
  <si>
    <t>20小</t>
    <phoneticPr fontId="1" type="noConversion"/>
  </si>
  <si>
    <t>5中</t>
    <phoneticPr fontId="1" type="noConversion"/>
  </si>
  <si>
    <t>7中</t>
    <phoneticPr fontId="1" type="noConversion"/>
  </si>
  <si>
    <t>12中</t>
    <phoneticPr fontId="1" type="noConversion"/>
  </si>
  <si>
    <t>18中</t>
    <phoneticPr fontId="1" type="noConversion"/>
  </si>
  <si>
    <t>20中</t>
    <phoneticPr fontId="1" type="noConversion"/>
  </si>
  <si>
    <t>20中</t>
    <phoneticPr fontId="1" type="noConversion"/>
  </si>
  <si>
    <t>3大10中</t>
    <phoneticPr fontId="1" type="noConversion"/>
  </si>
  <si>
    <t>3大10中</t>
    <phoneticPr fontId="1" type="noConversion"/>
  </si>
  <si>
    <t>4大10中</t>
    <phoneticPr fontId="1" type="noConversion"/>
  </si>
  <si>
    <t>6大</t>
    <phoneticPr fontId="1" type="noConversion"/>
  </si>
  <si>
    <t>7大</t>
  </si>
  <si>
    <t>8大</t>
  </si>
  <si>
    <t>9大</t>
  </si>
  <si>
    <t>12大</t>
    <phoneticPr fontId="1" type="noConversion"/>
  </si>
  <si>
    <t>15大</t>
    <phoneticPr fontId="1" type="noConversion"/>
  </si>
  <si>
    <t>钻40</t>
  </si>
  <si>
    <t>击败挑战4-4</t>
    <phoneticPr fontId="1" type="noConversion"/>
  </si>
  <si>
    <t>击败挑战4-8</t>
    <phoneticPr fontId="1" type="noConversion"/>
  </si>
  <si>
    <t>击败挑战5-4</t>
    <phoneticPr fontId="1" type="noConversion"/>
  </si>
  <si>
    <t>钻40</t>
    <phoneticPr fontId="1" type="noConversion"/>
  </si>
  <si>
    <t>钻50</t>
    <phoneticPr fontId="1" type="noConversion"/>
  </si>
  <si>
    <t>击败挑战5-8</t>
    <phoneticPr fontId="1" type="noConversion"/>
  </si>
  <si>
    <t>挑1-3</t>
    <phoneticPr fontId="1" type="noConversion"/>
  </si>
  <si>
    <t>挑1-7</t>
    <phoneticPr fontId="1" type="noConversion"/>
  </si>
  <si>
    <t>挑2-3</t>
    <phoneticPr fontId="1" type="noConversion"/>
  </si>
  <si>
    <t>挑2-7</t>
    <phoneticPr fontId="1" type="noConversion"/>
  </si>
  <si>
    <t>挑3-3</t>
    <phoneticPr fontId="1" type="noConversion"/>
  </si>
  <si>
    <t>挑3-7</t>
    <phoneticPr fontId="1" type="noConversion"/>
  </si>
  <si>
    <t>挑4-3</t>
    <phoneticPr fontId="1" type="noConversion"/>
  </si>
  <si>
    <t>挑4-7</t>
    <phoneticPr fontId="1" type="noConversion"/>
  </si>
  <si>
    <t>挑5-3</t>
    <phoneticPr fontId="1" type="noConversion"/>
  </si>
  <si>
    <t>挑5-7</t>
    <phoneticPr fontId="1" type="noConversion"/>
  </si>
  <si>
    <t>挑6-3</t>
    <phoneticPr fontId="1" type="noConversion"/>
  </si>
  <si>
    <t>挑6-7</t>
    <phoneticPr fontId="1" type="noConversion"/>
  </si>
  <si>
    <t>击败挑战6-4</t>
    <phoneticPr fontId="1" type="noConversion"/>
  </si>
  <si>
    <t>击败挑战6-8</t>
    <phoneticPr fontId="1" type="noConversion"/>
  </si>
  <si>
    <t>钻60</t>
    <phoneticPr fontId="1" type="noConversion"/>
  </si>
  <si>
    <t>挑7-3</t>
    <phoneticPr fontId="1" type="noConversion"/>
  </si>
  <si>
    <t>挑7-7</t>
    <phoneticPr fontId="1" type="noConversion"/>
  </si>
  <si>
    <t>击败挑战7-4</t>
    <phoneticPr fontId="1" type="noConversion"/>
  </si>
  <si>
    <t>击败挑战7-8</t>
    <phoneticPr fontId="1" type="noConversion"/>
  </si>
  <si>
    <t>钻70</t>
    <phoneticPr fontId="1" type="noConversion"/>
  </si>
  <si>
    <t>钻70</t>
    <phoneticPr fontId="1" type="noConversion"/>
  </si>
  <si>
    <t>达到3000</t>
    <phoneticPr fontId="1" type="noConversion"/>
  </si>
  <si>
    <t>达到2500</t>
    <phoneticPr fontId="1" type="noConversion"/>
  </si>
  <si>
    <t>达到2000</t>
    <phoneticPr fontId="1" type="noConversion"/>
  </si>
  <si>
    <t>达到1000</t>
    <phoneticPr fontId="1" type="noConversion"/>
  </si>
  <si>
    <t>达到200</t>
    <phoneticPr fontId="1" type="noConversion"/>
  </si>
  <si>
    <t>达到100</t>
    <phoneticPr fontId="1" type="noConversion"/>
  </si>
  <si>
    <t>达到50</t>
    <phoneticPr fontId="1" type="noConversion"/>
  </si>
  <si>
    <t>奖励</t>
    <phoneticPr fontId="1" type="noConversion"/>
  </si>
  <si>
    <t>荣誉</t>
    <phoneticPr fontId="1" type="noConversion"/>
  </si>
  <si>
    <t>大冒险1次</t>
    <phoneticPr fontId="1" type="noConversion"/>
  </si>
  <si>
    <t>试炼2次</t>
    <phoneticPr fontId="1" type="noConversion"/>
  </si>
  <si>
    <t>任务线</t>
    <phoneticPr fontId="1" type="noConversion"/>
  </si>
  <si>
    <t>合成花魄{0}</t>
    <phoneticPr fontId="1" type="noConversion"/>
  </si>
  <si>
    <t>合成狼人</t>
    <phoneticPr fontId="1" type="noConversion"/>
  </si>
  <si>
    <t>通关1-6</t>
    <phoneticPr fontId="1" type="noConversion"/>
  </si>
  <si>
    <t>冰雪女王碎片20</t>
    <phoneticPr fontId="1" type="noConversion"/>
  </si>
  <si>
    <t>冰雪女王碎片20</t>
    <phoneticPr fontId="1" type="noConversion"/>
  </si>
  <si>
    <t>冰雪女王碎片20,20018 30个</t>
    <phoneticPr fontId="1" type="noConversion"/>
  </si>
  <si>
    <t>合成狼人</t>
    <phoneticPr fontId="1" type="noConversion"/>
  </si>
  <si>
    <t>10经验药</t>
    <phoneticPr fontId="1" type="noConversion"/>
  </si>
  <si>
    <t>合成狼人</t>
    <phoneticPr fontId="1" type="noConversion"/>
  </si>
  <si>
    <t>蓝瞳小丑</t>
    <phoneticPr fontId="1" type="noConversion"/>
  </si>
  <si>
    <t>乘胜追击</t>
    <phoneticPr fontId="1" type="noConversion"/>
  </si>
  <si>
    <t>不屈狼人</t>
    <phoneticPr fontId="1" type="noConversion"/>
  </si>
  <si>
    <t>集齐碎片</t>
    <phoneticPr fontId="1" type="noConversion"/>
  </si>
  <si>
    <t>通关1-6</t>
    <phoneticPr fontId="1" type="noConversion"/>
  </si>
  <si>
    <t>某只宠物穿戴至少2件{0}</t>
    <phoneticPr fontId="1" type="noConversion"/>
  </si>
  <si>
    <t>冰雪女王碎片，50002 8个</t>
    <phoneticPr fontId="1" type="noConversion"/>
  </si>
  <si>
    <t>法D,1号物理D,1号</t>
    <phoneticPr fontId="1" type="noConversion"/>
  </si>
  <si>
    <t>防御头盔,H1号</t>
    <phoneticPr fontId="1" type="noConversion"/>
  </si>
  <si>
    <t>临时1</t>
    <phoneticPr fontId="1" type="noConversion"/>
  </si>
  <si>
    <t>临时2</t>
  </si>
  <si>
    <t>抽蛋一次(直接完成)</t>
    <phoneticPr fontId="1" type="noConversion"/>
  </si>
  <si>
    <t>合成宠物</t>
    <phoneticPr fontId="1" type="noConversion"/>
  </si>
  <si>
    <t>合成宠物</t>
    <phoneticPr fontId="1" type="noConversion"/>
  </si>
  <si>
    <t>合成冰雪女王</t>
    <phoneticPr fontId="1" type="noConversion"/>
  </si>
  <si>
    <t>合成冰雪女王</t>
    <phoneticPr fontId="1" type="noConversion"/>
  </si>
  <si>
    <t>冰雪女王</t>
    <phoneticPr fontId="1" type="noConversion"/>
  </si>
  <si>
    <t>使用经验药1次</t>
    <phoneticPr fontId="1" type="noConversion"/>
  </si>
  <si>
    <t>抽蛋1次{0}（直接完成）</t>
    <phoneticPr fontId="1" type="noConversion"/>
  </si>
  <si>
    <t>花魄碎片20009（临时奖励）</t>
    <phoneticPr fontId="1" type="noConversion"/>
  </si>
  <si>
    <t>挑战1-4</t>
    <phoneticPr fontId="1" type="noConversion"/>
  </si>
  <si>
    <t>挑战1-1</t>
    <phoneticPr fontId="1" type="noConversion"/>
  </si>
  <si>
    <t>支线扫荡2-4</t>
  </si>
  <si>
    <t>再次通关3次 2-3</t>
    <phoneticPr fontId="1" type="noConversion"/>
  </si>
  <si>
    <t>再次通关3次 2-4</t>
    <phoneticPr fontId="1" type="noConversion"/>
  </si>
  <si>
    <t>再次通关3次 2-7</t>
    <phoneticPr fontId="1" type="noConversion"/>
  </si>
  <si>
    <t>再次通关3次 2-8</t>
  </si>
  <si>
    <t>支线扫荡2-8</t>
  </si>
  <si>
    <t>加入公会</t>
    <phoneticPr fontId="1" type="noConversion"/>
  </si>
  <si>
    <t>公会祈福</t>
    <phoneticPr fontId="1" type="noConversion"/>
  </si>
  <si>
    <t>加入公户</t>
    <phoneticPr fontId="1" type="noConversion"/>
  </si>
  <si>
    <t>公会祈福一次</t>
    <phoneticPr fontId="1" type="noConversion"/>
  </si>
  <si>
    <t>创建或加入公会</t>
    <phoneticPr fontId="1" type="noConversion"/>
  </si>
  <si>
    <t>日常</t>
    <phoneticPr fontId="1" type="noConversion"/>
  </si>
  <si>
    <t>日常</t>
    <phoneticPr fontId="1" type="noConversion"/>
  </si>
  <si>
    <t>任务备注</t>
    <phoneticPr fontId="1" type="noConversion"/>
  </si>
  <si>
    <t>今日完成普通副本数</t>
  </si>
  <si>
    <t>今日完成精英副本数</t>
  </si>
  <si>
    <t>今日技能升级数</t>
  </si>
  <si>
    <t>今日装备升级数</t>
  </si>
  <si>
    <t>今日购买金币次数</t>
  </si>
  <si>
    <t>今日商店刷新</t>
  </si>
  <si>
    <t>每日剧情副本</t>
  </si>
  <si>
    <t>每日通关挑战副本</t>
  </si>
  <si>
    <t>每日技能升级</t>
  </si>
  <si>
    <t>每日装备升级</t>
  </si>
  <si>
    <t>每日金币购买</t>
  </si>
  <si>
    <t>每日商店刷新</t>
  </si>
  <si>
    <t>完成挑战本1-4</t>
    <phoneticPr fontId="1" type="noConversion"/>
  </si>
  <si>
    <t>完成挑战本1-1</t>
    <phoneticPr fontId="1" type="noConversion"/>
  </si>
  <si>
    <t>挑战关卡</t>
    <phoneticPr fontId="1" type="noConversion"/>
  </si>
  <si>
    <t>扫荡2-3</t>
  </si>
  <si>
    <t>扫荡2-4</t>
  </si>
  <si>
    <t>扫荡2-7</t>
  </si>
  <si>
    <t>扫荡2-8</t>
  </si>
  <si>
    <t>剧情副本10次</t>
  </si>
  <si>
    <t>通关挑战副本3次</t>
  </si>
  <si>
    <t>技能升级3次</t>
  </si>
  <si>
    <t>装备升级1次</t>
  </si>
  <si>
    <t>购买金币1次</t>
  </si>
  <si>
    <t>刷新商店1次</t>
  </si>
  <si>
    <t>5钻石</t>
    <phoneticPr fontId="1" type="noConversion"/>
  </si>
  <si>
    <t>小经验药X3</t>
    <phoneticPr fontId="1" type="noConversion"/>
  </si>
  <si>
    <t>中经验药X1</t>
    <phoneticPr fontId="1" type="noConversion"/>
  </si>
  <si>
    <t>使用经验药1次{0}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</si>
</sst>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8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trike/>
      <sz val="9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/>
    <xf numFmtId="0" fontId="8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4" fillId="0" borderId="1" xfId="0" applyFont="1" applyBorder="1"/>
    <xf numFmtId="0" fontId="10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5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6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0" fillId="0" borderId="15" xfId="0" applyBorder="1" applyAlignment="1"/>
    <xf numFmtId="0" fontId="16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6" fillId="0" borderId="15" xfId="0" applyFont="1" applyBorder="1"/>
    <xf numFmtId="0" fontId="0" fillId="0" borderId="0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ill="1"/>
    <xf numFmtId="58" fontId="0" fillId="0" borderId="0" xfId="0" applyNumberFormat="1"/>
    <xf numFmtId="0" fontId="11" fillId="3" borderId="0" xfId="0" applyFont="1" applyFill="1"/>
    <xf numFmtId="49" fontId="0" fillId="3" borderId="0" xfId="0" applyNumberFormat="1" applyFill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21" fillId="3" borderId="0" xfId="0" applyFont="1" applyFill="1"/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49" fontId="23" fillId="0" borderId="0" xfId="0" applyNumberFormat="1" applyFont="1"/>
    <xf numFmtId="0" fontId="24" fillId="0" borderId="0" xfId="0" applyFont="1"/>
    <xf numFmtId="0" fontId="23" fillId="0" borderId="0" xfId="0" applyFont="1"/>
    <xf numFmtId="0" fontId="25" fillId="3" borderId="0" xfId="0" applyFont="1" applyFill="1"/>
    <xf numFmtId="0" fontId="13" fillId="0" borderId="0" xfId="0" applyFont="1" applyAlignment="1">
      <alignment vertical="center"/>
    </xf>
    <xf numFmtId="49" fontId="13" fillId="0" borderId="0" xfId="0" applyNumberFormat="1" applyFont="1"/>
    <xf numFmtId="0" fontId="13" fillId="0" borderId="0" xfId="0" applyFont="1" applyFill="1"/>
    <xf numFmtId="0" fontId="5" fillId="0" borderId="0" xfId="0" applyFont="1"/>
    <xf numFmtId="0" fontId="13" fillId="0" borderId="0" xfId="0" applyFont="1"/>
    <xf numFmtId="0" fontId="14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/>
    <xf numFmtId="49" fontId="13" fillId="0" borderId="0" xfId="0" applyNumberFormat="1" applyFont="1" applyFill="1"/>
    <xf numFmtId="0" fontId="11" fillId="0" borderId="0" xfId="0" applyFont="1" applyAlignment="1">
      <alignment vertical="center"/>
    </xf>
    <xf numFmtId="49" fontId="14" fillId="0" borderId="0" xfId="0" applyNumberFormat="1" applyFont="1"/>
    <xf numFmtId="0" fontId="14" fillId="0" borderId="0" xfId="0" applyFont="1" applyAlignment="1">
      <alignment vertical="center"/>
    </xf>
    <xf numFmtId="49" fontId="0" fillId="5" borderId="0" xfId="0" applyNumberFormat="1" applyFill="1"/>
    <xf numFmtId="0" fontId="0" fillId="5" borderId="0" xfId="0" applyFill="1"/>
    <xf numFmtId="49" fontId="13" fillId="5" borderId="0" xfId="0" applyNumberFormat="1" applyFont="1" applyFill="1"/>
    <xf numFmtId="49" fontId="0" fillId="5" borderId="0" xfId="0" applyNumberFormat="1" applyFont="1" applyFill="1"/>
    <xf numFmtId="4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49" fontId="26" fillId="0" borderId="0" xfId="0" applyNumberFormat="1" applyFont="1"/>
    <xf numFmtId="0" fontId="23" fillId="5" borderId="0" xfId="0" applyFont="1" applyFill="1" applyAlignment="1">
      <alignment vertical="center"/>
    </xf>
    <xf numFmtId="0" fontId="23" fillId="0" borderId="0" xfId="0" applyFont="1" applyFill="1"/>
    <xf numFmtId="0" fontId="0" fillId="0" borderId="0" xfId="0" applyAlignment="1">
      <alignment horizontal="center" vertical="center"/>
    </xf>
    <xf numFmtId="0" fontId="14" fillId="6" borderId="0" xfId="0" applyFont="1" applyFill="1" applyAlignment="1">
      <alignment vertical="center"/>
    </xf>
    <xf numFmtId="49" fontId="0" fillId="6" borderId="0" xfId="0" applyNumberFormat="1" applyFont="1" applyFill="1"/>
    <xf numFmtId="49" fontId="14" fillId="6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5163;&#28216;1\&#31574;&#21010;&#25991;&#26723;\&#20219;&#21153;&#31995;&#32479;\&#25968;&#20540;&#35268;&#21010;\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B1" workbookViewId="0">
      <pane xSplit="1" ySplit="2" topLeftCell="C3" activePane="bottomRight" state="frozen"/>
      <selection activeCell="B1" sqref="B1"/>
      <selection pane="topRight" activeCell="D1" sqref="D1"/>
      <selection pane="bottomLeft" activeCell="B3" sqref="B3"/>
      <selection pane="bottomRight" activeCell="H1" sqref="H1:M1048576"/>
    </sheetView>
  </sheetViews>
  <sheetFormatPr defaultRowHeight="13.5" x14ac:dyDescent="0.15"/>
  <cols>
    <col min="2" max="2" width="7.125" bestFit="1" customWidth="1"/>
    <col min="3" max="3" width="21" customWidth="1"/>
    <col min="4" max="4" width="30" bestFit="1" customWidth="1"/>
    <col min="5" max="5" width="24.5" customWidth="1"/>
    <col min="6" max="6" width="40.125" bestFit="1" customWidth="1"/>
    <col min="7" max="7" width="24.5" style="85" customWidth="1"/>
    <col min="8" max="8" width="9" style="5" customWidth="1"/>
    <col min="9" max="10" width="9" customWidth="1"/>
    <col min="11" max="11" width="15.125" style="77" customWidth="1"/>
    <col min="12" max="12" width="9" style="77" customWidth="1"/>
    <col min="13" max="13" width="26.875" bestFit="1" customWidth="1"/>
    <col min="16" max="16" width="13" bestFit="1" customWidth="1"/>
    <col min="17" max="17" width="13.5" bestFit="1" customWidth="1"/>
  </cols>
  <sheetData>
    <row r="1" spans="1:20" x14ac:dyDescent="0.15">
      <c r="A1" t="s">
        <v>0</v>
      </c>
      <c r="B1" t="s">
        <v>631</v>
      </c>
      <c r="C1" t="s">
        <v>329</v>
      </c>
      <c r="D1" t="s">
        <v>330</v>
      </c>
      <c r="E1" t="s">
        <v>570</v>
      </c>
      <c r="F1" t="s">
        <v>523</v>
      </c>
      <c r="G1" s="85" t="s">
        <v>3</v>
      </c>
      <c r="H1" s="3" t="s">
        <v>1</v>
      </c>
      <c r="K1" s="77" t="s">
        <v>5</v>
      </c>
    </row>
    <row r="2" spans="1:20" x14ac:dyDescent="0.15">
      <c r="A2" s="114" t="s">
        <v>6</v>
      </c>
      <c r="B2" s="97"/>
      <c r="C2" s="72"/>
      <c r="K2" s="77" t="s">
        <v>10</v>
      </c>
      <c r="L2" s="77" t="s">
        <v>8</v>
      </c>
      <c r="M2" t="s">
        <v>9</v>
      </c>
      <c r="N2" t="s">
        <v>354</v>
      </c>
      <c r="O2" t="s">
        <v>613</v>
      </c>
      <c r="P2" t="s">
        <v>614</v>
      </c>
      <c r="Q2" t="s">
        <v>347</v>
      </c>
    </row>
    <row r="3" spans="1:20" x14ac:dyDescent="0.15">
      <c r="A3" s="121">
        <v>1</v>
      </c>
      <c r="B3" s="97">
        <v>1</v>
      </c>
      <c r="C3" s="2" t="s">
        <v>581</v>
      </c>
      <c r="D3" s="83" t="s">
        <v>524</v>
      </c>
      <c r="E3" s="108" t="s">
        <v>538</v>
      </c>
      <c r="F3" t="s">
        <v>332</v>
      </c>
      <c r="G3" s="85" t="s">
        <v>4</v>
      </c>
      <c r="H3" s="6"/>
      <c r="K3" s="77">
        <v>350</v>
      </c>
      <c r="L3" s="77">
        <v>9</v>
      </c>
      <c r="O3">
        <v>1000</v>
      </c>
      <c r="P3">
        <v>9</v>
      </c>
    </row>
    <row r="4" spans="1:20" x14ac:dyDescent="0.15">
      <c r="A4" s="121"/>
      <c r="B4" s="114">
        <v>1</v>
      </c>
      <c r="C4" s="2"/>
      <c r="D4" s="83"/>
      <c r="E4" s="108"/>
      <c r="H4" s="6"/>
    </row>
    <row r="5" spans="1:20" x14ac:dyDescent="0.15">
      <c r="A5" s="121"/>
      <c r="B5" s="97">
        <v>1</v>
      </c>
      <c r="C5" s="2" t="s">
        <v>579</v>
      </c>
      <c r="D5" s="83" t="s">
        <v>580</v>
      </c>
      <c r="E5" s="108"/>
      <c r="H5" s="6"/>
      <c r="O5">
        <v>1500</v>
      </c>
    </row>
    <row r="6" spans="1:20" x14ac:dyDescent="0.15">
      <c r="A6" s="121"/>
      <c r="B6" s="97">
        <v>1</v>
      </c>
      <c r="C6" s="2" t="s">
        <v>582</v>
      </c>
      <c r="D6" s="72" t="s">
        <v>576</v>
      </c>
      <c r="E6" s="108" t="s">
        <v>537</v>
      </c>
      <c r="F6" s="72" t="s">
        <v>509</v>
      </c>
      <c r="G6" s="85" t="s">
        <v>331</v>
      </c>
      <c r="H6" s="6"/>
      <c r="K6" s="77">
        <v>400</v>
      </c>
      <c r="L6" s="77">
        <v>9</v>
      </c>
      <c r="O6">
        <v>2500</v>
      </c>
      <c r="P6">
        <v>9</v>
      </c>
    </row>
    <row r="7" spans="1:20" x14ac:dyDescent="0.15">
      <c r="A7" s="121"/>
      <c r="B7" s="97">
        <v>1</v>
      </c>
      <c r="C7" s="2" t="s">
        <v>577</v>
      </c>
      <c r="D7" s="84" t="s">
        <v>578</v>
      </c>
      <c r="E7" s="108" t="s">
        <v>619</v>
      </c>
      <c r="F7" s="84"/>
      <c r="H7" s="6"/>
      <c r="M7" t="s">
        <v>758</v>
      </c>
      <c r="O7">
        <v>5000</v>
      </c>
    </row>
    <row r="8" spans="1:20" ht="14.25" x14ac:dyDescent="0.15">
      <c r="A8" s="121"/>
      <c r="B8" s="97">
        <v>1</v>
      </c>
      <c r="C8" s="2" t="s">
        <v>583</v>
      </c>
      <c r="D8" s="1" t="s">
        <v>525</v>
      </c>
      <c r="E8" s="104" t="s">
        <v>539</v>
      </c>
      <c r="F8" s="4" t="s">
        <v>345</v>
      </c>
      <c r="G8" s="86" t="s">
        <v>331</v>
      </c>
      <c r="K8" s="77">
        <v>700</v>
      </c>
      <c r="L8" s="77">
        <v>12</v>
      </c>
      <c r="O8">
        <v>2500</v>
      </c>
    </row>
    <row r="9" spans="1:20" x14ac:dyDescent="0.15">
      <c r="A9" s="121"/>
      <c r="B9" s="97">
        <v>1</v>
      </c>
      <c r="C9" s="2" t="s">
        <v>584</v>
      </c>
      <c r="D9" s="78" t="s">
        <v>526</v>
      </c>
      <c r="E9" s="104" t="s">
        <v>540</v>
      </c>
      <c r="F9" s="1" t="s">
        <v>338</v>
      </c>
      <c r="G9" s="85" t="s">
        <v>336</v>
      </c>
      <c r="K9" s="77">
        <v>850</v>
      </c>
      <c r="L9" s="77">
        <v>18</v>
      </c>
      <c r="O9">
        <v>2800</v>
      </c>
      <c r="Q9" t="s">
        <v>348</v>
      </c>
      <c r="R9">
        <v>70013</v>
      </c>
    </row>
    <row r="10" spans="1:20" x14ac:dyDescent="0.15">
      <c r="A10" s="121"/>
      <c r="B10" s="97">
        <v>1</v>
      </c>
      <c r="C10" s="2" t="s">
        <v>585</v>
      </c>
      <c r="D10" s="1" t="s">
        <v>528</v>
      </c>
      <c r="E10" s="104" t="s">
        <v>541</v>
      </c>
      <c r="F10" s="1" t="s">
        <v>340</v>
      </c>
      <c r="G10" s="85" t="s">
        <v>336</v>
      </c>
      <c r="K10" s="77">
        <v>1000</v>
      </c>
      <c r="L10" s="77">
        <v>25</v>
      </c>
      <c r="O10">
        <v>3300</v>
      </c>
      <c r="Q10" t="s">
        <v>349</v>
      </c>
      <c r="R10">
        <v>70002</v>
      </c>
      <c r="S10">
        <v>70020</v>
      </c>
      <c r="T10" t="s">
        <v>505</v>
      </c>
    </row>
    <row r="11" spans="1:20" x14ac:dyDescent="0.15">
      <c r="A11" s="121"/>
      <c r="B11" s="97">
        <v>1</v>
      </c>
      <c r="C11" s="2" t="s">
        <v>586</v>
      </c>
      <c r="D11" s="1" t="s">
        <v>527</v>
      </c>
      <c r="E11" s="104" t="s">
        <v>542</v>
      </c>
      <c r="F11" s="1" t="s">
        <v>341</v>
      </c>
      <c r="G11" s="85" t="s">
        <v>356</v>
      </c>
      <c r="K11" s="77">
        <v>1150</v>
      </c>
      <c r="L11" s="77">
        <v>35</v>
      </c>
      <c r="O11">
        <v>3600</v>
      </c>
      <c r="Q11" t="s">
        <v>350</v>
      </c>
      <c r="R11">
        <v>70013</v>
      </c>
      <c r="S11">
        <v>70019</v>
      </c>
    </row>
    <row r="12" spans="1:20" x14ac:dyDescent="0.15">
      <c r="A12" s="121"/>
      <c r="B12" s="97">
        <v>1</v>
      </c>
      <c r="C12" s="2" t="s">
        <v>587</v>
      </c>
      <c r="D12" s="76" t="s">
        <v>608</v>
      </c>
      <c r="E12" s="104" t="s">
        <v>620</v>
      </c>
      <c r="O12">
        <v>4000</v>
      </c>
    </row>
    <row r="13" spans="1:20" x14ac:dyDescent="0.15">
      <c r="A13" s="121"/>
      <c r="B13" s="114">
        <v>1</v>
      </c>
      <c r="C13" s="2" t="s">
        <v>757</v>
      </c>
      <c r="D13" s="76"/>
      <c r="E13" s="104"/>
    </row>
    <row r="14" spans="1:20" x14ac:dyDescent="0.15">
      <c r="A14" s="121"/>
      <c r="B14" s="97">
        <v>1</v>
      </c>
      <c r="C14" s="2" t="s">
        <v>588</v>
      </c>
      <c r="D14" s="1" t="s">
        <v>530</v>
      </c>
      <c r="E14" s="104" t="s">
        <v>544</v>
      </c>
      <c r="F14" s="1" t="s">
        <v>344</v>
      </c>
      <c r="G14" s="86" t="s">
        <v>334</v>
      </c>
      <c r="O14">
        <v>5000</v>
      </c>
    </row>
    <row r="15" spans="1:20" x14ac:dyDescent="0.15">
      <c r="A15" s="121"/>
      <c r="B15" s="97">
        <v>1</v>
      </c>
      <c r="C15" s="2" t="s">
        <v>589</v>
      </c>
      <c r="D15" s="1" t="s">
        <v>644</v>
      </c>
      <c r="E15" s="104" t="s">
        <v>545</v>
      </c>
      <c r="F15" s="1" t="s">
        <v>346</v>
      </c>
      <c r="G15" s="86" t="s">
        <v>335</v>
      </c>
      <c r="O15">
        <v>5500</v>
      </c>
    </row>
    <row r="16" spans="1:20" x14ac:dyDescent="0.15">
      <c r="A16" s="121"/>
      <c r="B16" s="97">
        <v>1</v>
      </c>
      <c r="C16" s="2" t="s">
        <v>590</v>
      </c>
      <c r="D16" s="78" t="s">
        <v>531</v>
      </c>
      <c r="E16" s="104" t="s">
        <v>546</v>
      </c>
      <c r="F16" s="1" t="s">
        <v>342</v>
      </c>
      <c r="G16" s="86" t="s">
        <v>334</v>
      </c>
      <c r="M16" t="s">
        <v>627</v>
      </c>
      <c r="N16">
        <v>15</v>
      </c>
      <c r="O16">
        <v>6000</v>
      </c>
    </row>
    <row r="17" spans="1:15" x14ac:dyDescent="0.15">
      <c r="A17" s="121"/>
      <c r="B17" s="97">
        <v>1</v>
      </c>
      <c r="C17" s="2" t="s">
        <v>405</v>
      </c>
      <c r="D17" s="1" t="s">
        <v>532</v>
      </c>
      <c r="E17" s="104" t="s">
        <v>547</v>
      </c>
      <c r="F17" s="1" t="s">
        <v>355</v>
      </c>
      <c r="G17" s="86" t="s">
        <v>334</v>
      </c>
      <c r="O17">
        <v>6600</v>
      </c>
    </row>
    <row r="18" spans="1:15" x14ac:dyDescent="0.15">
      <c r="A18" s="121">
        <v>2</v>
      </c>
      <c r="B18" s="97">
        <v>1</v>
      </c>
      <c r="C18" s="2" t="s">
        <v>626</v>
      </c>
      <c r="D18" s="1" t="s">
        <v>533</v>
      </c>
      <c r="E18" s="104" t="s">
        <v>548</v>
      </c>
      <c r="F18" s="1" t="s">
        <v>403</v>
      </c>
      <c r="G18" s="86" t="s">
        <v>404</v>
      </c>
      <c r="N18">
        <v>15</v>
      </c>
      <c r="O18">
        <v>7200</v>
      </c>
    </row>
    <row r="19" spans="1:15" x14ac:dyDescent="0.15">
      <c r="A19" s="121"/>
      <c r="B19" s="97">
        <v>1</v>
      </c>
      <c r="C19" s="2" t="s">
        <v>592</v>
      </c>
      <c r="D19" s="1" t="s">
        <v>534</v>
      </c>
      <c r="E19" s="104" t="s">
        <v>549</v>
      </c>
      <c r="G19" s="86"/>
      <c r="O19">
        <v>7800</v>
      </c>
    </row>
    <row r="20" spans="1:15" x14ac:dyDescent="0.15">
      <c r="A20" s="121"/>
      <c r="B20" s="97">
        <v>2</v>
      </c>
      <c r="C20" s="2" t="s">
        <v>15</v>
      </c>
      <c r="D20" s="1" t="s">
        <v>529</v>
      </c>
      <c r="E20" s="104" t="s">
        <v>543</v>
      </c>
      <c r="F20" s="1" t="s">
        <v>343</v>
      </c>
      <c r="G20" s="86" t="s">
        <v>357</v>
      </c>
      <c r="O20">
        <v>4500</v>
      </c>
    </row>
    <row r="21" spans="1:15" x14ac:dyDescent="0.15">
      <c r="A21" s="121"/>
      <c r="B21" s="97">
        <v>1</v>
      </c>
      <c r="C21" s="2" t="s">
        <v>593</v>
      </c>
      <c r="D21" s="1" t="s">
        <v>414</v>
      </c>
      <c r="E21" s="104" t="s">
        <v>572</v>
      </c>
      <c r="F21" s="1" t="s">
        <v>415</v>
      </c>
      <c r="G21" s="86" t="s">
        <v>331</v>
      </c>
      <c r="M21">
        <v>10005</v>
      </c>
      <c r="O21">
        <v>8400</v>
      </c>
    </row>
    <row r="22" spans="1:15" x14ac:dyDescent="0.15">
      <c r="A22" s="121"/>
      <c r="B22" s="97">
        <v>1</v>
      </c>
      <c r="C22" s="2" t="s">
        <v>594</v>
      </c>
      <c r="D22" s="78" t="s">
        <v>560</v>
      </c>
      <c r="E22" s="104" t="s">
        <v>550</v>
      </c>
      <c r="F22" s="78" t="s">
        <v>514</v>
      </c>
      <c r="G22" s="86" t="s">
        <v>448</v>
      </c>
      <c r="M22">
        <v>50003</v>
      </c>
      <c r="N22">
        <v>5</v>
      </c>
      <c r="O22">
        <v>9000</v>
      </c>
    </row>
    <row r="23" spans="1:15" x14ac:dyDescent="0.15">
      <c r="A23" s="121"/>
      <c r="B23" s="97">
        <v>1</v>
      </c>
      <c r="C23" s="2" t="s">
        <v>588</v>
      </c>
      <c r="D23" s="1" t="s">
        <v>624</v>
      </c>
      <c r="E23" s="104" t="s">
        <v>551</v>
      </c>
      <c r="F23" s="1" t="s">
        <v>625</v>
      </c>
      <c r="G23" s="86" t="s">
        <v>448</v>
      </c>
      <c r="O23">
        <v>9700</v>
      </c>
    </row>
    <row r="24" spans="1:15" x14ac:dyDescent="0.15">
      <c r="A24" s="121"/>
      <c r="B24" s="97">
        <v>1</v>
      </c>
      <c r="C24" s="2" t="s">
        <v>595</v>
      </c>
      <c r="D24" s="78" t="s">
        <v>562</v>
      </c>
      <c r="E24" s="104" t="s">
        <v>552</v>
      </c>
      <c r="F24" s="1" t="s">
        <v>423</v>
      </c>
      <c r="G24" s="86" t="s">
        <v>573</v>
      </c>
      <c r="O24">
        <v>10400</v>
      </c>
    </row>
    <row r="25" spans="1:15" x14ac:dyDescent="0.15">
      <c r="A25" s="121"/>
      <c r="B25" s="97">
        <v>1</v>
      </c>
      <c r="C25" s="2" t="s">
        <v>596</v>
      </c>
      <c r="D25" s="78" t="s">
        <v>563</v>
      </c>
      <c r="E25" s="104" t="s">
        <v>553</v>
      </c>
      <c r="F25" s="1"/>
      <c r="G25" s="86" t="s">
        <v>448</v>
      </c>
      <c r="O25">
        <v>11100</v>
      </c>
    </row>
    <row r="26" spans="1:15" x14ac:dyDescent="0.15">
      <c r="A26" s="121"/>
      <c r="B26" s="97">
        <v>1</v>
      </c>
      <c r="C26" s="2" t="s">
        <v>621</v>
      </c>
      <c r="D26" s="1" t="s">
        <v>566</v>
      </c>
      <c r="E26" s="104" t="s">
        <v>571</v>
      </c>
      <c r="F26" s="1" t="s">
        <v>446</v>
      </c>
      <c r="G26" s="86" t="s">
        <v>448</v>
      </c>
      <c r="M26" t="s">
        <v>447</v>
      </c>
      <c r="N26">
        <v>15</v>
      </c>
      <c r="O26">
        <v>11800</v>
      </c>
    </row>
    <row r="27" spans="1:15" x14ac:dyDescent="0.15">
      <c r="A27" s="121"/>
      <c r="B27" s="98">
        <v>1</v>
      </c>
      <c r="C27" s="103" t="s">
        <v>653</v>
      </c>
      <c r="D27" s="1"/>
      <c r="E27" s="104" t="s">
        <v>654</v>
      </c>
      <c r="F27" s="92"/>
      <c r="G27" s="93"/>
      <c r="H27" s="94"/>
      <c r="I27" s="95"/>
      <c r="J27" s="95"/>
      <c r="K27" s="96"/>
      <c r="L27" s="96"/>
    </row>
    <row r="28" spans="1:15" x14ac:dyDescent="0.15">
      <c r="A28" s="121"/>
      <c r="B28" s="97">
        <v>2</v>
      </c>
      <c r="C28" s="2" t="s">
        <v>597</v>
      </c>
      <c r="D28" s="1" t="s">
        <v>622</v>
      </c>
      <c r="E28" s="104" t="s">
        <v>623</v>
      </c>
      <c r="F28" s="1" t="s">
        <v>574</v>
      </c>
      <c r="G28" s="86" t="s">
        <v>575</v>
      </c>
      <c r="O28">
        <v>12500</v>
      </c>
    </row>
    <row r="29" spans="1:15" x14ac:dyDescent="0.15">
      <c r="A29" s="121"/>
      <c r="B29" s="97">
        <v>2</v>
      </c>
      <c r="C29" s="2" t="s">
        <v>598</v>
      </c>
      <c r="D29" s="78" t="s">
        <v>565</v>
      </c>
      <c r="E29" s="104" t="s">
        <v>555</v>
      </c>
      <c r="F29" s="1" t="s">
        <v>522</v>
      </c>
      <c r="G29" s="86" t="s">
        <v>331</v>
      </c>
      <c r="O29">
        <v>13200</v>
      </c>
    </row>
    <row r="30" spans="1:15" x14ac:dyDescent="0.15">
      <c r="A30" s="121"/>
      <c r="B30" s="97">
        <v>1</v>
      </c>
      <c r="C30" s="2" t="s">
        <v>599</v>
      </c>
      <c r="D30" s="1" t="s">
        <v>564</v>
      </c>
      <c r="E30" s="104" t="s">
        <v>554</v>
      </c>
      <c r="F30" s="1" t="s">
        <v>450</v>
      </c>
      <c r="G30" s="86" t="s">
        <v>331</v>
      </c>
      <c r="O30">
        <v>13900</v>
      </c>
    </row>
    <row r="31" spans="1:15" x14ac:dyDescent="0.15">
      <c r="A31" s="97"/>
      <c r="B31" s="97">
        <v>1</v>
      </c>
      <c r="C31" s="115" t="s">
        <v>636</v>
      </c>
      <c r="D31" s="1"/>
      <c r="E31" s="104" t="s">
        <v>647</v>
      </c>
      <c r="F31" s="92"/>
      <c r="G31" s="93"/>
      <c r="H31" s="94"/>
      <c r="I31" s="95"/>
      <c r="J31" s="95"/>
      <c r="K31" s="96"/>
      <c r="L31" s="96"/>
      <c r="M31" s="95"/>
      <c r="N31" s="95"/>
    </row>
    <row r="32" spans="1:15" x14ac:dyDescent="0.15">
      <c r="A32" s="97"/>
      <c r="B32" s="97">
        <v>1</v>
      </c>
      <c r="C32" s="115" t="s">
        <v>643</v>
      </c>
      <c r="D32" s="1"/>
      <c r="E32" s="104" t="s">
        <v>648</v>
      </c>
      <c r="F32" s="92"/>
      <c r="G32" s="93"/>
      <c r="H32" s="94"/>
      <c r="I32" s="95"/>
      <c r="J32" s="95"/>
      <c r="K32" s="96"/>
      <c r="L32" s="96"/>
      <c r="M32" s="95"/>
      <c r="N32" s="95"/>
    </row>
    <row r="33" spans="1:16" x14ac:dyDescent="0.15">
      <c r="A33" s="97"/>
      <c r="B33" s="97">
        <v>2</v>
      </c>
      <c r="C33" s="103" t="s">
        <v>600</v>
      </c>
      <c r="D33" s="92" t="s">
        <v>567</v>
      </c>
      <c r="E33" s="106" t="s">
        <v>556</v>
      </c>
      <c r="F33" s="92" t="s">
        <v>489</v>
      </c>
      <c r="G33" s="93"/>
      <c r="H33" s="94"/>
      <c r="I33" s="95"/>
      <c r="J33" s="95"/>
      <c r="K33" s="96"/>
      <c r="L33" s="96"/>
      <c r="M33" s="95" t="s">
        <v>490</v>
      </c>
      <c r="N33" s="95">
        <v>1</v>
      </c>
      <c r="O33">
        <v>15300</v>
      </c>
    </row>
    <row r="34" spans="1:16" x14ac:dyDescent="0.15">
      <c r="A34" s="97"/>
      <c r="B34" s="97">
        <v>2</v>
      </c>
      <c r="C34" s="103" t="s">
        <v>634</v>
      </c>
      <c r="D34" s="92" t="s">
        <v>568</v>
      </c>
      <c r="E34" s="106" t="s">
        <v>557</v>
      </c>
      <c r="F34" s="92" t="s">
        <v>487</v>
      </c>
      <c r="G34" s="93"/>
      <c r="H34" s="94"/>
      <c r="I34" s="95"/>
      <c r="J34" s="95"/>
      <c r="K34" s="96"/>
      <c r="L34" s="96"/>
      <c r="M34" s="95"/>
      <c r="N34" s="95"/>
      <c r="O34" s="3">
        <v>17000</v>
      </c>
    </row>
    <row r="35" spans="1:16" x14ac:dyDescent="0.15">
      <c r="A35" s="98"/>
      <c r="B35" s="79">
        <v>2</v>
      </c>
      <c r="C35" s="103" t="s">
        <v>602</v>
      </c>
      <c r="D35" s="92" t="s">
        <v>569</v>
      </c>
      <c r="E35" s="106" t="s">
        <v>558</v>
      </c>
      <c r="F35" s="92" t="s">
        <v>488</v>
      </c>
      <c r="G35" s="99" t="s">
        <v>331</v>
      </c>
      <c r="H35" s="94"/>
      <c r="I35" s="3"/>
      <c r="J35" s="3"/>
      <c r="K35" s="96"/>
      <c r="L35" s="96"/>
      <c r="M35" s="3"/>
      <c r="N35" s="3"/>
    </row>
    <row r="36" spans="1:16" x14ac:dyDescent="0.15">
      <c r="A36" s="121">
        <v>3</v>
      </c>
      <c r="B36" s="97">
        <v>1</v>
      </c>
      <c r="C36" s="103" t="s">
        <v>641</v>
      </c>
      <c r="D36" s="1"/>
      <c r="E36" s="104"/>
      <c r="F36" s="92"/>
      <c r="G36" s="93"/>
      <c r="H36" s="94"/>
      <c r="I36" s="95"/>
      <c r="J36" s="95"/>
      <c r="K36" s="96"/>
      <c r="L36" s="96"/>
      <c r="M36" s="95"/>
      <c r="N36" s="95"/>
    </row>
    <row r="37" spans="1:16" ht="14.25" customHeight="1" x14ac:dyDescent="0.15">
      <c r="A37" s="121"/>
      <c r="B37" s="97">
        <v>3</v>
      </c>
      <c r="C37" s="101" t="s">
        <v>632</v>
      </c>
      <c r="D37" s="1" t="s">
        <v>633</v>
      </c>
      <c r="E37" s="105" t="s">
        <v>645</v>
      </c>
      <c r="G37" s="93"/>
      <c r="H37" s="94"/>
      <c r="I37" s="95"/>
      <c r="J37" s="95"/>
      <c r="K37" s="96"/>
      <c r="L37" s="96"/>
      <c r="M37" s="95"/>
      <c r="N37" s="95"/>
      <c r="O37">
        <v>14600</v>
      </c>
    </row>
    <row r="38" spans="1:16" x14ac:dyDescent="0.15">
      <c r="A38" s="121"/>
      <c r="B38" s="97">
        <v>3</v>
      </c>
      <c r="C38" s="103" t="s">
        <v>630</v>
      </c>
      <c r="D38" s="1" t="s">
        <v>629</v>
      </c>
      <c r="E38" s="104" t="s">
        <v>646</v>
      </c>
      <c r="G38" s="93"/>
      <c r="H38" s="94"/>
      <c r="I38" s="95"/>
      <c r="J38" s="95"/>
      <c r="K38" s="96"/>
      <c r="L38" s="96"/>
    </row>
    <row r="39" spans="1:16" x14ac:dyDescent="0.15">
      <c r="A39" s="121"/>
      <c r="B39" s="79">
        <v>1</v>
      </c>
      <c r="C39" s="103" t="s">
        <v>651</v>
      </c>
      <c r="D39" s="92"/>
      <c r="E39" s="106" t="s">
        <v>652</v>
      </c>
      <c r="F39" s="3"/>
      <c r="G39" s="99"/>
      <c r="H39" s="94"/>
      <c r="I39" s="3"/>
      <c r="J39" s="3"/>
      <c r="K39" s="96"/>
      <c r="L39" s="96"/>
      <c r="M39" s="3"/>
      <c r="N39" s="3"/>
    </row>
    <row r="40" spans="1:16" x14ac:dyDescent="0.15">
      <c r="A40" s="121"/>
      <c r="B40" s="79">
        <v>1</v>
      </c>
      <c r="C40" s="103" t="s">
        <v>642</v>
      </c>
      <c r="D40" s="92"/>
      <c r="E40" s="106"/>
      <c r="F40" s="3"/>
      <c r="G40" s="99"/>
      <c r="H40" s="94"/>
      <c r="I40" s="3"/>
      <c r="J40" s="3"/>
      <c r="K40" s="96"/>
      <c r="L40" s="96"/>
      <c r="M40" s="3"/>
      <c r="N40" s="3"/>
    </row>
    <row r="41" spans="1:16" x14ac:dyDescent="0.15">
      <c r="A41" s="121"/>
      <c r="B41" s="80">
        <v>4</v>
      </c>
      <c r="C41" s="115" t="s">
        <v>603</v>
      </c>
      <c r="D41" s="116" t="s">
        <v>609</v>
      </c>
      <c r="E41" s="107" t="s">
        <v>649</v>
      </c>
      <c r="F41" s="3"/>
      <c r="G41" s="99" t="s">
        <v>334</v>
      </c>
      <c r="H41" s="94"/>
      <c r="I41" s="3"/>
      <c r="J41" s="3"/>
      <c r="K41" s="96"/>
      <c r="L41" s="96"/>
      <c r="M41" s="3"/>
      <c r="N41" s="3"/>
      <c r="O41" s="3"/>
      <c r="P41" s="89"/>
    </row>
    <row r="42" spans="1:16" x14ac:dyDescent="0.15">
      <c r="A42" s="121"/>
      <c r="B42" s="97">
        <v>4</v>
      </c>
      <c r="C42" s="115" t="s">
        <v>604</v>
      </c>
      <c r="D42" s="116" t="s">
        <v>610</v>
      </c>
      <c r="E42" s="107" t="s">
        <v>640</v>
      </c>
      <c r="F42" s="3"/>
      <c r="G42" s="100"/>
      <c r="H42" s="94"/>
      <c r="I42" s="3"/>
      <c r="J42" s="3"/>
      <c r="K42" s="96"/>
      <c r="L42" s="96"/>
      <c r="M42" s="3"/>
      <c r="N42" s="3"/>
      <c r="O42" s="3"/>
      <c r="P42" s="89"/>
    </row>
    <row r="43" spans="1:16" x14ac:dyDescent="0.15">
      <c r="A43" s="121"/>
      <c r="B43" s="97">
        <v>4</v>
      </c>
      <c r="C43" s="115" t="s">
        <v>635</v>
      </c>
      <c r="D43" s="117" t="s">
        <v>628</v>
      </c>
      <c r="E43" s="107" t="s">
        <v>639</v>
      </c>
      <c r="F43" s="92"/>
      <c r="G43" s="93"/>
      <c r="H43" s="94"/>
      <c r="I43" s="3"/>
      <c r="J43" s="3"/>
      <c r="K43" s="96"/>
      <c r="L43" s="96"/>
      <c r="M43" s="3"/>
      <c r="N43" s="3"/>
      <c r="O43" s="3"/>
      <c r="P43" s="89"/>
    </row>
    <row r="44" spans="1:16" x14ac:dyDescent="0.15">
      <c r="A44" s="121"/>
      <c r="B44" s="98">
        <v>1</v>
      </c>
      <c r="C44" s="103" t="s">
        <v>650</v>
      </c>
      <c r="D44" s="102"/>
      <c r="E44" s="107"/>
      <c r="F44" s="92"/>
      <c r="G44" s="93"/>
      <c r="H44" s="94"/>
      <c r="I44" s="3"/>
      <c r="J44" s="3"/>
      <c r="K44" s="96"/>
      <c r="L44" s="96"/>
      <c r="M44" s="3"/>
      <c r="N44" s="3"/>
      <c r="O44" s="3"/>
      <c r="P44" s="89"/>
    </row>
    <row r="45" spans="1:16" x14ac:dyDescent="0.15">
      <c r="A45" s="121"/>
      <c r="B45" s="98">
        <v>4</v>
      </c>
      <c r="C45" s="103" t="s">
        <v>655</v>
      </c>
      <c r="D45" s="102"/>
      <c r="E45" s="107"/>
      <c r="F45" s="92"/>
      <c r="G45" s="93"/>
      <c r="H45" s="94"/>
      <c r="I45" s="3"/>
      <c r="J45" s="3"/>
      <c r="K45" s="96"/>
      <c r="L45" s="96"/>
      <c r="M45" s="3"/>
      <c r="N45" s="3"/>
      <c r="O45" s="3"/>
      <c r="P45" s="89"/>
    </row>
    <row r="46" spans="1:16" s="89" customFormat="1" x14ac:dyDescent="0.15">
      <c r="A46" s="121"/>
      <c r="B46" s="110">
        <v>1</v>
      </c>
      <c r="C46" s="111" t="s">
        <v>638</v>
      </c>
      <c r="E46" s="112" t="s">
        <v>637</v>
      </c>
      <c r="F46" s="87"/>
      <c r="G46" s="113"/>
      <c r="H46" s="88"/>
      <c r="K46" s="90"/>
      <c r="L46" s="90"/>
    </row>
    <row r="47" spans="1:16" x14ac:dyDescent="0.15">
      <c r="A47" s="121"/>
      <c r="E47" s="92"/>
      <c r="F47" s="92"/>
      <c r="G47" s="93"/>
      <c r="H47" s="94"/>
      <c r="I47" s="3"/>
      <c r="J47" s="3"/>
      <c r="K47" s="96"/>
      <c r="L47" s="96"/>
      <c r="M47" s="3"/>
      <c r="N47" s="3"/>
      <c r="O47" s="3"/>
    </row>
    <row r="48" spans="1:16" x14ac:dyDescent="0.15">
      <c r="A48" s="121"/>
      <c r="B48" s="97"/>
      <c r="C48" s="1"/>
      <c r="D48" s="1"/>
      <c r="E48" s="1"/>
      <c r="F48" s="1"/>
    </row>
    <row r="49" spans="1:6" x14ac:dyDescent="0.15">
      <c r="A49" s="121"/>
      <c r="B49" s="97"/>
      <c r="C49" s="1"/>
      <c r="D49" s="1"/>
      <c r="E49" s="1"/>
      <c r="F49" s="1"/>
    </row>
    <row r="50" spans="1:6" x14ac:dyDescent="0.15">
      <c r="C50" s="1"/>
      <c r="D50" s="1"/>
      <c r="E50" s="1"/>
      <c r="F50" s="1"/>
    </row>
    <row r="51" spans="1:6" x14ac:dyDescent="0.15">
      <c r="C51" s="1"/>
      <c r="D51" s="1"/>
      <c r="E51" s="1"/>
      <c r="F51" s="1"/>
    </row>
    <row r="52" spans="1:6" x14ac:dyDescent="0.15">
      <c r="C52" s="1"/>
      <c r="D52" s="1"/>
      <c r="E52" s="1"/>
      <c r="F52" s="1"/>
    </row>
    <row r="53" spans="1:6" x14ac:dyDescent="0.15">
      <c r="C53" s="1"/>
      <c r="D53" s="1"/>
      <c r="E53" s="1"/>
      <c r="F53" s="1"/>
    </row>
    <row r="54" spans="1:6" x14ac:dyDescent="0.15">
      <c r="C54" s="1"/>
      <c r="D54" s="1"/>
      <c r="E54" s="1"/>
      <c r="F54" s="1"/>
    </row>
    <row r="55" spans="1:6" x14ac:dyDescent="0.15">
      <c r="C55" s="1"/>
      <c r="D55" s="1"/>
      <c r="E55" s="1"/>
      <c r="F55" s="1"/>
    </row>
    <row r="56" spans="1:6" x14ac:dyDescent="0.15">
      <c r="C56" s="1"/>
      <c r="D56" s="1"/>
      <c r="E56" s="1"/>
      <c r="F56" s="1"/>
    </row>
    <row r="57" spans="1:6" x14ac:dyDescent="0.15">
      <c r="C57" s="1"/>
      <c r="D57" s="1"/>
      <c r="E57" s="1"/>
      <c r="F57" s="1"/>
    </row>
    <row r="58" spans="1:6" x14ac:dyDescent="0.15">
      <c r="C58" s="2"/>
      <c r="D58" s="1"/>
      <c r="E58" s="2"/>
      <c r="F58" s="1"/>
    </row>
    <row r="59" spans="1:6" x14ac:dyDescent="0.15">
      <c r="D59" s="2"/>
      <c r="F59" s="1"/>
    </row>
  </sheetData>
  <mergeCells count="3">
    <mergeCell ref="A36:A49"/>
    <mergeCell ref="A3:A17"/>
    <mergeCell ref="A18:A30"/>
  </mergeCells>
  <phoneticPr fontId="1" type="noConversion"/>
  <conditionalFormatting sqref="B48:B1048576 B1:B46">
    <cfRule type="notContainsBlanks" dxfId="2" priority="1">
      <formula>LEN(TRIM(B1))&gt;0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7"/>
  <sheetViews>
    <sheetView topLeftCell="AB1" workbookViewId="0">
      <selection activeCell="AR12" sqref="AR12"/>
    </sheetView>
  </sheetViews>
  <sheetFormatPr defaultRowHeight="13.5" x14ac:dyDescent="0.15"/>
  <cols>
    <col min="1" max="1" width="29.125" customWidth="1"/>
    <col min="2" max="2" width="20.875" customWidth="1"/>
    <col min="9" max="9" width="12.375" bestFit="1" customWidth="1"/>
    <col min="10" max="10" width="0" hidden="1" customWidth="1"/>
    <col min="15" max="15" width="13" bestFit="1" customWidth="1"/>
    <col min="16" max="16" width="5.25" bestFit="1" customWidth="1"/>
    <col min="18" max="18" width="17.25" bestFit="1" customWidth="1"/>
    <col min="20" max="20" width="11.25" bestFit="1" customWidth="1"/>
    <col min="21" max="21" width="11.25" customWidth="1"/>
    <col min="22" max="22" width="11.25" bestFit="1" customWidth="1"/>
    <col min="24" max="24" width="11.25" bestFit="1" customWidth="1"/>
    <col min="29" max="29" width="19.375" customWidth="1"/>
    <col min="30" max="30" width="21.375" customWidth="1"/>
    <col min="40" max="40" width="11" bestFit="1" customWidth="1"/>
    <col min="41" max="41" width="15.125" bestFit="1" customWidth="1"/>
    <col min="43" max="43" width="11" bestFit="1" customWidth="1"/>
  </cols>
  <sheetData>
    <row r="1" spans="1:44" x14ac:dyDescent="0.15">
      <c r="I1" s="122" t="s">
        <v>339</v>
      </c>
      <c r="J1" s="122"/>
      <c r="K1" s="122"/>
      <c r="L1" s="122"/>
      <c r="M1" s="122"/>
      <c r="N1" s="122"/>
      <c r="O1" s="122"/>
      <c r="P1" s="122"/>
      <c r="T1" t="s">
        <v>385</v>
      </c>
    </row>
    <row r="2" spans="1:44" x14ac:dyDescent="0.15">
      <c r="B2" t="s">
        <v>333</v>
      </c>
      <c r="C2" t="s">
        <v>325</v>
      </c>
      <c r="D2" t="s">
        <v>326</v>
      </c>
      <c r="E2" t="s">
        <v>327</v>
      </c>
      <c r="G2" t="s">
        <v>453</v>
      </c>
      <c r="I2" t="s">
        <v>419</v>
      </c>
      <c r="J2" s="122" t="s">
        <v>328</v>
      </c>
      <c r="K2" s="122"/>
      <c r="L2" s="109"/>
      <c r="M2" t="s">
        <v>416</v>
      </c>
      <c r="N2" t="s">
        <v>521</v>
      </c>
      <c r="O2" t="s">
        <v>351</v>
      </c>
      <c r="P2" s="122" t="s">
        <v>352</v>
      </c>
      <c r="Q2" s="122"/>
      <c r="T2" t="s">
        <v>359</v>
      </c>
      <c r="Y2" t="s">
        <v>352</v>
      </c>
      <c r="AC2" t="s">
        <v>360</v>
      </c>
      <c r="AG2" t="s">
        <v>358</v>
      </c>
      <c r="AQ2" s="75" t="s">
        <v>383</v>
      </c>
      <c r="AR2" t="s">
        <v>746</v>
      </c>
    </row>
    <row r="3" spans="1:44" x14ac:dyDescent="0.15">
      <c r="C3">
        <v>5</v>
      </c>
      <c r="D3">
        <v>1</v>
      </c>
      <c r="N3" s="73"/>
      <c r="Y3" t="s">
        <v>379</v>
      </c>
      <c r="Z3" t="s">
        <v>380</v>
      </c>
      <c r="AC3" t="s">
        <v>381</v>
      </c>
      <c r="AD3" t="s">
        <v>399</v>
      </c>
      <c r="AG3" t="s">
        <v>382</v>
      </c>
      <c r="AH3" t="s">
        <v>397</v>
      </c>
      <c r="AI3" t="s">
        <v>399</v>
      </c>
      <c r="AL3" t="s">
        <v>398</v>
      </c>
      <c r="AM3" t="s">
        <v>397</v>
      </c>
      <c r="AN3" t="s">
        <v>399</v>
      </c>
      <c r="AQ3" s="75" t="s">
        <v>384</v>
      </c>
      <c r="AR3" t="s">
        <v>747</v>
      </c>
    </row>
    <row r="4" spans="1:44" x14ac:dyDescent="0.15">
      <c r="A4" s="82" t="s">
        <v>520</v>
      </c>
      <c r="C4">
        <v>10</v>
      </c>
      <c r="D4">
        <v>3</v>
      </c>
      <c r="G4" t="s">
        <v>417</v>
      </c>
      <c r="H4">
        <v>20001</v>
      </c>
      <c r="I4" s="74" t="s">
        <v>665</v>
      </c>
      <c r="J4" t="s">
        <v>515</v>
      </c>
      <c r="K4" t="s">
        <v>695</v>
      </c>
      <c r="M4" t="s">
        <v>718</v>
      </c>
      <c r="N4">
        <v>21001</v>
      </c>
      <c r="O4" t="s">
        <v>481</v>
      </c>
      <c r="P4" t="s">
        <v>353</v>
      </c>
      <c r="Q4">
        <v>3000</v>
      </c>
    </row>
    <row r="5" spans="1:44" x14ac:dyDescent="0.15">
      <c r="A5" t="s">
        <v>518</v>
      </c>
      <c r="C5">
        <v>15</v>
      </c>
      <c r="D5">
        <v>5</v>
      </c>
      <c r="G5" t="s">
        <v>656</v>
      </c>
      <c r="H5">
        <v>20002</v>
      </c>
      <c r="I5" t="s">
        <v>666</v>
      </c>
      <c r="K5" t="s">
        <v>695</v>
      </c>
      <c r="M5" t="s">
        <v>719</v>
      </c>
      <c r="N5">
        <v>21002</v>
      </c>
      <c r="O5" t="s">
        <v>482</v>
      </c>
      <c r="P5" t="s">
        <v>501</v>
      </c>
      <c r="Q5">
        <v>3000</v>
      </c>
      <c r="AB5">
        <v>40001</v>
      </c>
      <c r="AC5" t="s">
        <v>386</v>
      </c>
      <c r="AD5" t="s">
        <v>425</v>
      </c>
      <c r="AQ5" t="s">
        <v>739</v>
      </c>
      <c r="AR5">
        <v>100</v>
      </c>
    </row>
    <row r="6" spans="1:44" x14ac:dyDescent="0.15">
      <c r="A6" s="82" t="s">
        <v>519</v>
      </c>
      <c r="C6">
        <v>20</v>
      </c>
      <c r="D6">
        <v>10</v>
      </c>
      <c r="G6" t="s">
        <v>418</v>
      </c>
      <c r="H6">
        <v>20003</v>
      </c>
      <c r="I6" s="74" t="s">
        <v>667</v>
      </c>
      <c r="K6" t="s">
        <v>696</v>
      </c>
      <c r="M6" t="s">
        <v>720</v>
      </c>
      <c r="N6">
        <v>21003</v>
      </c>
      <c r="O6" t="s">
        <v>483</v>
      </c>
      <c r="P6" t="s">
        <v>501</v>
      </c>
      <c r="Q6">
        <v>3000</v>
      </c>
      <c r="S6">
        <v>30001</v>
      </c>
      <c r="T6" t="s">
        <v>361</v>
      </c>
      <c r="Y6">
        <v>150</v>
      </c>
      <c r="Z6">
        <v>5000</v>
      </c>
      <c r="AB6">
        <v>40002</v>
      </c>
      <c r="AC6" t="s">
        <v>387</v>
      </c>
      <c r="AD6" t="s">
        <v>426</v>
      </c>
      <c r="AF6">
        <v>50001</v>
      </c>
      <c r="AG6" t="s">
        <v>391</v>
      </c>
      <c r="AH6">
        <v>100</v>
      </c>
      <c r="AI6" t="s">
        <v>424</v>
      </c>
      <c r="AK6">
        <v>51001</v>
      </c>
      <c r="AL6">
        <v>88</v>
      </c>
      <c r="AM6">
        <v>100</v>
      </c>
      <c r="AN6" t="s">
        <v>424</v>
      </c>
      <c r="AQ6" t="s">
        <v>740</v>
      </c>
      <c r="AR6">
        <v>150</v>
      </c>
    </row>
    <row r="7" spans="1:44" x14ac:dyDescent="0.15">
      <c r="A7" t="s">
        <v>510</v>
      </c>
      <c r="C7">
        <v>25</v>
      </c>
      <c r="D7">
        <v>15</v>
      </c>
      <c r="G7" t="s">
        <v>657</v>
      </c>
      <c r="H7">
        <v>20004</v>
      </c>
      <c r="I7" t="s">
        <v>668</v>
      </c>
      <c r="K7" t="s">
        <v>696</v>
      </c>
      <c r="M7" t="s">
        <v>721</v>
      </c>
      <c r="N7">
        <v>21004</v>
      </c>
      <c r="O7" t="s">
        <v>484</v>
      </c>
      <c r="P7" t="s">
        <v>502</v>
      </c>
      <c r="Q7">
        <v>3000</v>
      </c>
      <c r="S7">
        <v>30002</v>
      </c>
      <c r="T7" t="s">
        <v>362</v>
      </c>
      <c r="U7">
        <v>31001</v>
      </c>
      <c r="V7" t="s">
        <v>366</v>
      </c>
      <c r="Y7">
        <v>300</v>
      </c>
      <c r="Z7">
        <v>5000</v>
      </c>
      <c r="AB7">
        <v>40003</v>
      </c>
      <c r="AC7" t="s">
        <v>388</v>
      </c>
      <c r="AD7" t="s">
        <v>420</v>
      </c>
      <c r="AF7">
        <v>50002</v>
      </c>
      <c r="AG7" t="s">
        <v>392</v>
      </c>
      <c r="AH7">
        <v>200</v>
      </c>
      <c r="AI7" t="s">
        <v>427</v>
      </c>
      <c r="AK7">
        <v>51002</v>
      </c>
      <c r="AL7">
        <v>188</v>
      </c>
      <c r="AM7">
        <v>200</v>
      </c>
      <c r="AN7" t="s">
        <v>427</v>
      </c>
      <c r="AQ7" t="s">
        <v>741</v>
      </c>
      <c r="AR7">
        <v>200</v>
      </c>
    </row>
    <row r="8" spans="1:44" x14ac:dyDescent="0.15">
      <c r="C8">
        <v>30</v>
      </c>
      <c r="D8">
        <v>15</v>
      </c>
      <c r="G8" t="s">
        <v>658</v>
      </c>
      <c r="H8">
        <v>20005</v>
      </c>
      <c r="I8" s="74" t="s">
        <v>669</v>
      </c>
      <c r="J8" t="s">
        <v>400</v>
      </c>
      <c r="K8" t="s">
        <v>696</v>
      </c>
      <c r="M8" t="s">
        <v>722</v>
      </c>
      <c r="N8">
        <v>21005</v>
      </c>
      <c r="O8" t="s">
        <v>485</v>
      </c>
      <c r="P8" t="s">
        <v>502</v>
      </c>
      <c r="Q8">
        <v>3000</v>
      </c>
      <c r="S8">
        <v>30003</v>
      </c>
      <c r="T8" t="s">
        <v>363</v>
      </c>
      <c r="U8">
        <v>31002</v>
      </c>
      <c r="V8" t="s">
        <v>367</v>
      </c>
      <c r="W8">
        <v>32001</v>
      </c>
      <c r="X8" t="s">
        <v>373</v>
      </c>
      <c r="Y8">
        <v>500</v>
      </c>
      <c r="Z8">
        <v>7500</v>
      </c>
      <c r="AB8">
        <v>40004</v>
      </c>
      <c r="AC8" t="s">
        <v>389</v>
      </c>
      <c r="AD8" t="s">
        <v>421</v>
      </c>
      <c r="AF8">
        <v>50003</v>
      </c>
      <c r="AG8" t="s">
        <v>393</v>
      </c>
      <c r="AH8">
        <v>300</v>
      </c>
      <c r="AI8" t="s">
        <v>428</v>
      </c>
      <c r="AK8">
        <v>51003</v>
      </c>
      <c r="AL8">
        <v>588</v>
      </c>
      <c r="AM8">
        <v>300</v>
      </c>
      <c r="AN8" t="s">
        <v>428</v>
      </c>
      <c r="AQ8" t="s">
        <v>742</v>
      </c>
      <c r="AR8">
        <v>300</v>
      </c>
    </row>
    <row r="9" spans="1:44" x14ac:dyDescent="0.15">
      <c r="A9" s="81" t="s">
        <v>516</v>
      </c>
      <c r="C9">
        <v>35</v>
      </c>
      <c r="D9">
        <v>15</v>
      </c>
      <c r="G9" t="s">
        <v>659</v>
      </c>
      <c r="H9">
        <v>20006</v>
      </c>
      <c r="I9" t="s">
        <v>670</v>
      </c>
      <c r="J9" t="s">
        <v>401</v>
      </c>
      <c r="K9" t="s">
        <v>697</v>
      </c>
      <c r="M9" t="s">
        <v>723</v>
      </c>
      <c r="N9">
        <v>21006</v>
      </c>
      <c r="O9" t="s">
        <v>486</v>
      </c>
      <c r="P9" t="s">
        <v>503</v>
      </c>
      <c r="Q9">
        <v>3000</v>
      </c>
      <c r="R9" t="s">
        <v>504</v>
      </c>
      <c r="S9">
        <v>30004</v>
      </c>
      <c r="T9" t="s">
        <v>364</v>
      </c>
      <c r="U9">
        <v>31003</v>
      </c>
      <c r="V9" t="s">
        <v>368</v>
      </c>
      <c r="W9">
        <v>32002</v>
      </c>
      <c r="X9" t="s">
        <v>374</v>
      </c>
      <c r="Y9">
        <v>600</v>
      </c>
      <c r="Z9">
        <v>7500</v>
      </c>
      <c r="AB9">
        <v>40005</v>
      </c>
      <c r="AC9" t="s">
        <v>390</v>
      </c>
      <c r="AD9" t="s">
        <v>422</v>
      </c>
      <c r="AF9">
        <v>50004</v>
      </c>
      <c r="AG9" t="s">
        <v>394</v>
      </c>
      <c r="AH9">
        <v>500</v>
      </c>
      <c r="AI9" t="s">
        <v>429</v>
      </c>
      <c r="AK9">
        <v>51004</v>
      </c>
      <c r="AL9">
        <v>888</v>
      </c>
      <c r="AM9">
        <v>500</v>
      </c>
      <c r="AN9" t="s">
        <v>429</v>
      </c>
      <c r="AQ9" t="s">
        <v>743</v>
      </c>
      <c r="AR9">
        <v>500</v>
      </c>
    </row>
    <row r="10" spans="1:44" x14ac:dyDescent="0.15">
      <c r="A10" s="81" t="s">
        <v>517</v>
      </c>
      <c r="C10">
        <v>40</v>
      </c>
      <c r="D10">
        <v>20</v>
      </c>
      <c r="G10" t="s">
        <v>452</v>
      </c>
      <c r="H10">
        <v>20007</v>
      </c>
      <c r="I10" s="74" t="s">
        <v>671</v>
      </c>
      <c r="J10">
        <v>5000</v>
      </c>
      <c r="K10" t="s">
        <v>698</v>
      </c>
      <c r="M10" t="s">
        <v>724</v>
      </c>
      <c r="N10">
        <v>21007</v>
      </c>
      <c r="O10" t="s">
        <v>712</v>
      </c>
      <c r="P10" t="s">
        <v>711</v>
      </c>
      <c r="Q10">
        <v>3000</v>
      </c>
      <c r="S10">
        <v>30005</v>
      </c>
      <c r="T10" t="s">
        <v>365</v>
      </c>
      <c r="U10">
        <v>31004</v>
      </c>
      <c r="V10" t="s">
        <v>369</v>
      </c>
      <c r="W10">
        <v>32003</v>
      </c>
      <c r="X10" t="s">
        <v>375</v>
      </c>
      <c r="Y10">
        <v>700</v>
      </c>
      <c r="Z10">
        <v>12000</v>
      </c>
      <c r="AF10">
        <v>50005</v>
      </c>
      <c r="AG10" t="s">
        <v>395</v>
      </c>
      <c r="AH10">
        <v>800</v>
      </c>
      <c r="AI10" t="s">
        <v>430</v>
      </c>
      <c r="AK10">
        <v>51005</v>
      </c>
      <c r="AL10">
        <v>1888</v>
      </c>
      <c r="AM10">
        <v>800</v>
      </c>
      <c r="AN10" t="s">
        <v>430</v>
      </c>
      <c r="AQ10" t="s">
        <v>744</v>
      </c>
      <c r="AR10">
        <v>750</v>
      </c>
    </row>
    <row r="11" spans="1:44" x14ac:dyDescent="0.15">
      <c r="C11">
        <v>50</v>
      </c>
      <c r="D11">
        <v>20</v>
      </c>
      <c r="G11" t="s">
        <v>660</v>
      </c>
      <c r="H11">
        <v>20008</v>
      </c>
      <c r="I11" t="s">
        <v>672</v>
      </c>
      <c r="J11">
        <v>5000</v>
      </c>
      <c r="K11" t="s">
        <v>699</v>
      </c>
      <c r="M11" t="s">
        <v>725</v>
      </c>
      <c r="N11">
        <v>21008</v>
      </c>
      <c r="O11" t="s">
        <v>713</v>
      </c>
      <c r="P11" t="s">
        <v>715</v>
      </c>
      <c r="Q11">
        <v>3000</v>
      </c>
      <c r="U11">
        <v>31005</v>
      </c>
      <c r="V11" t="s">
        <v>370</v>
      </c>
      <c r="W11">
        <v>32004</v>
      </c>
      <c r="X11" t="s">
        <v>376</v>
      </c>
      <c r="Y11">
        <v>800</v>
      </c>
      <c r="Z11">
        <v>12000</v>
      </c>
      <c r="AF11">
        <v>50006</v>
      </c>
      <c r="AG11" t="s">
        <v>396</v>
      </c>
      <c r="AH11">
        <v>1000</v>
      </c>
      <c r="AI11" t="s">
        <v>431</v>
      </c>
      <c r="AK11">
        <v>51006</v>
      </c>
      <c r="AL11">
        <v>8888</v>
      </c>
      <c r="AM11">
        <v>1000</v>
      </c>
      <c r="AN11" t="s">
        <v>431</v>
      </c>
      <c r="AQ11" t="s">
        <v>745</v>
      </c>
      <c r="AR11">
        <v>800</v>
      </c>
    </row>
    <row r="12" spans="1:44" x14ac:dyDescent="0.15">
      <c r="C12">
        <v>55</v>
      </c>
      <c r="D12">
        <v>20</v>
      </c>
      <c r="G12" t="s">
        <v>454</v>
      </c>
      <c r="H12">
        <v>20009</v>
      </c>
      <c r="I12" s="74" t="s">
        <v>673</v>
      </c>
      <c r="J12">
        <v>6600</v>
      </c>
      <c r="K12" t="s">
        <v>700</v>
      </c>
      <c r="M12" t="s">
        <v>726</v>
      </c>
      <c r="N12">
        <v>21009</v>
      </c>
      <c r="O12" t="s">
        <v>714</v>
      </c>
      <c r="P12" t="s">
        <v>716</v>
      </c>
      <c r="Q12">
        <v>3000</v>
      </c>
      <c r="U12">
        <v>31006</v>
      </c>
      <c r="V12" t="s">
        <v>371</v>
      </c>
      <c r="W12">
        <v>32005</v>
      </c>
      <c r="X12" t="s">
        <v>377</v>
      </c>
      <c r="Y12">
        <v>900</v>
      </c>
      <c r="Z12">
        <v>15000</v>
      </c>
    </row>
    <row r="13" spans="1:44" x14ac:dyDescent="0.15">
      <c r="C13">
        <v>60</v>
      </c>
      <c r="D13">
        <v>30</v>
      </c>
      <c r="G13" t="s">
        <v>661</v>
      </c>
      <c r="H13">
        <v>20010</v>
      </c>
      <c r="I13" t="s">
        <v>674</v>
      </c>
      <c r="J13">
        <v>6600</v>
      </c>
      <c r="K13" t="s">
        <v>701</v>
      </c>
      <c r="M13" t="s">
        <v>727</v>
      </c>
      <c r="N13">
        <v>21010</v>
      </c>
      <c r="O13" t="s">
        <v>717</v>
      </c>
      <c r="P13" t="s">
        <v>716</v>
      </c>
      <c r="Q13">
        <v>3000</v>
      </c>
      <c r="U13">
        <v>31007</v>
      </c>
      <c r="V13" t="s">
        <v>372</v>
      </c>
      <c r="W13">
        <v>32006</v>
      </c>
      <c r="X13" t="s">
        <v>378</v>
      </c>
      <c r="Y13">
        <v>1000</v>
      </c>
      <c r="Z13">
        <v>15000</v>
      </c>
    </row>
    <row r="14" spans="1:44" x14ac:dyDescent="0.15">
      <c r="C14">
        <v>65</v>
      </c>
      <c r="D14">
        <v>30</v>
      </c>
      <c r="G14" t="s">
        <v>455</v>
      </c>
      <c r="H14">
        <v>20011</v>
      </c>
      <c r="I14" s="74" t="s">
        <v>675</v>
      </c>
      <c r="J14">
        <v>7800</v>
      </c>
      <c r="K14" t="s">
        <v>702</v>
      </c>
      <c r="M14" t="s">
        <v>728</v>
      </c>
      <c r="N14">
        <v>21009</v>
      </c>
      <c r="O14" t="s">
        <v>730</v>
      </c>
      <c r="P14" t="s">
        <v>732</v>
      </c>
      <c r="Q14">
        <v>3000</v>
      </c>
    </row>
    <row r="15" spans="1:44" x14ac:dyDescent="0.15">
      <c r="C15">
        <v>70</v>
      </c>
      <c r="D15">
        <v>30</v>
      </c>
      <c r="G15" t="s">
        <v>662</v>
      </c>
      <c r="H15">
        <v>20012</v>
      </c>
      <c r="I15" t="s">
        <v>676</v>
      </c>
      <c r="J15">
        <v>7800</v>
      </c>
      <c r="K15" t="s">
        <v>703</v>
      </c>
      <c r="M15" t="s">
        <v>729</v>
      </c>
      <c r="N15">
        <v>21010</v>
      </c>
      <c r="O15" t="s">
        <v>731</v>
      </c>
      <c r="P15" t="s">
        <v>732</v>
      </c>
      <c r="Q15">
        <v>3000</v>
      </c>
    </row>
    <row r="16" spans="1:44" x14ac:dyDescent="0.15">
      <c r="G16" t="s">
        <v>456</v>
      </c>
      <c r="H16">
        <v>20013</v>
      </c>
      <c r="I16" s="74" t="s">
        <v>677</v>
      </c>
      <c r="J16">
        <v>8100</v>
      </c>
      <c r="K16" t="s">
        <v>704</v>
      </c>
      <c r="M16" t="s">
        <v>733</v>
      </c>
      <c r="N16">
        <v>21009</v>
      </c>
      <c r="O16" t="s">
        <v>735</v>
      </c>
      <c r="P16" t="s">
        <v>737</v>
      </c>
      <c r="Q16">
        <v>3000</v>
      </c>
    </row>
    <row r="17" spans="7:17" x14ac:dyDescent="0.15">
      <c r="G17" t="s">
        <v>663</v>
      </c>
      <c r="H17">
        <v>20014</v>
      </c>
      <c r="I17" t="s">
        <v>678</v>
      </c>
      <c r="J17">
        <v>8100</v>
      </c>
      <c r="K17" t="s">
        <v>704</v>
      </c>
      <c r="M17" t="s">
        <v>734</v>
      </c>
      <c r="N17">
        <v>21010</v>
      </c>
      <c r="O17" t="s">
        <v>736</v>
      </c>
      <c r="P17" t="s">
        <v>738</v>
      </c>
      <c r="Q17">
        <v>3000</v>
      </c>
    </row>
    <row r="18" spans="7:17" x14ac:dyDescent="0.15">
      <c r="G18" t="s">
        <v>457</v>
      </c>
      <c r="H18">
        <v>20015</v>
      </c>
      <c r="I18" s="74" t="s">
        <v>679</v>
      </c>
      <c r="J18">
        <v>8100</v>
      </c>
      <c r="K18" t="s">
        <v>705</v>
      </c>
    </row>
    <row r="19" spans="7:17" x14ac:dyDescent="0.15">
      <c r="G19" t="s">
        <v>664</v>
      </c>
      <c r="H19">
        <v>20016</v>
      </c>
      <c r="I19" t="s">
        <v>680</v>
      </c>
      <c r="K19" t="s">
        <v>706</v>
      </c>
    </row>
    <row r="20" spans="7:17" x14ac:dyDescent="0.15">
      <c r="G20" t="s">
        <v>458</v>
      </c>
      <c r="H20">
        <v>20017</v>
      </c>
      <c r="I20" s="74" t="s">
        <v>681</v>
      </c>
      <c r="K20" t="s">
        <v>707</v>
      </c>
    </row>
    <row r="21" spans="7:17" x14ac:dyDescent="0.15">
      <c r="G21" t="s">
        <v>689</v>
      </c>
      <c r="H21">
        <v>20018</v>
      </c>
      <c r="I21" t="s">
        <v>682</v>
      </c>
      <c r="K21" t="s">
        <v>708</v>
      </c>
    </row>
    <row r="22" spans="7:17" x14ac:dyDescent="0.15">
      <c r="G22" t="s">
        <v>459</v>
      </c>
      <c r="H22">
        <v>20019</v>
      </c>
      <c r="I22" s="74" t="s">
        <v>683</v>
      </c>
      <c r="K22" t="s">
        <v>709</v>
      </c>
    </row>
    <row r="23" spans="7:17" x14ac:dyDescent="0.15">
      <c r="G23" t="s">
        <v>690</v>
      </c>
      <c r="H23">
        <v>20020</v>
      </c>
      <c r="I23" t="s">
        <v>684</v>
      </c>
      <c r="K23" t="s">
        <v>709</v>
      </c>
    </row>
    <row r="24" spans="7:17" x14ac:dyDescent="0.15">
      <c r="G24" t="s">
        <v>691</v>
      </c>
      <c r="H24">
        <v>20021</v>
      </c>
      <c r="I24" s="74" t="s">
        <v>685</v>
      </c>
      <c r="K24" t="s">
        <v>710</v>
      </c>
    </row>
    <row r="25" spans="7:17" x14ac:dyDescent="0.15">
      <c r="G25" t="s">
        <v>692</v>
      </c>
      <c r="H25">
        <v>20022</v>
      </c>
      <c r="I25" t="s">
        <v>686</v>
      </c>
      <c r="K25" t="s">
        <v>710</v>
      </c>
    </row>
    <row r="26" spans="7:17" x14ac:dyDescent="0.15">
      <c r="G26" t="s">
        <v>693</v>
      </c>
      <c r="H26">
        <v>20023</v>
      </c>
      <c r="I26" s="74" t="s">
        <v>687</v>
      </c>
      <c r="K26" t="s">
        <v>710</v>
      </c>
    </row>
    <row r="27" spans="7:17" x14ac:dyDescent="0.15">
      <c r="G27" t="s">
        <v>694</v>
      </c>
      <c r="H27">
        <v>20024</v>
      </c>
      <c r="I27" t="s">
        <v>688</v>
      </c>
      <c r="K27" t="s">
        <v>710</v>
      </c>
    </row>
  </sheetData>
  <mergeCells count="3">
    <mergeCell ref="J2:K2"/>
    <mergeCell ref="I1:P1"/>
    <mergeCell ref="P2:Q2"/>
  </mergeCells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8"/>
  <sheetViews>
    <sheetView workbookViewId="0">
      <selection activeCell="B14" sqref="B14"/>
    </sheetView>
  </sheetViews>
  <sheetFormatPr defaultRowHeight="13.5" x14ac:dyDescent="0.15"/>
  <cols>
    <col min="1" max="1" width="46.25" customWidth="1"/>
    <col min="2" max="2" width="44.875" bestFit="1" customWidth="1"/>
  </cols>
  <sheetData>
    <row r="5" spans="1:4" x14ac:dyDescent="0.15">
      <c r="A5" t="s">
        <v>511</v>
      </c>
      <c r="C5" t="s">
        <v>513</v>
      </c>
      <c r="D5" t="s">
        <v>512</v>
      </c>
    </row>
    <row r="6" spans="1:4" ht="16.5" x14ac:dyDescent="0.15">
      <c r="B6" s="7" t="s">
        <v>11</v>
      </c>
      <c r="C6" s="8">
        <v>60</v>
      </c>
      <c r="D6" s="9">
        <v>1</v>
      </c>
    </row>
    <row r="7" spans="1:4" ht="16.5" x14ac:dyDescent="0.15">
      <c r="B7" s="7" t="s">
        <v>12</v>
      </c>
      <c r="C7" s="8">
        <v>15</v>
      </c>
      <c r="D7" s="9">
        <v>6</v>
      </c>
    </row>
    <row r="8" spans="1:4" ht="16.5" x14ac:dyDescent="0.15">
      <c r="B8" s="7" t="s">
        <v>405</v>
      </c>
      <c r="C8" s="8">
        <v>60</v>
      </c>
      <c r="D8" s="9">
        <v>6</v>
      </c>
    </row>
    <row r="9" spans="1:4" ht="16.5" x14ac:dyDescent="0.15">
      <c r="B9" s="7" t="s">
        <v>13</v>
      </c>
      <c r="C9" s="8">
        <v>45</v>
      </c>
      <c r="D9" s="9">
        <v>10</v>
      </c>
    </row>
    <row r="10" spans="1:4" ht="16.5" x14ac:dyDescent="0.15">
      <c r="B10" s="7" t="s">
        <v>14</v>
      </c>
      <c r="C10" s="8">
        <v>45</v>
      </c>
      <c r="D10" s="9">
        <v>10</v>
      </c>
    </row>
    <row r="11" spans="1:4" ht="16.5" x14ac:dyDescent="0.15">
      <c r="B11" s="7" t="s">
        <v>15</v>
      </c>
      <c r="C11" s="8">
        <v>30</v>
      </c>
      <c r="D11" s="9">
        <v>11</v>
      </c>
    </row>
    <row r="12" spans="1:4" ht="16.5" x14ac:dyDescent="0.15">
      <c r="B12" s="7" t="s">
        <v>491</v>
      </c>
      <c r="C12" s="8">
        <v>45</v>
      </c>
      <c r="D12" s="9">
        <v>12</v>
      </c>
    </row>
    <row r="13" spans="1:4" ht="16.5" x14ac:dyDescent="0.15">
      <c r="B13" s="7" t="s">
        <v>748</v>
      </c>
      <c r="C13" s="8">
        <v>30</v>
      </c>
      <c r="D13" s="9">
        <v>15</v>
      </c>
    </row>
    <row r="14" spans="1:4" ht="16.5" x14ac:dyDescent="0.15">
      <c r="B14" s="7" t="s">
        <v>749</v>
      </c>
      <c r="C14" s="8">
        <v>30</v>
      </c>
      <c r="D14" s="9">
        <v>19</v>
      </c>
    </row>
    <row r="15" spans="1:4" ht="16.5" x14ac:dyDescent="0.15">
      <c r="B15" s="7" t="s">
        <v>492</v>
      </c>
      <c r="C15" s="8">
        <v>60</v>
      </c>
      <c r="D15" s="9">
        <v>19</v>
      </c>
    </row>
    <row r="16" spans="1:4" ht="16.5" x14ac:dyDescent="0.15">
      <c r="B16" s="7" t="s">
        <v>406</v>
      </c>
      <c r="C16" s="8">
        <v>60</v>
      </c>
      <c r="D16" s="9">
        <v>30</v>
      </c>
    </row>
    <row r="17" spans="2:4" ht="16.5" x14ac:dyDescent="0.15">
      <c r="B17" s="7"/>
      <c r="C17" s="8"/>
      <c r="D17" s="9"/>
    </row>
    <row r="18" spans="2:4" ht="16.5" x14ac:dyDescent="0.15">
      <c r="B18" s="7"/>
      <c r="C18" s="8"/>
      <c r="D18" s="9"/>
    </row>
  </sheetData>
  <phoneticPr fontId="1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33" t="s">
        <v>22</v>
      </c>
      <c r="H1" s="133"/>
      <c r="I1" s="133"/>
      <c r="J1" s="133"/>
      <c r="K1" s="133"/>
      <c r="L1" s="11" t="s">
        <v>23</v>
      </c>
      <c r="M1" s="11" t="s">
        <v>24</v>
      </c>
      <c r="N1" s="11" t="s">
        <v>25</v>
      </c>
      <c r="O1" s="11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31</v>
      </c>
      <c r="U1" s="12" t="s">
        <v>32</v>
      </c>
      <c r="V1" s="10" t="s">
        <v>33</v>
      </c>
      <c r="W1" s="10" t="s">
        <v>34</v>
      </c>
      <c r="X1" s="10" t="s">
        <v>35</v>
      </c>
      <c r="Y1" s="12" t="s">
        <v>36</v>
      </c>
      <c r="Z1" s="13" t="s">
        <v>37</v>
      </c>
      <c r="AA1" s="13" t="s">
        <v>38</v>
      </c>
      <c r="AB1" s="13" t="s">
        <v>39</v>
      </c>
      <c r="AC1" s="13" t="s">
        <v>40</v>
      </c>
      <c r="AD1" s="13" t="s">
        <v>41</v>
      </c>
      <c r="AE1" s="13" t="s">
        <v>42</v>
      </c>
    </row>
    <row r="2" spans="1:32" x14ac:dyDescent="0.15">
      <c r="A2" s="136" t="s">
        <v>43</v>
      </c>
      <c r="B2" s="140" t="s">
        <v>44</v>
      </c>
      <c r="C2" s="140" t="s">
        <v>45</v>
      </c>
      <c r="D2" s="123" t="s">
        <v>46</v>
      </c>
      <c r="E2" s="123" t="s">
        <v>47</v>
      </c>
      <c r="F2" s="123" t="s">
        <v>48</v>
      </c>
      <c r="G2" s="127" t="s">
        <v>49</v>
      </c>
      <c r="H2" s="128"/>
      <c r="I2" s="128"/>
      <c r="J2" s="128"/>
      <c r="K2" s="129"/>
      <c r="L2" s="11"/>
      <c r="M2" s="11"/>
      <c r="N2" s="11"/>
      <c r="O2" s="11"/>
      <c r="P2" s="10"/>
      <c r="Q2" s="10"/>
      <c r="R2" s="10"/>
      <c r="S2" s="10"/>
      <c r="T2" s="10"/>
      <c r="U2" s="12"/>
      <c r="V2" s="10"/>
      <c r="W2" s="10"/>
      <c r="X2" s="10"/>
      <c r="Y2" s="12"/>
      <c r="Z2" s="14"/>
      <c r="AA2" s="14"/>
      <c r="AB2" s="14"/>
      <c r="AC2" s="14"/>
      <c r="AD2" s="14"/>
      <c r="AE2" s="14"/>
    </row>
    <row r="3" spans="1:32" x14ac:dyDescent="0.15">
      <c r="A3" s="137"/>
      <c r="B3" s="141"/>
      <c r="C3" s="141"/>
      <c r="D3" s="125"/>
      <c r="E3" s="125"/>
      <c r="F3" s="125"/>
      <c r="G3" s="130"/>
      <c r="H3" s="131"/>
      <c r="I3" s="131"/>
      <c r="J3" s="131"/>
      <c r="K3" s="132"/>
      <c r="L3" s="11"/>
      <c r="M3" s="11"/>
      <c r="N3" s="11"/>
      <c r="O3" s="11"/>
      <c r="P3" s="10"/>
      <c r="Q3" s="10"/>
      <c r="R3" s="10"/>
      <c r="S3" s="10"/>
      <c r="T3" s="10"/>
      <c r="U3" s="12"/>
      <c r="V3" s="10"/>
      <c r="W3" s="10"/>
      <c r="X3" s="10"/>
      <c r="Y3" s="12"/>
      <c r="Z3" s="14"/>
      <c r="AA3" s="14"/>
      <c r="AB3" s="14"/>
      <c r="AC3" s="14"/>
      <c r="AD3" s="14"/>
      <c r="AE3" s="14"/>
    </row>
    <row r="4" spans="1:32" x14ac:dyDescent="0.15">
      <c r="A4" s="137"/>
      <c r="B4" s="141"/>
      <c r="C4" s="141"/>
      <c r="D4" s="123" t="s">
        <v>50</v>
      </c>
      <c r="E4" s="126" t="s">
        <v>51</v>
      </c>
      <c r="F4" s="123" t="s">
        <v>52</v>
      </c>
      <c r="G4" s="147" t="s">
        <v>53</v>
      </c>
      <c r="H4" s="128"/>
      <c r="I4" s="128"/>
      <c r="J4" s="128"/>
      <c r="K4" s="129"/>
      <c r="L4" s="123" t="s">
        <v>54</v>
      </c>
      <c r="M4" s="126" t="s">
        <v>55</v>
      </c>
      <c r="N4" s="11"/>
      <c r="O4" s="11"/>
      <c r="P4" s="10"/>
      <c r="Q4" s="10"/>
      <c r="R4" s="10"/>
      <c r="S4" s="10"/>
      <c r="T4" s="10"/>
      <c r="U4" s="12"/>
      <c r="V4" s="10"/>
      <c r="W4" s="10"/>
      <c r="X4" s="10"/>
      <c r="Y4" s="12"/>
      <c r="Z4" s="14"/>
      <c r="AA4" s="14"/>
      <c r="AB4" s="14"/>
      <c r="AC4" s="14"/>
      <c r="AD4" s="14"/>
      <c r="AE4" s="14"/>
    </row>
    <row r="5" spans="1:32" x14ac:dyDescent="0.15">
      <c r="A5" s="137"/>
      <c r="B5" s="141"/>
      <c r="C5" s="141"/>
      <c r="D5" s="124"/>
      <c r="E5" s="134"/>
      <c r="F5" s="124"/>
      <c r="G5" s="148"/>
      <c r="H5" s="149"/>
      <c r="I5" s="149"/>
      <c r="J5" s="149"/>
      <c r="K5" s="150"/>
      <c r="L5" s="124"/>
      <c r="M5" s="124"/>
      <c r="N5" s="11"/>
      <c r="O5" s="11"/>
      <c r="P5" s="10"/>
      <c r="Q5" s="10"/>
      <c r="R5" s="10"/>
      <c r="S5" s="10"/>
      <c r="T5" s="10"/>
      <c r="U5" s="12"/>
      <c r="V5" s="10"/>
      <c r="W5" s="10"/>
      <c r="X5" s="10"/>
      <c r="Y5" s="12"/>
      <c r="Z5" s="14"/>
      <c r="AA5" s="14"/>
      <c r="AB5" s="14"/>
      <c r="AC5" s="14"/>
      <c r="AD5" s="14"/>
      <c r="AE5" s="14"/>
    </row>
    <row r="6" spans="1:32" x14ac:dyDescent="0.15">
      <c r="A6" s="137"/>
      <c r="B6" s="141"/>
      <c r="C6" s="141"/>
      <c r="D6" s="125"/>
      <c r="E6" s="135"/>
      <c r="F6" s="125"/>
      <c r="G6" s="130"/>
      <c r="H6" s="131"/>
      <c r="I6" s="131"/>
      <c r="J6" s="131"/>
      <c r="K6" s="132"/>
      <c r="L6" s="125"/>
      <c r="M6" s="125"/>
      <c r="N6" s="11" t="s">
        <v>56</v>
      </c>
      <c r="O6" s="11"/>
      <c r="P6" s="10"/>
      <c r="Q6" s="10"/>
      <c r="R6" s="10"/>
      <c r="S6" s="10"/>
      <c r="T6" s="10"/>
      <c r="U6" s="12"/>
      <c r="V6" s="10"/>
      <c r="W6" s="10"/>
      <c r="X6" s="10"/>
      <c r="Y6" s="12"/>
      <c r="Z6" s="14"/>
      <c r="AA6" s="14"/>
      <c r="AB6" s="14"/>
      <c r="AC6" s="14"/>
      <c r="AD6" s="14"/>
      <c r="AE6" s="14"/>
    </row>
    <row r="7" spans="1:32" x14ac:dyDescent="0.15">
      <c r="A7" s="137"/>
      <c r="B7" s="141"/>
      <c r="C7" s="141"/>
      <c r="D7" s="123" t="s">
        <v>57</v>
      </c>
      <c r="E7" s="123" t="s">
        <v>58</v>
      </c>
      <c r="F7" s="123" t="s">
        <v>59</v>
      </c>
      <c r="G7" s="127" t="s">
        <v>60</v>
      </c>
      <c r="H7" s="128"/>
      <c r="I7" s="128"/>
      <c r="J7" s="128"/>
      <c r="K7" s="129"/>
      <c r="L7" s="123"/>
      <c r="M7" s="123"/>
      <c r="N7" s="123"/>
      <c r="O7" s="123"/>
      <c r="P7" s="123"/>
      <c r="Q7" s="10"/>
      <c r="R7" s="10"/>
      <c r="S7" s="10"/>
      <c r="T7" s="10"/>
      <c r="U7" s="12"/>
      <c r="V7" s="10"/>
      <c r="W7" s="10"/>
      <c r="X7" s="10"/>
      <c r="Y7" s="12"/>
      <c r="Z7" s="14"/>
      <c r="AA7" s="14"/>
      <c r="AB7" s="14"/>
      <c r="AC7" s="14"/>
      <c r="AD7" s="14"/>
      <c r="AE7" s="14"/>
    </row>
    <row r="8" spans="1:32" x14ac:dyDescent="0.15">
      <c r="A8" s="137"/>
      <c r="B8" s="141"/>
      <c r="C8" s="141"/>
      <c r="D8" s="125"/>
      <c r="E8" s="125"/>
      <c r="F8" s="125"/>
      <c r="G8" s="130"/>
      <c r="H8" s="131"/>
      <c r="I8" s="131"/>
      <c r="J8" s="131"/>
      <c r="K8" s="132"/>
      <c r="L8" s="125"/>
      <c r="M8" s="125"/>
      <c r="N8" s="125"/>
      <c r="O8" s="125"/>
      <c r="P8" s="125"/>
      <c r="Q8" s="10"/>
      <c r="R8" s="10"/>
      <c r="S8" s="10"/>
      <c r="T8" s="10"/>
      <c r="U8" s="12"/>
      <c r="V8" s="10"/>
      <c r="W8" s="10"/>
      <c r="X8" s="10"/>
      <c r="Y8" s="12"/>
      <c r="Z8" s="14"/>
      <c r="AA8" s="14"/>
      <c r="AB8" s="14"/>
      <c r="AC8" s="14"/>
      <c r="AD8" s="14"/>
      <c r="AE8" s="14"/>
    </row>
    <row r="9" spans="1:32" ht="24.95" customHeight="1" x14ac:dyDescent="0.15">
      <c r="A9" s="136">
        <v>1</v>
      </c>
      <c r="B9" s="139">
        <v>1</v>
      </c>
      <c r="C9" s="140">
        <v>1</v>
      </c>
      <c r="D9" s="143" t="s">
        <v>61</v>
      </c>
      <c r="E9" s="10" t="s">
        <v>62</v>
      </c>
      <c r="F9" s="10"/>
      <c r="G9" s="133" t="s">
        <v>63</v>
      </c>
      <c r="H9" s="133"/>
      <c r="I9" s="133"/>
      <c r="J9" s="133"/>
      <c r="K9" s="133"/>
      <c r="L9" s="11"/>
      <c r="M9" s="11"/>
      <c r="N9" s="15" t="s">
        <v>64</v>
      </c>
      <c r="O9" s="11"/>
      <c r="P9" s="10"/>
      <c r="Q9" s="10">
        <v>2</v>
      </c>
      <c r="R9" s="10">
        <f>SUM($Q$9:Q9)</f>
        <v>2</v>
      </c>
      <c r="S9" s="10"/>
      <c r="T9" s="10"/>
      <c r="U9" s="10"/>
      <c r="V9" s="10"/>
      <c r="W9" s="10"/>
      <c r="X9" s="10"/>
      <c r="Y9" s="10"/>
      <c r="Z9">
        <f>SUM($Y$9:Y9)</f>
        <v>0</v>
      </c>
    </row>
    <row r="10" spans="1:32" ht="24.95" customHeight="1" x14ac:dyDescent="0.15">
      <c r="A10" s="137"/>
      <c r="B10" s="139"/>
      <c r="C10" s="141"/>
      <c r="D10" s="143"/>
      <c r="E10" s="10"/>
      <c r="F10" s="10"/>
      <c r="G10" s="144" t="s">
        <v>65</v>
      </c>
      <c r="H10" s="145"/>
      <c r="I10" s="145"/>
      <c r="J10" s="145"/>
      <c r="K10" s="146"/>
      <c r="L10" s="16"/>
      <c r="M10" s="16"/>
      <c r="N10" s="16" t="s">
        <v>66</v>
      </c>
      <c r="O10" s="16"/>
      <c r="P10" s="10"/>
      <c r="Q10" s="123">
        <v>1</v>
      </c>
      <c r="R10" s="10">
        <f>SUM($Q$9:Q10)</f>
        <v>3</v>
      </c>
      <c r="S10" s="10"/>
      <c r="T10" s="10"/>
      <c r="U10" s="10"/>
      <c r="V10" s="10"/>
      <c r="W10" s="10"/>
      <c r="X10" s="10"/>
      <c r="Y10" s="10"/>
      <c r="Z10">
        <f>SUM($Y$9:Y10)</f>
        <v>0</v>
      </c>
    </row>
    <row r="11" spans="1:32" ht="24.95" customHeight="1" x14ac:dyDescent="0.15">
      <c r="A11" s="137"/>
      <c r="B11" s="139"/>
      <c r="C11" s="141"/>
      <c r="D11" s="143"/>
      <c r="E11" s="10"/>
      <c r="F11" s="10"/>
      <c r="G11" s="151" t="s">
        <v>67</v>
      </c>
      <c r="H11" s="152"/>
      <c r="I11" s="152"/>
      <c r="J11" s="152"/>
      <c r="K11" s="153"/>
      <c r="L11" s="17" t="s">
        <v>68</v>
      </c>
      <c r="M11" s="18" t="s">
        <v>69</v>
      </c>
      <c r="O11" s="17"/>
      <c r="P11" s="10"/>
      <c r="Q11" s="125"/>
      <c r="R11" s="10">
        <f>SUM($Q$9:Q11)</f>
        <v>3</v>
      </c>
      <c r="S11" s="10"/>
      <c r="T11" s="10"/>
      <c r="U11" s="10"/>
      <c r="V11" s="10"/>
      <c r="W11" s="10" t="s">
        <v>70</v>
      </c>
      <c r="X11" s="10"/>
      <c r="Y11" s="10"/>
      <c r="Z11">
        <f>SUM($Y$9:Y11)</f>
        <v>0</v>
      </c>
    </row>
    <row r="12" spans="1:32" ht="24.95" customHeight="1" x14ac:dyDescent="0.15">
      <c r="A12" s="137"/>
      <c r="B12" s="139"/>
      <c r="C12" s="141"/>
      <c r="D12" s="143"/>
      <c r="E12" s="10"/>
      <c r="F12" s="10"/>
      <c r="G12" s="144" t="s">
        <v>71</v>
      </c>
      <c r="H12" s="145"/>
      <c r="I12" s="145"/>
      <c r="J12" s="145"/>
      <c r="K12" s="146"/>
      <c r="L12" s="16" t="s">
        <v>72</v>
      </c>
      <c r="M12" s="16"/>
      <c r="N12" s="16" t="s">
        <v>73</v>
      </c>
      <c r="O12" s="16"/>
      <c r="P12" s="10"/>
      <c r="Q12" s="10">
        <v>1</v>
      </c>
      <c r="R12" s="10">
        <f>SUM($Q$9:Q12)</f>
        <v>4</v>
      </c>
      <c r="S12" s="10"/>
      <c r="T12" s="10"/>
      <c r="U12" s="10"/>
      <c r="V12" s="10"/>
      <c r="W12" s="10" t="s">
        <v>74</v>
      </c>
      <c r="X12" s="10"/>
      <c r="Y12" s="10"/>
      <c r="Z12">
        <f>SUM($Y$9:Y12)</f>
        <v>0</v>
      </c>
    </row>
    <row r="13" spans="1:32" ht="36" customHeight="1" x14ac:dyDescent="0.15">
      <c r="A13" s="137"/>
      <c r="B13" s="139"/>
      <c r="C13" s="141"/>
      <c r="D13" s="19" t="s">
        <v>75</v>
      </c>
      <c r="E13" s="19" t="s">
        <v>62</v>
      </c>
      <c r="F13" s="20" t="s">
        <v>76</v>
      </c>
      <c r="G13" s="133" t="s">
        <v>77</v>
      </c>
      <c r="H13" s="133"/>
      <c r="I13" s="133"/>
      <c r="J13" s="133"/>
      <c r="K13" s="133"/>
      <c r="L13" s="11" t="s">
        <v>78</v>
      </c>
      <c r="M13" s="11" t="s">
        <v>79</v>
      </c>
      <c r="N13" s="11" t="s">
        <v>80</v>
      </c>
      <c r="O13" s="11"/>
      <c r="P13" s="21"/>
      <c r="Q13" s="10">
        <v>0.5</v>
      </c>
      <c r="R13" s="10">
        <f>SUM($Q$9:Q13)</f>
        <v>4.5</v>
      </c>
      <c r="S13" s="21"/>
      <c r="T13" s="21"/>
      <c r="U13" s="22"/>
      <c r="V13" s="21"/>
      <c r="W13" s="22" t="s">
        <v>81</v>
      </c>
      <c r="X13" s="22"/>
      <c r="Y13" s="22"/>
      <c r="Z13">
        <f>SUM($Y$9:Y13)</f>
        <v>0</v>
      </c>
    </row>
    <row r="14" spans="1:32" ht="30.75" customHeight="1" thickBot="1" x14ac:dyDescent="0.2">
      <c r="A14" s="137"/>
      <c r="B14" s="139"/>
      <c r="C14" s="141"/>
      <c r="D14" s="154" t="s">
        <v>50</v>
      </c>
      <c r="E14" s="10">
        <v>2</v>
      </c>
      <c r="F14" s="23" t="s">
        <v>82</v>
      </c>
      <c r="G14" s="151" t="s">
        <v>83</v>
      </c>
      <c r="H14" s="145"/>
      <c r="I14" s="145"/>
      <c r="J14" s="145"/>
      <c r="K14" s="146"/>
      <c r="L14" s="16"/>
      <c r="M14" s="16"/>
      <c r="N14" s="16"/>
      <c r="O14" s="16"/>
      <c r="P14" s="21"/>
      <c r="Q14" s="24">
        <v>2.2999999999999998</v>
      </c>
      <c r="R14" s="10">
        <f>SUM($Q$9:Q14)</f>
        <v>6.8</v>
      </c>
      <c r="S14" s="21"/>
      <c r="T14" s="21"/>
      <c r="U14" s="156" t="s">
        <v>84</v>
      </c>
      <c r="V14" s="21"/>
      <c r="W14" s="22"/>
      <c r="X14" s="22"/>
      <c r="Y14" s="22"/>
      <c r="Z14">
        <f>SUM($Y$9:Y14)</f>
        <v>0</v>
      </c>
    </row>
    <row r="15" spans="1:32" ht="24.95" customHeight="1" x14ac:dyDescent="0.15">
      <c r="A15" s="137"/>
      <c r="B15" s="139"/>
      <c r="C15" s="141"/>
      <c r="D15" s="155"/>
      <c r="E15" s="10">
        <v>3</v>
      </c>
      <c r="F15" s="10" t="s">
        <v>85</v>
      </c>
      <c r="G15" s="133" t="s">
        <v>86</v>
      </c>
      <c r="H15" s="133"/>
      <c r="I15" s="133"/>
      <c r="J15" s="133"/>
      <c r="K15" s="133"/>
      <c r="L15" s="15" t="s">
        <v>87</v>
      </c>
      <c r="M15" s="15"/>
      <c r="N15" s="11" t="s">
        <v>88</v>
      </c>
      <c r="O15" s="11"/>
      <c r="P15" s="21"/>
      <c r="Q15" s="10">
        <v>2</v>
      </c>
      <c r="R15" s="10">
        <f>SUM($Q$9:Q15)</f>
        <v>8.8000000000000007</v>
      </c>
      <c r="S15" s="21"/>
      <c r="T15" s="21" t="s">
        <v>89</v>
      </c>
      <c r="U15" s="156"/>
      <c r="V15" s="21"/>
      <c r="W15" s="22"/>
      <c r="X15" s="22"/>
      <c r="Y15" s="25">
        <v>6</v>
      </c>
      <c r="Z15" s="26">
        <f>SUM($Y$9:Y15)</f>
        <v>6</v>
      </c>
      <c r="AA15" s="27"/>
      <c r="AB15" s="27">
        <v>20</v>
      </c>
      <c r="AC15" s="27">
        <v>6</v>
      </c>
      <c r="AD15" s="28">
        <v>20</v>
      </c>
      <c r="AE15" s="29">
        <f>SUM($AB$15:AC15)</f>
        <v>26</v>
      </c>
      <c r="AF15">
        <f>SUM($AD$15:AD15)</f>
        <v>20</v>
      </c>
    </row>
    <row r="16" spans="1:32" ht="24.95" customHeight="1" x14ac:dyDescent="0.15">
      <c r="A16" s="137"/>
      <c r="B16" s="139"/>
      <c r="C16" s="141"/>
      <c r="D16" s="19" t="s">
        <v>90</v>
      </c>
      <c r="E16" s="10"/>
      <c r="F16" s="10"/>
      <c r="G16" s="157" t="s">
        <v>91</v>
      </c>
      <c r="H16" s="157"/>
      <c r="I16" s="157"/>
      <c r="J16" s="157"/>
      <c r="K16" s="157"/>
      <c r="L16" s="30" t="s">
        <v>92</v>
      </c>
      <c r="M16" s="31" t="s">
        <v>93</v>
      </c>
      <c r="N16" s="30"/>
      <c r="O16" s="30"/>
      <c r="P16" s="24" t="s">
        <v>94</v>
      </c>
      <c r="Q16" s="10">
        <v>1</v>
      </c>
      <c r="R16" s="10">
        <f>SUM($Q$9:Q16)</f>
        <v>9.8000000000000007</v>
      </c>
      <c r="S16" s="24"/>
      <c r="T16" s="21"/>
      <c r="U16" s="22"/>
      <c r="V16" s="21" t="s">
        <v>95</v>
      </c>
      <c r="W16" s="22"/>
      <c r="X16" s="22"/>
      <c r="Y16" s="25"/>
      <c r="Z16" s="32">
        <f>SUM($Y$9:Y16)</f>
        <v>6</v>
      </c>
      <c r="AA16" s="33"/>
      <c r="AB16" s="33"/>
      <c r="AC16" s="33"/>
      <c r="AD16" s="34"/>
      <c r="AE16" s="29"/>
    </row>
    <row r="17" spans="1:32" ht="24.95" customHeight="1" x14ac:dyDescent="0.15">
      <c r="A17" s="137"/>
      <c r="B17" s="139"/>
      <c r="C17" s="142"/>
      <c r="D17" s="19" t="s">
        <v>96</v>
      </c>
      <c r="E17" s="10"/>
      <c r="F17" s="10"/>
      <c r="G17" s="158" t="s">
        <v>97</v>
      </c>
      <c r="H17" s="159"/>
      <c r="I17" s="159"/>
      <c r="J17" s="159"/>
      <c r="K17" s="160"/>
      <c r="L17" s="35" t="s">
        <v>98</v>
      </c>
      <c r="M17" s="35"/>
      <c r="N17" s="30"/>
      <c r="O17" s="30"/>
      <c r="P17" s="24"/>
      <c r="Q17" s="10"/>
      <c r="R17" s="10"/>
      <c r="S17" s="24"/>
      <c r="T17" s="21"/>
      <c r="U17" s="22"/>
      <c r="V17" s="21"/>
      <c r="W17" s="22"/>
      <c r="X17" s="22"/>
      <c r="Y17" s="25"/>
      <c r="Z17" s="32"/>
      <c r="AA17" s="33"/>
      <c r="AB17" s="33"/>
      <c r="AC17" s="33"/>
      <c r="AD17" s="34"/>
      <c r="AE17" s="29"/>
    </row>
    <row r="18" spans="1:32" ht="24.95" customHeight="1" thickBot="1" x14ac:dyDescent="0.2">
      <c r="A18" s="138"/>
      <c r="B18" s="139"/>
      <c r="C18" s="140">
        <v>2</v>
      </c>
      <c r="D18" s="19" t="s">
        <v>61</v>
      </c>
      <c r="E18" s="10"/>
      <c r="F18" s="23" t="s">
        <v>99</v>
      </c>
      <c r="G18" s="133" t="s">
        <v>100</v>
      </c>
      <c r="H18" s="133"/>
      <c r="I18" s="133"/>
      <c r="J18" s="133"/>
      <c r="K18" s="133"/>
      <c r="L18" s="11"/>
      <c r="M18" s="11"/>
      <c r="N18" s="36" t="s">
        <v>101</v>
      </c>
      <c r="O18" s="11"/>
      <c r="P18" s="21"/>
      <c r="Q18" s="10">
        <v>0.5</v>
      </c>
      <c r="R18" s="10">
        <f>SUM($Q$9:Q18)</f>
        <v>10.3</v>
      </c>
      <c r="S18" s="21"/>
      <c r="T18" s="21"/>
      <c r="U18" s="22"/>
      <c r="V18" s="21"/>
      <c r="W18" s="22"/>
      <c r="X18" s="22"/>
      <c r="Y18" s="25"/>
      <c r="Z18" s="37">
        <f>SUM($Y$9:Y18)</f>
        <v>6</v>
      </c>
      <c r="AA18" s="38"/>
      <c r="AB18" s="38"/>
      <c r="AC18" s="38"/>
      <c r="AD18" s="39"/>
      <c r="AE18" s="29"/>
    </row>
    <row r="19" spans="1:32" ht="40.5" x14ac:dyDescent="0.15">
      <c r="A19" s="139">
        <v>2</v>
      </c>
      <c r="B19" s="139"/>
      <c r="C19" s="141"/>
      <c r="D19" s="19" t="s">
        <v>75</v>
      </c>
      <c r="E19" s="10" t="s">
        <v>62</v>
      </c>
      <c r="F19" s="10"/>
      <c r="G19" s="144" t="s">
        <v>102</v>
      </c>
      <c r="H19" s="145"/>
      <c r="I19" s="145"/>
      <c r="J19" s="145"/>
      <c r="K19" s="146"/>
      <c r="L19" s="10"/>
      <c r="M19" s="40"/>
      <c r="N19" s="17" t="s">
        <v>103</v>
      </c>
      <c r="O19" s="16"/>
      <c r="P19" s="41"/>
      <c r="Q19" s="41">
        <v>2</v>
      </c>
      <c r="R19" s="10">
        <f>SUM($Q$9:Q19)</f>
        <v>12.3</v>
      </c>
      <c r="S19" s="41"/>
      <c r="T19" s="41"/>
      <c r="U19" s="22"/>
      <c r="V19" s="41"/>
      <c r="W19" s="22"/>
      <c r="X19" s="22"/>
      <c r="Y19" s="25"/>
      <c r="Z19" s="26">
        <f>SUM($Y$9:Y19)</f>
        <v>6</v>
      </c>
      <c r="AA19" s="27"/>
      <c r="AB19" s="27"/>
      <c r="AC19" s="27"/>
      <c r="AD19" s="28"/>
      <c r="AE19" s="29"/>
    </row>
    <row r="20" spans="1:32" ht="40.5" x14ac:dyDescent="0.15">
      <c r="A20" s="139"/>
      <c r="B20" s="139"/>
      <c r="C20" s="141"/>
      <c r="D20" s="154" t="s">
        <v>50</v>
      </c>
      <c r="E20" s="10">
        <v>1</v>
      </c>
      <c r="F20" s="23"/>
      <c r="G20" s="151" t="s">
        <v>104</v>
      </c>
      <c r="H20" s="152"/>
      <c r="I20" s="152"/>
      <c r="J20" s="152"/>
      <c r="K20" s="153"/>
      <c r="L20" s="10"/>
      <c r="M20" s="23" t="s">
        <v>105</v>
      </c>
      <c r="N20" s="17" t="s">
        <v>106</v>
      </c>
      <c r="O20" s="17"/>
      <c r="P20" s="10"/>
      <c r="Q20" s="10">
        <f>[1]升级时间曲线!$P$27-SUM(Q15:Q19)</f>
        <v>2.5309236294931274</v>
      </c>
      <c r="R20" s="10">
        <f>SUM($Q$9:Q20)</f>
        <v>14.830923629493128</v>
      </c>
      <c r="S20" s="10"/>
      <c r="T20" s="10"/>
      <c r="U20" s="133"/>
      <c r="V20" s="10"/>
      <c r="W20" s="10"/>
      <c r="X20" s="10"/>
      <c r="Y20" s="42"/>
      <c r="Z20" s="32">
        <f>SUM($Y$9:Y20)</f>
        <v>6</v>
      </c>
      <c r="AA20" s="33"/>
      <c r="AB20" s="33"/>
      <c r="AC20" s="33"/>
      <c r="AD20" s="34"/>
      <c r="AE20" s="29"/>
    </row>
    <row r="21" spans="1:32" ht="24.95" customHeight="1" x14ac:dyDescent="0.15">
      <c r="A21" s="139"/>
      <c r="B21" s="139"/>
      <c r="C21" s="141"/>
      <c r="D21" s="155"/>
      <c r="E21" s="10">
        <v>3</v>
      </c>
      <c r="F21" s="10"/>
      <c r="G21" s="144" t="s">
        <v>107</v>
      </c>
      <c r="H21" s="145"/>
      <c r="I21" s="145"/>
      <c r="J21" s="145"/>
      <c r="K21" s="146"/>
      <c r="L21" s="35" t="s">
        <v>108</v>
      </c>
      <c r="M21" s="35"/>
      <c r="N21" s="16" t="s">
        <v>109</v>
      </c>
      <c r="O21" s="16"/>
      <c r="P21" s="10"/>
      <c r="Q21" s="10">
        <v>1</v>
      </c>
      <c r="R21" s="10">
        <f>SUM($Q$9:Q21)</f>
        <v>15.830923629493128</v>
      </c>
      <c r="S21" s="10"/>
      <c r="T21" s="10"/>
      <c r="U21" s="133"/>
      <c r="V21" s="10"/>
      <c r="W21" s="10"/>
      <c r="X21" s="10"/>
      <c r="Y21" s="42"/>
      <c r="Z21" s="32">
        <f>SUM($Y$9:Y21)</f>
        <v>6</v>
      </c>
      <c r="AA21" s="33"/>
      <c r="AB21" s="33">
        <v>20</v>
      </c>
      <c r="AC21" s="33">
        <v>6</v>
      </c>
      <c r="AD21" s="34">
        <v>30</v>
      </c>
      <c r="AE21" s="29">
        <f>SUM($AB$15:AC21)</f>
        <v>52</v>
      </c>
      <c r="AF21">
        <f>SUM($AD$15:AD21)</f>
        <v>50</v>
      </c>
    </row>
    <row r="22" spans="1:32" ht="24.95" customHeight="1" x14ac:dyDescent="0.15">
      <c r="A22" s="139"/>
      <c r="B22" s="139"/>
      <c r="C22" s="142"/>
      <c r="D22" s="19" t="s">
        <v>57</v>
      </c>
      <c r="E22" s="10" t="s">
        <v>62</v>
      </c>
      <c r="F22" s="10"/>
      <c r="G22" s="133" t="s">
        <v>110</v>
      </c>
      <c r="H22" s="133"/>
      <c r="I22" s="133"/>
      <c r="J22" s="133"/>
      <c r="K22" s="133"/>
      <c r="L22" s="11"/>
      <c r="M22" s="11"/>
      <c r="N22" s="11"/>
      <c r="O22" s="11"/>
      <c r="P22" s="10"/>
      <c r="Q22" s="10">
        <v>0.34</v>
      </c>
      <c r="R22" s="10">
        <f>SUM($Q$9:Q22)</f>
        <v>16.170923629493128</v>
      </c>
      <c r="S22" s="10">
        <v>20</v>
      </c>
      <c r="T22" s="10"/>
      <c r="U22" s="10"/>
      <c r="V22" s="10"/>
      <c r="W22" s="10"/>
      <c r="X22" s="10" t="s">
        <v>111</v>
      </c>
      <c r="Y22" s="42">
        <v>6</v>
      </c>
      <c r="Z22" s="32">
        <f>SUM($Y$9:Y22)</f>
        <v>12</v>
      </c>
      <c r="AA22" s="33"/>
      <c r="AB22" s="33"/>
      <c r="AC22" s="33"/>
      <c r="AD22" s="34"/>
      <c r="AE22" s="29"/>
    </row>
    <row r="23" spans="1:32" ht="24.95" customHeight="1" x14ac:dyDescent="0.15">
      <c r="A23" s="139"/>
      <c r="B23" s="139"/>
      <c r="C23" s="140">
        <v>3</v>
      </c>
      <c r="D23" s="19" t="s">
        <v>75</v>
      </c>
      <c r="E23" s="10"/>
      <c r="F23" s="10"/>
      <c r="G23" s="133" t="s">
        <v>112</v>
      </c>
      <c r="H23" s="133"/>
      <c r="I23" s="133"/>
      <c r="J23" s="133"/>
      <c r="K23" s="133"/>
      <c r="L23" s="11"/>
      <c r="M23" s="11"/>
      <c r="N23" s="11"/>
      <c r="O23" s="11"/>
      <c r="P23" s="10"/>
      <c r="Q23" s="10">
        <v>1</v>
      </c>
      <c r="R23" s="10">
        <f>SUM($Q$9:Q23)</f>
        <v>17.170923629493128</v>
      </c>
      <c r="S23" s="10"/>
      <c r="T23" s="10"/>
      <c r="U23" s="10"/>
      <c r="V23" s="10"/>
      <c r="W23" s="10"/>
      <c r="X23" s="10"/>
      <c r="Y23" s="42"/>
      <c r="Z23" s="32">
        <f>SUM($Y$9:Y23)</f>
        <v>12</v>
      </c>
      <c r="AA23" s="33"/>
      <c r="AB23" s="33"/>
      <c r="AC23" s="33"/>
      <c r="AD23" s="34"/>
      <c r="AE23" s="29"/>
    </row>
    <row r="24" spans="1:32" ht="24.95" customHeight="1" thickBot="1" x14ac:dyDescent="0.2">
      <c r="A24" s="139"/>
      <c r="B24" s="139"/>
      <c r="C24" s="141"/>
      <c r="D24" s="19" t="s">
        <v>50</v>
      </c>
      <c r="E24" s="10">
        <v>1</v>
      </c>
      <c r="F24" s="10"/>
      <c r="G24" s="133" t="s">
        <v>113</v>
      </c>
      <c r="H24" s="133"/>
      <c r="I24" s="133"/>
      <c r="J24" s="133"/>
      <c r="K24" s="133"/>
      <c r="L24" s="11"/>
      <c r="M24" s="15" t="s">
        <v>114</v>
      </c>
      <c r="N24" s="11" t="s">
        <v>115</v>
      </c>
      <c r="O24" s="16"/>
      <c r="P24" s="10"/>
      <c r="Q24" s="10">
        <f>2.78</f>
        <v>2.78</v>
      </c>
      <c r="R24" s="10">
        <f>SUM($Q$9:Q24)</f>
        <v>19.950923629493129</v>
      </c>
      <c r="S24" s="10"/>
      <c r="T24" s="10"/>
      <c r="U24" s="10" t="s">
        <v>116</v>
      </c>
      <c r="V24" s="21" t="s">
        <v>117</v>
      </c>
      <c r="W24" s="10"/>
      <c r="X24" s="10"/>
      <c r="Y24" s="42"/>
      <c r="Z24" s="37">
        <f>SUM($Y$9:Y24)</f>
        <v>12</v>
      </c>
      <c r="AA24" s="38"/>
      <c r="AB24" s="38"/>
      <c r="AC24" s="38"/>
      <c r="AD24" s="39"/>
      <c r="AE24" s="29"/>
    </row>
    <row r="25" spans="1:32" ht="24.95" customHeight="1" x14ac:dyDescent="0.15">
      <c r="A25" s="136">
        <v>3</v>
      </c>
      <c r="B25" s="139"/>
      <c r="C25" s="142"/>
      <c r="D25" s="19" t="s">
        <v>90</v>
      </c>
      <c r="E25" s="10"/>
      <c r="F25" s="10"/>
      <c r="G25" s="144" t="s">
        <v>118</v>
      </c>
      <c r="H25" s="145"/>
      <c r="I25" s="145"/>
      <c r="J25" s="145"/>
      <c r="K25" s="146"/>
      <c r="L25" s="17" t="s">
        <v>119</v>
      </c>
      <c r="M25" s="11"/>
      <c r="N25" s="11"/>
      <c r="O25" s="16"/>
      <c r="P25" s="10"/>
      <c r="Q25" s="10">
        <v>2</v>
      </c>
      <c r="R25" s="10">
        <f>SUM($Q$9:Q25)</f>
        <v>21.950923629493129</v>
      </c>
      <c r="S25" s="10"/>
      <c r="T25" s="10"/>
      <c r="U25" s="10"/>
      <c r="W25" s="10" t="s">
        <v>120</v>
      </c>
      <c r="X25" s="10" t="s">
        <v>121</v>
      </c>
      <c r="Y25" s="42">
        <v>6</v>
      </c>
      <c r="Z25" s="26">
        <f>SUM($Y$9:Y25)</f>
        <v>18</v>
      </c>
      <c r="AA25" s="27"/>
      <c r="AB25" s="27"/>
      <c r="AC25" s="27"/>
      <c r="AD25" s="28"/>
      <c r="AE25" s="29"/>
    </row>
    <row r="26" spans="1:32" ht="24.95" customHeight="1" x14ac:dyDescent="0.15">
      <c r="A26" s="137"/>
      <c r="B26" s="139"/>
      <c r="C26" s="140">
        <v>4</v>
      </c>
      <c r="D26" s="19" t="s">
        <v>122</v>
      </c>
      <c r="E26" s="10"/>
      <c r="F26" s="24" t="s">
        <v>120</v>
      </c>
      <c r="G26" s="133" t="s">
        <v>123</v>
      </c>
      <c r="H26" s="133"/>
      <c r="I26" s="133"/>
      <c r="J26" s="133"/>
      <c r="K26" s="133"/>
      <c r="L26" s="16" t="s">
        <v>124</v>
      </c>
      <c r="M26" s="11"/>
      <c r="N26" s="10"/>
      <c r="O26" s="16"/>
      <c r="P26" s="10"/>
      <c r="Q26" s="10">
        <v>2</v>
      </c>
      <c r="R26" s="10">
        <f>SUM($Q$9:Q26)</f>
        <v>23.950923629493129</v>
      </c>
      <c r="S26" s="10"/>
      <c r="T26" s="10"/>
      <c r="U26" s="10"/>
      <c r="V26" s="10"/>
      <c r="W26" s="10"/>
      <c r="X26" t="s">
        <v>125</v>
      </c>
      <c r="Y26" s="42"/>
      <c r="Z26" s="32">
        <f>SUM($Y$9:Y26)</f>
        <v>18</v>
      </c>
      <c r="AA26" s="33"/>
      <c r="AB26" s="33">
        <v>35</v>
      </c>
      <c r="AC26" s="33">
        <v>6</v>
      </c>
      <c r="AD26" s="34">
        <v>40</v>
      </c>
      <c r="AE26" s="29">
        <f>SUM($AB$15:AC26)</f>
        <v>93</v>
      </c>
      <c r="AF26">
        <f>SUM($AD$15:AD26)</f>
        <v>90</v>
      </c>
    </row>
    <row r="27" spans="1:32" ht="24.95" customHeight="1" x14ac:dyDescent="0.15">
      <c r="A27" s="137"/>
      <c r="B27" s="139"/>
      <c r="C27" s="141"/>
      <c r="D27" s="19" t="s">
        <v>46</v>
      </c>
      <c r="E27" s="10"/>
      <c r="F27" s="10"/>
      <c r="G27" s="133" t="s">
        <v>126</v>
      </c>
      <c r="H27" s="133"/>
      <c r="I27" s="133"/>
      <c r="J27" s="133"/>
      <c r="K27" s="133"/>
      <c r="L27" s="11"/>
      <c r="M27" s="11"/>
      <c r="N27" s="11"/>
      <c r="O27" s="16"/>
      <c r="P27" s="10"/>
      <c r="Q27" s="10">
        <v>0.7</v>
      </c>
      <c r="R27" s="10">
        <f>SUM($Q$9:Q27)</f>
        <v>24.650923629493128</v>
      </c>
      <c r="S27" s="10"/>
      <c r="T27" s="10"/>
      <c r="U27" s="10"/>
      <c r="V27" s="10"/>
      <c r="W27" s="10"/>
      <c r="X27" s="10"/>
      <c r="Y27" s="42"/>
      <c r="Z27" s="32">
        <f>SUM($Y$9:Y27)</f>
        <v>18</v>
      </c>
      <c r="AA27" s="33"/>
      <c r="AB27" s="33"/>
      <c r="AC27" s="33"/>
      <c r="AD27" s="34"/>
      <c r="AE27" s="29"/>
    </row>
    <row r="28" spans="1:32" ht="24.95" customHeight="1" x14ac:dyDescent="0.15">
      <c r="A28" s="137"/>
      <c r="B28" s="139"/>
      <c r="C28" s="141"/>
      <c r="D28" s="19" t="s">
        <v>127</v>
      </c>
      <c r="E28" s="10"/>
      <c r="F28" s="10"/>
      <c r="G28" s="133" t="s">
        <v>128</v>
      </c>
      <c r="H28" s="133"/>
      <c r="I28" s="133"/>
      <c r="J28" s="133"/>
      <c r="K28" s="133"/>
      <c r="L28" s="11" t="s">
        <v>129</v>
      </c>
      <c r="N28" s="11" t="s">
        <v>130</v>
      </c>
      <c r="O28" s="16"/>
      <c r="P28" s="10"/>
      <c r="Q28" s="10">
        <v>3.1</v>
      </c>
      <c r="R28" s="10">
        <f>SUM($Q$9:Q28)</f>
        <v>27.75092362949313</v>
      </c>
      <c r="S28" s="10"/>
      <c r="T28" s="10"/>
      <c r="U28" s="10" t="s">
        <v>131</v>
      </c>
      <c r="V28" s="21" t="s">
        <v>132</v>
      </c>
      <c r="W28" s="10"/>
      <c r="X28" s="10"/>
      <c r="Y28" s="42"/>
      <c r="Z28" s="32">
        <f>SUM($Y$9:Y28)</f>
        <v>18</v>
      </c>
      <c r="AA28" s="33"/>
      <c r="AB28" s="33"/>
      <c r="AC28" s="33"/>
      <c r="AD28" s="34"/>
      <c r="AE28" s="29"/>
    </row>
    <row r="29" spans="1:32" ht="24.95" customHeight="1" x14ac:dyDescent="0.15">
      <c r="A29" s="137"/>
      <c r="B29" s="139"/>
      <c r="C29" s="141"/>
      <c r="D29" s="140" t="s">
        <v>90</v>
      </c>
      <c r="E29" s="10"/>
      <c r="F29" s="10"/>
      <c r="G29" s="133" t="s">
        <v>133</v>
      </c>
      <c r="H29" s="133"/>
      <c r="I29" s="133"/>
      <c r="J29" s="133"/>
      <c r="K29" s="133"/>
      <c r="L29" s="11"/>
      <c r="M29" s="11"/>
      <c r="N29" s="11"/>
      <c r="O29" s="16"/>
      <c r="P29" s="24" t="s">
        <v>134</v>
      </c>
      <c r="Q29" s="10">
        <v>0.1</v>
      </c>
      <c r="R29" s="10">
        <f>SUM($Q$9:Q29)</f>
        <v>27.850923629493131</v>
      </c>
      <c r="S29" s="10"/>
      <c r="T29" s="10"/>
      <c r="U29" s="10"/>
      <c r="V29" s="21"/>
      <c r="W29" s="10"/>
      <c r="X29" s="10"/>
      <c r="Y29" s="42"/>
      <c r="Z29" s="32"/>
      <c r="AA29" s="33"/>
      <c r="AB29" s="33"/>
      <c r="AC29" s="33"/>
      <c r="AD29" s="34"/>
      <c r="AE29" s="29"/>
    </row>
    <row r="30" spans="1:32" ht="24.95" customHeight="1" thickBot="1" x14ac:dyDescent="0.2">
      <c r="A30" s="137"/>
      <c r="B30" s="139"/>
      <c r="C30" s="142"/>
      <c r="D30" s="142"/>
      <c r="E30" s="10"/>
      <c r="F30" s="10"/>
      <c r="G30" s="144" t="s">
        <v>135</v>
      </c>
      <c r="H30" s="145"/>
      <c r="I30" s="145"/>
      <c r="J30" s="145"/>
      <c r="K30" s="146"/>
      <c r="L30" s="17" t="s">
        <v>136</v>
      </c>
      <c r="M30" s="15"/>
      <c r="N30" s="11" t="s">
        <v>137</v>
      </c>
      <c r="O30" s="16" t="s">
        <v>138</v>
      </c>
      <c r="P30" s="10" t="s">
        <v>139</v>
      </c>
      <c r="Q30" s="10">
        <v>0.5</v>
      </c>
      <c r="R30" s="10">
        <f>SUM($Q$9:Q30)</f>
        <v>28.350923629493131</v>
      </c>
      <c r="S30" s="24"/>
      <c r="T30" s="10"/>
      <c r="U30" s="10"/>
      <c r="V30" s="10"/>
      <c r="W30" s="10" t="s">
        <v>140</v>
      </c>
      <c r="X30" s="10"/>
      <c r="Y30" s="42">
        <v>6</v>
      </c>
      <c r="Z30" s="37">
        <f>SUM($Y$9:Y30)</f>
        <v>24</v>
      </c>
      <c r="AA30" s="38"/>
      <c r="AB30" s="38"/>
      <c r="AC30" s="38"/>
      <c r="AD30" s="39"/>
      <c r="AE30" s="29"/>
    </row>
    <row r="31" spans="1:32" ht="40.5" x14ac:dyDescent="0.15">
      <c r="A31" s="137"/>
      <c r="B31" s="139"/>
      <c r="C31" s="140">
        <v>5</v>
      </c>
      <c r="D31" s="19" t="s">
        <v>46</v>
      </c>
      <c r="E31" s="10"/>
      <c r="F31" s="43" t="s">
        <v>141</v>
      </c>
      <c r="G31" s="133" t="s">
        <v>142</v>
      </c>
      <c r="H31" s="133"/>
      <c r="I31" s="133"/>
      <c r="J31" s="133"/>
      <c r="K31" s="133"/>
      <c r="L31" s="11" t="s">
        <v>143</v>
      </c>
      <c r="M31" s="15" t="s">
        <v>144</v>
      </c>
      <c r="N31" s="11"/>
      <c r="O31" s="16"/>
      <c r="P31" s="10"/>
      <c r="Q31" s="10">
        <v>0.3</v>
      </c>
      <c r="R31" s="10">
        <f>SUM($Q$9:Q31)</f>
        <v>28.650923629493132</v>
      </c>
      <c r="S31" s="10"/>
      <c r="T31" s="10"/>
      <c r="U31" s="10"/>
      <c r="V31" s="10"/>
      <c r="W31" t="s">
        <v>145</v>
      </c>
      <c r="X31" s="10"/>
      <c r="Y31" s="42"/>
      <c r="Z31" s="32">
        <f>SUM($Y$9:Y31)</f>
        <v>24</v>
      </c>
      <c r="AA31" s="33"/>
      <c r="AB31" s="33"/>
      <c r="AC31" s="33"/>
      <c r="AD31" s="34"/>
      <c r="AE31" s="29"/>
    </row>
    <row r="32" spans="1:32" ht="24.95" customHeight="1" x14ac:dyDescent="0.15">
      <c r="A32" s="137"/>
      <c r="B32" s="139"/>
      <c r="C32" s="141"/>
      <c r="D32" s="19" t="s">
        <v>127</v>
      </c>
      <c r="E32" s="10"/>
      <c r="F32" s="162" t="s">
        <v>146</v>
      </c>
      <c r="G32" s="133" t="s">
        <v>147</v>
      </c>
      <c r="H32" s="133"/>
      <c r="I32" s="133"/>
      <c r="J32" s="133"/>
      <c r="K32" s="133"/>
      <c r="L32" s="17" t="s">
        <v>148</v>
      </c>
      <c r="M32" s="11"/>
      <c r="N32" s="11"/>
      <c r="O32" s="11"/>
      <c r="P32" s="10"/>
      <c r="Q32" s="10">
        <v>3.5</v>
      </c>
      <c r="R32" s="10">
        <f>SUM($Q$9:Q32)</f>
        <v>32.150923629493136</v>
      </c>
      <c r="S32" s="10"/>
      <c r="T32" s="10"/>
      <c r="U32" s="10"/>
      <c r="W32" s="10"/>
      <c r="X32" s="10"/>
      <c r="Y32" s="42"/>
      <c r="Z32" s="32">
        <f>SUM($Y$9:Y32)</f>
        <v>24</v>
      </c>
      <c r="AA32" s="33"/>
      <c r="AB32" s="33">
        <v>35</v>
      </c>
      <c r="AC32" s="33">
        <v>6</v>
      </c>
      <c r="AD32" s="34">
        <v>50</v>
      </c>
      <c r="AE32" s="29"/>
    </row>
    <row r="33" spans="1:32" ht="24.95" customHeight="1" x14ac:dyDescent="0.15">
      <c r="A33" s="137"/>
      <c r="B33" s="139"/>
      <c r="C33" s="141"/>
      <c r="D33" s="140" t="s">
        <v>90</v>
      </c>
      <c r="E33" s="10"/>
      <c r="F33" s="163"/>
      <c r="G33" s="133" t="s">
        <v>149</v>
      </c>
      <c r="H33" s="133"/>
      <c r="I33" s="133"/>
      <c r="J33" s="133"/>
      <c r="K33" s="133"/>
      <c r="L33" s="11" t="s">
        <v>150</v>
      </c>
      <c r="M33" s="11"/>
      <c r="N33" s="11"/>
      <c r="O33" s="11"/>
      <c r="P33" s="10"/>
      <c r="Q33" s="10"/>
      <c r="R33" s="10">
        <f>SUM($Q$9:Q33)</f>
        <v>32.150923629493136</v>
      </c>
      <c r="S33" s="10"/>
      <c r="T33" s="10"/>
      <c r="U33" s="10"/>
      <c r="V33" s="21"/>
      <c r="W33" s="10"/>
      <c r="X33" s="10"/>
      <c r="Y33" s="42">
        <v>6</v>
      </c>
      <c r="Z33" s="32">
        <f>SUM($Y$9:Y33)</f>
        <v>30</v>
      </c>
      <c r="AA33" s="33"/>
      <c r="AB33" s="33"/>
      <c r="AC33" s="33"/>
      <c r="AD33" s="34"/>
      <c r="AE33" s="29"/>
    </row>
    <row r="34" spans="1:32" ht="24.95" customHeight="1" x14ac:dyDescent="0.15">
      <c r="A34" s="138"/>
      <c r="B34" s="139"/>
      <c r="C34" s="141"/>
      <c r="D34" s="141"/>
      <c r="E34" s="10"/>
      <c r="F34" s="163"/>
      <c r="G34" s="166" t="s">
        <v>151</v>
      </c>
      <c r="H34" s="167"/>
      <c r="I34" s="167"/>
      <c r="J34" s="167"/>
      <c r="K34" s="168"/>
      <c r="L34" s="11"/>
      <c r="M34" s="16"/>
      <c r="N34" s="16"/>
      <c r="O34" s="11"/>
      <c r="P34" s="10"/>
      <c r="Q34" s="10"/>
      <c r="R34" s="10"/>
      <c r="S34" s="10"/>
      <c r="T34" s="10"/>
      <c r="U34" s="10"/>
      <c r="V34" s="44"/>
      <c r="W34" s="10"/>
      <c r="X34" s="10"/>
      <c r="Y34" s="42"/>
      <c r="Z34" s="32"/>
      <c r="AA34" s="33"/>
      <c r="AB34" s="33"/>
      <c r="AC34" s="33"/>
      <c r="AD34" s="34"/>
      <c r="AE34" s="29"/>
    </row>
    <row r="35" spans="1:32" ht="24.95" customHeight="1" x14ac:dyDescent="0.15">
      <c r="A35" s="140">
        <v>4</v>
      </c>
      <c r="B35" s="139"/>
      <c r="C35" s="142"/>
      <c r="D35" s="142"/>
      <c r="E35" s="10"/>
      <c r="F35" s="163"/>
      <c r="G35" s="144" t="s">
        <v>152</v>
      </c>
      <c r="H35" s="145"/>
      <c r="I35" s="145"/>
      <c r="J35" s="145"/>
      <c r="K35" s="146"/>
      <c r="L35" s="17" t="s">
        <v>153</v>
      </c>
      <c r="M35" s="16"/>
      <c r="N35" s="16"/>
      <c r="O35" s="11"/>
      <c r="P35" s="10"/>
      <c r="Q35" s="10">
        <v>0.4</v>
      </c>
      <c r="R35" s="10">
        <f>SUM($Q$9:Q35)</f>
        <v>32.550923629493134</v>
      </c>
      <c r="S35" s="10"/>
      <c r="T35" s="10"/>
      <c r="U35" s="10"/>
      <c r="V35" s="44"/>
      <c r="W35" s="10"/>
      <c r="X35" s="10"/>
      <c r="Y35" s="42"/>
      <c r="Z35" s="32"/>
      <c r="AA35" s="33"/>
      <c r="AB35" s="33"/>
      <c r="AC35" s="33"/>
      <c r="AD35" s="34"/>
      <c r="AE35" s="29"/>
    </row>
    <row r="36" spans="1:32" ht="24.95" customHeight="1" thickBot="1" x14ac:dyDescent="0.2">
      <c r="A36" s="142"/>
      <c r="B36" s="139"/>
      <c r="C36" s="161">
        <v>6</v>
      </c>
      <c r="D36" s="19" t="s">
        <v>46</v>
      </c>
      <c r="E36" s="10"/>
      <c r="F36" s="163"/>
      <c r="G36" s="144" t="s">
        <v>154</v>
      </c>
      <c r="H36" s="145"/>
      <c r="I36" s="145"/>
      <c r="J36" s="145"/>
      <c r="K36" s="146"/>
      <c r="L36" s="11"/>
      <c r="M36" s="11"/>
      <c r="N36" s="11"/>
      <c r="O36" s="11"/>
      <c r="P36" s="10"/>
      <c r="Q36" s="10">
        <v>0.5</v>
      </c>
      <c r="R36" s="10">
        <f>SUM($Q$9:Q36)</f>
        <v>33.050923629493134</v>
      </c>
      <c r="S36" s="10"/>
      <c r="T36" s="10"/>
      <c r="U36" s="10"/>
      <c r="V36" t="s">
        <v>155</v>
      </c>
      <c r="W36" s="10"/>
      <c r="X36" s="10"/>
      <c r="Y36" s="42"/>
      <c r="Z36" s="37">
        <f>SUM($Y$9:Y36)</f>
        <v>30</v>
      </c>
      <c r="AA36" s="38"/>
      <c r="AB36" s="38"/>
      <c r="AC36" s="38">
        <v>6</v>
      </c>
      <c r="AD36" s="39"/>
      <c r="AE36" s="29">
        <f>SUM($AB$15:AC36)</f>
        <v>140</v>
      </c>
      <c r="AF36">
        <f>SUM($AD$15:AD36)</f>
        <v>140</v>
      </c>
    </row>
    <row r="37" spans="1:32" ht="40.5" x14ac:dyDescent="0.15">
      <c r="A37" s="136">
        <v>5</v>
      </c>
      <c r="B37" s="139"/>
      <c r="C37" s="161"/>
      <c r="D37" s="45" t="s">
        <v>127</v>
      </c>
      <c r="E37" s="10"/>
      <c r="F37" s="163"/>
      <c r="G37" s="133" t="s">
        <v>147</v>
      </c>
      <c r="H37" s="133"/>
      <c r="I37" s="133"/>
      <c r="J37" s="133"/>
      <c r="K37" s="133"/>
      <c r="L37" s="11"/>
      <c r="M37" s="15" t="s">
        <v>144</v>
      </c>
      <c r="N37" s="11"/>
      <c r="O37" s="11"/>
      <c r="P37" s="10"/>
      <c r="Q37" s="10">
        <v>3.7</v>
      </c>
      <c r="R37" s="10">
        <f>SUM($Q$9:Q37)</f>
        <v>36.750923629493137</v>
      </c>
      <c r="S37" s="10"/>
      <c r="T37" s="10"/>
      <c r="U37" s="10"/>
      <c r="V37" s="10"/>
      <c r="W37" s="10"/>
      <c r="X37" s="10"/>
      <c r="Y37" s="42"/>
      <c r="Z37" s="26">
        <f>SUM($Y$9:Y37)</f>
        <v>30</v>
      </c>
      <c r="AA37" s="27"/>
      <c r="AB37" s="27"/>
      <c r="AC37" s="27"/>
      <c r="AD37" s="28"/>
      <c r="AE37" s="29"/>
    </row>
    <row r="38" spans="1:32" ht="24.95" customHeight="1" x14ac:dyDescent="0.15">
      <c r="A38" s="137"/>
      <c r="B38" s="139"/>
      <c r="C38" s="161"/>
      <c r="D38" s="45" t="s">
        <v>90</v>
      </c>
      <c r="E38" s="10"/>
      <c r="F38" s="163"/>
      <c r="G38" s="133" t="s">
        <v>149</v>
      </c>
      <c r="H38" s="133"/>
      <c r="I38" s="133"/>
      <c r="J38" s="133"/>
      <c r="K38" s="133"/>
      <c r="L38" s="11"/>
      <c r="M38" s="11" t="s">
        <v>156</v>
      </c>
      <c r="N38" s="11"/>
      <c r="O38" s="11"/>
      <c r="P38" s="10"/>
      <c r="Q38" s="10">
        <v>0.3</v>
      </c>
      <c r="R38" s="10">
        <f>SUM($Q$9:Q38)</f>
        <v>37.050923629493134</v>
      </c>
      <c r="S38" s="10"/>
      <c r="T38" s="10"/>
      <c r="U38" s="10"/>
      <c r="V38" s="10"/>
      <c r="W38" s="10"/>
      <c r="X38" s="10"/>
      <c r="Y38" s="42">
        <v>6</v>
      </c>
      <c r="Z38" s="32">
        <f>SUM($Y$9:Y38)</f>
        <v>36</v>
      </c>
      <c r="AA38" s="33"/>
      <c r="AB38" s="33"/>
      <c r="AC38" s="33"/>
      <c r="AD38" s="34"/>
      <c r="AE38" s="29"/>
    </row>
    <row r="39" spans="1:32" ht="24.95" customHeight="1" x14ac:dyDescent="0.15">
      <c r="A39" s="137"/>
      <c r="B39" s="139"/>
      <c r="C39" s="161">
        <v>7</v>
      </c>
      <c r="D39" s="19" t="s">
        <v>46</v>
      </c>
      <c r="E39" s="10"/>
      <c r="F39" s="163"/>
      <c r="G39" s="133" t="s">
        <v>157</v>
      </c>
      <c r="H39" s="133"/>
      <c r="I39" s="133"/>
      <c r="J39" s="133"/>
      <c r="K39" s="133"/>
      <c r="L39" s="11"/>
      <c r="M39" s="11"/>
      <c r="N39" s="11"/>
      <c r="O39" s="11"/>
      <c r="P39" s="10"/>
      <c r="Q39" s="10">
        <v>0.4</v>
      </c>
      <c r="R39" s="10">
        <f>SUM($Q$9:Q39)</f>
        <v>37.450923629493133</v>
      </c>
      <c r="S39" s="10"/>
      <c r="T39" s="10"/>
      <c r="U39" s="10"/>
      <c r="V39" s="10"/>
      <c r="W39" s="10" t="s">
        <v>158</v>
      </c>
      <c r="X39" s="10"/>
      <c r="Y39" s="42"/>
      <c r="Z39" s="32">
        <f>SUM($Y$9:Y39)</f>
        <v>36</v>
      </c>
      <c r="AA39" s="33"/>
      <c r="AB39" s="33"/>
      <c r="AC39" s="33">
        <v>6</v>
      </c>
      <c r="AD39" s="34">
        <v>60</v>
      </c>
      <c r="AE39" s="29"/>
    </row>
    <row r="40" spans="1:32" ht="40.5" x14ac:dyDescent="0.15">
      <c r="A40" s="137"/>
      <c r="B40" s="139"/>
      <c r="C40" s="161"/>
      <c r="D40" s="45" t="s">
        <v>127</v>
      </c>
      <c r="E40" s="10"/>
      <c r="F40" s="163"/>
      <c r="G40" s="144" t="s">
        <v>147</v>
      </c>
      <c r="H40" s="145"/>
      <c r="I40" s="145"/>
      <c r="J40" s="145"/>
      <c r="K40" s="146"/>
      <c r="L40" s="16"/>
      <c r="M40" s="15" t="s">
        <v>159</v>
      </c>
      <c r="N40" s="16"/>
      <c r="O40" s="16"/>
      <c r="P40" s="10"/>
      <c r="Q40" s="10">
        <v>4</v>
      </c>
      <c r="R40" s="10">
        <f>SUM($Q$9:Q40)</f>
        <v>41.450923629493133</v>
      </c>
      <c r="S40" s="10"/>
      <c r="T40" s="10"/>
      <c r="U40" s="10"/>
      <c r="V40" s="10"/>
      <c r="W40" s="10"/>
      <c r="X40" s="10"/>
      <c r="Y40" s="42"/>
      <c r="Z40" s="32"/>
      <c r="AA40" s="33"/>
      <c r="AB40" s="33"/>
      <c r="AC40" s="33"/>
      <c r="AD40" s="34"/>
      <c r="AE40" s="29"/>
    </row>
    <row r="41" spans="1:32" ht="24.95" customHeight="1" thickBot="1" x14ac:dyDescent="0.2">
      <c r="A41" s="137"/>
      <c r="B41" s="139"/>
      <c r="C41" s="161"/>
      <c r="D41" s="46" t="s">
        <v>90</v>
      </c>
      <c r="E41" s="10"/>
      <c r="F41" s="163"/>
      <c r="G41" s="144" t="s">
        <v>160</v>
      </c>
      <c r="H41" s="145"/>
      <c r="I41" s="145"/>
      <c r="J41" s="145"/>
      <c r="K41" s="146"/>
      <c r="L41" s="16"/>
      <c r="M41" s="16"/>
      <c r="N41" s="16"/>
      <c r="O41" s="16"/>
      <c r="P41" s="10"/>
      <c r="Q41" s="10">
        <v>0.4</v>
      </c>
      <c r="R41" s="10">
        <f>SUM($Q$9:Q41)</f>
        <v>41.850923629493131</v>
      </c>
      <c r="S41" s="10">
        <v>10</v>
      </c>
      <c r="T41" s="10"/>
      <c r="U41" s="10"/>
      <c r="V41" s="10"/>
      <c r="W41" s="10"/>
      <c r="X41" s="10"/>
      <c r="Y41" s="42"/>
      <c r="Z41" s="32">
        <f>SUM($Y$9:Y41)</f>
        <v>36</v>
      </c>
      <c r="AA41" s="33"/>
      <c r="AB41" s="33"/>
      <c r="AC41" s="33">
        <v>18</v>
      </c>
      <c r="AD41" s="34"/>
      <c r="AE41" s="29"/>
    </row>
    <row r="42" spans="1:32" ht="24.95" customHeight="1" x14ac:dyDescent="0.15">
      <c r="A42" s="137"/>
      <c r="B42" s="139"/>
      <c r="C42" s="161">
        <v>8</v>
      </c>
      <c r="D42" s="19" t="s">
        <v>46</v>
      </c>
      <c r="E42" s="10"/>
      <c r="F42" s="10"/>
      <c r="G42" s="133" t="s">
        <v>161</v>
      </c>
      <c r="H42" s="133"/>
      <c r="I42" s="133"/>
      <c r="J42" s="133"/>
      <c r="K42" s="133"/>
      <c r="L42" s="11" t="s">
        <v>162</v>
      </c>
      <c r="M42" s="11"/>
      <c r="N42" s="11"/>
      <c r="O42" s="11"/>
      <c r="P42" s="10"/>
      <c r="Q42" s="10">
        <v>0.3</v>
      </c>
      <c r="R42" s="10">
        <f>SUM($Q$9:Q42)</f>
        <v>42.150923629493128</v>
      </c>
      <c r="S42" s="10"/>
      <c r="T42" s="10"/>
      <c r="U42" s="10"/>
      <c r="V42" s="10"/>
      <c r="W42" s="10"/>
      <c r="X42" s="10"/>
      <c r="Y42" s="42"/>
      <c r="Z42" s="26">
        <f>SUM($Y$9:Y42)</f>
        <v>36</v>
      </c>
      <c r="AA42" s="27"/>
      <c r="AB42" s="27"/>
      <c r="AC42" s="27"/>
      <c r="AD42" s="28"/>
      <c r="AE42" s="29">
        <f>SUM($AB$15:AC42)</f>
        <v>164</v>
      </c>
    </row>
    <row r="43" spans="1:32" ht="40.5" customHeight="1" x14ac:dyDescent="0.15">
      <c r="A43" s="138"/>
      <c r="B43" s="139"/>
      <c r="C43" s="161"/>
      <c r="D43" s="164" t="s">
        <v>127</v>
      </c>
      <c r="E43" s="10"/>
      <c r="F43" s="10"/>
      <c r="G43" s="133" t="s">
        <v>163</v>
      </c>
      <c r="H43" s="133"/>
      <c r="I43" s="133"/>
      <c r="J43" s="133"/>
      <c r="K43" s="133"/>
      <c r="L43" s="11" t="s">
        <v>164</v>
      </c>
      <c r="M43" s="15" t="s">
        <v>165</v>
      </c>
      <c r="N43" s="11"/>
      <c r="O43" s="11"/>
      <c r="P43" s="10"/>
      <c r="Q43" s="10">
        <v>4.5</v>
      </c>
      <c r="R43" s="10">
        <f>SUM($Q$9:Q43)</f>
        <v>46.650923629493128</v>
      </c>
      <c r="S43" s="10"/>
      <c r="T43" s="10"/>
      <c r="U43" s="10" t="s">
        <v>166</v>
      </c>
      <c r="W43" s="10"/>
      <c r="X43" s="10"/>
      <c r="Y43" s="42"/>
      <c r="Z43" s="32">
        <f>SUM($Y$9:Y43)</f>
        <v>36</v>
      </c>
      <c r="AA43" s="33"/>
      <c r="AB43" s="33"/>
      <c r="AC43" s="33">
        <v>6</v>
      </c>
      <c r="AD43" s="34">
        <v>70</v>
      </c>
      <c r="AE43" s="29">
        <f>SUM($AB$15:AC43)</f>
        <v>170</v>
      </c>
    </row>
    <row r="44" spans="1:32" ht="24.95" customHeight="1" x14ac:dyDescent="0.15">
      <c r="A44" s="140">
        <v>6</v>
      </c>
      <c r="B44" s="139"/>
      <c r="C44" s="161"/>
      <c r="D44" s="165"/>
      <c r="E44" s="10"/>
      <c r="F44" s="10"/>
      <c r="G44" s="144" t="s">
        <v>167</v>
      </c>
      <c r="H44" s="145"/>
      <c r="I44" s="145"/>
      <c r="J44" s="145"/>
      <c r="K44" s="146"/>
      <c r="L44" s="11"/>
      <c r="M44" s="11"/>
      <c r="N44" s="11"/>
      <c r="O44" s="11"/>
      <c r="P44" s="10"/>
      <c r="Q44" s="10"/>
      <c r="R44" s="10"/>
      <c r="S44" s="10"/>
      <c r="T44" s="10"/>
      <c r="U44" s="10"/>
      <c r="W44" s="10"/>
      <c r="X44" s="10"/>
      <c r="Y44" s="42"/>
      <c r="Z44" s="32"/>
      <c r="AA44" s="33"/>
      <c r="AB44" s="33"/>
      <c r="AC44" s="33"/>
      <c r="AD44" s="34"/>
      <c r="AE44" s="29"/>
    </row>
    <row r="45" spans="1:32" ht="24.95" customHeight="1" thickBot="1" x14ac:dyDescent="0.2">
      <c r="A45" s="142"/>
      <c r="B45" s="139"/>
      <c r="C45" s="161"/>
      <c r="D45" s="45" t="s">
        <v>90</v>
      </c>
      <c r="E45" s="10"/>
      <c r="F45" s="10"/>
      <c r="G45" s="133" t="s">
        <v>168</v>
      </c>
      <c r="H45" s="133"/>
      <c r="I45" s="133"/>
      <c r="J45" s="133"/>
      <c r="K45" s="133"/>
      <c r="L45" s="11"/>
      <c r="M45" s="11"/>
      <c r="N45" s="11"/>
      <c r="O45" s="11"/>
      <c r="P45" s="10" t="s">
        <v>169</v>
      </c>
      <c r="Q45" s="10">
        <v>0.9</v>
      </c>
      <c r="R45" s="10">
        <f>SUM($Q$9:Q45)</f>
        <v>47.550923629493127</v>
      </c>
      <c r="S45" s="10"/>
      <c r="T45" s="10"/>
      <c r="U45" s="10"/>
      <c r="V45" t="s">
        <v>170</v>
      </c>
      <c r="W45" s="10" t="s">
        <v>171</v>
      </c>
      <c r="X45" s="10"/>
      <c r="Y45" s="42">
        <v>6</v>
      </c>
      <c r="Z45" s="37">
        <f>SUM($Y$9:Y45)</f>
        <v>42</v>
      </c>
      <c r="AA45" s="38"/>
      <c r="AB45" s="38">
        <v>50</v>
      </c>
      <c r="AC45" s="38"/>
      <c r="AD45" s="39"/>
      <c r="AE45" s="29">
        <f>SUM($AA$14:AC45)</f>
        <v>220</v>
      </c>
      <c r="AF45">
        <f>SUM($AD$15:AD45)</f>
        <v>270</v>
      </c>
    </row>
    <row r="46" spans="1:32" ht="24.95" customHeight="1" x14ac:dyDescent="0.15">
      <c r="A46" s="139">
        <v>7</v>
      </c>
      <c r="B46" s="139">
        <v>2</v>
      </c>
      <c r="C46" s="169" t="s">
        <v>172</v>
      </c>
      <c r="D46" s="45" t="s">
        <v>173</v>
      </c>
      <c r="E46" s="10"/>
      <c r="F46" s="10"/>
      <c r="G46" s="133" t="s">
        <v>174</v>
      </c>
      <c r="H46" s="133"/>
      <c r="I46" s="133"/>
      <c r="J46" s="133"/>
      <c r="K46" s="133"/>
      <c r="L46" s="11"/>
      <c r="M46" s="11"/>
      <c r="N46" s="11"/>
      <c r="O46" s="11"/>
      <c r="P46" s="10" t="s">
        <v>175</v>
      </c>
      <c r="Q46" s="10">
        <v>0.1</v>
      </c>
      <c r="R46" s="10">
        <f>SUM($Q$9:Q46)</f>
        <v>47.650923629493128</v>
      </c>
      <c r="S46" s="10"/>
      <c r="T46" s="10"/>
      <c r="U46" s="10"/>
      <c r="V46" s="10"/>
      <c r="W46" s="10"/>
      <c r="X46" s="10"/>
      <c r="Y46" s="42"/>
      <c r="Z46" s="26">
        <f>SUM($Y$9:Y46)</f>
        <v>42</v>
      </c>
      <c r="AA46" s="27"/>
      <c r="AB46" s="27"/>
      <c r="AC46" s="27"/>
      <c r="AD46" s="28"/>
      <c r="AE46" s="29">
        <f>SUM($AA$14:AC46)</f>
        <v>220</v>
      </c>
    </row>
    <row r="47" spans="1:32" ht="24.95" customHeight="1" x14ac:dyDescent="0.15">
      <c r="A47" s="139"/>
      <c r="B47" s="139"/>
      <c r="C47" s="169"/>
      <c r="D47" s="45" t="s">
        <v>122</v>
      </c>
      <c r="E47" s="10"/>
      <c r="F47" s="10"/>
      <c r="G47" s="144" t="s">
        <v>176</v>
      </c>
      <c r="H47" s="145"/>
      <c r="I47" s="145"/>
      <c r="J47" s="145"/>
      <c r="K47" s="146"/>
      <c r="L47" s="16"/>
      <c r="M47" s="16"/>
      <c r="N47" s="16"/>
      <c r="O47" s="16"/>
      <c r="P47" s="10"/>
      <c r="Q47" s="10">
        <v>0.5</v>
      </c>
      <c r="R47" s="10">
        <f>SUM($Q$9:Q47)</f>
        <v>48.150923629493128</v>
      </c>
      <c r="S47" s="10"/>
      <c r="T47" s="10"/>
      <c r="U47" s="10"/>
      <c r="V47" s="10"/>
      <c r="W47" s="10"/>
      <c r="X47" s="10"/>
      <c r="Y47" s="42"/>
      <c r="Z47" s="32">
        <f>SUM($Y$9:Y47)</f>
        <v>42</v>
      </c>
      <c r="AA47" s="33"/>
      <c r="AB47" s="33"/>
      <c r="AC47" s="33"/>
      <c r="AD47" s="34"/>
      <c r="AE47" s="29">
        <f>SUM($AA$14:AC47)</f>
        <v>220</v>
      </c>
    </row>
    <row r="48" spans="1:32" ht="40.5" x14ac:dyDescent="0.15">
      <c r="A48" s="139"/>
      <c r="B48" s="139"/>
      <c r="C48" s="169"/>
      <c r="D48" s="45" t="s">
        <v>127</v>
      </c>
      <c r="E48" s="10"/>
      <c r="F48" s="10"/>
      <c r="G48" s="144" t="s">
        <v>177</v>
      </c>
      <c r="H48" s="145"/>
      <c r="I48" s="145"/>
      <c r="J48" s="145"/>
      <c r="K48" s="146"/>
      <c r="L48" s="16" t="s">
        <v>178</v>
      </c>
      <c r="M48" s="17" t="s">
        <v>179</v>
      </c>
      <c r="N48" s="16"/>
      <c r="O48" s="16"/>
      <c r="P48" s="10"/>
      <c r="Q48" s="10">
        <v>4</v>
      </c>
      <c r="R48" s="47">
        <f>SUM($Q$9:Q48)</f>
        <v>52.150923629493128</v>
      </c>
      <c r="S48" s="10"/>
      <c r="T48" s="10"/>
      <c r="U48" s="10" t="s">
        <v>180</v>
      </c>
      <c r="V48" s="10"/>
      <c r="W48" s="10"/>
      <c r="X48" s="10"/>
      <c r="Y48" s="42"/>
      <c r="Z48" s="32">
        <f>SUM($Y$9:Y48)</f>
        <v>42</v>
      </c>
      <c r="AA48" s="33"/>
      <c r="AB48" s="33"/>
      <c r="AC48" s="33"/>
      <c r="AD48" s="34"/>
      <c r="AE48" s="29">
        <f>SUM($AA$14:AC48)</f>
        <v>220</v>
      </c>
    </row>
    <row r="49" spans="1:32" ht="24.95" customHeight="1" x14ac:dyDescent="0.15">
      <c r="A49" s="139"/>
      <c r="B49" s="139"/>
      <c r="C49" s="169"/>
      <c r="D49" s="45" t="s">
        <v>90</v>
      </c>
      <c r="E49" s="10"/>
      <c r="F49" s="10"/>
      <c r="G49" s="144" t="s">
        <v>181</v>
      </c>
      <c r="H49" s="145"/>
      <c r="I49" s="145"/>
      <c r="J49" s="145"/>
      <c r="K49" s="146"/>
      <c r="L49" s="16"/>
      <c r="M49" s="16"/>
      <c r="N49" s="16"/>
      <c r="O49" s="16"/>
      <c r="P49" s="10"/>
      <c r="Q49" s="10">
        <v>0.9</v>
      </c>
      <c r="R49" s="10">
        <f>SUM($Q$9:Q49)</f>
        <v>53.050923629493127</v>
      </c>
      <c r="S49" s="10"/>
      <c r="T49" s="10"/>
      <c r="U49" s="10"/>
      <c r="V49" s="10"/>
      <c r="W49" s="10" t="s">
        <v>182</v>
      </c>
      <c r="X49" s="10"/>
      <c r="Y49" s="42">
        <v>6</v>
      </c>
      <c r="Z49" s="32">
        <f>SUM($Y$9:Y49)</f>
        <v>48</v>
      </c>
      <c r="AA49" s="33"/>
      <c r="AB49" s="33">
        <v>30</v>
      </c>
      <c r="AC49" s="33">
        <v>6</v>
      </c>
      <c r="AD49" s="34">
        <v>80</v>
      </c>
      <c r="AE49" s="29">
        <f>SUM($AA$14:AC49)</f>
        <v>256</v>
      </c>
    </row>
    <row r="50" spans="1:32" ht="32.1" customHeight="1" thickBot="1" x14ac:dyDescent="0.2">
      <c r="A50" s="139"/>
      <c r="B50" s="139"/>
      <c r="C50" s="169"/>
      <c r="D50" s="48" t="s">
        <v>122</v>
      </c>
      <c r="E50" s="10"/>
      <c r="F50" s="10"/>
      <c r="G50" s="151" t="s">
        <v>183</v>
      </c>
      <c r="H50" s="145"/>
      <c r="I50" s="145"/>
      <c r="J50" s="145"/>
      <c r="K50" s="146"/>
      <c r="L50" s="16"/>
      <c r="M50" s="16"/>
      <c r="N50" s="16"/>
      <c r="O50" s="16"/>
      <c r="P50" s="10"/>
      <c r="Q50" s="10">
        <v>0.8</v>
      </c>
      <c r="R50" s="10">
        <f>SUM($Q$9:Q50)</f>
        <v>53.850923629493124</v>
      </c>
      <c r="S50" s="10"/>
      <c r="T50" s="10"/>
      <c r="U50" s="10"/>
      <c r="V50" s="10"/>
      <c r="W50" s="10"/>
      <c r="X50" s="10"/>
      <c r="Y50" s="42"/>
      <c r="Z50" s="37">
        <f>SUM($Y$9:Y50)</f>
        <v>48</v>
      </c>
      <c r="AA50" s="38">
        <v>50</v>
      </c>
      <c r="AB50" s="38"/>
      <c r="AC50" s="38"/>
      <c r="AD50" s="39"/>
      <c r="AE50" s="29">
        <f>SUM($AA$14:AC50)</f>
        <v>306</v>
      </c>
      <c r="AF50">
        <f>SUM($AD$15:AD50)</f>
        <v>350</v>
      </c>
    </row>
    <row r="51" spans="1:32" ht="32.1" customHeight="1" x14ac:dyDescent="0.15">
      <c r="A51" s="139">
        <v>8</v>
      </c>
      <c r="B51" s="139"/>
      <c r="C51" s="169" t="s">
        <v>184</v>
      </c>
      <c r="D51" s="19" t="s">
        <v>122</v>
      </c>
      <c r="E51" s="10"/>
      <c r="F51" s="10"/>
      <c r="G51" s="144" t="s">
        <v>185</v>
      </c>
      <c r="H51" s="145"/>
      <c r="I51" s="145"/>
      <c r="J51" s="145"/>
      <c r="K51" s="146"/>
      <c r="L51" s="16"/>
      <c r="M51" s="16"/>
      <c r="N51" s="16"/>
      <c r="O51" s="16"/>
      <c r="P51" s="10"/>
      <c r="Q51" s="10">
        <v>1.5</v>
      </c>
      <c r="R51" s="47">
        <f>SUM($Q$9:Q51)</f>
        <v>55.350923629493124</v>
      </c>
      <c r="S51" s="10"/>
      <c r="T51" s="10"/>
      <c r="U51" s="10"/>
      <c r="V51" s="10"/>
      <c r="W51" s="10"/>
      <c r="X51" s="10"/>
      <c r="Y51" s="42"/>
      <c r="Z51" s="32">
        <f>SUM($Y$9:Y51)</f>
        <v>48</v>
      </c>
      <c r="AA51" s="33"/>
      <c r="AB51" s="33"/>
      <c r="AC51" s="33"/>
      <c r="AD51" s="34"/>
    </row>
    <row r="52" spans="1:32" ht="32.1" customHeight="1" x14ac:dyDescent="0.15">
      <c r="A52" s="139"/>
      <c r="B52" s="139"/>
      <c r="C52" s="169"/>
      <c r="D52" s="19" t="s">
        <v>46</v>
      </c>
      <c r="E52" s="10"/>
      <c r="F52" s="10"/>
      <c r="G52" s="133" t="s">
        <v>186</v>
      </c>
      <c r="H52" s="133"/>
      <c r="I52" s="133"/>
      <c r="J52" s="133"/>
      <c r="K52" s="133"/>
      <c r="L52" s="11"/>
      <c r="M52" s="11"/>
      <c r="N52" s="11"/>
      <c r="O52" s="11"/>
      <c r="P52" s="10"/>
      <c r="Q52" s="10">
        <v>1.7</v>
      </c>
      <c r="R52" s="10">
        <f>SUM($Q$9:Q52)</f>
        <v>57.050923629493127</v>
      </c>
      <c r="S52" s="10"/>
      <c r="T52" s="10"/>
      <c r="U52" s="10"/>
      <c r="V52" s="10"/>
      <c r="W52" s="10"/>
      <c r="X52" s="10"/>
      <c r="Y52" s="42"/>
      <c r="Z52" s="32">
        <f>SUM($Y$9:Y52)</f>
        <v>48</v>
      </c>
      <c r="AA52" s="33"/>
      <c r="AB52" s="33"/>
      <c r="AC52" s="33"/>
      <c r="AD52" s="34"/>
    </row>
    <row r="53" spans="1:32" ht="40.5" x14ac:dyDescent="0.15">
      <c r="A53" s="139"/>
      <c r="B53" s="139"/>
      <c r="C53" s="169"/>
      <c r="D53" s="19" t="s">
        <v>127</v>
      </c>
      <c r="E53" s="10"/>
      <c r="F53" s="10"/>
      <c r="G53" s="133" t="s">
        <v>187</v>
      </c>
      <c r="H53" s="133"/>
      <c r="I53" s="133"/>
      <c r="J53" s="133"/>
      <c r="K53" s="133"/>
      <c r="L53" s="11"/>
      <c r="M53" s="17" t="s">
        <v>179</v>
      </c>
      <c r="N53" s="11"/>
      <c r="O53" s="11"/>
      <c r="P53" s="10"/>
      <c r="Q53" s="10">
        <v>1.4</v>
      </c>
      <c r="R53" s="10">
        <f>SUM($Q$9:Q53)</f>
        <v>58.450923629493126</v>
      </c>
      <c r="S53" s="10"/>
      <c r="T53" s="10"/>
      <c r="U53" s="10"/>
      <c r="V53" s="10"/>
      <c r="W53" s="10"/>
      <c r="X53" s="10"/>
      <c r="Y53" s="42"/>
      <c r="Z53" s="32">
        <f>SUM($Y$9:Y53)</f>
        <v>48</v>
      </c>
      <c r="AA53" s="33"/>
      <c r="AB53" s="33"/>
      <c r="AC53" s="33"/>
      <c r="AD53" s="34"/>
    </row>
    <row r="54" spans="1:32" ht="32.1" customHeight="1" x14ac:dyDescent="0.15">
      <c r="A54" s="139"/>
      <c r="B54" s="139"/>
      <c r="C54" s="169"/>
      <c r="D54" s="19" t="s">
        <v>188</v>
      </c>
      <c r="E54" s="10"/>
      <c r="F54" s="10"/>
      <c r="G54" s="133" t="s">
        <v>189</v>
      </c>
      <c r="H54" s="133"/>
      <c r="I54" s="133"/>
      <c r="J54" s="133"/>
      <c r="K54" s="133"/>
      <c r="L54" s="11"/>
      <c r="M54" s="11"/>
      <c r="N54" s="11"/>
      <c r="O54" s="11"/>
      <c r="P54" s="10"/>
      <c r="Q54" s="10">
        <v>0.1</v>
      </c>
      <c r="R54" s="10">
        <f>SUM($Q$9:Q54)</f>
        <v>58.550923629493127</v>
      </c>
      <c r="S54" s="10"/>
      <c r="T54" s="10"/>
      <c r="U54" s="10"/>
      <c r="V54" s="10"/>
      <c r="W54" s="41" t="s">
        <v>190</v>
      </c>
      <c r="X54" s="10"/>
      <c r="Y54" s="42"/>
      <c r="Z54" s="32">
        <f>SUM($Y$9:Y54)</f>
        <v>48</v>
      </c>
      <c r="AA54" s="33"/>
      <c r="AB54" s="33"/>
      <c r="AC54" s="33"/>
      <c r="AD54" s="34"/>
    </row>
    <row r="55" spans="1:32" ht="32.1" customHeight="1" x14ac:dyDescent="0.15">
      <c r="A55" s="139"/>
      <c r="B55" s="139"/>
      <c r="C55" s="169"/>
      <c r="D55" s="19" t="s">
        <v>191</v>
      </c>
      <c r="E55" s="10"/>
      <c r="F55" s="10"/>
      <c r="G55" s="133" t="s">
        <v>192</v>
      </c>
      <c r="H55" s="133"/>
      <c r="I55" s="133"/>
      <c r="J55" s="133"/>
      <c r="K55" s="133"/>
      <c r="L55" s="16"/>
      <c r="M55" s="16"/>
      <c r="N55" s="16"/>
      <c r="O55" s="16"/>
      <c r="P55" s="10"/>
      <c r="Q55" s="10">
        <v>0.2</v>
      </c>
      <c r="R55" s="10">
        <f>SUM($Q$9:Q55)</f>
        <v>58.75092362949313</v>
      </c>
      <c r="S55" s="10"/>
      <c r="T55" s="10"/>
      <c r="U55" s="10"/>
      <c r="V55" s="10"/>
      <c r="W55" s="10"/>
      <c r="X55" s="10"/>
      <c r="Y55" s="42"/>
      <c r="Z55" s="32">
        <f>SUM($Y$9:Y55)</f>
        <v>48</v>
      </c>
      <c r="AA55" s="33"/>
      <c r="AB55" s="33"/>
      <c r="AC55" s="33"/>
      <c r="AD55" s="34"/>
    </row>
    <row r="56" spans="1:32" ht="40.5" customHeight="1" thickBot="1" x14ac:dyDescent="0.2">
      <c r="A56" s="139"/>
      <c r="B56" s="139"/>
      <c r="C56" s="169"/>
      <c r="D56" s="19"/>
      <c r="E56" s="10"/>
      <c r="F56" s="10"/>
      <c r="G56" s="151" t="s">
        <v>193</v>
      </c>
      <c r="H56" s="145"/>
      <c r="I56" s="145"/>
      <c r="J56" s="145"/>
      <c r="K56" s="146"/>
      <c r="L56" s="16"/>
      <c r="M56" s="16"/>
      <c r="N56" s="16"/>
      <c r="O56" s="11"/>
      <c r="P56" s="10"/>
      <c r="Q56" s="10">
        <v>4</v>
      </c>
      <c r="R56" s="10">
        <f>SUM($Q$9:Q56)</f>
        <v>62.75092362949313</v>
      </c>
      <c r="S56" s="10"/>
      <c r="T56" s="10"/>
      <c r="U56" s="10"/>
      <c r="V56" s="10"/>
      <c r="W56" s="10"/>
      <c r="X56" s="10"/>
      <c r="Y56" s="42">
        <v>6</v>
      </c>
      <c r="Z56" s="37">
        <f>SUM($Y$9:Y56)</f>
        <v>54</v>
      </c>
      <c r="AA56" s="38"/>
      <c r="AB56" s="38"/>
      <c r="AC56" s="38"/>
      <c r="AD56" s="39"/>
    </row>
    <row r="57" spans="1:32" ht="24.95" customHeight="1" x14ac:dyDescent="0.15">
      <c r="A57" s="139">
        <v>9</v>
      </c>
      <c r="B57" s="139"/>
      <c r="C57" s="169" t="s">
        <v>194</v>
      </c>
      <c r="D57" s="139" t="s">
        <v>195</v>
      </c>
      <c r="E57" s="10"/>
      <c r="F57" s="10"/>
      <c r="G57" s="133" t="s">
        <v>196</v>
      </c>
      <c r="H57" s="133"/>
      <c r="I57" s="133"/>
      <c r="J57" s="133"/>
      <c r="K57" s="133"/>
      <c r="L57" s="11"/>
      <c r="M57" s="11"/>
      <c r="N57" s="11"/>
      <c r="O57" s="11"/>
      <c r="P57" s="10"/>
      <c r="Q57" s="10">
        <v>0.5</v>
      </c>
      <c r="R57" s="10">
        <f>SUM($Q$9:Q57)</f>
        <v>63.25092362949313</v>
      </c>
      <c r="S57" s="10"/>
      <c r="T57" s="10"/>
      <c r="U57" s="10"/>
      <c r="V57" s="10" t="s">
        <v>197</v>
      </c>
      <c r="W57" s="10"/>
      <c r="X57" s="10" t="s">
        <v>198</v>
      </c>
      <c r="Y57" s="10"/>
      <c r="Z57">
        <f>SUM($Y$9:Y57)</f>
        <v>54</v>
      </c>
    </row>
    <row r="58" spans="1:32" ht="24.95" customHeight="1" x14ac:dyDescent="0.15">
      <c r="A58" s="139"/>
      <c r="B58" s="139"/>
      <c r="C58" s="169"/>
      <c r="D58" s="139"/>
      <c r="E58" s="10"/>
      <c r="F58" s="10"/>
      <c r="G58" s="133" t="s">
        <v>199</v>
      </c>
      <c r="H58" s="133"/>
      <c r="I58" s="133"/>
      <c r="J58" s="133"/>
      <c r="K58" s="133"/>
      <c r="L58" s="11"/>
      <c r="M58" s="11"/>
      <c r="N58" s="11"/>
      <c r="O58" s="11"/>
      <c r="P58" s="10"/>
      <c r="Q58" s="10"/>
      <c r="R58" s="10">
        <f>SUM($Q$9:Q58)</f>
        <v>63.25092362949313</v>
      </c>
      <c r="S58" s="10"/>
      <c r="T58" s="10"/>
      <c r="U58" s="10"/>
      <c r="V58" s="10"/>
      <c r="W58" s="10"/>
      <c r="X58" s="10"/>
      <c r="Y58" s="10"/>
      <c r="Z58">
        <f>SUM($Y$9:Y58)</f>
        <v>54</v>
      </c>
    </row>
    <row r="59" spans="1:32" ht="24.95" customHeight="1" x14ac:dyDescent="0.15">
      <c r="A59" s="139"/>
      <c r="B59" s="139"/>
      <c r="C59" s="169"/>
      <c r="D59" s="139"/>
      <c r="E59" s="10"/>
      <c r="F59" s="10"/>
      <c r="G59" s="144" t="s">
        <v>200</v>
      </c>
      <c r="H59" s="145"/>
      <c r="I59" s="145"/>
      <c r="J59" s="145"/>
      <c r="K59" s="146"/>
      <c r="L59" s="16"/>
      <c r="M59" s="16"/>
      <c r="N59" s="16"/>
      <c r="O59" s="16"/>
      <c r="P59" s="10"/>
      <c r="Q59" s="10"/>
      <c r="R59" s="10">
        <f>SUM($Q$9:Q59)</f>
        <v>63.25092362949313</v>
      </c>
      <c r="S59" s="10"/>
      <c r="T59" s="10"/>
      <c r="U59" s="10"/>
      <c r="V59" s="10"/>
      <c r="W59" s="10"/>
      <c r="X59" s="10"/>
      <c r="Y59" s="10"/>
      <c r="Z59">
        <f>SUM($Y$9:Y59)</f>
        <v>54</v>
      </c>
    </row>
    <row r="60" spans="1:32" ht="24.95" customHeight="1" x14ac:dyDescent="0.15">
      <c r="A60" s="139"/>
      <c r="B60" s="139"/>
      <c r="C60" s="169"/>
      <c r="D60" s="49" t="s">
        <v>201</v>
      </c>
      <c r="E60" s="10"/>
      <c r="F60" s="10"/>
      <c r="G60" s="144" t="s">
        <v>202</v>
      </c>
      <c r="H60" s="145"/>
      <c r="I60" s="145"/>
      <c r="J60" s="145"/>
      <c r="K60" s="146"/>
      <c r="L60" s="16"/>
      <c r="M60" s="16"/>
      <c r="N60" s="16"/>
      <c r="O60" s="16"/>
      <c r="P60" s="10"/>
      <c r="Q60" s="10">
        <v>0.5</v>
      </c>
      <c r="R60" s="10">
        <f>SUM($Q$9:Q60)</f>
        <v>63.75092362949313</v>
      </c>
      <c r="S60" s="10"/>
      <c r="T60" s="10"/>
      <c r="U60" s="10"/>
      <c r="V60" s="10"/>
      <c r="W60" s="10"/>
      <c r="X60" s="10"/>
      <c r="Y60" s="10"/>
      <c r="Z60">
        <f>SUM($Y$9:Y60)</f>
        <v>54</v>
      </c>
    </row>
    <row r="61" spans="1:32" ht="24.95" customHeight="1" x14ac:dyDescent="0.15">
      <c r="A61" s="139"/>
      <c r="B61" s="139"/>
      <c r="C61" s="169"/>
      <c r="D61" s="140" t="s">
        <v>188</v>
      </c>
      <c r="E61" s="10"/>
      <c r="F61" s="10"/>
      <c r="G61" s="133" t="s">
        <v>203</v>
      </c>
      <c r="H61" s="133"/>
      <c r="I61" s="133"/>
      <c r="J61" s="133"/>
      <c r="K61" s="133"/>
      <c r="L61" s="11"/>
      <c r="M61" s="11"/>
      <c r="N61" s="11"/>
      <c r="O61" s="11"/>
      <c r="P61" s="10"/>
      <c r="Q61" s="10">
        <v>3</v>
      </c>
      <c r="R61" s="47">
        <f>SUM($Q$9:Q61)</f>
        <v>66.75092362949313</v>
      </c>
      <c r="S61" s="10"/>
      <c r="T61" s="10"/>
      <c r="U61" s="10"/>
      <c r="V61" s="10"/>
      <c r="W61" s="10"/>
      <c r="X61" s="10"/>
      <c r="Y61" s="10"/>
      <c r="Z61">
        <f>SUM($Y$9:Y61)</f>
        <v>54</v>
      </c>
    </row>
    <row r="62" spans="1:32" ht="40.5" x14ac:dyDescent="0.15">
      <c r="A62" s="139"/>
      <c r="B62" s="139"/>
      <c r="C62" s="169"/>
      <c r="D62" s="141"/>
      <c r="E62" s="10"/>
      <c r="F62" s="10"/>
      <c r="G62" s="133" t="s">
        <v>204</v>
      </c>
      <c r="H62" s="133"/>
      <c r="I62" s="133"/>
      <c r="J62" s="133"/>
      <c r="K62" s="133"/>
      <c r="L62" s="11"/>
      <c r="M62" s="17" t="s">
        <v>205</v>
      </c>
      <c r="N62" s="11"/>
      <c r="O62" s="11"/>
      <c r="P62" s="10"/>
      <c r="Q62" s="10">
        <v>4</v>
      </c>
      <c r="R62" s="10">
        <f>SUM($Q$9:Q62)</f>
        <v>70.75092362949313</v>
      </c>
      <c r="S62" s="10"/>
      <c r="T62" s="10"/>
      <c r="U62" s="10"/>
      <c r="V62" s="10"/>
      <c r="W62" s="10"/>
      <c r="X62" s="10"/>
      <c r="Y62" s="10"/>
      <c r="Z62">
        <f>SUM($Y$9:Y62)</f>
        <v>54</v>
      </c>
    </row>
    <row r="63" spans="1:32" ht="24.95" customHeight="1" x14ac:dyDescent="0.15">
      <c r="A63" s="139"/>
      <c r="B63" s="139"/>
      <c r="C63" s="169"/>
      <c r="D63" s="141"/>
      <c r="E63" s="10"/>
      <c r="F63" s="10"/>
      <c r="G63" s="133" t="s">
        <v>206</v>
      </c>
      <c r="H63" s="133"/>
      <c r="I63" s="133"/>
      <c r="J63" s="133"/>
      <c r="K63" s="133"/>
      <c r="L63" s="11"/>
      <c r="M63" s="11"/>
      <c r="N63" s="11"/>
      <c r="O63" s="11"/>
      <c r="P63" s="10"/>
      <c r="Q63" s="10">
        <f>3*Q62</f>
        <v>12</v>
      </c>
      <c r="R63" s="10">
        <f>SUM($Q$9:Q63)</f>
        <v>82.75092362949313</v>
      </c>
      <c r="S63" s="10"/>
      <c r="T63" s="10"/>
      <c r="U63" s="10"/>
      <c r="V63" s="10"/>
      <c r="W63" s="10"/>
      <c r="X63" s="10"/>
      <c r="Y63" s="10">
        <v>36</v>
      </c>
      <c r="Z63">
        <f>SUM($Y$9:Y63)</f>
        <v>90</v>
      </c>
    </row>
    <row r="64" spans="1:32" ht="24.95" customHeight="1" x14ac:dyDescent="0.15">
      <c r="A64" s="139"/>
      <c r="B64" s="139"/>
      <c r="C64" s="169"/>
      <c r="D64" s="141"/>
      <c r="E64" s="10"/>
      <c r="F64" s="10"/>
      <c r="G64" s="166" t="s">
        <v>207</v>
      </c>
      <c r="H64" s="167"/>
      <c r="I64" s="167"/>
      <c r="J64" s="167"/>
      <c r="K64" s="168"/>
      <c r="L64" s="50"/>
      <c r="M64" s="50"/>
      <c r="N64" s="50"/>
      <c r="O64" s="11"/>
      <c r="P64" s="10"/>
      <c r="Q64" s="10"/>
      <c r="R64" s="10">
        <f>SUM($Q$9:Q64)</f>
        <v>82.75092362949313</v>
      </c>
      <c r="S64" s="10"/>
      <c r="T64" s="10"/>
      <c r="U64" s="10"/>
      <c r="V64" s="10"/>
      <c r="W64" s="10"/>
      <c r="X64" s="10"/>
      <c r="Y64" s="10"/>
      <c r="Z64">
        <f>SUM($Y$9:Y64)</f>
        <v>90</v>
      </c>
    </row>
    <row r="65" spans="1:26" ht="24.95" customHeight="1" x14ac:dyDescent="0.15">
      <c r="A65" s="139"/>
      <c r="B65" s="139"/>
      <c r="C65" s="169"/>
      <c r="D65" s="141"/>
      <c r="E65" s="10"/>
      <c r="F65" s="10"/>
      <c r="G65" s="133" t="s">
        <v>208</v>
      </c>
      <c r="H65" s="133"/>
      <c r="I65" s="133"/>
      <c r="J65" s="133"/>
      <c r="K65" s="133"/>
      <c r="L65" s="11"/>
      <c r="M65" s="11"/>
      <c r="N65" s="11"/>
      <c r="O65" s="11"/>
      <c r="P65" s="10"/>
      <c r="Q65" s="10">
        <v>3.5</v>
      </c>
      <c r="R65" s="10">
        <f>SUM($Q$9:Q65)</f>
        <v>86.25092362949313</v>
      </c>
      <c r="S65" s="10"/>
      <c r="T65" s="10"/>
      <c r="U65" s="10"/>
      <c r="V65" s="10" t="s">
        <v>209</v>
      </c>
      <c r="W65" s="10"/>
      <c r="X65" s="10"/>
      <c r="Y65" s="10"/>
      <c r="Z65">
        <f>SUM($Y$9:Y65)</f>
        <v>90</v>
      </c>
    </row>
    <row r="66" spans="1:26" ht="24.95" customHeight="1" x14ac:dyDescent="0.15">
      <c r="A66" s="139"/>
      <c r="B66" s="139"/>
      <c r="C66" s="169"/>
      <c r="D66" s="142"/>
      <c r="E66" s="10"/>
      <c r="F66" s="10"/>
      <c r="G66" s="133" t="s">
        <v>210</v>
      </c>
      <c r="H66" s="133"/>
      <c r="I66" s="133"/>
      <c r="J66" s="133"/>
      <c r="K66" s="133"/>
      <c r="L66" s="11"/>
      <c r="M66" s="11"/>
      <c r="N66" s="11"/>
      <c r="O66" s="11"/>
      <c r="P66" s="10"/>
      <c r="Q66" s="10">
        <v>3</v>
      </c>
      <c r="R66" s="24">
        <f>SUM($Q$9:Q66)</f>
        <v>89.25092362949313</v>
      </c>
      <c r="S66" s="10"/>
      <c r="T66" s="10"/>
      <c r="U66" s="10"/>
      <c r="V66" s="10"/>
      <c r="W66" s="10"/>
      <c r="X66" s="10"/>
      <c r="Y66" s="10"/>
      <c r="Z66">
        <f>SUM($Y$9:Y66)</f>
        <v>90</v>
      </c>
    </row>
    <row r="67" spans="1:26" ht="24.95" customHeight="1" x14ac:dyDescent="0.15">
      <c r="A67" s="139"/>
      <c r="B67" s="139"/>
      <c r="C67" s="169" t="s">
        <v>211</v>
      </c>
      <c r="D67" s="171" t="s">
        <v>212</v>
      </c>
      <c r="E67" s="10"/>
      <c r="F67" s="10"/>
      <c r="G67" s="133" t="s">
        <v>213</v>
      </c>
      <c r="H67" s="133"/>
      <c r="I67" s="133"/>
      <c r="J67" s="133"/>
      <c r="K67" s="133"/>
      <c r="L67" s="11"/>
      <c r="M67" s="11"/>
      <c r="N67" s="11"/>
      <c r="O67" s="11"/>
      <c r="P67" s="10"/>
      <c r="Q67" s="10">
        <v>2</v>
      </c>
      <c r="R67" s="10">
        <f>SUM($Q$9:Q67)</f>
        <v>91.25092362949313</v>
      </c>
      <c r="S67" s="10"/>
      <c r="T67" s="10"/>
      <c r="U67" s="10"/>
      <c r="V67" s="10"/>
      <c r="W67" s="10"/>
      <c r="X67" s="10"/>
      <c r="Y67" s="10"/>
      <c r="Z67">
        <f>SUM($Y$9:Y67)</f>
        <v>90</v>
      </c>
    </row>
    <row r="68" spans="1:26" ht="24.95" customHeight="1" x14ac:dyDescent="0.15">
      <c r="A68" s="140">
        <v>10</v>
      </c>
      <c r="B68" s="139"/>
      <c r="C68" s="169"/>
      <c r="D68" s="172"/>
      <c r="E68" s="10"/>
      <c r="F68" s="10"/>
      <c r="G68" s="133" t="s">
        <v>214</v>
      </c>
      <c r="H68" s="133"/>
      <c r="I68" s="133"/>
      <c r="J68" s="133"/>
      <c r="K68" s="133"/>
      <c r="L68" s="16"/>
      <c r="M68" s="16"/>
      <c r="N68" s="16"/>
      <c r="O68" s="16"/>
      <c r="P68" s="10"/>
      <c r="Q68" s="10">
        <v>5</v>
      </c>
      <c r="R68" s="10">
        <f>SUM($Q$9:Q68)</f>
        <v>96.25092362949313</v>
      </c>
      <c r="S68" s="10"/>
      <c r="T68" s="10"/>
      <c r="U68" s="10"/>
      <c r="V68" s="10"/>
      <c r="W68" s="10"/>
      <c r="X68" s="10"/>
      <c r="Y68" s="10"/>
      <c r="Z68">
        <f>SUM($Y$9:Y68)</f>
        <v>90</v>
      </c>
    </row>
    <row r="69" spans="1:26" ht="24.95" customHeight="1" x14ac:dyDescent="0.15">
      <c r="A69" s="141"/>
      <c r="B69" s="139"/>
      <c r="C69" s="169"/>
      <c r="D69" s="173"/>
      <c r="E69" s="10"/>
      <c r="F69" s="10"/>
      <c r="G69" s="144" t="s">
        <v>215</v>
      </c>
      <c r="H69" s="145"/>
      <c r="I69" s="145"/>
      <c r="J69" s="145"/>
      <c r="K69" s="146"/>
      <c r="L69" s="16"/>
      <c r="M69" s="16"/>
      <c r="N69" s="16"/>
      <c r="O69" s="16"/>
      <c r="P69" s="10"/>
      <c r="Q69" s="10">
        <v>1</v>
      </c>
      <c r="R69" s="10">
        <f>SUM($Q$9:Q69)</f>
        <v>97.25092362949313</v>
      </c>
      <c r="S69" s="10"/>
      <c r="T69" s="10"/>
      <c r="U69" s="10"/>
      <c r="V69" s="10"/>
      <c r="W69" s="10"/>
      <c r="X69" s="10"/>
      <c r="Y69" s="10"/>
      <c r="Z69">
        <f>SUM($Y$9:Y69)</f>
        <v>90</v>
      </c>
    </row>
    <row r="70" spans="1:26" ht="54" x14ac:dyDescent="0.15">
      <c r="A70" s="141"/>
      <c r="B70" s="139"/>
      <c r="C70" s="169"/>
      <c r="D70" s="170" t="s">
        <v>216</v>
      </c>
      <c r="E70" s="10"/>
      <c r="F70" s="10"/>
      <c r="G70" s="144" t="s">
        <v>217</v>
      </c>
      <c r="H70" s="145"/>
      <c r="I70" s="145"/>
      <c r="J70" s="145"/>
      <c r="K70" s="146"/>
      <c r="L70" s="16"/>
      <c r="M70" s="17" t="s">
        <v>218</v>
      </c>
      <c r="N70" s="16"/>
      <c r="O70" s="16"/>
      <c r="P70" s="10"/>
      <c r="Q70" s="10">
        <v>1</v>
      </c>
      <c r="R70" s="10">
        <f>SUM($Q$9:Q70)</f>
        <v>98.25092362949313</v>
      </c>
      <c r="S70" s="10"/>
      <c r="T70" s="10"/>
      <c r="U70" s="10"/>
      <c r="V70" s="10"/>
      <c r="W70" s="10"/>
      <c r="X70" s="10"/>
      <c r="Y70" s="10"/>
      <c r="Z70">
        <f>SUM($Y$9:Y70)</f>
        <v>90</v>
      </c>
    </row>
    <row r="71" spans="1:26" ht="36.75" customHeight="1" x14ac:dyDescent="0.15">
      <c r="A71" s="141"/>
      <c r="B71" s="139"/>
      <c r="C71" s="169"/>
      <c r="D71" s="170"/>
      <c r="E71" s="10"/>
      <c r="F71" s="10"/>
      <c r="G71" s="144" t="s">
        <v>219</v>
      </c>
      <c r="H71" s="145"/>
      <c r="I71" s="145"/>
      <c r="J71" s="145"/>
      <c r="K71" s="146"/>
      <c r="L71" s="16"/>
      <c r="M71" s="16"/>
      <c r="N71" s="16"/>
      <c r="O71" s="16"/>
      <c r="P71" s="10"/>
      <c r="Q71" s="10">
        <v>3</v>
      </c>
      <c r="R71" s="10">
        <f>SUM($Q$9:Q71)</f>
        <v>101.25092362949313</v>
      </c>
      <c r="S71" s="10"/>
      <c r="T71" s="10"/>
      <c r="U71" s="10"/>
      <c r="V71" s="10"/>
      <c r="W71" s="10"/>
      <c r="X71" s="10"/>
      <c r="Y71" s="10">
        <v>36</v>
      </c>
      <c r="Z71">
        <f>SUM($Y$9:Y71)</f>
        <v>126</v>
      </c>
    </row>
    <row r="72" spans="1:26" ht="24.95" customHeight="1" x14ac:dyDescent="0.15">
      <c r="A72" s="141"/>
      <c r="B72" s="139"/>
      <c r="C72" s="169"/>
      <c r="D72" s="170"/>
      <c r="E72" s="10"/>
      <c r="F72" s="10"/>
      <c r="G72" s="144" t="s">
        <v>220</v>
      </c>
      <c r="H72" s="145"/>
      <c r="I72" s="145"/>
      <c r="J72" s="145"/>
      <c r="K72" s="146"/>
      <c r="L72" s="16"/>
      <c r="M72" s="16"/>
      <c r="N72" s="16"/>
      <c r="O72" s="16"/>
      <c r="P72" s="10" t="s">
        <v>221</v>
      </c>
      <c r="Q72" s="10">
        <v>2</v>
      </c>
      <c r="R72" s="47">
        <f>SUM($Q$9:Q72)</f>
        <v>103.25092362949313</v>
      </c>
      <c r="S72" s="10"/>
      <c r="T72" s="10"/>
      <c r="U72" s="10"/>
      <c r="V72" s="10"/>
      <c r="W72" s="10"/>
      <c r="X72" s="10"/>
      <c r="Y72" s="10"/>
      <c r="Z72">
        <f>SUM($Y$9:Y72)</f>
        <v>126</v>
      </c>
    </row>
    <row r="73" spans="1:26" ht="24.95" customHeight="1" x14ac:dyDescent="0.15">
      <c r="A73" s="141">
        <v>11</v>
      </c>
      <c r="B73" s="139"/>
      <c r="C73" s="176" t="s">
        <v>222</v>
      </c>
      <c r="D73" s="174" t="s">
        <v>223</v>
      </c>
      <c r="E73" s="10"/>
      <c r="F73" s="139" t="s">
        <v>224</v>
      </c>
      <c r="G73" s="144" t="s">
        <v>225</v>
      </c>
      <c r="H73" s="145"/>
      <c r="I73" s="145"/>
      <c r="J73" s="145"/>
      <c r="K73" s="146"/>
      <c r="L73" s="16"/>
      <c r="M73" s="16"/>
      <c r="N73" s="16"/>
      <c r="O73" s="11"/>
      <c r="P73" s="10"/>
      <c r="Q73" s="10">
        <f>Q68*3</f>
        <v>15</v>
      </c>
      <c r="R73" s="47">
        <f>SUM($Q$9:Q73)</f>
        <v>118.25092362949313</v>
      </c>
      <c r="S73" s="10"/>
      <c r="T73" s="10"/>
      <c r="U73" s="10"/>
      <c r="V73" s="10"/>
      <c r="W73" s="10" t="s">
        <v>226</v>
      </c>
      <c r="X73" s="10"/>
      <c r="Y73" s="10"/>
      <c r="Z73">
        <f>SUM($Y$9:Y73)</f>
        <v>126</v>
      </c>
    </row>
    <row r="74" spans="1:26" ht="24.95" customHeight="1" x14ac:dyDescent="0.15">
      <c r="A74" s="141"/>
      <c r="B74" s="139"/>
      <c r="C74" s="177"/>
      <c r="D74" s="181"/>
      <c r="E74" s="10"/>
      <c r="F74" s="139"/>
      <c r="G74" s="151" t="s">
        <v>227</v>
      </c>
      <c r="H74" s="152"/>
      <c r="I74" s="152"/>
      <c r="J74" s="152"/>
      <c r="K74" s="153"/>
      <c r="L74" s="17"/>
      <c r="M74" s="17"/>
      <c r="N74" s="17"/>
      <c r="O74" s="11"/>
      <c r="P74" s="10"/>
      <c r="Q74" s="10">
        <v>3</v>
      </c>
      <c r="R74" s="10">
        <f>SUM($Q$9:Q74)</f>
        <v>121.25092362949313</v>
      </c>
      <c r="S74" s="10"/>
      <c r="T74" s="10"/>
      <c r="U74" s="10"/>
      <c r="V74" s="10"/>
      <c r="W74" s="10"/>
      <c r="X74" s="10"/>
      <c r="Y74" s="10"/>
      <c r="Z74">
        <f>SUM($Y$9:Y74)</f>
        <v>126</v>
      </c>
    </row>
    <row r="75" spans="1:26" ht="24.95" customHeight="1" x14ac:dyDescent="0.15">
      <c r="A75" s="141"/>
      <c r="B75" s="139"/>
      <c r="C75" s="177"/>
      <c r="D75" s="175"/>
      <c r="E75" s="10"/>
      <c r="F75" s="139"/>
      <c r="G75" s="133" t="s">
        <v>228</v>
      </c>
      <c r="H75" s="133"/>
      <c r="I75" s="133"/>
      <c r="J75" s="133"/>
      <c r="K75" s="133"/>
      <c r="L75" s="11"/>
      <c r="M75" s="11"/>
      <c r="N75" s="11"/>
      <c r="O75" s="11"/>
      <c r="P75" s="10"/>
      <c r="Q75" s="10">
        <v>2</v>
      </c>
      <c r="R75" s="10">
        <f>SUM($Q$9:Q75)</f>
        <v>123.25092362949313</v>
      </c>
      <c r="S75" s="10"/>
      <c r="T75" s="10"/>
      <c r="U75" s="10"/>
      <c r="V75" s="10"/>
      <c r="W75" s="10"/>
      <c r="X75" s="10"/>
      <c r="Y75" s="10"/>
      <c r="Z75">
        <f>SUM($Y$9:Y75)</f>
        <v>126</v>
      </c>
    </row>
    <row r="76" spans="1:26" ht="24.95" customHeight="1" x14ac:dyDescent="0.15">
      <c r="A76" s="141"/>
      <c r="B76" s="139"/>
      <c r="C76" s="177"/>
      <c r="D76" s="174" t="s">
        <v>229</v>
      </c>
      <c r="E76" s="10"/>
      <c r="F76" s="162" t="s">
        <v>230</v>
      </c>
      <c r="G76" s="133" t="s">
        <v>231</v>
      </c>
      <c r="H76" s="133"/>
      <c r="I76" s="133"/>
      <c r="J76" s="133"/>
      <c r="K76" s="133"/>
      <c r="L76" s="11"/>
      <c r="M76" s="11"/>
      <c r="N76" s="11"/>
      <c r="O76" s="10"/>
      <c r="P76" s="10"/>
      <c r="Q76" s="10"/>
      <c r="R76" s="10">
        <f>SUM($Q$9:Q76)</f>
        <v>123.25092362949313</v>
      </c>
      <c r="S76" s="10"/>
      <c r="T76" s="10"/>
      <c r="U76" s="10"/>
      <c r="V76" s="10"/>
      <c r="W76" s="10"/>
      <c r="X76" s="10"/>
      <c r="Y76" s="10"/>
      <c r="Z76">
        <f>SUM($Y$9:Y76)</f>
        <v>126</v>
      </c>
    </row>
    <row r="77" spans="1:26" ht="24.95" customHeight="1" x14ac:dyDescent="0.15">
      <c r="A77" s="141"/>
      <c r="B77" s="139"/>
      <c r="C77" s="177"/>
      <c r="D77" s="181"/>
      <c r="E77" s="10"/>
      <c r="F77" s="163"/>
      <c r="G77" s="133" t="s">
        <v>232</v>
      </c>
      <c r="H77" s="133"/>
      <c r="I77" s="133"/>
      <c r="J77" s="133"/>
      <c r="K77" s="133"/>
      <c r="L77" s="11"/>
      <c r="M77" s="11"/>
      <c r="N77" s="11"/>
      <c r="O77" s="10"/>
      <c r="P77" s="10"/>
      <c r="Q77" s="13">
        <v>1</v>
      </c>
      <c r="R77" s="10">
        <f>SUM($Q$9:Q77)</f>
        <v>124.25092362949313</v>
      </c>
      <c r="S77" s="10"/>
      <c r="T77" s="10"/>
      <c r="U77" s="10"/>
      <c r="V77" s="10"/>
      <c r="W77" s="10" t="s">
        <v>233</v>
      </c>
      <c r="X77" s="10"/>
      <c r="Y77" s="10"/>
      <c r="Z77">
        <f>SUM($Y$9:Y77)</f>
        <v>126</v>
      </c>
    </row>
    <row r="78" spans="1:26" ht="24.95" customHeight="1" x14ac:dyDescent="0.15">
      <c r="A78" s="141"/>
      <c r="B78" s="139"/>
      <c r="C78" s="177"/>
      <c r="D78" s="175"/>
      <c r="E78" s="10"/>
      <c r="F78" s="182"/>
      <c r="G78" s="133" t="s">
        <v>234</v>
      </c>
      <c r="H78" s="133"/>
      <c r="I78" s="133"/>
      <c r="J78" s="133"/>
      <c r="K78" s="133"/>
      <c r="L78" s="11"/>
      <c r="M78" s="11"/>
      <c r="N78" s="11"/>
      <c r="O78" s="10"/>
      <c r="P78" s="10"/>
      <c r="Q78" s="10">
        <v>2</v>
      </c>
      <c r="R78" s="10">
        <f>SUM($Q$9:Q78)</f>
        <v>126.25092362949313</v>
      </c>
      <c r="S78" s="10"/>
      <c r="T78" s="10"/>
      <c r="U78" s="10"/>
      <c r="V78" s="10"/>
      <c r="W78" s="10"/>
      <c r="X78" s="10"/>
      <c r="Y78" s="10"/>
      <c r="Z78">
        <f>SUM($Y$9:Y78)</f>
        <v>126</v>
      </c>
    </row>
    <row r="79" spans="1:26" ht="24.95" customHeight="1" x14ac:dyDescent="0.15">
      <c r="A79" s="141">
        <v>12</v>
      </c>
      <c r="B79" s="139"/>
      <c r="C79" s="177"/>
      <c r="D79" s="174" t="s">
        <v>235</v>
      </c>
      <c r="E79" s="10"/>
      <c r="F79" s="51"/>
      <c r="G79" s="144" t="s">
        <v>236</v>
      </c>
      <c r="H79" s="145"/>
      <c r="I79" s="145"/>
      <c r="J79" s="145"/>
      <c r="K79" s="146"/>
      <c r="L79" s="16"/>
      <c r="M79" s="16"/>
      <c r="N79" s="16"/>
      <c r="O79" s="10"/>
      <c r="P79" s="10"/>
      <c r="Q79" s="10">
        <v>3</v>
      </c>
      <c r="R79" s="10">
        <f>SUM($Q$9:Q79)</f>
        <v>129.25092362949312</v>
      </c>
      <c r="S79" s="33"/>
      <c r="T79" s="10"/>
      <c r="U79" s="10"/>
      <c r="V79" s="10"/>
      <c r="W79" s="10"/>
      <c r="X79" s="10"/>
      <c r="Y79" s="10"/>
    </row>
    <row r="80" spans="1:26" ht="24.95" customHeight="1" x14ac:dyDescent="0.15">
      <c r="A80" s="141"/>
      <c r="B80" s="139"/>
      <c r="C80" s="178"/>
      <c r="D80" s="175"/>
      <c r="E80" s="10"/>
      <c r="F80" s="51"/>
      <c r="G80" s="144"/>
      <c r="H80" s="145"/>
      <c r="I80" s="145"/>
      <c r="J80" s="145"/>
      <c r="K80" s="146"/>
      <c r="L80" s="16"/>
      <c r="M80" s="16"/>
      <c r="N80" s="16"/>
      <c r="O80" s="10"/>
      <c r="P80" s="10"/>
      <c r="Q80" s="10">
        <v>4</v>
      </c>
      <c r="R80" s="10">
        <f>SUM($Q$9:Q80)</f>
        <v>133.25092362949312</v>
      </c>
      <c r="S80" s="33"/>
      <c r="T80" s="10"/>
      <c r="U80" s="10"/>
      <c r="V80" s="10"/>
      <c r="W80" s="10"/>
      <c r="X80" s="10"/>
      <c r="Y80" s="10"/>
    </row>
    <row r="81" spans="1:26" ht="24.95" customHeight="1" x14ac:dyDescent="0.15">
      <c r="A81" s="141"/>
      <c r="B81" s="139"/>
      <c r="C81" s="176" t="s">
        <v>237</v>
      </c>
      <c r="D81" s="10"/>
      <c r="E81" s="10"/>
      <c r="F81" s="179" t="s">
        <v>238</v>
      </c>
      <c r="G81" s="144" t="s">
        <v>239</v>
      </c>
      <c r="H81" s="145"/>
      <c r="I81" s="145"/>
      <c r="J81" s="145"/>
      <c r="K81" s="146"/>
      <c r="L81" s="16"/>
      <c r="M81" s="16"/>
      <c r="N81" s="16"/>
      <c r="O81" s="10"/>
      <c r="P81" s="10"/>
      <c r="Q81" s="10">
        <v>4</v>
      </c>
      <c r="R81" s="10">
        <f>SUM($Q$9:Q81)</f>
        <v>137.25092362949312</v>
      </c>
      <c r="T81" s="10"/>
      <c r="U81" s="10"/>
      <c r="V81" s="10" t="s">
        <v>240</v>
      </c>
      <c r="W81" s="10" t="s">
        <v>241</v>
      </c>
      <c r="X81" s="10"/>
      <c r="Y81" s="10"/>
      <c r="Z81">
        <f>SUM($Y$9:Y81)</f>
        <v>126</v>
      </c>
    </row>
    <row r="82" spans="1:26" ht="24.95" customHeight="1" x14ac:dyDescent="0.15">
      <c r="A82" s="141"/>
      <c r="B82" s="139"/>
      <c r="C82" s="177"/>
      <c r="D82" s="10"/>
      <c r="E82" s="10"/>
      <c r="F82" s="179"/>
      <c r="G82" s="180" t="s">
        <v>242</v>
      </c>
      <c r="H82" s="180"/>
      <c r="I82" s="180"/>
      <c r="J82" s="180"/>
      <c r="K82" s="180"/>
      <c r="L82" s="36"/>
      <c r="M82" s="36"/>
      <c r="N82" s="36"/>
      <c r="O82" s="10"/>
      <c r="P82" s="10"/>
      <c r="Q82" s="10"/>
      <c r="R82" s="10">
        <f>SUM($Q$9:Q82)</f>
        <v>137.25092362949312</v>
      </c>
      <c r="S82" s="10"/>
      <c r="T82" s="10"/>
      <c r="U82" s="10"/>
      <c r="V82" s="10"/>
      <c r="W82" s="10"/>
      <c r="X82" s="10"/>
      <c r="Y82" s="10"/>
      <c r="Z82">
        <f>SUM($Y$9:Y82)</f>
        <v>126</v>
      </c>
    </row>
    <row r="83" spans="1:26" ht="24.95" customHeight="1" x14ac:dyDescent="0.15">
      <c r="A83" s="141">
        <v>13</v>
      </c>
      <c r="B83" s="139"/>
      <c r="C83" s="177"/>
      <c r="D83" s="174" t="s">
        <v>243</v>
      </c>
      <c r="E83" s="10"/>
      <c r="F83" s="179"/>
      <c r="G83" s="180" t="s">
        <v>244</v>
      </c>
      <c r="H83" s="180"/>
      <c r="I83" s="180"/>
      <c r="J83" s="180"/>
      <c r="K83" s="180"/>
      <c r="L83" s="36"/>
      <c r="M83" s="36"/>
      <c r="N83" s="36"/>
      <c r="O83" s="10"/>
      <c r="P83" s="10"/>
      <c r="Q83" s="10"/>
      <c r="R83" s="10">
        <f>SUM($Q$9:Q83)</f>
        <v>137.25092362949312</v>
      </c>
      <c r="S83" s="10"/>
      <c r="T83" s="10"/>
      <c r="U83" s="10"/>
      <c r="V83" s="10"/>
      <c r="W83" s="10"/>
      <c r="X83" s="10"/>
      <c r="Y83" s="10"/>
      <c r="Z83">
        <f>SUM($Y$9:Y83)</f>
        <v>126</v>
      </c>
    </row>
    <row r="84" spans="1:26" ht="24.95" customHeight="1" x14ac:dyDescent="0.15">
      <c r="A84" s="141"/>
      <c r="B84" s="139"/>
      <c r="C84" s="177"/>
      <c r="D84" s="175"/>
      <c r="E84" s="10"/>
      <c r="F84" s="179"/>
      <c r="G84" s="180" t="s">
        <v>245</v>
      </c>
      <c r="H84" s="180"/>
      <c r="I84" s="180"/>
      <c r="J84" s="180"/>
      <c r="K84" s="180"/>
      <c r="L84" s="36"/>
      <c r="M84" s="36"/>
      <c r="N84" s="36"/>
      <c r="O84" s="10"/>
      <c r="P84" s="10"/>
      <c r="Q84" s="10"/>
      <c r="R84" s="10">
        <f>SUM($Q$9:Q84)</f>
        <v>137.25092362949312</v>
      </c>
      <c r="S84" s="10"/>
      <c r="T84" s="10"/>
      <c r="U84" s="10"/>
      <c r="V84" s="10"/>
      <c r="W84" s="10"/>
      <c r="X84" s="10"/>
      <c r="Y84" s="10"/>
      <c r="Z84">
        <f>SUM($Y$9:Y84)</f>
        <v>126</v>
      </c>
    </row>
    <row r="85" spans="1:26" ht="18.75" customHeight="1" x14ac:dyDescent="0.15">
      <c r="A85" s="141"/>
      <c r="B85" s="139"/>
      <c r="C85" s="178"/>
      <c r="D85" s="10"/>
      <c r="E85" s="10"/>
      <c r="F85" s="179"/>
      <c r="G85" s="133" t="s">
        <v>246</v>
      </c>
      <c r="H85" s="133"/>
      <c r="I85" s="133"/>
      <c r="J85" s="133"/>
      <c r="K85" s="133"/>
      <c r="L85" s="11"/>
      <c r="M85" s="11"/>
      <c r="N85" s="11"/>
      <c r="O85" s="10" t="s">
        <v>247</v>
      </c>
      <c r="P85" s="10" t="s">
        <v>248</v>
      </c>
      <c r="Q85" s="10"/>
      <c r="R85" s="10">
        <f>SUM($Q$9:Q85)</f>
        <v>137.25092362949312</v>
      </c>
      <c r="T85" s="10"/>
      <c r="U85" s="10"/>
      <c r="V85" s="10" t="s">
        <v>249</v>
      </c>
      <c r="W85" s="10"/>
      <c r="X85" s="10"/>
      <c r="Y85" s="10">
        <v>36</v>
      </c>
      <c r="Z85">
        <f>SUM($Y$9:Y85)</f>
        <v>162</v>
      </c>
    </row>
    <row r="86" spans="1:26" ht="24.95" customHeight="1" x14ac:dyDescent="0.15">
      <c r="A86" s="141"/>
      <c r="B86" s="10"/>
      <c r="C86" s="52" t="s">
        <v>250</v>
      </c>
      <c r="D86" s="10"/>
      <c r="E86" s="10"/>
      <c r="F86" s="126" t="s">
        <v>251</v>
      </c>
      <c r="G86" s="133" t="s">
        <v>252</v>
      </c>
      <c r="H86" s="133"/>
      <c r="I86" s="133"/>
      <c r="J86" s="133"/>
      <c r="K86" s="133"/>
      <c r="L86" s="11"/>
      <c r="M86" s="11"/>
      <c r="N86" s="11"/>
      <c r="O86" s="10"/>
      <c r="P86" s="10"/>
      <c r="Q86" s="10">
        <v>5</v>
      </c>
      <c r="R86" s="10">
        <f>SUM($Q$9:Q86)</f>
        <v>142.25092362949312</v>
      </c>
      <c r="S86" s="10"/>
      <c r="T86" s="10"/>
      <c r="U86" s="10"/>
      <c r="V86" s="10"/>
      <c r="W86" s="10"/>
      <c r="X86" s="10"/>
      <c r="Y86" s="10"/>
      <c r="Z86">
        <f>SUM($Y$9:Y86)</f>
        <v>162</v>
      </c>
    </row>
    <row r="87" spans="1:26" ht="24.95" customHeight="1" x14ac:dyDescent="0.15">
      <c r="A87" s="141"/>
      <c r="B87" s="10"/>
      <c r="C87" s="52" t="s">
        <v>253</v>
      </c>
      <c r="D87" s="10"/>
      <c r="E87" s="10"/>
      <c r="F87" s="134"/>
      <c r="G87" s="133" t="s">
        <v>254</v>
      </c>
      <c r="H87" s="133"/>
      <c r="I87" s="133"/>
      <c r="J87" s="133"/>
      <c r="K87" s="133"/>
      <c r="L87" s="11"/>
      <c r="M87" s="11"/>
      <c r="N87" s="11"/>
      <c r="O87" s="10"/>
      <c r="P87" s="10"/>
      <c r="Q87" s="10">
        <v>5</v>
      </c>
      <c r="R87" s="10">
        <f>SUM($Q$9:Q87)</f>
        <v>147.25092362949312</v>
      </c>
      <c r="S87" s="10"/>
      <c r="T87" s="10"/>
      <c r="U87" s="10"/>
      <c r="V87" s="10"/>
      <c r="W87" s="10"/>
      <c r="X87" s="10"/>
      <c r="Y87" s="10"/>
      <c r="Z87">
        <f>SUM($Y$9:Y87)</f>
        <v>162</v>
      </c>
    </row>
    <row r="88" spans="1:26" ht="24.95" customHeight="1" x14ac:dyDescent="0.15">
      <c r="A88" s="141">
        <v>14</v>
      </c>
      <c r="B88" s="10"/>
      <c r="C88" s="52" t="s">
        <v>255</v>
      </c>
      <c r="D88" s="10"/>
      <c r="E88" s="10"/>
      <c r="F88" s="134"/>
      <c r="G88" s="133" t="s">
        <v>256</v>
      </c>
      <c r="H88" s="133"/>
      <c r="I88" s="133"/>
      <c r="J88" s="133"/>
      <c r="K88" s="133"/>
      <c r="L88" s="11"/>
      <c r="M88" s="11"/>
      <c r="N88" s="11"/>
      <c r="O88" s="10"/>
      <c r="P88" s="10"/>
      <c r="Q88" s="10">
        <v>5</v>
      </c>
      <c r="R88" s="10">
        <f>SUM($Q$9:Q88)</f>
        <v>152.25092362949312</v>
      </c>
      <c r="S88" s="10"/>
      <c r="T88" s="10"/>
      <c r="U88" s="10"/>
      <c r="V88" s="10"/>
      <c r="W88" s="10"/>
      <c r="X88" s="10"/>
      <c r="Y88" s="10">
        <v>72</v>
      </c>
      <c r="Z88">
        <f>SUM($Y$9:Y88)</f>
        <v>234</v>
      </c>
    </row>
    <row r="89" spans="1:26" ht="24.95" customHeight="1" x14ac:dyDescent="0.15">
      <c r="A89" s="141"/>
      <c r="B89" s="10"/>
      <c r="C89" s="1"/>
      <c r="D89" s="10"/>
      <c r="E89" s="10"/>
      <c r="F89" s="135"/>
      <c r="G89" s="133" t="s">
        <v>257</v>
      </c>
      <c r="H89" s="133"/>
      <c r="I89" s="133"/>
      <c r="J89" s="133"/>
      <c r="K89" s="133"/>
      <c r="L89" s="11"/>
      <c r="M89" s="11"/>
      <c r="N89" s="11"/>
      <c r="O89" s="10"/>
      <c r="Q89" s="10"/>
      <c r="R89" s="10">
        <f>SUM($Q$9:Q89)</f>
        <v>152.25092362949312</v>
      </c>
      <c r="T89" s="10"/>
      <c r="U89" s="10"/>
      <c r="V89" s="10" t="s">
        <v>258</v>
      </c>
      <c r="W89" s="10"/>
      <c r="X89" s="10"/>
      <c r="Y89" s="10"/>
      <c r="Z89">
        <f>SUM($Y$9:Y89)</f>
        <v>234</v>
      </c>
    </row>
    <row r="90" spans="1:26" ht="24.95" customHeight="1" x14ac:dyDescent="0.15">
      <c r="A90" s="141"/>
      <c r="B90" s="10"/>
      <c r="C90" s="52"/>
      <c r="D90" s="10"/>
      <c r="E90" s="10"/>
      <c r="F90" s="10"/>
      <c r="G90" s="144" t="s">
        <v>259</v>
      </c>
      <c r="H90" s="145"/>
      <c r="I90" s="145"/>
      <c r="J90" s="145"/>
      <c r="K90" s="146"/>
      <c r="L90" s="16"/>
      <c r="M90" s="16"/>
      <c r="N90" s="16"/>
      <c r="O90" s="10"/>
      <c r="P90" s="10"/>
      <c r="Q90" s="10"/>
      <c r="R90" s="10">
        <f>SUM($Q$9:Q90)</f>
        <v>152.25092362949312</v>
      </c>
      <c r="S90" s="10"/>
      <c r="T90" s="10"/>
      <c r="U90" s="10"/>
      <c r="V90" s="10"/>
      <c r="W90" s="10"/>
      <c r="X90" s="10"/>
      <c r="Y90" s="10"/>
      <c r="Z90">
        <f>SUM($Y$9:Y90)</f>
        <v>234</v>
      </c>
    </row>
    <row r="91" spans="1:26" ht="24.95" customHeight="1" x14ac:dyDescent="0.15">
      <c r="A91" s="141"/>
      <c r="B91" s="10"/>
      <c r="C91" s="52"/>
      <c r="D91" s="10"/>
      <c r="E91" s="10"/>
      <c r="F91" s="10"/>
      <c r="G91" s="133" t="s">
        <v>260</v>
      </c>
      <c r="H91" s="133"/>
      <c r="I91" s="133"/>
      <c r="J91" s="133"/>
      <c r="K91" s="133"/>
      <c r="L91" s="11"/>
      <c r="M91" s="11"/>
      <c r="N91" s="11"/>
      <c r="O91" s="10"/>
      <c r="P91" s="10"/>
      <c r="Q91" s="10"/>
      <c r="R91" s="10">
        <f>SUM($Q$9:Q91)</f>
        <v>152.25092362949312</v>
      </c>
      <c r="S91" s="10"/>
      <c r="T91" s="10"/>
      <c r="U91" s="10"/>
      <c r="V91" s="10"/>
      <c r="W91" s="10"/>
      <c r="X91" s="10"/>
      <c r="Y91" s="10"/>
      <c r="Z91">
        <f>SUM($Y$9:Y91)</f>
        <v>234</v>
      </c>
    </row>
    <row r="92" spans="1:26" ht="24.95" customHeight="1" x14ac:dyDescent="0.15">
      <c r="A92" s="142"/>
      <c r="B92" s="10"/>
      <c r="C92" s="53"/>
      <c r="D92" s="10"/>
      <c r="E92" s="10"/>
      <c r="F92" s="10"/>
      <c r="G92" s="133" t="s">
        <v>261</v>
      </c>
      <c r="H92" s="133"/>
      <c r="I92" s="133"/>
      <c r="J92" s="133"/>
      <c r="K92" s="133"/>
      <c r="L92" s="11"/>
      <c r="M92" s="11"/>
      <c r="N92" s="11"/>
      <c r="O92" s="10"/>
      <c r="P92" s="10"/>
      <c r="Q92" s="10">
        <v>0.3</v>
      </c>
      <c r="R92" s="10">
        <f>SUM($Q$9:Q92)</f>
        <v>152.55092362949313</v>
      </c>
      <c r="S92" s="10"/>
      <c r="T92" s="10"/>
      <c r="U92" s="10"/>
      <c r="V92" s="10"/>
      <c r="W92" s="10"/>
      <c r="X92" s="10"/>
      <c r="Y92" s="10"/>
      <c r="Z92">
        <f>SUM($Y$9:Y92)</f>
        <v>234</v>
      </c>
    </row>
    <row r="93" spans="1:26" ht="24.95" customHeight="1" x14ac:dyDescent="0.15">
      <c r="A93" s="140">
        <v>15</v>
      </c>
      <c r="B93" s="10"/>
      <c r="C93" s="53"/>
      <c r="D93" s="171" t="s">
        <v>262</v>
      </c>
      <c r="E93" s="10"/>
      <c r="F93" s="10"/>
      <c r="G93" s="133" t="s">
        <v>263</v>
      </c>
      <c r="H93" s="133"/>
      <c r="I93" s="133"/>
      <c r="J93" s="133"/>
      <c r="K93" s="133"/>
      <c r="L93" s="11"/>
      <c r="M93" s="11"/>
      <c r="N93" s="11"/>
      <c r="O93" s="10"/>
      <c r="P93" s="10"/>
      <c r="Q93" s="10">
        <v>1</v>
      </c>
      <c r="R93" s="10">
        <f>SUM($Q$9:Q93)</f>
        <v>153.55092362949313</v>
      </c>
      <c r="S93" s="10"/>
      <c r="T93" s="10"/>
      <c r="U93" s="10"/>
      <c r="V93" s="10"/>
      <c r="W93" s="10"/>
      <c r="X93" s="10"/>
      <c r="Y93" s="10"/>
      <c r="Z93">
        <f>SUM($Y$9:Y93)</f>
        <v>234</v>
      </c>
    </row>
    <row r="94" spans="1:26" ht="24.95" customHeight="1" x14ac:dyDescent="0.15">
      <c r="A94" s="141"/>
      <c r="B94" s="10"/>
      <c r="C94" s="53"/>
      <c r="D94" s="173"/>
      <c r="E94" s="10"/>
      <c r="F94" s="10"/>
      <c r="G94" s="144" t="s">
        <v>264</v>
      </c>
      <c r="H94" s="145"/>
      <c r="I94" s="145"/>
      <c r="J94" s="145"/>
      <c r="K94" s="146"/>
      <c r="L94" s="16"/>
      <c r="M94" s="16"/>
      <c r="N94" s="16"/>
      <c r="O94" s="10"/>
      <c r="P94" s="10"/>
      <c r="Q94" s="10"/>
      <c r="R94" s="10">
        <f>SUM($Q$9:Q94)</f>
        <v>153.55092362949313</v>
      </c>
      <c r="T94" s="10"/>
      <c r="U94" s="10"/>
      <c r="V94" s="10" t="s">
        <v>265</v>
      </c>
      <c r="W94" s="10"/>
      <c r="X94" s="10"/>
      <c r="Y94" s="10"/>
      <c r="Z94">
        <f>SUM($Y$9:Y94)</f>
        <v>234</v>
      </c>
    </row>
    <row r="95" spans="1:26" ht="24.95" customHeight="1" x14ac:dyDescent="0.15">
      <c r="A95" s="141"/>
      <c r="B95" s="10"/>
      <c r="C95" s="53"/>
      <c r="D95" s="10"/>
      <c r="E95" s="10"/>
      <c r="F95" s="10"/>
      <c r="G95" s="133" t="s">
        <v>266</v>
      </c>
      <c r="H95" s="133"/>
      <c r="I95" s="133"/>
      <c r="J95" s="133"/>
      <c r="K95" s="133"/>
      <c r="L95" s="11"/>
      <c r="M95" s="11"/>
      <c r="N95" s="11"/>
      <c r="O95" s="10"/>
      <c r="P95" s="10"/>
      <c r="Q95" s="10"/>
      <c r="R95" s="10">
        <f>SUM($Q$9:Q95)</f>
        <v>153.55092362949313</v>
      </c>
      <c r="S95" s="10"/>
      <c r="T95" s="10"/>
      <c r="U95" s="10"/>
      <c r="V95" s="10"/>
      <c r="W95" s="10"/>
      <c r="X95" s="10"/>
      <c r="Y95" s="10"/>
      <c r="Z95">
        <f>SUM($Y$9:Y95)</f>
        <v>234</v>
      </c>
    </row>
    <row r="96" spans="1:26" ht="24.95" customHeight="1" x14ac:dyDescent="0.15">
      <c r="A96" s="141"/>
      <c r="B96" s="10"/>
      <c r="D96" s="54"/>
      <c r="E96" s="10"/>
      <c r="F96" s="10"/>
      <c r="G96" s="133" t="s">
        <v>267</v>
      </c>
      <c r="H96" s="133"/>
      <c r="I96" s="133"/>
      <c r="J96" s="133"/>
      <c r="K96" s="133"/>
      <c r="L96" s="11"/>
      <c r="M96" s="11"/>
      <c r="N96" s="11"/>
      <c r="O96" s="10"/>
      <c r="P96" s="10"/>
      <c r="Q96" s="10"/>
      <c r="R96" s="10">
        <f>SUM($Q$9:Q96)</f>
        <v>153.55092362949313</v>
      </c>
      <c r="S96" s="10"/>
      <c r="T96" s="10"/>
      <c r="U96" s="10"/>
      <c r="V96" s="10"/>
      <c r="W96" s="10"/>
      <c r="X96" s="10"/>
      <c r="Y96" s="10"/>
      <c r="Z96">
        <f>SUM($Y$9:Y96)</f>
        <v>234</v>
      </c>
    </row>
    <row r="97" spans="1:26" ht="24.95" customHeight="1" x14ac:dyDescent="0.15">
      <c r="A97" s="141"/>
      <c r="B97" s="10"/>
      <c r="C97" s="53" t="s">
        <v>268</v>
      </c>
      <c r="D97" s="10"/>
      <c r="E97" s="10"/>
      <c r="F97" s="10"/>
      <c r="G97" s="133" t="s">
        <v>269</v>
      </c>
      <c r="H97" s="133"/>
      <c r="I97" s="133"/>
      <c r="J97" s="133"/>
      <c r="K97" s="133"/>
      <c r="L97" s="11"/>
      <c r="M97" s="11"/>
      <c r="N97" s="11"/>
      <c r="O97" s="10"/>
      <c r="P97" s="10"/>
      <c r="Q97" s="10">
        <v>4</v>
      </c>
      <c r="R97" s="10">
        <f>SUM($Q$9:Q97)</f>
        <v>157.55092362949313</v>
      </c>
      <c r="S97" s="10"/>
      <c r="T97" s="10"/>
      <c r="U97" s="10"/>
      <c r="V97" s="10"/>
      <c r="W97" s="10"/>
      <c r="X97" s="10"/>
      <c r="Y97" s="10"/>
      <c r="Z97">
        <f>SUM($Y$9:Y97)</f>
        <v>234</v>
      </c>
    </row>
    <row r="98" spans="1:26" ht="24.95" customHeight="1" x14ac:dyDescent="0.15">
      <c r="A98" s="141"/>
      <c r="B98" s="10"/>
      <c r="C98" s="55" t="s">
        <v>270</v>
      </c>
      <c r="E98" s="10"/>
      <c r="F98" s="10"/>
      <c r="G98" s="133" t="s">
        <v>271</v>
      </c>
      <c r="H98" s="133"/>
      <c r="I98" s="133"/>
      <c r="J98" s="133"/>
      <c r="K98" s="133"/>
      <c r="L98" s="11"/>
      <c r="M98" s="11"/>
      <c r="N98" s="11"/>
      <c r="O98" s="10"/>
      <c r="P98" s="10"/>
      <c r="Q98" s="10">
        <v>4</v>
      </c>
      <c r="R98" s="10">
        <f>SUM($Q$9:Q98)</f>
        <v>161.55092362949313</v>
      </c>
      <c r="S98" s="10"/>
      <c r="T98" s="10"/>
      <c r="U98" s="10"/>
      <c r="V98" s="10"/>
      <c r="W98" s="10"/>
      <c r="X98" s="10"/>
      <c r="Y98" s="10"/>
    </row>
    <row r="99" spans="1:26" ht="24.95" customHeight="1" x14ac:dyDescent="0.15">
      <c r="A99" s="142"/>
      <c r="B99" s="10"/>
      <c r="C99" s="53" t="s">
        <v>2</v>
      </c>
      <c r="D99" s="10"/>
      <c r="E99" s="10"/>
      <c r="F99" s="10"/>
      <c r="G99" s="133" t="s">
        <v>272</v>
      </c>
      <c r="H99" s="133"/>
      <c r="I99" s="133"/>
      <c r="J99" s="133"/>
      <c r="K99" s="133"/>
      <c r="L99" s="11"/>
      <c r="M99" s="11"/>
      <c r="N99" s="11"/>
      <c r="O99" s="10"/>
      <c r="P99" s="10"/>
      <c r="Q99" s="10">
        <v>5</v>
      </c>
      <c r="R99" s="10">
        <f>SUM($Q$9:Q99)</f>
        <v>166.55092362949313</v>
      </c>
      <c r="S99" s="10"/>
      <c r="T99" s="10"/>
      <c r="U99" s="10"/>
      <c r="V99" s="10" t="s">
        <v>273</v>
      </c>
      <c r="W99" s="10"/>
      <c r="X99" s="10"/>
      <c r="Y99" s="10">
        <v>96</v>
      </c>
      <c r="Z99">
        <f>SUM($Y$9:Y99)</f>
        <v>330</v>
      </c>
    </row>
    <row r="100" spans="1:26" ht="24.95" customHeight="1" x14ac:dyDescent="0.15">
      <c r="A100" s="139">
        <v>16</v>
      </c>
      <c r="B100" s="10"/>
      <c r="C100" s="53" t="s">
        <v>274</v>
      </c>
      <c r="D100" s="174" t="s">
        <v>275</v>
      </c>
      <c r="E100" s="10"/>
      <c r="F100" s="10"/>
      <c r="G100" s="183" t="s">
        <v>276</v>
      </c>
      <c r="H100" s="133"/>
      <c r="I100" s="133"/>
      <c r="J100" s="133"/>
      <c r="K100" s="133"/>
      <c r="L100" s="11"/>
      <c r="M100" s="11"/>
      <c r="N100" s="11"/>
      <c r="O100" s="10"/>
      <c r="P100" s="10"/>
      <c r="Q100" s="10">
        <v>5</v>
      </c>
      <c r="R100" s="10">
        <f>SUM($Q$9:Q100)</f>
        <v>171.55092362949313</v>
      </c>
      <c r="S100" s="10"/>
      <c r="T100" s="10"/>
      <c r="U100" s="10"/>
      <c r="V100" s="10"/>
      <c r="W100" s="10"/>
      <c r="X100" s="10"/>
      <c r="Y100" s="10"/>
      <c r="Z100">
        <f>SUM($Y$9:Y100)</f>
        <v>330</v>
      </c>
    </row>
    <row r="101" spans="1:26" ht="24.95" customHeight="1" x14ac:dyDescent="0.15">
      <c r="A101" s="139"/>
      <c r="B101" s="10"/>
      <c r="C101" s="53"/>
      <c r="D101" s="181"/>
      <c r="E101" s="10"/>
      <c r="F101" s="10"/>
      <c r="G101" s="133" t="s">
        <v>277</v>
      </c>
      <c r="H101" s="133"/>
      <c r="I101" s="133"/>
      <c r="J101" s="133"/>
      <c r="K101" s="133"/>
      <c r="L101" s="11"/>
      <c r="M101" s="11"/>
      <c r="N101" s="11"/>
      <c r="O101" s="10"/>
      <c r="P101" s="10"/>
      <c r="Q101" s="10"/>
      <c r="R101" s="10">
        <f>SUM($Q$9:Q101)</f>
        <v>171.55092362949313</v>
      </c>
      <c r="S101" s="10"/>
      <c r="T101" s="10"/>
      <c r="U101" s="10"/>
      <c r="V101" s="10"/>
      <c r="W101" s="10"/>
      <c r="X101" s="10"/>
      <c r="Y101" s="10"/>
      <c r="Z101">
        <f>SUM($Y$9:Y101)</f>
        <v>330</v>
      </c>
    </row>
    <row r="102" spans="1:26" ht="24.95" customHeight="1" x14ac:dyDescent="0.15">
      <c r="A102" s="139"/>
      <c r="B102" s="10"/>
      <c r="C102" s="53"/>
      <c r="D102" s="175"/>
      <c r="E102" s="10"/>
      <c r="F102" s="10"/>
      <c r="G102" s="133" t="s">
        <v>278</v>
      </c>
      <c r="H102" s="133"/>
      <c r="I102" s="133"/>
      <c r="J102" s="133"/>
      <c r="K102" s="133"/>
      <c r="L102" s="11"/>
      <c r="M102" s="11"/>
      <c r="N102" s="11"/>
      <c r="O102" s="10"/>
      <c r="P102" s="10"/>
      <c r="Q102" s="10"/>
      <c r="R102" s="47">
        <f>SUM($Q$9:Q102)</f>
        <v>171.55092362949313</v>
      </c>
      <c r="S102" s="10"/>
      <c r="T102" s="10"/>
      <c r="U102" s="10"/>
      <c r="V102" s="10"/>
      <c r="W102" s="10"/>
      <c r="X102" s="10"/>
      <c r="Y102" s="10"/>
      <c r="Z102">
        <f>SUM($Y$9:Y102)</f>
        <v>330</v>
      </c>
    </row>
    <row r="103" spans="1:26" ht="18.75" x14ac:dyDescent="0.25">
      <c r="A103" s="139"/>
      <c r="B103" s="10"/>
      <c r="C103" s="53"/>
      <c r="D103" s="56" t="s">
        <v>279</v>
      </c>
      <c r="E103" s="10"/>
      <c r="F103" s="10"/>
      <c r="G103" s="133" t="s">
        <v>280</v>
      </c>
      <c r="H103" s="133"/>
      <c r="I103" s="133"/>
      <c r="J103" s="133"/>
      <c r="K103" s="133"/>
      <c r="L103" s="11"/>
      <c r="M103" s="11"/>
      <c r="N103" s="11"/>
      <c r="O103" s="10"/>
      <c r="P103" s="10"/>
      <c r="Q103" s="10"/>
      <c r="R103" s="10">
        <f>SUM($Q$9:Q103)</f>
        <v>171.55092362949313</v>
      </c>
      <c r="S103" s="10"/>
      <c r="T103" s="10"/>
      <c r="U103" s="10"/>
      <c r="V103" s="10"/>
      <c r="W103" s="10"/>
      <c r="X103" s="10"/>
      <c r="Y103" s="10"/>
      <c r="Z103">
        <f>SUM($Y$9:Y103)</f>
        <v>330</v>
      </c>
    </row>
    <row r="104" spans="1:26" ht="24.95" customHeight="1" x14ac:dyDescent="0.15">
      <c r="A104" s="139"/>
      <c r="B104" s="10"/>
      <c r="C104" s="53"/>
      <c r="D104" s="57" t="s">
        <v>281</v>
      </c>
      <c r="E104" s="10"/>
      <c r="F104" s="10"/>
      <c r="G104" s="133" t="s">
        <v>282</v>
      </c>
      <c r="H104" s="133"/>
      <c r="I104" s="133"/>
      <c r="J104" s="133"/>
      <c r="K104" s="133"/>
      <c r="L104" s="11"/>
      <c r="M104" s="11"/>
      <c r="N104" s="11"/>
      <c r="O104" s="10"/>
      <c r="P104" s="10"/>
      <c r="Q104" s="10"/>
      <c r="R104" s="10">
        <f>SUM($Q$9:Q104)</f>
        <v>171.55092362949313</v>
      </c>
      <c r="S104" s="10"/>
      <c r="T104" s="10"/>
      <c r="U104" s="10"/>
      <c r="V104" s="10"/>
      <c r="W104" s="10"/>
      <c r="X104" s="10"/>
      <c r="Y104" s="10"/>
      <c r="Z104">
        <f>SUM($Y$9:Y104)</f>
        <v>330</v>
      </c>
    </row>
    <row r="105" spans="1:26" ht="24.95" customHeight="1" x14ac:dyDescent="0.15">
      <c r="A105" s="139"/>
      <c r="B105" s="58"/>
      <c r="C105" s="59"/>
      <c r="D105" s="58"/>
      <c r="E105" s="58"/>
      <c r="F105" s="58"/>
      <c r="G105" s="133"/>
      <c r="H105" s="133"/>
      <c r="I105" s="133"/>
      <c r="J105" s="133"/>
      <c r="K105" s="133"/>
      <c r="L105" s="60"/>
      <c r="M105" s="60"/>
      <c r="N105" s="60"/>
      <c r="O105" s="58"/>
      <c r="P105" s="58"/>
      <c r="Q105" s="58"/>
      <c r="R105" s="10">
        <f>SUM($Q$9:Q105)</f>
        <v>171.55092362949313</v>
      </c>
      <c r="S105" s="58"/>
      <c r="T105" s="58"/>
      <c r="U105" s="58"/>
      <c r="V105" s="58"/>
      <c r="W105" s="58"/>
      <c r="X105" s="58"/>
      <c r="Y105" s="58"/>
      <c r="Z105">
        <f>SUM($Y$9:Y105)</f>
        <v>330</v>
      </c>
    </row>
    <row r="106" spans="1:26" ht="24.95" customHeight="1" x14ac:dyDescent="0.15">
      <c r="A106" s="140">
        <v>17</v>
      </c>
      <c r="B106" s="10"/>
      <c r="C106" s="53" t="s">
        <v>283</v>
      </c>
      <c r="D106" s="10"/>
      <c r="E106" s="10"/>
      <c r="F106" s="10"/>
      <c r="G106" s="184" t="s">
        <v>284</v>
      </c>
      <c r="H106" s="185"/>
      <c r="I106" s="185"/>
      <c r="J106" s="185"/>
      <c r="K106" s="185"/>
      <c r="L106" s="61"/>
      <c r="M106" s="61"/>
      <c r="N106" s="61"/>
      <c r="O106" s="10"/>
      <c r="P106" s="10"/>
      <c r="Q106" s="10">
        <v>0.7</v>
      </c>
      <c r="R106" s="10">
        <f>SUM($Q$9:Q106)</f>
        <v>172.25092362949312</v>
      </c>
      <c r="S106" s="10"/>
      <c r="T106" s="10"/>
      <c r="U106" s="10"/>
      <c r="V106" s="10"/>
      <c r="W106" s="10"/>
      <c r="X106" s="10"/>
      <c r="Y106" s="10"/>
      <c r="Z106">
        <f>SUM($Y$9:Y106)</f>
        <v>330</v>
      </c>
    </row>
    <row r="107" spans="1:26" ht="24.95" customHeight="1" x14ac:dyDescent="0.15">
      <c r="A107" s="141"/>
      <c r="B107" s="10"/>
      <c r="C107" s="10"/>
      <c r="D107" s="10"/>
      <c r="E107" s="10"/>
      <c r="F107" s="10"/>
      <c r="G107" s="133" t="s">
        <v>285</v>
      </c>
      <c r="H107" s="133"/>
      <c r="I107" s="133"/>
      <c r="J107" s="133"/>
      <c r="K107" s="133"/>
      <c r="L107" s="11"/>
      <c r="M107" s="11"/>
      <c r="N107" s="11"/>
      <c r="O107" s="10"/>
      <c r="P107" s="10"/>
      <c r="Q107" s="10"/>
      <c r="R107" s="10">
        <f>SUM($Q$9:Q107)</f>
        <v>172.25092362949312</v>
      </c>
      <c r="S107" s="10"/>
      <c r="T107" s="10"/>
      <c r="U107" s="10"/>
      <c r="V107" s="10"/>
      <c r="W107" s="10"/>
      <c r="X107" s="10"/>
      <c r="Y107" s="10"/>
      <c r="Z107">
        <f>SUM($Y$9:Y107)</f>
        <v>330</v>
      </c>
    </row>
    <row r="108" spans="1:26" ht="24.95" customHeight="1" x14ac:dyDescent="0.15">
      <c r="A108" s="142"/>
      <c r="B108" s="10"/>
      <c r="C108" s="10"/>
      <c r="D108" s="10"/>
      <c r="E108" s="10"/>
      <c r="F108" s="10"/>
      <c r="G108" s="133" t="s">
        <v>286</v>
      </c>
      <c r="H108" s="133"/>
      <c r="I108" s="133"/>
      <c r="J108" s="133"/>
      <c r="K108" s="133"/>
      <c r="L108" s="11"/>
      <c r="M108" s="11"/>
      <c r="N108" s="11"/>
      <c r="O108" s="10"/>
      <c r="P108" s="10"/>
      <c r="Q108" s="10"/>
      <c r="R108" s="10">
        <f>SUM($Q$9:Q108)</f>
        <v>172.25092362949312</v>
      </c>
      <c r="S108" s="10"/>
      <c r="T108" s="10"/>
      <c r="U108" s="10"/>
      <c r="V108" s="10"/>
      <c r="W108" s="10"/>
      <c r="X108" s="10"/>
      <c r="Y108" s="10">
        <v>108</v>
      </c>
      <c r="Z108">
        <f>SUM($Y$9:Y108)</f>
        <v>438</v>
      </c>
    </row>
    <row r="109" spans="1:26" ht="24.95" customHeight="1" x14ac:dyDescent="0.15">
      <c r="A109" s="139">
        <v>18</v>
      </c>
      <c r="B109" s="10"/>
      <c r="C109" s="10"/>
      <c r="D109" s="10"/>
      <c r="E109" s="10"/>
      <c r="F109" s="10"/>
      <c r="G109" s="133" t="s">
        <v>287</v>
      </c>
      <c r="H109" s="133"/>
      <c r="I109" s="133"/>
      <c r="J109" s="133"/>
      <c r="K109" s="133"/>
      <c r="L109" s="11"/>
      <c r="M109" s="11"/>
      <c r="N109" s="11"/>
      <c r="O109" s="10"/>
      <c r="R109" s="10">
        <f>SUM($Q$9:Q109)</f>
        <v>172.25092362949312</v>
      </c>
      <c r="T109" s="23" t="s">
        <v>288</v>
      </c>
      <c r="U109" s="10"/>
      <c r="V109" s="10"/>
      <c r="W109" s="10"/>
      <c r="X109" s="10"/>
      <c r="Y109" s="10"/>
      <c r="Z109">
        <f>SUM($Y$9:Y109)</f>
        <v>438</v>
      </c>
    </row>
    <row r="110" spans="1:26" ht="24.95" customHeight="1" x14ac:dyDescent="0.15">
      <c r="A110" s="139"/>
      <c r="B110" s="10"/>
      <c r="C110" s="10"/>
      <c r="D110" s="62"/>
      <c r="E110" s="10"/>
      <c r="F110" s="10"/>
      <c r="G110" s="133" t="s">
        <v>289</v>
      </c>
      <c r="H110" s="133"/>
      <c r="I110" s="133"/>
      <c r="J110" s="133"/>
      <c r="K110" s="133"/>
      <c r="L110" s="11"/>
      <c r="M110" s="11"/>
      <c r="N110" s="11"/>
      <c r="O110" s="10"/>
      <c r="P110" s="10"/>
      <c r="Q110" s="10">
        <v>0.7</v>
      </c>
      <c r="R110" s="10">
        <f>SUM($Q$9:Q110)</f>
        <v>172.9509236294931</v>
      </c>
      <c r="S110" s="10"/>
      <c r="T110" s="10"/>
      <c r="U110" s="10"/>
      <c r="V110" s="10"/>
      <c r="W110" s="10"/>
      <c r="X110" s="10"/>
      <c r="Y110" s="10"/>
      <c r="Z110">
        <f>SUM($Y$9:Y110)</f>
        <v>438</v>
      </c>
    </row>
    <row r="111" spans="1:26" ht="24.95" customHeight="1" x14ac:dyDescent="0.15">
      <c r="A111" s="139"/>
      <c r="B111" s="10"/>
      <c r="C111" s="10" t="s">
        <v>290</v>
      </c>
      <c r="D111" s="10"/>
      <c r="E111" s="10"/>
      <c r="F111" s="10"/>
      <c r="G111" s="133" t="s">
        <v>291</v>
      </c>
      <c r="H111" s="133"/>
      <c r="I111" s="133"/>
      <c r="J111" s="133"/>
      <c r="K111" s="133"/>
      <c r="L111" s="11"/>
      <c r="M111" s="11"/>
      <c r="N111" s="11"/>
      <c r="O111" s="10"/>
      <c r="P111" s="10"/>
      <c r="Q111" s="10"/>
      <c r="R111" s="10">
        <f>SUM($Q$9:Q111)</f>
        <v>172.9509236294931</v>
      </c>
      <c r="S111" s="10"/>
      <c r="T111" s="10"/>
      <c r="U111" s="10"/>
      <c r="V111" s="10"/>
      <c r="W111" s="10"/>
      <c r="X111" s="10"/>
      <c r="Y111" s="10"/>
      <c r="Z111">
        <f>SUM($Y$9:Y111)</f>
        <v>438</v>
      </c>
    </row>
    <row r="112" spans="1:26" ht="24.95" customHeight="1" x14ac:dyDescent="0.15">
      <c r="A112" s="139"/>
      <c r="B112" s="10"/>
      <c r="C112" s="10"/>
      <c r="D112" s="10"/>
      <c r="E112" s="10"/>
      <c r="F112" s="10"/>
      <c r="G112" s="144" t="s">
        <v>292</v>
      </c>
      <c r="H112" s="145"/>
      <c r="I112" s="145"/>
      <c r="J112" s="145"/>
      <c r="K112" s="146"/>
      <c r="L112" s="16"/>
      <c r="M112" s="16"/>
      <c r="N112" s="16"/>
      <c r="O112" s="10"/>
      <c r="P112" s="10"/>
      <c r="Q112" s="10"/>
      <c r="R112" s="10">
        <f>SUM($Q$9:Q112)</f>
        <v>172.9509236294931</v>
      </c>
      <c r="S112" s="10"/>
      <c r="T112" s="10"/>
      <c r="U112" s="10"/>
      <c r="V112" s="10"/>
      <c r="W112" s="10"/>
      <c r="X112" s="10"/>
      <c r="Y112" s="10"/>
      <c r="Z112">
        <f>SUM($Y$9:Y112)</f>
        <v>438</v>
      </c>
    </row>
    <row r="113" spans="1:26" ht="24.95" customHeight="1" x14ac:dyDescent="0.25">
      <c r="A113" s="139"/>
      <c r="B113" s="10"/>
      <c r="D113" s="63" t="s">
        <v>293</v>
      </c>
      <c r="E113" s="10"/>
      <c r="F113" s="10"/>
      <c r="G113" s="144"/>
      <c r="H113" s="145"/>
      <c r="I113" s="145"/>
      <c r="J113" s="145"/>
      <c r="K113" s="146"/>
      <c r="L113" s="16"/>
      <c r="M113" s="16"/>
      <c r="N113" s="16"/>
      <c r="O113" s="10"/>
      <c r="P113" s="10"/>
      <c r="Q113">
        <v>0.7</v>
      </c>
      <c r="R113" s="10">
        <f>SUM($Q$9:Q113)</f>
        <v>173.65092362949309</v>
      </c>
      <c r="S113" s="10"/>
      <c r="T113" s="10"/>
      <c r="U113" s="10"/>
      <c r="V113" s="10" t="s">
        <v>294</v>
      </c>
      <c r="W113" s="10" t="s">
        <v>295</v>
      </c>
      <c r="X113" s="10"/>
      <c r="Y113" s="10">
        <v>132</v>
      </c>
      <c r="Z113">
        <f>SUM($Y$9:Y113)</f>
        <v>570</v>
      </c>
    </row>
    <row r="114" spans="1:26" ht="24.95" customHeight="1" x14ac:dyDescent="0.15">
      <c r="A114" s="140">
        <v>19</v>
      </c>
      <c r="B114" s="123"/>
      <c r="C114" s="186" t="s">
        <v>296</v>
      </c>
      <c r="D114" s="10"/>
      <c r="E114" s="10"/>
      <c r="F114" s="10"/>
      <c r="G114" s="133" t="s">
        <v>297</v>
      </c>
      <c r="H114" s="133"/>
      <c r="I114" s="133"/>
      <c r="J114" s="133"/>
      <c r="K114" s="133"/>
      <c r="L114" s="16"/>
      <c r="M114" s="16"/>
      <c r="N114" s="16"/>
      <c r="O114" s="40"/>
      <c r="P114" s="10"/>
      <c r="Q114" s="10">
        <f>5*4</f>
        <v>20</v>
      </c>
      <c r="R114" s="10">
        <f>SUM($Q$9:Q114)</f>
        <v>193.65092362949309</v>
      </c>
      <c r="S114" s="10"/>
      <c r="T114" s="10"/>
      <c r="U114" s="10"/>
      <c r="V114" s="10"/>
      <c r="W114" s="10"/>
      <c r="X114" s="10"/>
      <c r="Y114" s="10"/>
    </row>
    <row r="115" spans="1:26" ht="24.95" customHeight="1" x14ac:dyDescent="0.15">
      <c r="A115" s="141"/>
      <c r="B115" s="125"/>
      <c r="C115" s="187"/>
      <c r="D115" s="10"/>
      <c r="E115" s="10"/>
      <c r="F115" s="10"/>
      <c r="G115" s="183" t="s">
        <v>298</v>
      </c>
      <c r="H115" s="133"/>
      <c r="I115" s="133"/>
      <c r="J115" s="133"/>
      <c r="K115" s="133"/>
      <c r="L115" s="16"/>
      <c r="M115" s="16"/>
      <c r="N115" s="16"/>
      <c r="O115" s="40"/>
      <c r="P115" s="10"/>
      <c r="Q115" s="10">
        <v>1.9</v>
      </c>
      <c r="R115" s="10">
        <f>SUM($Q$9:Q115)</f>
        <v>195.5509236294931</v>
      </c>
      <c r="S115" s="10"/>
      <c r="T115" s="10"/>
      <c r="U115" s="10"/>
      <c r="V115" s="10"/>
      <c r="W115" s="10"/>
      <c r="X115" s="10"/>
      <c r="Y115" s="10"/>
    </row>
    <row r="116" spans="1:26" ht="24.95" customHeight="1" x14ac:dyDescent="0.15">
      <c r="A116" s="141"/>
      <c r="B116" s="179" t="s">
        <v>299</v>
      </c>
      <c r="C116" s="187"/>
      <c r="D116" s="10"/>
      <c r="E116" s="10"/>
      <c r="F116" s="10"/>
      <c r="G116" s="133"/>
      <c r="H116" s="133"/>
      <c r="I116" s="133"/>
      <c r="J116" s="133"/>
      <c r="K116" s="133"/>
      <c r="L116" s="16"/>
      <c r="M116" s="16"/>
      <c r="N116" s="16"/>
      <c r="O116" s="64"/>
      <c r="P116" s="10"/>
      <c r="Q116" s="10"/>
      <c r="R116" s="10">
        <f>SUM($Q$9:Q116)</f>
        <v>195.5509236294931</v>
      </c>
      <c r="S116" s="10"/>
      <c r="T116" s="10"/>
      <c r="U116" s="10"/>
      <c r="V116" s="10"/>
      <c r="W116" s="10"/>
      <c r="X116" s="10"/>
      <c r="Y116" s="10"/>
      <c r="Z116">
        <f>SUM($Y$9:Y116)</f>
        <v>570</v>
      </c>
    </row>
    <row r="117" spans="1:26" ht="32.25" customHeight="1" x14ac:dyDescent="0.15">
      <c r="A117" s="141"/>
      <c r="B117" s="179"/>
      <c r="C117" s="187"/>
      <c r="D117" s="65" t="s">
        <v>300</v>
      </c>
      <c r="E117" s="10"/>
      <c r="F117" s="10"/>
      <c r="G117" s="188" t="s">
        <v>301</v>
      </c>
      <c r="H117" s="189"/>
      <c r="I117" s="189"/>
      <c r="J117" s="189"/>
      <c r="K117" s="190"/>
      <c r="L117" s="66"/>
      <c r="M117" s="66"/>
      <c r="N117" s="66"/>
      <c r="O117" s="64"/>
      <c r="P117" s="10"/>
      <c r="Q117" s="10">
        <v>1.9</v>
      </c>
      <c r="R117" s="10">
        <f>SUM($Q$9:Q117)</f>
        <v>197.4509236294931</v>
      </c>
      <c r="S117" s="10"/>
      <c r="T117" s="10"/>
      <c r="U117" s="10"/>
      <c r="V117" s="10"/>
      <c r="W117" s="10"/>
      <c r="X117" s="10"/>
      <c r="Y117" s="10"/>
      <c r="Z117">
        <f>SUM($Y$9:Y117)</f>
        <v>570</v>
      </c>
    </row>
    <row r="118" spans="1:26" ht="40.5" customHeight="1" x14ac:dyDescent="0.15">
      <c r="A118" s="141"/>
      <c r="B118" s="179"/>
      <c r="C118" s="187"/>
      <c r="D118" s="10"/>
      <c r="E118" s="10"/>
      <c r="F118" s="10"/>
      <c r="G118" s="191" t="s">
        <v>302</v>
      </c>
      <c r="H118" s="133"/>
      <c r="I118" s="133"/>
      <c r="J118" s="133"/>
      <c r="K118" s="133"/>
      <c r="L118" s="16"/>
      <c r="M118" s="16"/>
      <c r="N118" s="16"/>
      <c r="O118" s="64"/>
      <c r="P118" s="10" t="s">
        <v>303</v>
      </c>
      <c r="Q118" s="10">
        <v>0.7</v>
      </c>
      <c r="R118" s="10">
        <f>SUM($Q$9:Q118)</f>
        <v>198.15092362949309</v>
      </c>
      <c r="S118" s="10"/>
      <c r="T118" s="10"/>
      <c r="U118" s="10"/>
      <c r="V118" s="10"/>
      <c r="W118" s="23" t="s">
        <v>304</v>
      </c>
      <c r="X118" s="10"/>
      <c r="Y118" s="10"/>
      <c r="Z118">
        <f>SUM($Y$9:Y118)</f>
        <v>570</v>
      </c>
    </row>
    <row r="119" spans="1:26" ht="24.95" customHeight="1" x14ac:dyDescent="0.15">
      <c r="A119" s="141"/>
      <c r="B119" s="179"/>
      <c r="C119" s="187"/>
      <c r="D119" s="65" t="s">
        <v>305</v>
      </c>
      <c r="E119" s="58"/>
      <c r="F119" s="10"/>
      <c r="G119" s="144" t="s">
        <v>306</v>
      </c>
      <c r="H119" s="145"/>
      <c r="I119" s="145"/>
      <c r="J119" s="145"/>
      <c r="K119" s="146"/>
      <c r="L119" s="16"/>
      <c r="M119" s="16"/>
      <c r="N119" s="16"/>
      <c r="O119" s="64"/>
      <c r="P119" s="10"/>
      <c r="Q119" s="10"/>
      <c r="R119" s="10">
        <f>SUM($Q$9:Q119)</f>
        <v>198.15092362949309</v>
      </c>
      <c r="S119" s="10"/>
      <c r="T119" s="10"/>
      <c r="U119" s="10"/>
      <c r="V119" s="10"/>
      <c r="W119" s="10"/>
      <c r="X119" s="10"/>
      <c r="Y119" s="10"/>
      <c r="Z119">
        <f>SUM($Y$9:Y119)</f>
        <v>570</v>
      </c>
    </row>
    <row r="120" spans="1:26" ht="24.95" customHeight="1" x14ac:dyDescent="0.15">
      <c r="A120" s="142"/>
      <c r="B120" s="162"/>
      <c r="C120" s="187"/>
      <c r="D120" s="10"/>
      <c r="E120" s="10"/>
      <c r="F120" s="58"/>
      <c r="G120" s="144"/>
      <c r="H120" s="145"/>
      <c r="I120" s="145"/>
      <c r="J120" s="145"/>
      <c r="K120" s="146"/>
      <c r="L120" s="67"/>
      <c r="M120" s="67"/>
      <c r="N120" s="67"/>
      <c r="O120" s="68"/>
      <c r="P120" s="58"/>
      <c r="Q120" s="58"/>
      <c r="R120" s="10">
        <f>SUM($Q$9:Q120)</f>
        <v>198.15092362949309</v>
      </c>
      <c r="S120" s="58"/>
      <c r="T120" s="58"/>
      <c r="U120" s="58"/>
      <c r="V120" s="58"/>
      <c r="W120" s="58"/>
      <c r="X120" s="58"/>
      <c r="Y120" s="58">
        <v>156</v>
      </c>
      <c r="Z120">
        <f>SUM($Y$9:Y120)</f>
        <v>726</v>
      </c>
    </row>
    <row r="121" spans="1:26" ht="24.95" customHeight="1" x14ac:dyDescent="0.15">
      <c r="A121" s="139">
        <v>20</v>
      </c>
      <c r="B121" s="162" t="s">
        <v>307</v>
      </c>
      <c r="C121" s="163" t="s">
        <v>308</v>
      </c>
      <c r="E121" s="10"/>
      <c r="F121" s="10"/>
      <c r="G121" s="133" t="s">
        <v>309</v>
      </c>
      <c r="H121" s="133"/>
      <c r="I121" s="133"/>
      <c r="J121" s="133"/>
      <c r="K121" s="133"/>
      <c r="L121" s="11"/>
      <c r="M121" s="11"/>
      <c r="N121" s="11"/>
      <c r="O121" s="10"/>
      <c r="P121" s="10"/>
      <c r="Q121" s="10"/>
      <c r="R121" s="10">
        <f>SUM($Q$9:Q121)</f>
        <v>198.15092362949309</v>
      </c>
      <c r="S121" s="10"/>
      <c r="T121" s="10"/>
      <c r="U121" s="10"/>
      <c r="V121" s="10"/>
      <c r="W121" s="23" t="s">
        <v>310</v>
      </c>
      <c r="X121" s="10"/>
      <c r="Y121" s="10"/>
      <c r="Z121" s="10"/>
    </row>
    <row r="122" spans="1:26" ht="31.5" customHeight="1" x14ac:dyDescent="0.15">
      <c r="A122" s="139"/>
      <c r="B122" s="163"/>
      <c r="C122" s="163"/>
      <c r="D122" s="65" t="s">
        <v>235</v>
      </c>
      <c r="E122" s="10"/>
      <c r="F122" s="10"/>
      <c r="G122" s="144" t="s">
        <v>311</v>
      </c>
      <c r="H122" s="145"/>
      <c r="I122" s="145"/>
      <c r="J122" s="145"/>
      <c r="K122" s="146"/>
      <c r="L122" s="16"/>
      <c r="M122" s="16"/>
      <c r="N122" s="16"/>
      <c r="O122" s="10"/>
      <c r="P122" s="10"/>
      <c r="Q122" s="10">
        <f>3.5*10</f>
        <v>35</v>
      </c>
      <c r="R122" s="10">
        <f>SUM($Q$9:Q122)</f>
        <v>233.15092362949309</v>
      </c>
      <c r="S122" s="10"/>
      <c r="T122" s="10"/>
      <c r="U122" s="10"/>
      <c r="V122" s="10"/>
      <c r="W122" s="10"/>
      <c r="X122" s="10"/>
      <c r="Y122" s="10"/>
      <c r="Z122" s="10"/>
    </row>
    <row r="123" spans="1:26" ht="24.95" customHeight="1" x14ac:dyDescent="0.15">
      <c r="A123" s="139"/>
      <c r="B123" s="182"/>
      <c r="C123" s="163"/>
      <c r="D123" s="10"/>
      <c r="E123" s="10"/>
      <c r="F123" s="10"/>
      <c r="G123" s="192" t="s">
        <v>312</v>
      </c>
      <c r="H123" s="193"/>
      <c r="I123" s="193"/>
      <c r="J123" s="193"/>
      <c r="K123" s="194"/>
      <c r="L123" s="69"/>
      <c r="M123" s="69"/>
      <c r="N123" s="69"/>
      <c r="O123" s="10"/>
      <c r="P123" s="10"/>
      <c r="Q123" s="10">
        <f>9*4</f>
        <v>36</v>
      </c>
      <c r="R123" s="10">
        <f>SUM($Q$9:Q123)</f>
        <v>269.15092362949309</v>
      </c>
      <c r="S123" s="10"/>
      <c r="T123" s="10"/>
      <c r="U123" s="10"/>
      <c r="V123" s="10"/>
      <c r="W123" s="10"/>
      <c r="X123" s="10"/>
      <c r="Y123" s="10"/>
      <c r="Z123" s="10"/>
    </row>
    <row r="124" spans="1:26" ht="24.95" customHeight="1" x14ac:dyDescent="0.15">
      <c r="A124" s="140">
        <v>21</v>
      </c>
      <c r="B124" s="183" t="s">
        <v>313</v>
      </c>
      <c r="C124" s="163"/>
      <c r="E124" s="10"/>
      <c r="F124" s="10"/>
      <c r="G124" s="133" t="s">
        <v>314</v>
      </c>
      <c r="H124" s="133"/>
      <c r="I124" s="133"/>
      <c r="J124" s="133"/>
      <c r="K124" s="133"/>
      <c r="L124" s="11"/>
      <c r="M124" s="11"/>
      <c r="N124" s="11"/>
      <c r="O124" s="10"/>
      <c r="P124" s="10"/>
      <c r="Q124" s="10"/>
      <c r="R124" s="10">
        <f>SUM($Q$9:Q124)</f>
        <v>269.15092362949309</v>
      </c>
      <c r="S124" s="10"/>
      <c r="T124" s="10"/>
      <c r="U124" s="10"/>
      <c r="V124" s="10"/>
      <c r="W124" s="10"/>
      <c r="X124" s="10"/>
      <c r="Y124" s="10"/>
      <c r="Z124" s="10"/>
    </row>
    <row r="125" spans="1:26" ht="24.95" customHeight="1" x14ac:dyDescent="0.25">
      <c r="A125" s="141"/>
      <c r="B125" s="183"/>
      <c r="C125" s="163"/>
      <c r="D125" s="63" t="s">
        <v>315</v>
      </c>
      <c r="E125" s="10"/>
      <c r="F125" s="10"/>
      <c r="G125" s="144" t="s">
        <v>316</v>
      </c>
      <c r="H125" s="145"/>
      <c r="I125" s="145"/>
      <c r="J125" s="145"/>
      <c r="K125" s="146"/>
      <c r="L125" s="16"/>
      <c r="M125" s="16"/>
      <c r="N125" s="16"/>
      <c r="O125" s="10"/>
      <c r="P125" s="10"/>
      <c r="Q125" s="10">
        <v>1.8</v>
      </c>
      <c r="R125" s="10">
        <f>SUM($Q$9:Q125)</f>
        <v>270.9509236294931</v>
      </c>
      <c r="S125" s="10"/>
      <c r="T125" s="10"/>
      <c r="U125" s="10"/>
      <c r="V125" s="10"/>
      <c r="W125" s="10"/>
      <c r="X125" s="10"/>
      <c r="Y125" s="10"/>
      <c r="Z125" s="10"/>
    </row>
    <row r="126" spans="1:26" ht="24.95" customHeight="1" x14ac:dyDescent="0.15">
      <c r="A126" s="141"/>
      <c r="B126" s="183"/>
      <c r="C126" s="182"/>
      <c r="D126" s="10"/>
      <c r="E126" s="10"/>
      <c r="F126" s="10"/>
      <c r="G126" s="133" t="s">
        <v>317</v>
      </c>
      <c r="H126" s="133"/>
      <c r="I126" s="133"/>
      <c r="J126" s="133"/>
      <c r="K126" s="133"/>
      <c r="L126" s="11"/>
      <c r="M126" s="11"/>
      <c r="N126" s="11"/>
      <c r="O126" s="10"/>
      <c r="P126" s="10"/>
      <c r="Q126" s="10"/>
      <c r="R126" s="10">
        <f>SUM($Q$9:Q126)</f>
        <v>270.9509236294931</v>
      </c>
      <c r="S126" s="10"/>
      <c r="T126" s="10"/>
      <c r="U126" s="10"/>
      <c r="V126" s="10"/>
      <c r="W126" s="10"/>
      <c r="X126" s="10"/>
      <c r="Y126" s="10"/>
      <c r="Z126" s="10"/>
    </row>
    <row r="127" spans="1:26" ht="24.95" customHeight="1" x14ac:dyDescent="0.25">
      <c r="A127" s="139">
        <v>22</v>
      </c>
      <c r="B127" s="193" t="s">
        <v>318</v>
      </c>
      <c r="C127" s="179" t="s">
        <v>319</v>
      </c>
      <c r="D127" s="70" t="s">
        <v>320</v>
      </c>
      <c r="E127" s="10"/>
      <c r="F127" s="10"/>
      <c r="G127" s="133" t="s">
        <v>321</v>
      </c>
      <c r="H127" s="133"/>
      <c r="I127" s="133"/>
      <c r="J127" s="133"/>
      <c r="K127" s="133"/>
      <c r="L127" s="11"/>
      <c r="M127" s="11"/>
      <c r="N127" s="11"/>
      <c r="O127" s="10"/>
      <c r="P127" s="10"/>
      <c r="Q127" s="10">
        <v>0.7</v>
      </c>
      <c r="R127" s="10">
        <f>SUM($Q$9:Q127)</f>
        <v>271.65092362949309</v>
      </c>
      <c r="S127" s="10"/>
      <c r="T127" s="10"/>
      <c r="U127" s="10"/>
      <c r="V127" s="10"/>
      <c r="W127" s="10"/>
      <c r="X127" s="10"/>
      <c r="Y127" s="10"/>
      <c r="Z127" s="10"/>
    </row>
    <row r="128" spans="1:26" ht="24.95" customHeight="1" x14ac:dyDescent="0.25">
      <c r="A128" s="139"/>
      <c r="B128" s="193"/>
      <c r="C128" s="179"/>
      <c r="D128" s="70"/>
      <c r="E128" s="10"/>
      <c r="F128" s="10"/>
      <c r="G128" s="183" t="s">
        <v>322</v>
      </c>
      <c r="H128" s="133"/>
      <c r="I128" s="133"/>
      <c r="J128" s="133"/>
      <c r="K128" s="133"/>
      <c r="L128" s="11"/>
      <c r="M128" s="11"/>
      <c r="N128" s="11"/>
      <c r="O128" s="10"/>
      <c r="P128" s="10"/>
      <c r="Q128" s="10"/>
      <c r="R128" s="10">
        <f>SUM($Q$9:Q128)</f>
        <v>271.65092362949309</v>
      </c>
      <c r="S128" s="10"/>
      <c r="T128" s="10"/>
      <c r="U128" s="10"/>
      <c r="V128" s="10"/>
      <c r="W128" s="10"/>
      <c r="X128" s="10"/>
      <c r="Y128" s="10"/>
      <c r="Z128" s="10"/>
    </row>
    <row r="129" spans="1:18" x14ac:dyDescent="0.15">
      <c r="A129" s="139"/>
      <c r="B129" s="162" t="s">
        <v>323</v>
      </c>
      <c r="C129" s="179"/>
      <c r="G129" s="133" t="s">
        <v>324</v>
      </c>
      <c r="H129" s="133"/>
      <c r="I129" s="133"/>
      <c r="J129" s="133"/>
      <c r="K129" s="133"/>
      <c r="L129" s="71"/>
      <c r="M129" s="71"/>
      <c r="N129" s="71"/>
      <c r="R129" s="10">
        <f>SUM($Q$9:Q129)</f>
        <v>271.65092362949309</v>
      </c>
    </row>
    <row r="130" spans="1:18" x14ac:dyDescent="0.15">
      <c r="A130" s="139"/>
      <c r="B130" s="163"/>
      <c r="C130" s="179"/>
      <c r="R130" s="10">
        <f>SUM($Q$9:Q130)</f>
        <v>271.65092362949309</v>
      </c>
    </row>
    <row r="131" spans="1:18" x14ac:dyDescent="0.15">
      <c r="A131" s="139"/>
      <c r="B131" s="163"/>
      <c r="C131" s="179"/>
      <c r="R131" s="10">
        <f>SUM($Q$9:Q131)</f>
        <v>271.65092362949309</v>
      </c>
    </row>
    <row r="132" spans="1:18" x14ac:dyDescent="0.15">
      <c r="A132" s="139"/>
      <c r="B132" s="163"/>
      <c r="C132" s="179"/>
      <c r="R132" s="10">
        <f>SUM($Q$9:Q132)</f>
        <v>271.65092362949309</v>
      </c>
    </row>
    <row r="133" spans="1:18" x14ac:dyDescent="0.15">
      <c r="A133" s="139"/>
      <c r="B133" s="163"/>
      <c r="C133" s="179"/>
      <c r="R133" s="10">
        <f>SUM($Q$9:Q133)</f>
        <v>271.65092362949309</v>
      </c>
    </row>
    <row r="134" spans="1:18" x14ac:dyDescent="0.15">
      <c r="A134" s="139"/>
      <c r="B134" s="163"/>
      <c r="C134" s="179"/>
      <c r="R134" s="10">
        <f>SUM($Q$9:Q134)</f>
        <v>271.65092362949309</v>
      </c>
    </row>
    <row r="135" spans="1:18" x14ac:dyDescent="0.15">
      <c r="A135" s="139">
        <v>23</v>
      </c>
      <c r="B135" s="163"/>
      <c r="C135" s="179"/>
      <c r="R135" s="10">
        <f>SUM($Q$9:Q135)</f>
        <v>271.65092362949309</v>
      </c>
    </row>
    <row r="136" spans="1:18" x14ac:dyDescent="0.15">
      <c r="A136" s="139"/>
      <c r="B136" s="163"/>
      <c r="C136" s="179"/>
      <c r="R136" s="10">
        <f>SUM($Q$9:Q136)</f>
        <v>271.65092362949309</v>
      </c>
    </row>
    <row r="137" spans="1:18" x14ac:dyDescent="0.15">
      <c r="A137" s="139"/>
      <c r="B137" s="163"/>
      <c r="C137" s="179"/>
      <c r="R137" s="10">
        <f>SUM($Q$9:Q137)</f>
        <v>271.65092362949309</v>
      </c>
    </row>
    <row r="138" spans="1:18" x14ac:dyDescent="0.15">
      <c r="A138" s="139"/>
      <c r="B138" s="163"/>
      <c r="C138" s="179"/>
      <c r="R138" s="10">
        <f>SUM($Q$9:Q138)</f>
        <v>271.65092362949309</v>
      </c>
    </row>
    <row r="139" spans="1:18" x14ac:dyDescent="0.15">
      <c r="A139" s="139"/>
      <c r="B139" s="163"/>
      <c r="C139" s="179"/>
      <c r="R139" s="10">
        <f>SUM($Q$9:Q139)</f>
        <v>271.65092362949309</v>
      </c>
    </row>
    <row r="140" spans="1:18" x14ac:dyDescent="0.15">
      <c r="A140" s="139"/>
      <c r="B140" s="163"/>
      <c r="C140" s="179"/>
      <c r="R140" s="10">
        <f>SUM($Q$9:Q140)</f>
        <v>271.65092362949309</v>
      </c>
    </row>
    <row r="141" spans="1:18" x14ac:dyDescent="0.15">
      <c r="A141" s="139"/>
      <c r="B141" s="182"/>
      <c r="C141" s="179"/>
      <c r="R141" s="24">
        <f>SUM($Q$9:Q141)</f>
        <v>271.65092362949309</v>
      </c>
    </row>
    <row r="142" spans="1:18" x14ac:dyDescent="0.15">
      <c r="R142" s="10"/>
    </row>
  </sheetData>
  <mergeCells count="216"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3" workbookViewId="0">
      <selection activeCell="E34" sqref="E34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413</v>
      </c>
    </row>
    <row r="2" spans="1:7" x14ac:dyDescent="0.15">
      <c r="A2" t="s">
        <v>411</v>
      </c>
      <c r="E2" t="s">
        <v>442</v>
      </c>
      <c r="G2" t="s">
        <v>409</v>
      </c>
    </row>
    <row r="3" spans="1:7" x14ac:dyDescent="0.15">
      <c r="C3" t="s">
        <v>469</v>
      </c>
      <c r="E3" t="s">
        <v>445</v>
      </c>
      <c r="F3" t="s">
        <v>443</v>
      </c>
      <c r="G3" t="s">
        <v>471</v>
      </c>
    </row>
    <row r="4" spans="1:7" x14ac:dyDescent="0.15">
      <c r="C4" t="s">
        <v>436</v>
      </c>
      <c r="E4" t="s">
        <v>444</v>
      </c>
      <c r="G4" t="s">
        <v>438</v>
      </c>
    </row>
    <row r="5" spans="1:7" x14ac:dyDescent="0.15">
      <c r="C5" t="s">
        <v>441</v>
      </c>
      <c r="E5" t="s">
        <v>443</v>
      </c>
      <c r="G5" t="s">
        <v>439</v>
      </c>
    </row>
    <row r="6" spans="1:7" x14ac:dyDescent="0.15">
      <c r="C6" t="s">
        <v>440</v>
      </c>
      <c r="E6" t="s">
        <v>443</v>
      </c>
      <c r="G6" t="s">
        <v>410</v>
      </c>
    </row>
    <row r="11" spans="1:7" x14ac:dyDescent="0.15">
      <c r="A11" t="s">
        <v>432</v>
      </c>
    </row>
    <row r="12" spans="1:7" x14ac:dyDescent="0.15">
      <c r="C12" t="s">
        <v>433</v>
      </c>
      <c r="E12" t="s">
        <v>443</v>
      </c>
      <c r="G12" t="s">
        <v>451</v>
      </c>
    </row>
    <row r="13" spans="1:7" x14ac:dyDescent="0.15">
      <c r="C13" t="s">
        <v>435</v>
      </c>
      <c r="E13" t="s">
        <v>443</v>
      </c>
      <c r="G13" t="s">
        <v>437</v>
      </c>
    </row>
    <row r="14" spans="1:7" x14ac:dyDescent="0.15">
      <c r="C14" t="s">
        <v>470</v>
      </c>
      <c r="E14" t="s">
        <v>443</v>
      </c>
      <c r="G14" t="s">
        <v>408</v>
      </c>
    </row>
    <row r="15" spans="1:7" x14ac:dyDescent="0.15">
      <c r="C15" t="s">
        <v>473</v>
      </c>
      <c r="E15" t="s">
        <v>443</v>
      </c>
      <c r="G15" t="s">
        <v>467</v>
      </c>
    </row>
    <row r="16" spans="1:7" x14ac:dyDescent="0.15">
      <c r="C16" t="s">
        <v>474</v>
      </c>
      <c r="E16" t="s">
        <v>443</v>
      </c>
      <c r="F16" t="s">
        <v>475</v>
      </c>
      <c r="G16" t="s">
        <v>467</v>
      </c>
    </row>
    <row r="24" spans="1:7" x14ac:dyDescent="0.15">
      <c r="A24" t="s">
        <v>434</v>
      </c>
    </row>
    <row r="25" spans="1:7" x14ac:dyDescent="0.15">
      <c r="C25" t="s">
        <v>460</v>
      </c>
      <c r="E25" t="s">
        <v>463</v>
      </c>
      <c r="G25" t="s">
        <v>468</v>
      </c>
    </row>
    <row r="26" spans="1:7" x14ac:dyDescent="0.15">
      <c r="C26" t="s">
        <v>477</v>
      </c>
      <c r="E26" t="s">
        <v>463</v>
      </c>
      <c r="G26" t="s">
        <v>478</v>
      </c>
    </row>
    <row r="27" spans="1:7" x14ac:dyDescent="0.15">
      <c r="C27" t="s">
        <v>461</v>
      </c>
      <c r="E27" t="s">
        <v>462</v>
      </c>
      <c r="G27" t="s">
        <v>480</v>
      </c>
    </row>
    <row r="28" spans="1:7" x14ac:dyDescent="0.15">
      <c r="C28" t="s">
        <v>465</v>
      </c>
      <c r="E28" t="s">
        <v>466</v>
      </c>
      <c r="F28" t="s">
        <v>464</v>
      </c>
      <c r="G28" t="s">
        <v>479</v>
      </c>
    </row>
    <row r="29" spans="1:7" x14ac:dyDescent="0.15">
      <c r="C29" t="s">
        <v>506</v>
      </c>
    </row>
    <row r="30" spans="1:7" x14ac:dyDescent="0.15">
      <c r="C30" t="s">
        <v>507</v>
      </c>
      <c r="E30" t="s">
        <v>508</v>
      </c>
    </row>
    <row r="32" spans="1:7" x14ac:dyDescent="0.15">
      <c r="A32" t="s">
        <v>412</v>
      </c>
    </row>
    <row r="33" spans="1:7" x14ac:dyDescent="0.15">
      <c r="C33" t="s">
        <v>402</v>
      </c>
      <c r="G33" t="s">
        <v>408</v>
      </c>
    </row>
    <row r="34" spans="1:7" x14ac:dyDescent="0.15">
      <c r="C34" t="s">
        <v>407</v>
      </c>
      <c r="G34" t="s">
        <v>410</v>
      </c>
    </row>
    <row r="35" spans="1:7" x14ac:dyDescent="0.15">
      <c r="C35" t="s">
        <v>476</v>
      </c>
      <c r="G35" t="s">
        <v>493</v>
      </c>
    </row>
    <row r="38" spans="1:7" x14ac:dyDescent="0.15">
      <c r="A38" t="s">
        <v>472</v>
      </c>
    </row>
    <row r="39" spans="1:7" x14ac:dyDescent="0.15">
      <c r="C39" t="s">
        <v>498</v>
      </c>
      <c r="E39" t="s">
        <v>499</v>
      </c>
      <c r="G39" t="s">
        <v>500</v>
      </c>
    </row>
    <row r="40" spans="1:7" x14ac:dyDescent="0.15">
      <c r="C40" t="s">
        <v>497</v>
      </c>
      <c r="E40" t="s">
        <v>499</v>
      </c>
      <c r="G40" t="s">
        <v>500</v>
      </c>
    </row>
    <row r="41" spans="1:7" x14ac:dyDescent="0.15">
      <c r="C41" t="s">
        <v>496</v>
      </c>
      <c r="E41" t="s">
        <v>499</v>
      </c>
      <c r="G41" t="s">
        <v>500</v>
      </c>
    </row>
    <row r="42" spans="1:7" x14ac:dyDescent="0.15">
      <c r="C42" t="s">
        <v>494</v>
      </c>
      <c r="E42" t="s">
        <v>499</v>
      </c>
      <c r="G42" t="s">
        <v>500</v>
      </c>
    </row>
    <row r="43" spans="1:7" x14ac:dyDescent="0.15">
      <c r="C43" t="s">
        <v>495</v>
      </c>
      <c r="E43" t="s">
        <v>499</v>
      </c>
      <c r="G43" t="s">
        <v>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1"/>
  <sheetViews>
    <sheetView tabSelected="1" topLeftCell="B1" workbookViewId="0">
      <pane xSplit="2" ySplit="2" topLeftCell="D15" activePane="bottomRight" state="frozen"/>
      <selection activeCell="B1" sqref="B1"/>
      <selection pane="topRight" activeCell="D1" sqref="D1"/>
      <selection pane="bottomLeft" activeCell="B3" sqref="B3"/>
      <selection pane="bottomRight" activeCell="C33" sqref="C33"/>
    </sheetView>
  </sheetViews>
  <sheetFormatPr defaultRowHeight="13.5" x14ac:dyDescent="0.15"/>
  <cols>
    <col min="3" max="3" width="22.5" bestFit="1" customWidth="1"/>
    <col min="4" max="4" width="11.125" customWidth="1"/>
    <col min="5" max="5" width="30" bestFit="1" customWidth="1"/>
    <col min="6" max="6" width="24.5" customWidth="1"/>
    <col min="7" max="7" width="40.125" hidden="1" customWidth="1"/>
    <col min="8" max="8" width="24.5" style="85" hidden="1" customWidth="1"/>
    <col min="9" max="9" width="0" style="5" hidden="1" customWidth="1"/>
    <col min="10" max="11" width="0" hidden="1" customWidth="1"/>
    <col min="12" max="12" width="15.125" style="77" hidden="1" customWidth="1"/>
    <col min="13" max="13" width="0" style="77" hidden="1" customWidth="1"/>
    <col min="14" max="14" width="26.875" bestFit="1" customWidth="1"/>
    <col min="17" max="17" width="13" bestFit="1" customWidth="1"/>
    <col min="18" max="18" width="13.5" bestFit="1" customWidth="1"/>
  </cols>
  <sheetData>
    <row r="1" spans="1:21" x14ac:dyDescent="0.15">
      <c r="A1" t="s">
        <v>0</v>
      </c>
      <c r="B1" t="s">
        <v>750</v>
      </c>
      <c r="C1" t="s">
        <v>795</v>
      </c>
      <c r="D1" t="s">
        <v>615</v>
      </c>
      <c r="E1" t="s">
        <v>329</v>
      </c>
      <c r="F1" t="s">
        <v>570</v>
      </c>
      <c r="G1" t="s">
        <v>523</v>
      </c>
      <c r="H1" s="85" t="s">
        <v>3</v>
      </c>
      <c r="I1" s="3" t="s">
        <v>1</v>
      </c>
      <c r="L1" s="77" t="s">
        <v>5</v>
      </c>
    </row>
    <row r="2" spans="1:21" x14ac:dyDescent="0.15">
      <c r="A2" s="121" t="s">
        <v>6</v>
      </c>
      <c r="B2" s="114"/>
      <c r="C2" s="84"/>
      <c r="D2" s="84"/>
      <c r="L2" s="77" t="s">
        <v>10</v>
      </c>
      <c r="M2" s="77" t="s">
        <v>8</v>
      </c>
      <c r="N2" t="s">
        <v>9</v>
      </c>
      <c r="O2" t="s">
        <v>354</v>
      </c>
      <c r="P2" t="s">
        <v>613</v>
      </c>
      <c r="Q2" t="s">
        <v>614</v>
      </c>
      <c r="R2" t="s">
        <v>347</v>
      </c>
    </row>
    <row r="3" spans="1:21" x14ac:dyDescent="0.15">
      <c r="A3" s="121"/>
      <c r="B3" s="114">
        <v>1</v>
      </c>
      <c r="C3" s="2" t="s">
        <v>771</v>
      </c>
      <c r="D3" s="2">
        <v>1</v>
      </c>
      <c r="E3" s="84" t="s">
        <v>778</v>
      </c>
      <c r="F3" s="84" t="s">
        <v>559</v>
      </c>
      <c r="G3" t="s">
        <v>535</v>
      </c>
      <c r="H3" s="85" t="s">
        <v>4</v>
      </c>
      <c r="L3" s="77">
        <v>130</v>
      </c>
      <c r="M3" s="77">
        <v>7</v>
      </c>
      <c r="N3" t="s">
        <v>779</v>
      </c>
      <c r="O3">
        <v>30</v>
      </c>
      <c r="P3">
        <v>300</v>
      </c>
      <c r="Q3">
        <v>7</v>
      </c>
      <c r="U3">
        <v>50001</v>
      </c>
    </row>
    <row r="4" spans="1:21" x14ac:dyDescent="0.15">
      <c r="A4" s="121"/>
      <c r="B4" s="114">
        <v>1</v>
      </c>
      <c r="C4" s="2" t="s">
        <v>772</v>
      </c>
      <c r="D4" s="2">
        <v>1</v>
      </c>
      <c r="E4" s="84" t="s">
        <v>751</v>
      </c>
      <c r="F4" s="84" t="s">
        <v>536</v>
      </c>
      <c r="G4" t="s">
        <v>7</v>
      </c>
      <c r="H4" s="85" t="s">
        <v>4</v>
      </c>
      <c r="L4" s="77">
        <v>280</v>
      </c>
      <c r="M4" s="77">
        <v>7</v>
      </c>
      <c r="P4">
        <v>600</v>
      </c>
      <c r="Q4">
        <v>8</v>
      </c>
      <c r="U4">
        <v>50002</v>
      </c>
    </row>
    <row r="5" spans="1:21" x14ac:dyDescent="0.15">
      <c r="A5" s="121">
        <v>1</v>
      </c>
      <c r="B5" s="114">
        <v>1</v>
      </c>
      <c r="C5" s="2" t="s">
        <v>581</v>
      </c>
      <c r="D5" s="2">
        <v>1</v>
      </c>
      <c r="E5" s="83" t="s">
        <v>524</v>
      </c>
      <c r="F5" s="83" t="s">
        <v>538</v>
      </c>
      <c r="G5" t="s">
        <v>332</v>
      </c>
      <c r="H5" s="85" t="s">
        <v>4</v>
      </c>
      <c r="I5" s="6"/>
      <c r="L5" s="77">
        <v>350</v>
      </c>
      <c r="M5" s="77">
        <v>9</v>
      </c>
      <c r="P5">
        <v>1000</v>
      </c>
      <c r="Q5">
        <v>9</v>
      </c>
      <c r="U5">
        <v>50003</v>
      </c>
    </row>
    <row r="6" spans="1:21" x14ac:dyDescent="0.15">
      <c r="A6" s="121"/>
      <c r="B6" s="114">
        <v>1</v>
      </c>
      <c r="C6" s="2" t="s">
        <v>579</v>
      </c>
      <c r="D6" s="2">
        <v>2</v>
      </c>
      <c r="E6" s="83" t="s">
        <v>580</v>
      </c>
      <c r="F6" s="83" t="s">
        <v>761</v>
      </c>
      <c r="I6" s="6"/>
      <c r="P6">
        <v>1500</v>
      </c>
      <c r="U6">
        <v>50004</v>
      </c>
    </row>
    <row r="7" spans="1:21" x14ac:dyDescent="0.15">
      <c r="A7" s="121"/>
      <c r="B7" s="114">
        <v>1</v>
      </c>
      <c r="C7" s="2" t="s">
        <v>773</v>
      </c>
      <c r="D7" s="2">
        <v>2</v>
      </c>
      <c r="E7" s="84" t="s">
        <v>576</v>
      </c>
      <c r="F7" s="84" t="s">
        <v>537</v>
      </c>
      <c r="G7" s="84" t="s">
        <v>509</v>
      </c>
      <c r="H7" s="85" t="s">
        <v>331</v>
      </c>
      <c r="I7" s="6"/>
      <c r="L7" s="77">
        <v>400</v>
      </c>
      <c r="M7" s="77">
        <v>9</v>
      </c>
      <c r="P7">
        <v>2500</v>
      </c>
      <c r="Q7">
        <v>9</v>
      </c>
      <c r="U7">
        <v>50005</v>
      </c>
    </row>
    <row r="8" spans="1:21" x14ac:dyDescent="0.15">
      <c r="A8" s="121"/>
      <c r="B8" s="114">
        <v>1</v>
      </c>
      <c r="C8" s="2" t="s">
        <v>577</v>
      </c>
      <c r="D8" s="2">
        <v>2</v>
      </c>
      <c r="E8" s="84" t="s">
        <v>578</v>
      </c>
      <c r="F8" s="84" t="s">
        <v>760</v>
      </c>
      <c r="G8" s="84"/>
      <c r="I8" s="6"/>
      <c r="N8" t="s">
        <v>755</v>
      </c>
      <c r="P8">
        <v>5000</v>
      </c>
      <c r="U8">
        <v>50006</v>
      </c>
    </row>
    <row r="9" spans="1:21" ht="14.25" x14ac:dyDescent="0.15">
      <c r="A9" s="121"/>
      <c r="B9" s="114">
        <v>1</v>
      </c>
      <c r="C9" s="2" t="s">
        <v>777</v>
      </c>
      <c r="D9" s="2">
        <v>3</v>
      </c>
      <c r="E9" s="1" t="s">
        <v>824</v>
      </c>
      <c r="F9" s="1" t="s">
        <v>539</v>
      </c>
      <c r="G9" s="4" t="s">
        <v>337</v>
      </c>
      <c r="H9" s="86" t="s">
        <v>331</v>
      </c>
      <c r="L9" s="77">
        <v>700</v>
      </c>
      <c r="M9" s="77">
        <v>12</v>
      </c>
      <c r="P9">
        <v>2500</v>
      </c>
      <c r="Q9">
        <v>12</v>
      </c>
      <c r="U9">
        <v>50007</v>
      </c>
    </row>
    <row r="10" spans="1:21" ht="14.25" x14ac:dyDescent="0.15">
      <c r="A10" s="121"/>
      <c r="B10" s="114">
        <v>1</v>
      </c>
      <c r="C10" s="2" t="s">
        <v>584</v>
      </c>
      <c r="D10" s="2">
        <v>3</v>
      </c>
      <c r="E10" s="78" t="s">
        <v>526</v>
      </c>
      <c r="F10" s="78" t="s">
        <v>540</v>
      </c>
      <c r="G10" s="4" t="s">
        <v>345</v>
      </c>
      <c r="H10" s="85" t="s">
        <v>335</v>
      </c>
      <c r="L10" s="77">
        <v>850</v>
      </c>
      <c r="M10" s="77">
        <v>18</v>
      </c>
      <c r="N10" t="s">
        <v>754</v>
      </c>
      <c r="P10">
        <v>2800</v>
      </c>
      <c r="Q10">
        <v>12</v>
      </c>
      <c r="U10">
        <v>50008</v>
      </c>
    </row>
    <row r="11" spans="1:21" x14ac:dyDescent="0.15">
      <c r="A11" s="121"/>
      <c r="B11" s="114">
        <v>1</v>
      </c>
      <c r="C11" s="2" t="s">
        <v>586</v>
      </c>
      <c r="D11" s="2">
        <v>3</v>
      </c>
      <c r="E11" s="1" t="s">
        <v>527</v>
      </c>
      <c r="F11" s="1" t="s">
        <v>541</v>
      </c>
      <c r="G11" s="1" t="s">
        <v>340</v>
      </c>
      <c r="H11" s="85" t="s">
        <v>356</v>
      </c>
      <c r="L11" s="77">
        <v>1150</v>
      </c>
      <c r="M11" s="77">
        <v>35</v>
      </c>
      <c r="N11">
        <v>11001</v>
      </c>
      <c r="O11">
        <v>25</v>
      </c>
      <c r="P11">
        <v>3600</v>
      </c>
      <c r="R11" t="s">
        <v>767</v>
      </c>
      <c r="S11">
        <v>70013</v>
      </c>
      <c r="T11">
        <v>70007</v>
      </c>
      <c r="U11">
        <v>50009</v>
      </c>
    </row>
    <row r="12" spans="1:21" x14ac:dyDescent="0.15">
      <c r="A12" s="121"/>
      <c r="B12" s="114">
        <v>1</v>
      </c>
      <c r="C12" s="2" t="s">
        <v>585</v>
      </c>
      <c r="D12" s="2">
        <v>3</v>
      </c>
      <c r="E12" s="1" t="s">
        <v>528</v>
      </c>
      <c r="F12" s="1" t="s">
        <v>542</v>
      </c>
      <c r="G12" s="1" t="s">
        <v>338</v>
      </c>
      <c r="H12" s="85" t="s">
        <v>335</v>
      </c>
      <c r="L12" s="77">
        <v>1000</v>
      </c>
      <c r="M12" s="77">
        <v>25</v>
      </c>
      <c r="P12">
        <v>3300</v>
      </c>
      <c r="Q12">
        <v>18</v>
      </c>
      <c r="U12">
        <v>50010</v>
      </c>
    </row>
    <row r="13" spans="1:21" x14ac:dyDescent="0.15">
      <c r="A13" s="121"/>
      <c r="B13" s="114">
        <v>1</v>
      </c>
      <c r="C13" s="2" t="s">
        <v>587</v>
      </c>
      <c r="D13" s="2">
        <v>3</v>
      </c>
      <c r="E13" s="76" t="s">
        <v>608</v>
      </c>
      <c r="F13" s="1" t="s">
        <v>762</v>
      </c>
      <c r="N13" t="s">
        <v>756</v>
      </c>
      <c r="P13">
        <v>4000</v>
      </c>
      <c r="Q13">
        <v>25</v>
      </c>
      <c r="R13" t="s">
        <v>349</v>
      </c>
      <c r="S13">
        <v>70002</v>
      </c>
      <c r="T13">
        <v>70020</v>
      </c>
      <c r="U13">
        <v>50011</v>
      </c>
    </row>
    <row r="14" spans="1:21" x14ac:dyDescent="0.15">
      <c r="A14" s="121"/>
      <c r="B14" s="114">
        <v>1</v>
      </c>
      <c r="C14" s="2" t="s">
        <v>752</v>
      </c>
      <c r="D14" s="2">
        <v>3</v>
      </c>
      <c r="E14" s="1" t="s">
        <v>607</v>
      </c>
      <c r="F14" s="1" t="s">
        <v>759</v>
      </c>
      <c r="N14">
        <v>50002</v>
      </c>
      <c r="O14">
        <v>8</v>
      </c>
      <c r="P14">
        <v>300</v>
      </c>
      <c r="U14" t="s">
        <v>769</v>
      </c>
    </row>
    <row r="15" spans="1:21" x14ac:dyDescent="0.15">
      <c r="A15" s="121"/>
      <c r="B15" s="114">
        <v>1</v>
      </c>
      <c r="C15" s="2" t="s">
        <v>753</v>
      </c>
      <c r="D15" s="2">
        <v>3</v>
      </c>
      <c r="E15" s="1" t="s">
        <v>764</v>
      </c>
      <c r="F15" s="1" t="s">
        <v>763</v>
      </c>
      <c r="N15" t="s">
        <v>766</v>
      </c>
      <c r="O15">
        <v>8</v>
      </c>
      <c r="P15">
        <v>300</v>
      </c>
      <c r="U15" t="s">
        <v>770</v>
      </c>
    </row>
    <row r="16" spans="1:21" x14ac:dyDescent="0.15">
      <c r="A16" s="121"/>
      <c r="B16" s="118">
        <v>1</v>
      </c>
      <c r="C16" s="2" t="s">
        <v>774</v>
      </c>
      <c r="D16" s="2">
        <v>3</v>
      </c>
      <c r="E16" s="1" t="s">
        <v>775</v>
      </c>
      <c r="F16" s="1" t="s">
        <v>776</v>
      </c>
      <c r="N16">
        <v>50002</v>
      </c>
      <c r="O16">
        <v>8</v>
      </c>
      <c r="P16">
        <v>300</v>
      </c>
      <c r="U16" t="s">
        <v>769</v>
      </c>
    </row>
    <row r="17" spans="1:21" x14ac:dyDescent="0.15">
      <c r="A17" s="121"/>
      <c r="B17" s="114">
        <v>1</v>
      </c>
      <c r="C17" s="2" t="s">
        <v>15</v>
      </c>
      <c r="D17" s="2">
        <v>3</v>
      </c>
      <c r="E17" s="1" t="s">
        <v>529</v>
      </c>
      <c r="F17" s="1" t="s">
        <v>543</v>
      </c>
      <c r="G17" s="1" t="s">
        <v>341</v>
      </c>
      <c r="H17" s="86" t="s">
        <v>357</v>
      </c>
      <c r="P17">
        <v>4500</v>
      </c>
      <c r="Q17">
        <v>30</v>
      </c>
      <c r="R17" t="s">
        <v>768</v>
      </c>
      <c r="S17">
        <v>70003</v>
      </c>
      <c r="T17">
        <v>70019</v>
      </c>
      <c r="U17">
        <v>50012</v>
      </c>
    </row>
    <row r="18" spans="1:21" x14ac:dyDescent="0.15">
      <c r="A18" s="121"/>
      <c r="B18" s="114">
        <v>1</v>
      </c>
      <c r="C18" s="2" t="s">
        <v>588</v>
      </c>
      <c r="D18" s="2">
        <v>3</v>
      </c>
      <c r="E18" s="1" t="s">
        <v>530</v>
      </c>
      <c r="F18" s="1" t="s">
        <v>544</v>
      </c>
      <c r="G18" s="1" t="s">
        <v>343</v>
      </c>
      <c r="H18" s="86" t="s">
        <v>334</v>
      </c>
      <c r="P18">
        <v>5000</v>
      </c>
      <c r="Q18">
        <v>35</v>
      </c>
      <c r="U18">
        <v>50013</v>
      </c>
    </row>
    <row r="19" spans="1:21" x14ac:dyDescent="0.15">
      <c r="A19" s="121"/>
      <c r="B19" s="114">
        <v>1</v>
      </c>
      <c r="C19" s="2" t="s">
        <v>589</v>
      </c>
      <c r="D19" s="2">
        <v>3</v>
      </c>
      <c r="E19" s="1" t="s">
        <v>765</v>
      </c>
      <c r="F19" s="1" t="s">
        <v>545</v>
      </c>
      <c r="G19" s="1" t="s">
        <v>344</v>
      </c>
      <c r="H19" s="86" t="s">
        <v>335</v>
      </c>
      <c r="N19">
        <v>11001</v>
      </c>
      <c r="O19">
        <v>10</v>
      </c>
      <c r="P19">
        <v>5500</v>
      </c>
      <c r="Q19">
        <v>40</v>
      </c>
      <c r="U19">
        <v>50014</v>
      </c>
    </row>
    <row r="20" spans="1:21" x14ac:dyDescent="0.15">
      <c r="A20" s="121"/>
      <c r="B20" s="114">
        <v>1</v>
      </c>
      <c r="C20" s="2" t="s">
        <v>590</v>
      </c>
      <c r="D20" s="2">
        <v>5</v>
      </c>
      <c r="E20" s="78" t="s">
        <v>531</v>
      </c>
      <c r="F20" s="78" t="s">
        <v>546</v>
      </c>
      <c r="G20" s="1" t="s">
        <v>346</v>
      </c>
      <c r="H20" s="86" t="s">
        <v>334</v>
      </c>
      <c r="P20">
        <v>6000</v>
      </c>
      <c r="Q20">
        <v>45</v>
      </c>
      <c r="U20">
        <v>50015</v>
      </c>
    </row>
    <row r="21" spans="1:21" x14ac:dyDescent="0.15">
      <c r="A21" s="121">
        <v>2</v>
      </c>
      <c r="B21" s="114">
        <v>1</v>
      </c>
      <c r="C21" s="2" t="s">
        <v>405</v>
      </c>
      <c r="D21" s="2">
        <v>5</v>
      </c>
      <c r="E21" s="1" t="s">
        <v>532</v>
      </c>
      <c r="F21" s="1" t="s">
        <v>547</v>
      </c>
      <c r="G21" s="1" t="s">
        <v>342</v>
      </c>
      <c r="H21" s="86" t="s">
        <v>334</v>
      </c>
      <c r="N21">
        <v>10005</v>
      </c>
      <c r="O21">
        <v>15</v>
      </c>
      <c r="P21">
        <v>6600</v>
      </c>
      <c r="Q21">
        <v>50</v>
      </c>
      <c r="U21">
        <v>50016</v>
      </c>
    </row>
    <row r="22" spans="1:21" x14ac:dyDescent="0.15">
      <c r="A22" s="121"/>
      <c r="B22" s="114">
        <v>2</v>
      </c>
      <c r="C22" s="2" t="s">
        <v>591</v>
      </c>
      <c r="D22" s="2">
        <v>7</v>
      </c>
      <c r="E22" s="1" t="s">
        <v>533</v>
      </c>
      <c r="F22" s="1" t="s">
        <v>548</v>
      </c>
      <c r="G22" s="1" t="s">
        <v>355</v>
      </c>
      <c r="H22" s="86" t="s">
        <v>357</v>
      </c>
      <c r="P22">
        <v>7200</v>
      </c>
      <c r="Q22">
        <v>55</v>
      </c>
      <c r="U22">
        <v>50017</v>
      </c>
    </row>
    <row r="23" spans="1:21" x14ac:dyDescent="0.15">
      <c r="A23" s="121"/>
      <c r="B23" s="114">
        <v>2</v>
      </c>
      <c r="C23" s="2" t="s">
        <v>592</v>
      </c>
      <c r="D23" s="2">
        <v>7</v>
      </c>
      <c r="E23" s="1" t="s">
        <v>534</v>
      </c>
      <c r="F23" s="1" t="s">
        <v>549</v>
      </c>
      <c r="G23" s="1" t="s">
        <v>403</v>
      </c>
      <c r="H23" s="86"/>
      <c r="N23">
        <v>11001</v>
      </c>
      <c r="O23">
        <v>5</v>
      </c>
      <c r="P23">
        <v>7800</v>
      </c>
      <c r="Q23">
        <v>60</v>
      </c>
      <c r="U23">
        <v>50018</v>
      </c>
    </row>
    <row r="24" spans="1:21" x14ac:dyDescent="0.15">
      <c r="A24" s="121"/>
      <c r="B24" s="114">
        <v>2</v>
      </c>
      <c r="C24" s="2" t="s">
        <v>594</v>
      </c>
      <c r="D24" s="2">
        <v>10</v>
      </c>
      <c r="E24" s="78" t="s">
        <v>560</v>
      </c>
      <c r="F24" s="78" t="s">
        <v>550</v>
      </c>
      <c r="G24" s="78" t="s">
        <v>514</v>
      </c>
      <c r="H24" s="86" t="s">
        <v>331</v>
      </c>
      <c r="N24">
        <v>10017</v>
      </c>
      <c r="O24">
        <v>13</v>
      </c>
      <c r="P24">
        <v>9000</v>
      </c>
      <c r="Q24">
        <v>70</v>
      </c>
      <c r="U24">
        <v>50019</v>
      </c>
    </row>
    <row r="25" spans="1:21" x14ac:dyDescent="0.15">
      <c r="A25" s="121"/>
      <c r="B25" s="114">
        <v>1</v>
      </c>
      <c r="C25" s="2" t="s">
        <v>588</v>
      </c>
      <c r="D25" s="2">
        <v>10</v>
      </c>
      <c r="E25" s="1" t="s">
        <v>561</v>
      </c>
      <c r="F25" s="1" t="s">
        <v>551</v>
      </c>
      <c r="G25" s="1" t="s">
        <v>449</v>
      </c>
      <c r="H25" s="86" t="s">
        <v>331</v>
      </c>
      <c r="P25">
        <v>9700</v>
      </c>
      <c r="Q25">
        <v>70</v>
      </c>
      <c r="U25">
        <v>50020</v>
      </c>
    </row>
    <row r="26" spans="1:21" x14ac:dyDescent="0.15">
      <c r="A26" s="121"/>
      <c r="B26" s="114">
        <v>1</v>
      </c>
      <c r="C26" s="2" t="s">
        <v>595</v>
      </c>
      <c r="D26" s="2">
        <v>10</v>
      </c>
      <c r="E26" s="78" t="s">
        <v>562</v>
      </c>
      <c r="F26" s="78" t="s">
        <v>552</v>
      </c>
      <c r="H26" s="86" t="s">
        <v>573</v>
      </c>
      <c r="P26">
        <v>10400</v>
      </c>
      <c r="Q26">
        <v>75</v>
      </c>
      <c r="U26">
        <v>50021</v>
      </c>
    </row>
    <row r="27" spans="1:21" x14ac:dyDescent="0.15">
      <c r="A27" s="121"/>
      <c r="B27" s="114">
        <v>1</v>
      </c>
      <c r="C27" s="2" t="s">
        <v>596</v>
      </c>
      <c r="D27" s="2">
        <v>10</v>
      </c>
      <c r="E27" s="78" t="s">
        <v>563</v>
      </c>
      <c r="F27" s="78" t="s">
        <v>553</v>
      </c>
      <c r="G27" s="1" t="s">
        <v>423</v>
      </c>
      <c r="H27" s="86" t="s">
        <v>331</v>
      </c>
      <c r="P27">
        <v>11100</v>
      </c>
      <c r="Q27">
        <v>80</v>
      </c>
      <c r="U27">
        <v>50022</v>
      </c>
    </row>
    <row r="28" spans="1:21" x14ac:dyDescent="0.15">
      <c r="A28" s="121"/>
      <c r="B28" s="114">
        <v>2</v>
      </c>
      <c r="C28" s="2" t="s">
        <v>781</v>
      </c>
      <c r="D28" s="2">
        <v>11</v>
      </c>
      <c r="E28" s="1" t="s">
        <v>809</v>
      </c>
      <c r="F28" s="1" t="s">
        <v>571</v>
      </c>
      <c r="G28" s="1" t="s">
        <v>446</v>
      </c>
      <c r="H28" s="86" t="s">
        <v>331</v>
      </c>
      <c r="N28" t="s">
        <v>616</v>
      </c>
      <c r="O28">
        <v>15</v>
      </c>
      <c r="P28">
        <v>11800</v>
      </c>
      <c r="Q28">
        <v>80</v>
      </c>
      <c r="U28">
        <v>50023</v>
      </c>
    </row>
    <row r="29" spans="1:21" x14ac:dyDescent="0.15">
      <c r="A29" s="121"/>
      <c r="B29" s="114">
        <v>2</v>
      </c>
      <c r="C29" s="2" t="s">
        <v>780</v>
      </c>
      <c r="D29" s="2">
        <v>11</v>
      </c>
      <c r="E29" s="78" t="s">
        <v>808</v>
      </c>
      <c r="F29" s="78" t="s">
        <v>810</v>
      </c>
      <c r="H29" s="86"/>
      <c r="P29">
        <v>13200</v>
      </c>
      <c r="Q29">
        <v>95</v>
      </c>
      <c r="U29">
        <v>50025</v>
      </c>
    </row>
    <row r="30" spans="1:21" x14ac:dyDescent="0.15">
      <c r="A30" s="121"/>
      <c r="B30" s="119">
        <v>1</v>
      </c>
      <c r="C30" s="2" t="s">
        <v>599</v>
      </c>
      <c r="D30" s="2">
        <v>11</v>
      </c>
      <c r="E30" s="1" t="s">
        <v>564</v>
      </c>
      <c r="F30" s="1" t="s">
        <v>554</v>
      </c>
      <c r="G30" s="1" t="s">
        <v>450</v>
      </c>
      <c r="H30" s="86" t="s">
        <v>331</v>
      </c>
      <c r="P30">
        <v>14000</v>
      </c>
      <c r="Q30">
        <v>100</v>
      </c>
      <c r="U30">
        <v>50026</v>
      </c>
    </row>
    <row r="31" spans="1:21" x14ac:dyDescent="0.15">
      <c r="A31" s="121"/>
      <c r="B31" s="114">
        <v>1</v>
      </c>
      <c r="C31" s="2" t="s">
        <v>597</v>
      </c>
      <c r="D31" s="2">
        <v>13</v>
      </c>
      <c r="E31" s="78" t="s">
        <v>618</v>
      </c>
      <c r="F31" s="78" t="s">
        <v>617</v>
      </c>
      <c r="H31" s="86" t="s">
        <v>575</v>
      </c>
      <c r="P31">
        <v>12500</v>
      </c>
      <c r="Q31">
        <v>90</v>
      </c>
      <c r="U31">
        <v>50024</v>
      </c>
    </row>
    <row r="32" spans="1:21" x14ac:dyDescent="0.15">
      <c r="A32" s="121"/>
      <c r="B32" s="114">
        <v>1</v>
      </c>
      <c r="C32" s="2" t="s">
        <v>598</v>
      </c>
      <c r="D32" s="2">
        <v>13</v>
      </c>
      <c r="E32" s="78" t="s">
        <v>565</v>
      </c>
      <c r="F32" s="78" t="s">
        <v>555</v>
      </c>
      <c r="G32" s="1" t="s">
        <v>522</v>
      </c>
      <c r="H32" s="86" t="s">
        <v>331</v>
      </c>
      <c r="P32">
        <v>13200</v>
      </c>
      <c r="Q32">
        <v>95</v>
      </c>
      <c r="U32">
        <v>50025</v>
      </c>
    </row>
    <row r="33" spans="1:21" x14ac:dyDescent="0.15">
      <c r="A33" s="121"/>
      <c r="B33" s="114">
        <v>1</v>
      </c>
      <c r="C33" s="91" t="s">
        <v>600</v>
      </c>
      <c r="D33" s="2">
        <v>14</v>
      </c>
      <c r="E33" s="92" t="s">
        <v>567</v>
      </c>
      <c r="F33" s="92" t="s">
        <v>556</v>
      </c>
      <c r="G33" s="92" t="s">
        <v>489</v>
      </c>
      <c r="H33" s="93"/>
      <c r="I33" s="94"/>
      <c r="J33" s="95"/>
      <c r="K33" s="95"/>
      <c r="L33" s="96"/>
      <c r="M33" s="96"/>
      <c r="N33" s="95"/>
      <c r="O33" s="95"/>
      <c r="P33">
        <v>15000</v>
      </c>
      <c r="Q33">
        <v>110</v>
      </c>
      <c r="R33">
        <v>10007</v>
      </c>
      <c r="S33">
        <v>2</v>
      </c>
      <c r="U33">
        <v>50027</v>
      </c>
    </row>
    <row r="34" spans="1:21" x14ac:dyDescent="0.15">
      <c r="A34" s="121">
        <v>3</v>
      </c>
      <c r="B34" s="114">
        <v>1</v>
      </c>
      <c r="C34" s="91" t="s">
        <v>601</v>
      </c>
      <c r="D34" s="2">
        <v>20</v>
      </c>
      <c r="E34" s="92" t="s">
        <v>568</v>
      </c>
      <c r="F34" s="92" t="s">
        <v>557</v>
      </c>
      <c r="G34" s="92" t="s">
        <v>487</v>
      </c>
      <c r="H34" s="93"/>
      <c r="I34" s="94"/>
      <c r="J34" s="95"/>
      <c r="K34" s="95"/>
      <c r="L34" s="96"/>
      <c r="M34" s="96"/>
      <c r="N34" s="95" t="s">
        <v>490</v>
      </c>
      <c r="O34" s="95">
        <v>1</v>
      </c>
      <c r="P34">
        <v>16000</v>
      </c>
      <c r="Q34">
        <v>130</v>
      </c>
      <c r="U34">
        <v>50028</v>
      </c>
    </row>
    <row r="35" spans="1:21" x14ac:dyDescent="0.15">
      <c r="A35" s="121"/>
      <c r="B35" s="114">
        <v>1</v>
      </c>
      <c r="C35" s="91" t="s">
        <v>602</v>
      </c>
      <c r="D35" s="2">
        <v>20</v>
      </c>
      <c r="E35" s="92" t="s">
        <v>569</v>
      </c>
      <c r="F35" s="92" t="s">
        <v>558</v>
      </c>
      <c r="G35" s="92" t="s">
        <v>488</v>
      </c>
      <c r="H35" s="93"/>
      <c r="I35" s="94"/>
      <c r="J35" s="95"/>
      <c r="K35" s="95"/>
      <c r="L35" s="96"/>
      <c r="M35" s="96"/>
      <c r="N35" s="95"/>
      <c r="O35" s="95"/>
      <c r="P35">
        <v>17000</v>
      </c>
      <c r="Q35">
        <v>135</v>
      </c>
      <c r="U35">
        <v>50029</v>
      </c>
    </row>
    <row r="36" spans="1:21" s="89" customFormat="1" x14ac:dyDescent="0.15">
      <c r="A36" s="121"/>
      <c r="B36" s="110">
        <v>3</v>
      </c>
      <c r="C36" s="120" t="s">
        <v>788</v>
      </c>
      <c r="D36" s="2">
        <v>22</v>
      </c>
      <c r="E36" s="87" t="s">
        <v>790</v>
      </c>
      <c r="F36" s="87" t="s">
        <v>792</v>
      </c>
      <c r="G36" s="87"/>
      <c r="H36" s="113"/>
      <c r="I36" s="88"/>
      <c r="L36" s="90"/>
      <c r="M36" s="90"/>
      <c r="U36" s="89">
        <v>50030</v>
      </c>
    </row>
    <row r="37" spans="1:21" s="89" customFormat="1" x14ac:dyDescent="0.15">
      <c r="A37" s="121"/>
      <c r="B37" s="110">
        <v>3</v>
      </c>
      <c r="C37" s="120" t="s">
        <v>789</v>
      </c>
      <c r="D37" s="2">
        <v>22</v>
      </c>
      <c r="E37" s="87" t="s">
        <v>789</v>
      </c>
      <c r="F37" s="87" t="s">
        <v>791</v>
      </c>
      <c r="H37" s="113"/>
      <c r="I37" s="88"/>
      <c r="L37" s="90"/>
      <c r="M37" s="90"/>
      <c r="U37" s="89">
        <v>50027</v>
      </c>
    </row>
    <row r="38" spans="1:21" x14ac:dyDescent="0.15">
      <c r="A38" s="121"/>
      <c r="B38" s="114">
        <v>4</v>
      </c>
      <c r="C38" s="2" t="s">
        <v>605</v>
      </c>
      <c r="D38" s="2">
        <v>11</v>
      </c>
      <c r="E38" s="1" t="s">
        <v>783</v>
      </c>
      <c r="F38" s="2" t="s">
        <v>811</v>
      </c>
      <c r="H38" s="86" t="s">
        <v>331</v>
      </c>
      <c r="N38" t="s">
        <v>611</v>
      </c>
      <c r="O38">
        <v>25</v>
      </c>
      <c r="P38">
        <v>400</v>
      </c>
      <c r="Q38" s="89"/>
      <c r="U38">
        <v>53001</v>
      </c>
    </row>
    <row r="39" spans="1:21" x14ac:dyDescent="0.15">
      <c r="A39" s="121"/>
      <c r="B39" s="114">
        <v>4</v>
      </c>
      <c r="C39" s="2" t="s">
        <v>782</v>
      </c>
      <c r="D39" s="2">
        <v>12</v>
      </c>
      <c r="E39" s="1" t="s">
        <v>784</v>
      </c>
      <c r="F39" s="2" t="s">
        <v>812</v>
      </c>
      <c r="N39" t="s">
        <v>611</v>
      </c>
      <c r="O39">
        <v>25</v>
      </c>
      <c r="P39">
        <v>400</v>
      </c>
      <c r="U39">
        <v>53001</v>
      </c>
    </row>
    <row r="40" spans="1:21" x14ac:dyDescent="0.15">
      <c r="A40" s="121"/>
      <c r="B40" s="114">
        <v>4</v>
      </c>
      <c r="C40" s="2" t="s">
        <v>606</v>
      </c>
      <c r="D40" s="2">
        <v>13</v>
      </c>
      <c r="E40" s="1" t="s">
        <v>785</v>
      </c>
      <c r="F40" s="2" t="s">
        <v>813</v>
      </c>
      <c r="G40" s="1"/>
      <c r="N40" t="s">
        <v>612</v>
      </c>
      <c r="O40">
        <v>10</v>
      </c>
      <c r="P40">
        <v>500</v>
      </c>
      <c r="Q40" s="89"/>
      <c r="U40">
        <v>53002</v>
      </c>
    </row>
    <row r="41" spans="1:21" x14ac:dyDescent="0.15">
      <c r="A41" s="121"/>
      <c r="B41" s="114">
        <v>4</v>
      </c>
      <c r="C41" s="2" t="s">
        <v>787</v>
      </c>
      <c r="D41" s="2">
        <v>14</v>
      </c>
      <c r="E41" s="1" t="s">
        <v>786</v>
      </c>
      <c r="F41" s="2" t="s">
        <v>814</v>
      </c>
      <c r="G41" s="1"/>
      <c r="N41" t="s">
        <v>612</v>
      </c>
      <c r="O41">
        <v>10</v>
      </c>
      <c r="P41">
        <v>500</v>
      </c>
      <c r="U41">
        <v>53002</v>
      </c>
    </row>
    <row r="42" spans="1:21" x14ac:dyDescent="0.15">
      <c r="A42" s="121"/>
      <c r="B42" s="114" t="s">
        <v>793</v>
      </c>
      <c r="C42" s="2" t="s">
        <v>796</v>
      </c>
      <c r="D42" s="2">
        <v>8</v>
      </c>
      <c r="E42" s="2" t="s">
        <v>815</v>
      </c>
      <c r="F42" s="2" t="s">
        <v>802</v>
      </c>
      <c r="G42" s="1"/>
      <c r="N42" t="s">
        <v>822</v>
      </c>
      <c r="O42">
        <v>5000</v>
      </c>
      <c r="Q42">
        <v>60</v>
      </c>
    </row>
    <row r="43" spans="1:21" x14ac:dyDescent="0.15">
      <c r="B43" s="119" t="s">
        <v>794</v>
      </c>
      <c r="C43" s="2" t="s">
        <v>797</v>
      </c>
      <c r="D43" s="2">
        <v>11</v>
      </c>
      <c r="E43" s="2" t="s">
        <v>816</v>
      </c>
      <c r="F43" s="2" t="s">
        <v>803</v>
      </c>
      <c r="G43" s="1"/>
      <c r="N43" t="s">
        <v>823</v>
      </c>
      <c r="O43">
        <v>8000</v>
      </c>
      <c r="Q43">
        <v>45</v>
      </c>
    </row>
    <row r="44" spans="1:21" x14ac:dyDescent="0.15">
      <c r="B44" s="119" t="s">
        <v>793</v>
      </c>
      <c r="C44" s="2" t="s">
        <v>798</v>
      </c>
      <c r="D44" s="2">
        <v>9</v>
      </c>
      <c r="E44" s="2" t="s">
        <v>817</v>
      </c>
      <c r="F44" s="2" t="s">
        <v>804</v>
      </c>
      <c r="G44" s="1"/>
      <c r="O44">
        <v>2500</v>
      </c>
      <c r="Q44">
        <v>30</v>
      </c>
    </row>
    <row r="45" spans="1:21" x14ac:dyDescent="0.15">
      <c r="B45" s="119" t="s">
        <v>794</v>
      </c>
      <c r="C45" s="2" t="s">
        <v>799</v>
      </c>
      <c r="D45" s="2">
        <v>9</v>
      </c>
      <c r="E45" s="2" t="s">
        <v>818</v>
      </c>
      <c r="F45" s="2" t="s">
        <v>805</v>
      </c>
      <c r="G45" s="1"/>
      <c r="O45">
        <v>2500</v>
      </c>
      <c r="Q45">
        <v>30</v>
      </c>
    </row>
    <row r="46" spans="1:21" x14ac:dyDescent="0.15">
      <c r="B46" s="119" t="s">
        <v>793</v>
      </c>
      <c r="C46" s="2" t="s">
        <v>800</v>
      </c>
      <c r="D46" s="2">
        <v>10</v>
      </c>
      <c r="E46" s="2" t="s">
        <v>819</v>
      </c>
      <c r="F46" s="2" t="s">
        <v>806</v>
      </c>
      <c r="G46" s="1"/>
      <c r="O46">
        <v>2500</v>
      </c>
      <c r="Q46">
        <v>45</v>
      </c>
    </row>
    <row r="47" spans="1:21" x14ac:dyDescent="0.15">
      <c r="B47" s="119" t="s">
        <v>794</v>
      </c>
      <c r="C47" s="2" t="s">
        <v>801</v>
      </c>
      <c r="D47" s="2">
        <v>8</v>
      </c>
      <c r="E47" s="2" t="s">
        <v>820</v>
      </c>
      <c r="F47" s="2" t="s">
        <v>807</v>
      </c>
      <c r="G47" s="1"/>
      <c r="N47" t="s">
        <v>821</v>
      </c>
      <c r="Q47">
        <v>30</v>
      </c>
    </row>
    <row r="48" spans="1:21" x14ac:dyDescent="0.15">
      <c r="B48" s="119"/>
      <c r="C48" s="1"/>
      <c r="D48" s="1"/>
      <c r="E48" s="1"/>
      <c r="F48" s="1"/>
      <c r="G48" s="1"/>
    </row>
    <row r="49" spans="2:7" x14ac:dyDescent="0.15">
      <c r="B49" s="119"/>
      <c r="C49" s="1"/>
      <c r="D49" s="1"/>
      <c r="E49" s="1"/>
      <c r="F49" s="1"/>
      <c r="G49" s="1"/>
    </row>
    <row r="50" spans="2:7" x14ac:dyDescent="0.15">
      <c r="B50" s="119"/>
      <c r="C50" s="2"/>
      <c r="D50" s="2"/>
      <c r="E50" s="1"/>
      <c r="F50" s="2"/>
      <c r="G50" s="1"/>
    </row>
    <row r="51" spans="2:7" x14ac:dyDescent="0.15">
      <c r="E51" s="2"/>
      <c r="G51" s="1"/>
    </row>
  </sheetData>
  <mergeCells count="4">
    <mergeCell ref="A2:A4"/>
    <mergeCell ref="A5:A20"/>
    <mergeCell ref="A21:A33"/>
    <mergeCell ref="A34:A42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主线剧情任务</vt:lpstr>
      <vt:lpstr>支线任务(成就)</vt:lpstr>
      <vt:lpstr>日常任务</vt:lpstr>
      <vt:lpstr>引导投放</vt:lpstr>
      <vt:lpstr>需求任务目标</vt:lpstr>
      <vt:lpstr>新版任务情况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2016-02-17T11:51:47Z</dcterms:modified>
</cp:coreProperties>
</file>