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数值规划\"/>
    </mc:Choice>
  </mc:AlternateContent>
  <bookViews>
    <workbookView xWindow="0" yWindow="0" windowWidth="28800" windowHeight="13035" activeTab="5"/>
  </bookViews>
  <sheets>
    <sheet name="目录" sheetId="9" r:id="rId1"/>
    <sheet name="名词解释" sheetId="7" r:id="rId2"/>
    <sheet name="人物属性" sheetId="11" r:id="rId3"/>
    <sheet name="配置表" sheetId="8" r:id="rId4"/>
    <sheet name="属性分配" sheetId="6" r:id="rId5"/>
    <sheet name="属性说明" sheetId="2" r:id="rId6"/>
    <sheet name="伤害公式" sheetId="4" r:id="rId7"/>
    <sheet name="伤害流程图" sheetId="3" r:id="rId8"/>
    <sheet name="程序拆分任务" sheetId="10" r:id="rId9"/>
    <sheet name="自用" sheetId="5" r:id="rId10"/>
    <sheet name="自用属性分配" sheetId="1" r:id="rId1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02" i="2" l="1"/>
  <c r="AE97" i="2"/>
  <c r="AE98" i="2"/>
  <c r="AE99" i="2"/>
  <c r="AE93" i="2"/>
  <c r="AE95" i="2"/>
  <c r="AE94" i="2"/>
  <c r="AE100" i="2"/>
  <c r="AE103" i="2"/>
  <c r="AE104" i="2"/>
  <c r="AE101" i="2"/>
  <c r="AE96" i="2"/>
  <c r="AE89" i="2"/>
</calcChain>
</file>

<file path=xl/sharedStrings.xml><?xml version="1.0" encoding="utf-8"?>
<sst xmlns="http://schemas.openxmlformats.org/spreadsheetml/2006/main" count="1467" uniqueCount="983">
  <si>
    <t>技能升级</t>
    <phoneticPr fontId="2" type="noConversion"/>
  </si>
  <si>
    <t>耐力</t>
    <phoneticPr fontId="2" type="noConversion"/>
  </si>
  <si>
    <t>五行属性</t>
    <phoneticPr fontId="2" type="noConversion"/>
  </si>
  <si>
    <t>防御力</t>
  </si>
  <si>
    <t>速度</t>
  </si>
  <si>
    <t>体力</t>
  </si>
  <si>
    <t>法术</t>
  </si>
  <si>
    <t>力量</t>
  </si>
  <si>
    <t>技能变化</t>
    <phoneticPr fontId="2" type="noConversion"/>
  </si>
  <si>
    <t>技能提升系数、常数</t>
    <phoneticPr fontId="2" type="noConversion"/>
  </si>
  <si>
    <t>初始技能系数、常熟</t>
    <phoneticPr fontId="2" type="noConversion"/>
  </si>
  <si>
    <t>周期性属性提升</t>
    <phoneticPr fontId="2" type="noConversion"/>
  </si>
  <si>
    <t>加盾</t>
  </si>
  <si>
    <t>吸血</t>
  </si>
  <si>
    <t>能量消耗降低</t>
    <phoneticPr fontId="2" type="noConversion"/>
  </si>
  <si>
    <t>速度加成</t>
  </si>
  <si>
    <t>伤害加深</t>
  </si>
  <si>
    <t>伤害减免</t>
  </si>
  <si>
    <t>伤害法术效果</t>
    <phoneticPr fontId="2" type="noConversion"/>
  </si>
  <si>
    <t>能量回复率</t>
    <phoneticPr fontId="2" type="noConversion"/>
  </si>
  <si>
    <t>生命回复率</t>
    <phoneticPr fontId="2" type="noConversion"/>
  </si>
  <si>
    <t>暴击率</t>
    <phoneticPr fontId="2" type="noConversion"/>
  </si>
  <si>
    <t>能量增长率</t>
    <phoneticPr fontId="2" type="noConversion"/>
  </si>
  <si>
    <t>受伤比</t>
  </si>
  <si>
    <t>最大生命值</t>
  </si>
  <si>
    <t>法术攻击力</t>
  </si>
  <si>
    <t>物理攻击力</t>
    <phoneticPr fontId="2" type="noConversion"/>
  </si>
  <si>
    <t>能量增长速度</t>
    <phoneticPr fontId="2" type="noConversion"/>
  </si>
  <si>
    <t>能量回复</t>
  </si>
  <si>
    <t>生命回复</t>
  </si>
  <si>
    <t>暴击抗性</t>
  </si>
  <si>
    <t>命中</t>
  </si>
  <si>
    <t>暴击</t>
    <phoneticPr fontId="2" type="noConversion"/>
  </si>
  <si>
    <t>力量暴击</t>
  </si>
  <si>
    <t>魔法暴击</t>
    <phoneticPr fontId="2" type="noConversion"/>
  </si>
  <si>
    <t>防御穿透</t>
  </si>
  <si>
    <t>耐力成长</t>
    <phoneticPr fontId="2" type="noConversion"/>
  </si>
  <si>
    <t>法术成长</t>
  </si>
  <si>
    <t>力量成长</t>
  </si>
  <si>
    <t>方式\属性</t>
    <phoneticPr fontId="2" type="noConversion"/>
  </si>
  <si>
    <t>特殊</t>
    <phoneticPr fontId="2" type="noConversion"/>
  </si>
  <si>
    <t>技能向</t>
    <phoneticPr fontId="2" type="noConversion"/>
  </si>
  <si>
    <t>四级属性</t>
    <phoneticPr fontId="2" type="noConversion"/>
  </si>
  <si>
    <t>三级属性</t>
    <phoneticPr fontId="2" type="noConversion"/>
  </si>
  <si>
    <t>二级属性</t>
    <phoneticPr fontId="2" type="noConversion"/>
  </si>
  <si>
    <t>一级属性</t>
    <phoneticPr fontId="2" type="noConversion"/>
  </si>
  <si>
    <t>成长属性</t>
    <phoneticPr fontId="2" type="noConversion"/>
  </si>
  <si>
    <t>技能</t>
    <phoneticPr fontId="2" type="noConversion"/>
  </si>
  <si>
    <t>属性</t>
    <phoneticPr fontId="2" type="noConversion"/>
  </si>
  <si>
    <t>怪物本身</t>
    <phoneticPr fontId="2" type="noConversion"/>
  </si>
  <si>
    <t>怪物装备（自身，镶嵌，强化）</t>
    <phoneticPr fontId="2" type="noConversion"/>
  </si>
  <si>
    <t>人物装备</t>
    <phoneticPr fontId="2" type="noConversion"/>
  </si>
  <si>
    <t>命中</t>
    <phoneticPr fontId="2" type="noConversion"/>
  </si>
  <si>
    <t>暴击</t>
    <phoneticPr fontId="2" type="noConversion"/>
  </si>
  <si>
    <t>战后回血</t>
  </si>
  <si>
    <t>战后回血</t>
    <phoneticPr fontId="2" type="noConversion"/>
  </si>
  <si>
    <t>伤害减免</t>
    <phoneticPr fontId="2" type="noConversion"/>
  </si>
  <si>
    <t>治疗</t>
    <phoneticPr fontId="2" type="noConversion"/>
  </si>
  <si>
    <t>队长，人物装备，buff提升属性，技能系数，技能强化系数，固定，五行属性加成，相克系数</t>
    <phoneticPr fontId="2" type="noConversion"/>
  </si>
  <si>
    <t>副本修正</t>
    <phoneticPr fontId="2" type="noConversion"/>
  </si>
  <si>
    <t>（自身攻击力+装备总攻击力）*(1/1+D/Dr)</t>
    <phoneticPr fontId="2" type="noConversion"/>
  </si>
  <si>
    <t>判断命中</t>
    <phoneticPr fontId="2" type="noConversion"/>
  </si>
  <si>
    <t>判断暴击</t>
    <phoneticPr fontId="2" type="noConversion"/>
  </si>
  <si>
    <t>1.5*暴击伤害</t>
    <phoneticPr fontId="2" type="noConversion"/>
  </si>
  <si>
    <t>判断时-暴击抵抗</t>
    <phoneticPr fontId="2" type="noConversion"/>
  </si>
  <si>
    <t>命中加成</t>
    <phoneticPr fontId="2" type="noConversion"/>
  </si>
  <si>
    <t>伤害：</t>
    <phoneticPr fontId="2" type="noConversion"/>
  </si>
  <si>
    <t>木有受伤比</t>
    <phoneticPr fontId="2" type="noConversion"/>
  </si>
  <si>
    <t>治疗加成系数</t>
    <phoneticPr fontId="2" type="noConversion"/>
  </si>
  <si>
    <t>+固定值</t>
    <phoneticPr fontId="2" type="noConversion"/>
  </si>
  <si>
    <t>对局后判定</t>
    <phoneticPr fontId="2" type="noConversion"/>
  </si>
  <si>
    <t>技能升级木有问题，技能配置简化，技能个数减少，只有2种程度buff，干掉hot，只有单群，物理单，3连，大招3种，法术5行单，大招的五行单群</t>
    <phoneticPr fontId="2" type="noConversion"/>
  </si>
  <si>
    <t>装备结构要改</t>
    <phoneticPr fontId="2" type="noConversion"/>
  </si>
  <si>
    <t>怪物结构要改</t>
    <phoneticPr fontId="2" type="noConversion"/>
  </si>
  <si>
    <t>镶嵌，有进阶，有强化，属性加成</t>
    <phoneticPr fontId="2" type="noConversion"/>
  </si>
  <si>
    <t>添加星级，干掉E-S对属性的影响，有星级强化与阶段进化</t>
    <phoneticPr fontId="2" type="noConversion"/>
  </si>
  <si>
    <t>单次攻击B总受伤=
(结果向上取整,如结果为负值按0处理)</t>
    <phoneticPr fontId="2" type="noConversion"/>
  </si>
  <si>
    <t>*</t>
    <phoneticPr fontId="2" type="noConversion"/>
  </si>
  <si>
    <t>B总受伤比</t>
    <phoneticPr fontId="4" type="noConversion"/>
  </si>
  <si>
    <t>A总物理攻击力</t>
    <phoneticPr fontId="4" type="noConversion"/>
  </si>
  <si>
    <t>A使用技能的伤害系数</t>
    <phoneticPr fontId="2" type="noConversion"/>
  </si>
  <si>
    <t>命中率</t>
    <phoneticPr fontId="2" type="noConversion"/>
  </si>
  <si>
    <t>暴击伤害</t>
    <phoneticPr fontId="2" type="noConversion"/>
  </si>
  <si>
    <t>lv1:攻击方等级</t>
    <phoneticPr fontId="4" type="noConversion"/>
  </si>
  <si>
    <t>lv2:防御方等级</t>
    <phoneticPr fontId="4" type="noConversion"/>
  </si>
  <si>
    <t>L(lv)：自变量为攻击方等级与防御方等级差的函数，具体每个等级对应值可策划配置，方便调控。</t>
    <phoneticPr fontId="2" type="noConversion"/>
  </si>
  <si>
    <t>防御力</t>
    <phoneticPr fontId="2" type="noConversion"/>
  </si>
  <si>
    <t>lv1:攻击方等级</t>
    <phoneticPr fontId="4" type="noConversion"/>
  </si>
  <si>
    <t>lv2:防御方等级</t>
    <phoneticPr fontId="4" type="noConversion"/>
  </si>
  <si>
    <t>I(lv):自变量为攻击方等级与防御方等级中较小值的函数，具体每个等级对应值可策划配置，方便调控。</t>
    <phoneticPr fontId="4" type="noConversion"/>
  </si>
  <si>
    <t>总防御力</t>
  </si>
  <si>
    <t>物理攻击力：</t>
    <phoneticPr fontId="2" type="noConversion"/>
  </si>
  <si>
    <t>总力量*k</t>
    <phoneticPr fontId="2" type="noConversion"/>
  </si>
  <si>
    <t>k：每点力量对物理攻击力带来的加成</t>
    <phoneticPr fontId="2" type="noConversion"/>
  </si>
  <si>
    <t>*</t>
    <phoneticPr fontId="2" type="noConversion"/>
  </si>
  <si>
    <t>+</t>
    <phoneticPr fontId="2" type="noConversion"/>
  </si>
  <si>
    <t>属性相克系数</t>
    <phoneticPr fontId="2" type="noConversion"/>
  </si>
  <si>
    <t>A队伍队长技能属性加成</t>
    <phoneticPr fontId="2" type="noConversion"/>
  </si>
  <si>
    <t>对局进程中给A施加的提升或降低属性buff加成</t>
    <phoneticPr fontId="2" type="noConversion"/>
  </si>
  <si>
    <t>人物套装对属性的加成</t>
    <phoneticPr fontId="2" type="noConversion"/>
  </si>
  <si>
    <t>装备属性</t>
    <phoneticPr fontId="2" type="noConversion"/>
  </si>
  <si>
    <t>*</t>
    <phoneticPr fontId="2" type="noConversion"/>
  </si>
  <si>
    <t>五行加成系数</t>
    <phoneticPr fontId="2" type="noConversion"/>
  </si>
  <si>
    <t>*队长技加成*人物套装加成*buff加成*（技能系数+强化系数）*五行加成（判定五行）*相克系数（判定相克）*伤害减免*阵法加成</t>
    <phoneticPr fontId="2" type="noConversion"/>
  </si>
  <si>
    <t>A队伍阵法对力量加成</t>
    <phoneticPr fontId="2" type="noConversion"/>
  </si>
  <si>
    <t>队长技</t>
    <phoneticPr fontId="2" type="noConversion"/>
  </si>
  <si>
    <t>A总法术攻击力</t>
    <phoneticPr fontId="4" type="noConversion"/>
  </si>
  <si>
    <t>A队伍阵法对智力加成</t>
    <phoneticPr fontId="2" type="noConversion"/>
  </si>
  <si>
    <t>治疗公式</t>
  </si>
  <si>
    <t>治疗方是A则治疗公式基本可以写成：</t>
    <phoneticPr fontId="2" type="noConversion"/>
  </si>
  <si>
    <t>单次治疗B总治疗量=
(结果向上取整,如结果为负值按0处理)</t>
    <phoneticPr fontId="2" type="noConversion"/>
  </si>
  <si>
    <t>*</t>
    <phoneticPr fontId="2" type="noConversion"/>
  </si>
  <si>
    <t>A使用技能的治疗系数</t>
    <phoneticPr fontId="2" type="noConversion"/>
  </si>
  <si>
    <t>治疗效果</t>
    <phoneticPr fontId="2" type="noConversion"/>
  </si>
  <si>
    <t>治疗效果加成系数</t>
    <phoneticPr fontId="2" type="noConversion"/>
  </si>
  <si>
    <t>总智力*k</t>
    <phoneticPr fontId="2" type="noConversion"/>
  </si>
  <si>
    <t>总命中率</t>
    <phoneticPr fontId="2" type="noConversion"/>
  </si>
  <si>
    <t>buff</t>
    <phoneticPr fontId="2" type="noConversion"/>
  </si>
  <si>
    <t>怪物装备</t>
    <phoneticPr fontId="2" type="noConversion"/>
  </si>
  <si>
    <t>重置加成项</t>
    <phoneticPr fontId="2" type="noConversion"/>
  </si>
  <si>
    <t>总暴击率</t>
    <phoneticPr fontId="2" type="noConversion"/>
  </si>
  <si>
    <t>其中</t>
    <phoneticPr fontId="2" type="noConversion"/>
  </si>
  <si>
    <t>总力量</t>
    <phoneticPr fontId="2" type="noConversion"/>
  </si>
  <si>
    <t>总智力</t>
  </si>
  <si>
    <t>一级属性</t>
    <phoneticPr fontId="2" type="noConversion"/>
  </si>
  <si>
    <t>一级属性属性二级属性转换关系：</t>
    <phoneticPr fontId="2" type="noConversion"/>
  </si>
  <si>
    <t>魔法攻击力：</t>
    <phoneticPr fontId="2" type="noConversion"/>
  </si>
  <si>
    <t>k：每点智力对魔法攻击力带来的加成</t>
    <phoneticPr fontId="2" type="noConversion"/>
  </si>
  <si>
    <t>星星个数表示属性分配的权重</t>
    <phoneticPr fontId="2" type="noConversion"/>
  </si>
  <si>
    <t>星星的存在表示是否分配该属性在该内容上</t>
    <phoneticPr fontId="2" type="noConversion"/>
  </si>
  <si>
    <t>怪物等级</t>
    <phoneticPr fontId="2" type="noConversion"/>
  </si>
  <si>
    <t>怪物升星</t>
    <phoneticPr fontId="2" type="noConversion"/>
  </si>
  <si>
    <t>怪物提品质</t>
    <phoneticPr fontId="2" type="noConversion"/>
  </si>
  <si>
    <t>怪物进化</t>
    <phoneticPr fontId="2" type="noConversion"/>
  </si>
  <si>
    <t>怪物装备强化</t>
    <phoneticPr fontId="2" type="noConversion"/>
  </si>
  <si>
    <t>怪物装备进阶</t>
    <phoneticPr fontId="2" type="noConversion"/>
  </si>
  <si>
    <t>怪物装备镶嵌</t>
    <phoneticPr fontId="2" type="noConversion"/>
  </si>
  <si>
    <t>怪物装备洗练</t>
    <phoneticPr fontId="2" type="noConversion"/>
  </si>
  <si>
    <t>人物装备套装</t>
    <phoneticPr fontId="2" type="noConversion"/>
  </si>
  <si>
    <t>阵法</t>
    <phoneticPr fontId="2" type="noConversion"/>
  </si>
  <si>
    <t>被动</t>
    <phoneticPr fontId="2" type="noConversion"/>
  </si>
  <si>
    <t>+</t>
    <phoneticPr fontId="2" type="noConversion"/>
  </si>
  <si>
    <t>+</t>
    <phoneticPr fontId="2" type="noConversion"/>
  </si>
  <si>
    <t>技能带来加成系数（对局中生效）</t>
    <phoneticPr fontId="2" type="noConversion"/>
  </si>
  <si>
    <t>属性带来加成（进副本即固有）</t>
    <phoneticPr fontId="2" type="noConversion"/>
  </si>
  <si>
    <t>技能带来加成（进副本即固有）</t>
  </si>
  <si>
    <t>技能带来加成（进副本即固有）</t>
    <phoneticPr fontId="2" type="noConversion"/>
  </si>
  <si>
    <t>+</t>
    <phoneticPr fontId="2" type="noConversion"/>
  </si>
  <si>
    <t>计算公式：</t>
    <phoneticPr fontId="2" type="noConversion"/>
  </si>
  <si>
    <t>属性名</t>
  </si>
  <si>
    <t>参数1(k1)</t>
  </si>
  <si>
    <t>参数2(k2)</t>
  </si>
  <si>
    <t>参数3(k3)</t>
  </si>
  <si>
    <t>参数4(k4)</t>
  </si>
  <si>
    <t>参数5(k5)</t>
  </si>
  <si>
    <t>参数6(k6)</t>
  </si>
  <si>
    <t>公式</t>
  </si>
  <si>
    <t>公式详解</t>
  </si>
  <si>
    <t>受伤百分比</t>
    <phoneticPr fontId="2" type="noConversion"/>
  </si>
  <si>
    <t>总附加命中率</t>
    <phoneticPr fontId="2" type="noConversion"/>
  </si>
  <si>
    <t>K1</t>
    <phoneticPr fontId="2" type="noConversion"/>
  </si>
  <si>
    <t>怪物本身力量</t>
    <phoneticPr fontId="2" type="noConversion"/>
  </si>
  <si>
    <t>装备本身附加力量</t>
    <phoneticPr fontId="2" type="noConversion"/>
  </si>
  <si>
    <t>装备强化附加力量</t>
    <phoneticPr fontId="2" type="noConversion"/>
  </si>
  <si>
    <t>装备进阶附加力量</t>
    <phoneticPr fontId="2" type="noConversion"/>
  </si>
  <si>
    <t>人物装备附加力量</t>
    <phoneticPr fontId="2" type="noConversion"/>
  </si>
  <si>
    <t>怪物本身智力</t>
    <phoneticPr fontId="2" type="noConversion"/>
  </si>
  <si>
    <t>装备本身附加智力</t>
    <phoneticPr fontId="2" type="noConversion"/>
  </si>
  <si>
    <t>装备强化附加智力</t>
    <phoneticPr fontId="2" type="noConversion"/>
  </si>
  <si>
    <t>装备进阶附加智力</t>
    <phoneticPr fontId="2" type="noConversion"/>
  </si>
  <si>
    <t>装备镶嵌附加智力</t>
    <phoneticPr fontId="2" type="noConversion"/>
  </si>
  <si>
    <t>人物装备附加智力</t>
    <phoneticPr fontId="2" type="noConversion"/>
  </si>
  <si>
    <t>参数7(k7)</t>
    <phoneticPr fontId="2" type="noConversion"/>
  </si>
  <si>
    <t>参数8(k8)</t>
    <phoneticPr fontId="2" type="noConversion"/>
  </si>
  <si>
    <t>参数9(k9)</t>
    <phoneticPr fontId="2" type="noConversion"/>
  </si>
  <si>
    <t>参数10(k10)</t>
    <phoneticPr fontId="2" type="noConversion"/>
  </si>
  <si>
    <t>怪物本身防御力</t>
    <phoneticPr fontId="2" type="noConversion"/>
  </si>
  <si>
    <t>装备本身附加防御力</t>
    <phoneticPr fontId="2" type="noConversion"/>
  </si>
  <si>
    <t>装备强化附加防御力</t>
    <phoneticPr fontId="2" type="noConversion"/>
  </si>
  <si>
    <t>装备进阶附加防御力</t>
    <phoneticPr fontId="2" type="noConversion"/>
  </si>
  <si>
    <t>装备镶嵌附加防御力</t>
    <phoneticPr fontId="2" type="noConversion"/>
  </si>
  <si>
    <t>人物装备附加防御力</t>
    <phoneticPr fontId="2" type="noConversion"/>
  </si>
  <si>
    <t>总属性数据列表</t>
    <phoneticPr fontId="2" type="noConversion"/>
  </si>
  <si>
    <t>总附加属性数据列表</t>
    <phoneticPr fontId="2" type="noConversion"/>
  </si>
  <si>
    <t>参数11(k11)</t>
    <phoneticPr fontId="2" type="noConversion"/>
  </si>
  <si>
    <t>怪物升星附加力量</t>
    <phoneticPr fontId="2" type="noConversion"/>
  </si>
  <si>
    <t>怪物升星附加智力</t>
    <phoneticPr fontId="2" type="noConversion"/>
  </si>
  <si>
    <t>怪物升星附加防御力</t>
    <phoneticPr fontId="2" type="noConversion"/>
  </si>
  <si>
    <t>（K1+K2+K3+K4+K5+K6+K7）*（1+K8）*（1+K9+K10+K11）</t>
    <phoneticPr fontId="2" type="noConversion"/>
  </si>
  <si>
    <t>总速度</t>
    <phoneticPr fontId="2" type="noConversion"/>
  </si>
  <si>
    <t>速度重构：</t>
    <phoneticPr fontId="2" type="noConversion"/>
  </si>
  <si>
    <t>波动系数为一个区间内随机roll出的一个数字（保留四位小数，向下取整），如[0.9800,1.0200]，则为在0.9800和1.0200之间的一个数；（具体区间范围待定）</t>
    <phoneticPr fontId="2" type="noConversion"/>
  </si>
  <si>
    <t>举例:当A怪物的速度为40，B怪的速度为100，若取k=1000，波动系数[0.9800,1.0200]</t>
    <phoneticPr fontId="2" type="noConversion"/>
  </si>
  <si>
    <t>则1000/（40*0.9900）=25.2525，1000/(100*1.0000)=10，则B释放技能，A速度=40*0.9900+40*1.0200=80.4，1000/80.4=12.4378,1000/(100*0.9800)=10.2041,则B释放技能，1000/(80.4+40*1.0000)=8.30565,1000/(100*1.0000)=10,则A释放技能；</t>
    <phoneticPr fontId="2" type="noConversion"/>
  </si>
  <si>
    <t>偏向攻方：攻方的速度波动系数更稳定在1偏上，即攻方波动系数为[0.99,1.02],守方波动系数为[0.98,1.02]</t>
    <phoneticPr fontId="2" type="noConversion"/>
  </si>
  <si>
    <t>按照路程与速度的思路，动态生成每一次释放技能后下一个释放者，无回合概念</t>
    <phoneticPr fontId="2" type="noConversion"/>
  </si>
  <si>
    <t>加入速度随机波动机制（乱敏），给速度带来玩家rp的影响，可以有效的避免相同速度谁先出手的情况，并带来随机性</t>
    <phoneticPr fontId="2" type="noConversion"/>
  </si>
  <si>
    <t>怪物本身速度</t>
    <phoneticPr fontId="2" type="noConversion"/>
  </si>
  <si>
    <t>怪物升星附加速度</t>
    <phoneticPr fontId="2" type="noConversion"/>
  </si>
  <si>
    <t>装备本身附加速度</t>
    <phoneticPr fontId="2" type="noConversion"/>
  </si>
  <si>
    <t>装备强化附加速度</t>
    <phoneticPr fontId="2" type="noConversion"/>
  </si>
  <si>
    <t>装备进阶附加速度</t>
    <phoneticPr fontId="2" type="noConversion"/>
  </si>
  <si>
    <t>装备镶嵌附加速度</t>
    <phoneticPr fontId="2" type="noConversion"/>
  </si>
  <si>
    <t>人物装备附加速度</t>
    <phoneticPr fontId="2" type="noConversion"/>
  </si>
  <si>
    <t>参数12(k12)</t>
    <phoneticPr fontId="2" type="noConversion"/>
  </si>
  <si>
    <t>暴击率</t>
    <phoneticPr fontId="2" type="noConversion"/>
  </si>
  <si>
    <t>+</t>
    <phoneticPr fontId="2" type="noConversion"/>
  </si>
  <si>
    <t>+</t>
    <phoneticPr fontId="2" type="noConversion"/>
  </si>
  <si>
    <t>被动技能加成</t>
    <phoneticPr fontId="2" type="noConversion"/>
  </si>
  <si>
    <t>（K1+K2+K3+K4+K5+K6+K7）*（1+K8）*（1+K9+K10+K11+K12）</t>
    <phoneticPr fontId="2" type="noConversion"/>
  </si>
  <si>
    <t>总耐力</t>
    <phoneticPr fontId="2" type="noConversion"/>
  </si>
  <si>
    <t>体力成长</t>
    <phoneticPr fontId="2" type="noConversion"/>
  </si>
  <si>
    <t>体力</t>
    <phoneticPr fontId="2" type="noConversion"/>
  </si>
  <si>
    <t>怪物本身体力</t>
    <phoneticPr fontId="2" type="noConversion"/>
  </si>
  <si>
    <t>怪物升星附加体力</t>
    <phoneticPr fontId="2" type="noConversion"/>
  </si>
  <si>
    <t>装备本身附加体力</t>
    <phoneticPr fontId="2" type="noConversion"/>
  </si>
  <si>
    <t>装备强化附加体力</t>
    <phoneticPr fontId="2" type="noConversion"/>
  </si>
  <si>
    <t>装备进阶附加体力</t>
    <phoneticPr fontId="2" type="noConversion"/>
  </si>
  <si>
    <t>装备镶嵌附加体力</t>
    <phoneticPr fontId="2" type="noConversion"/>
  </si>
  <si>
    <t>生命值：</t>
    <phoneticPr fontId="2" type="noConversion"/>
  </si>
  <si>
    <t>总体力*k</t>
    <phoneticPr fontId="2" type="noConversion"/>
  </si>
  <si>
    <t>k：每点体力对生命值带来的加成</t>
    <phoneticPr fontId="2" type="noConversion"/>
  </si>
  <si>
    <t>怪物本身耐力</t>
    <phoneticPr fontId="2" type="noConversion"/>
  </si>
  <si>
    <t>人物装备附加体力</t>
    <phoneticPr fontId="2" type="noConversion"/>
  </si>
  <si>
    <t>总五行加成系数</t>
    <phoneticPr fontId="2" type="noConversion"/>
  </si>
  <si>
    <t>K1+K2+K3+K4</t>
    <phoneticPr fontId="2" type="noConversion"/>
  </si>
  <si>
    <t>☆</t>
  </si>
  <si>
    <t>☆☆</t>
    <phoneticPr fontId="2" type="noConversion"/>
  </si>
  <si>
    <t>部分</t>
    <phoneticPr fontId="2" type="noConversion"/>
  </si>
  <si>
    <t>相当于玩家进本除替换装备操作or怪物升级需要重新计算外，为固定值</t>
    <phoneticPr fontId="2" type="noConversion"/>
  </si>
  <si>
    <t>相当于玩家进本即确定的技能系数（进本屏蔽技能升级）</t>
    <phoneticPr fontId="2" type="noConversion"/>
  </si>
  <si>
    <t>相当于玩家进入对局后才生效的技能系数</t>
    <phoneticPr fontId="2" type="noConversion"/>
  </si>
  <si>
    <t>☆</t>
    <phoneticPr fontId="2" type="noConversion"/>
  </si>
  <si>
    <t>☆☆☆</t>
    <phoneticPr fontId="2" type="noConversion"/>
  </si>
  <si>
    <t>名词解释</t>
    <phoneticPr fontId="2" type="noConversion"/>
  </si>
  <si>
    <t>表示目前还木有用上的属性拓展</t>
    <phoneticPr fontId="2" type="noConversion"/>
  </si>
  <si>
    <t>每次战斗结束（即每个对局结束）后怪物可自行回复的血量，每次副本结束怪物血量自动回满（副本层）</t>
    <phoneticPr fontId="2" type="noConversion"/>
  </si>
  <si>
    <t>当怪物达到固定星级or固定等级or固定（星级and等级）时，怪物可进化（具体方式是直接or合成）</t>
    <phoneticPr fontId="2" type="noConversion"/>
  </si>
  <si>
    <t>怪物可佩带的装备（件数待定）</t>
    <phoneticPr fontId="2" type="noConversion"/>
  </si>
  <si>
    <t>怪物装备属性</t>
    <phoneticPr fontId="2" type="noConversion"/>
  </si>
  <si>
    <t>怪物装备属性加成（暂定1-10级）</t>
    <phoneticPr fontId="2" type="noConversion"/>
  </si>
  <si>
    <t>怪物装备强化等级+10后，即可触发装备进阶，进阶会大幅提升装备基础属性并可能触发附加属性</t>
    <phoneticPr fontId="2" type="noConversion"/>
  </si>
  <si>
    <t>可镶嵌宝石提升基础属性</t>
    <phoneticPr fontId="2" type="noConversion"/>
  </si>
  <si>
    <t>怪物装备洗炼</t>
    <phoneticPr fontId="2" type="noConversion"/>
  </si>
  <si>
    <t>每件怪物装备附加属性只会有1-3条（待定），洗炼指重新roll一遍附加属性增加的属性条目</t>
    <phoneticPr fontId="2" type="noConversion"/>
  </si>
  <si>
    <t>指人物可装备的装备，会增加怪物属性同一套人物装备还会触发套装属性</t>
    <phoneticPr fontId="2" type="noConversion"/>
  </si>
  <si>
    <t>怪物自身属性</t>
    <phoneticPr fontId="2" type="noConversion"/>
  </si>
  <si>
    <t>怪物ID</t>
    <phoneticPr fontId="2" type="noConversion"/>
  </si>
  <si>
    <t>Index</t>
    <phoneticPr fontId="2" type="noConversion"/>
  </si>
  <si>
    <t>服务端id，唯一</t>
    <phoneticPr fontId="2" type="noConversion"/>
  </si>
  <si>
    <t>等级</t>
    <phoneticPr fontId="2" type="noConversion"/>
  </si>
  <si>
    <t>限制1级属性</t>
    <phoneticPr fontId="2" type="noConversion"/>
  </si>
  <si>
    <t>经验</t>
    <phoneticPr fontId="2" type="noConversion"/>
  </si>
  <si>
    <t>当前经验值</t>
    <phoneticPr fontId="2" type="noConversion"/>
  </si>
  <si>
    <t>grade</t>
    <phoneticPr fontId="2" type="noConversion"/>
  </si>
  <si>
    <t>中文名称</t>
    <phoneticPr fontId="2" type="noConversion"/>
  </si>
  <si>
    <t>nickname</t>
    <phoneticPr fontId="2" type="noConversion"/>
  </si>
  <si>
    <t>模型资源</t>
    <phoneticPr fontId="2" type="noConversion"/>
  </si>
  <si>
    <t>assetID</t>
    <phoneticPr fontId="2" type="noConversion"/>
  </si>
  <si>
    <t>资源ID</t>
    <phoneticPr fontId="2" type="noConversion"/>
  </si>
  <si>
    <t>是否可进化</t>
    <phoneticPr fontId="2" type="noConversion"/>
  </si>
  <si>
    <t>0=不能，1=能</t>
    <phoneticPr fontId="2" type="noConversion"/>
  </si>
  <si>
    <t>怪物属性</t>
    <phoneticPr fontId="2" type="noConversion"/>
  </si>
  <si>
    <t>property</t>
    <phoneticPr fontId="2" type="noConversion"/>
  </si>
  <si>
    <t>金木水火土？</t>
    <phoneticPr fontId="2" type="noConversion"/>
  </si>
  <si>
    <t>决定怪物技能属性</t>
    <phoneticPr fontId="2" type="noConversion"/>
  </si>
  <si>
    <t>evolutionable</t>
  </si>
  <si>
    <t>evolutionable</t>
    <phoneticPr fontId="2" type="noConversion"/>
  </si>
  <si>
    <t>若能进化则索引至进化表，进化表具体定义进化条件与进化后怪物ID</t>
    <phoneticPr fontId="2" type="noConversion"/>
  </si>
  <si>
    <t>技能属性</t>
    <phoneticPr fontId="2" type="noConversion"/>
  </si>
  <si>
    <t>基础属性</t>
    <phoneticPr fontId="2" type="noConversion"/>
  </si>
  <si>
    <t>普通技能</t>
  </si>
  <si>
    <t>6个</t>
    <phoneticPr fontId="2" type="noConversion"/>
  </si>
  <si>
    <t>物理，法术，buff，大招，偷懒，防御</t>
    <phoneticPr fontId="2" type="noConversion"/>
  </si>
  <si>
    <t>每个怪物特有技能（具体待定）</t>
    <phoneticPr fontId="2" type="noConversion"/>
  </si>
  <si>
    <t>怪物可装备装备个数</t>
    <phoneticPr fontId="2" type="noConversion"/>
  </si>
  <si>
    <t>4or6or8</t>
    <phoneticPr fontId="2" type="noConversion"/>
  </si>
  <si>
    <t>装备属于线性强化+进化路线</t>
    <phoneticPr fontId="2" type="noConversion"/>
  </si>
  <si>
    <t>随怪物等级而增长</t>
  </si>
  <si>
    <t>提高二级（固定比例提升，具体见伤害公式）</t>
    <phoneticPr fontId="2" type="noConversion"/>
  </si>
  <si>
    <t>体力</t>
    <phoneticPr fontId="2" type="noConversion"/>
  </si>
  <si>
    <t>health</t>
    <phoneticPr fontId="2" type="noConversion"/>
  </si>
  <si>
    <t>HP</t>
    <phoneticPr fontId="2" type="noConversion"/>
  </si>
  <si>
    <t>力量</t>
    <phoneticPr fontId="2" type="noConversion"/>
  </si>
  <si>
    <t>strength</t>
    <phoneticPr fontId="2" type="noConversion"/>
  </si>
  <si>
    <t>物理攻击力</t>
    <phoneticPr fontId="2" type="noConversion"/>
  </si>
  <si>
    <t>智力</t>
    <phoneticPr fontId="2" type="noConversion"/>
  </si>
  <si>
    <t>intelligence</t>
    <phoneticPr fontId="2" type="noConversion"/>
  </si>
  <si>
    <t>法术攻击力</t>
    <phoneticPr fontId="2" type="noConversion"/>
  </si>
  <si>
    <t>影响治疗量</t>
    <phoneticPr fontId="2" type="noConversion"/>
  </si>
  <si>
    <t>速度</t>
    <phoneticPr fontId="2" type="noConversion"/>
  </si>
  <si>
    <t>defense</t>
    <phoneticPr fontId="2" type="noConversion"/>
  </si>
  <si>
    <t>耐力</t>
    <phoneticPr fontId="2" type="noConversion"/>
  </si>
  <si>
    <t>endurance</t>
    <phoneticPr fontId="2" type="noConversion"/>
  </si>
  <si>
    <t>特殊属性，用于特殊玩法（具体待定）</t>
    <phoneticPr fontId="2" type="noConversion"/>
  </si>
  <si>
    <t>怪物攻击次序</t>
    <phoneticPr fontId="2" type="noConversion"/>
  </si>
  <si>
    <t>受伤比</t>
    <phoneticPr fontId="2" type="noConversion"/>
  </si>
  <si>
    <t>防御穿透</t>
    <phoneticPr fontId="2" type="noConversion"/>
  </si>
  <si>
    <t>战后回血</t>
    <phoneticPr fontId="2" type="noConversion"/>
  </si>
  <si>
    <t>recovery</t>
    <phoneticPr fontId="2" type="noConversion"/>
  </si>
  <si>
    <t>NPC属性计算示意图</t>
    <phoneticPr fontId="2" type="noConversion"/>
  </si>
  <si>
    <t>稀有度</t>
    <phoneticPr fontId="2" type="noConversion"/>
  </si>
  <si>
    <t>完全不影响属性</t>
    <phoneticPr fontId="2" type="noConversion"/>
  </si>
  <si>
    <t>副本层通过怪物id索引怪物数据中的怪物，并赋予怪物level</t>
    <phoneticPr fontId="2" type="noConversion"/>
  </si>
  <si>
    <t>怪物通过等级level获得该等级的基础属性数据</t>
    <phoneticPr fontId="2" type="noConversion"/>
  </si>
  <si>
    <t>NPC数据表说明</t>
    <phoneticPr fontId="2" type="noConversion"/>
  </si>
  <si>
    <t>基础怪物属性切页</t>
    <phoneticPr fontId="2" type="noConversion"/>
  </si>
  <si>
    <t>level</t>
    <phoneticPr fontId="2" type="noConversion"/>
  </si>
  <si>
    <t>等级</t>
    <phoneticPr fontId="2" type="noConversion"/>
  </si>
  <si>
    <t>experience</t>
    <phoneticPr fontId="2" type="noConversion"/>
  </si>
  <si>
    <t>health</t>
    <phoneticPr fontId="2" type="noConversion"/>
  </si>
  <si>
    <t>体力</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</si>
  <si>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</si>
  <si>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</si>
  <si>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</si>
  <si>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</si>
  <si>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</si>
  <si>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</si>
  <si>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defense</t>
    <phoneticPr fontId="2" type="noConversion"/>
  </si>
  <si>
    <t>防御力</t>
    <phoneticPr fontId="2" type="noConversion"/>
  </si>
  <si>
    <t>endurance</t>
    <phoneticPr fontId="2" type="noConversion"/>
  </si>
  <si>
    <t>耐力</t>
    <phoneticPr fontId="2" type="noConversion"/>
  </si>
  <si>
    <t>recovery</t>
    <phoneticPr fontId="2" type="noConversion"/>
  </si>
  <si>
    <t>战后回血</t>
    <phoneticPr fontId="2" type="noConversion"/>
  </si>
  <si>
    <t>Index</t>
    <phoneticPr fontId="2" type="noConversion"/>
  </si>
  <si>
    <t>assetID</t>
    <phoneticPr fontId="2" type="noConversion"/>
  </si>
  <si>
    <t>nickname</t>
    <phoneticPr fontId="2" type="noConversion"/>
  </si>
  <si>
    <t>grade</t>
    <phoneticPr fontId="2" type="noConversion"/>
  </si>
  <si>
    <t>evolutionable</t>
    <phoneticPr fontId="2" type="noConversion"/>
  </si>
  <si>
    <t>property</t>
  </si>
  <si>
    <t>怪物倾向</t>
    <phoneticPr fontId="2" type="noConversion"/>
  </si>
  <si>
    <t>experienceModifyRate</t>
    <phoneticPr fontId="2" type="noConversion"/>
  </si>
  <si>
    <t>strengthModifyRate</t>
    <phoneticPr fontId="2" type="noConversion"/>
  </si>
  <si>
    <t>intelligenceModifyRate</t>
    <phoneticPr fontId="2" type="noConversion"/>
  </si>
  <si>
    <t>enduranceModifyRate</t>
    <phoneticPr fontId="2" type="noConversion"/>
  </si>
  <si>
    <t>服务端id，唯一</t>
    <phoneticPr fontId="2" type="noConversion"/>
  </si>
  <si>
    <t>索引客户端表现配置的key，包括索引的模型的资源，以及模型具有的各种表现</t>
    <phoneticPr fontId="2" type="noConversion"/>
  </si>
  <si>
    <t>客户端显示的名字</t>
    <phoneticPr fontId="2" type="noConversion"/>
  </si>
  <si>
    <t>是否可进化 0=不可；1=可</t>
    <phoneticPr fontId="2" type="noConversion"/>
  </si>
  <si>
    <t>怪物属性</t>
    <phoneticPr fontId="2" type="noConversion"/>
  </si>
  <si>
    <t>1=金，2=木，3=水，4=火，5=土</t>
    <phoneticPr fontId="2" type="noConversion"/>
  </si>
  <si>
    <t>策划自定义了ad、血牛、ap、均衡、特殊、敏捷、治疗等类型，用来微调怪物各项属性，使玩家打起来有些变化。此字段只策划查看，不会出现导出的配置文件里。</t>
    <phoneticPr fontId="2" type="noConversion"/>
  </si>
  <si>
    <t>修正方式：每个属性只存在一种修正方式</t>
    <phoneticPr fontId="2" type="noConversion"/>
  </si>
  <si>
    <t>ModifyRate：按比例调整</t>
    <phoneticPr fontId="2" type="noConversion"/>
  </si>
  <si>
    <t>ModifyRate调整时：</t>
    <phoneticPr fontId="2" type="noConversion"/>
  </si>
  <si>
    <t>基础属性</t>
    <phoneticPr fontId="2" type="noConversion"/>
  </si>
  <si>
    <t>取基础怪物属性切页的怪物基础属性值</t>
    <phoneticPr fontId="2" type="noConversion"/>
  </si>
  <si>
    <t>怪物自身属性=修正系数*基础属性</t>
    <phoneticPr fontId="2" type="noConversion"/>
  </si>
  <si>
    <t>修正系数</t>
    <phoneticPr fontId="2" type="noConversion"/>
  </si>
  <si>
    <t>策划填写</t>
    <phoneticPr fontId="2" type="noConversion"/>
  </si>
  <si>
    <t>equip</t>
    <phoneticPr fontId="2" type="noConversion"/>
  </si>
  <si>
    <t>可携带装备</t>
    <phoneticPr fontId="2" type="noConversion"/>
  </si>
  <si>
    <t>填写装备组</t>
    <phoneticPr fontId="2" type="noConversion"/>
  </si>
  <si>
    <t>1=物理，2=。。，具体装备组待定</t>
    <phoneticPr fontId="2" type="noConversion"/>
  </si>
  <si>
    <t>怪物技能列表</t>
  </si>
  <si>
    <t>skill</t>
    <phoneticPr fontId="2" type="noConversion"/>
  </si>
  <si>
    <t>exp_coef = 5</t>
    <phoneticPr fontId="2" type="noConversion"/>
  </si>
  <si>
    <t>最终值 =怪物掉落经验*exp_coef</t>
    <phoneticPr fontId="2" type="noConversion"/>
  </si>
  <si>
    <t>gold_coef =5</t>
    <phoneticPr fontId="2" type="noConversion"/>
  </si>
  <si>
    <t>最终值=怪物掉落金券*gold_coef</t>
    <phoneticPr fontId="2" type="noConversion"/>
  </si>
  <si>
    <t>副本层还要规定怪物与宝箱具体的掉落列表ID</t>
    <phoneticPr fontId="2" type="noConversion"/>
  </si>
  <si>
    <t>怪物基础属性</t>
    <phoneticPr fontId="2" type="noConversion"/>
  </si>
  <si>
    <t>副本层通过life_coef、attack_coef、exp_coef、gold_coef对怪物属性进行最终修正，数值向下取整</t>
    <phoneticPr fontId="2" type="noConversion"/>
  </si>
  <si>
    <t>品质</t>
    <phoneticPr fontId="2" type="noConversion"/>
  </si>
  <si>
    <t>白</t>
    <phoneticPr fontId="2" type="noConversion"/>
  </si>
  <si>
    <t>绿</t>
    <phoneticPr fontId="2" type="noConversion"/>
  </si>
  <si>
    <t>蓝</t>
    <phoneticPr fontId="2" type="noConversion"/>
  </si>
  <si>
    <t>绿+1</t>
    <phoneticPr fontId="2" type="noConversion"/>
  </si>
  <si>
    <t>蓝+1</t>
    <phoneticPr fontId="2" type="noConversion"/>
  </si>
  <si>
    <t>蓝+2</t>
    <phoneticPr fontId="2" type="noConversion"/>
  </si>
  <si>
    <t>紫</t>
    <phoneticPr fontId="2" type="noConversion"/>
  </si>
  <si>
    <t>紫+1</t>
    <phoneticPr fontId="2" type="noConversion"/>
  </si>
  <si>
    <t>紫+2</t>
    <phoneticPr fontId="2" type="noConversion"/>
  </si>
  <si>
    <t>紫+3</t>
    <phoneticPr fontId="2" type="noConversion"/>
  </si>
  <si>
    <t>红</t>
    <phoneticPr fontId="2" type="noConversion"/>
  </si>
  <si>
    <t>当怪物星级达到固定星级时，自动提升怪物品质6个（提升怪物成长）</t>
    <phoneticPr fontId="2" type="noConversion"/>
  </si>
  <si>
    <t>个数</t>
    <phoneticPr fontId="2" type="noConversion"/>
  </si>
  <si>
    <t>材料ID</t>
    <phoneticPr fontId="2" type="noConversion"/>
  </si>
  <si>
    <t>☆</t>
    <phoneticPr fontId="2" type="noConversion"/>
  </si>
  <si>
    <t>怪物数据切页</t>
    <phoneticPr fontId="2" type="noConversion"/>
  </si>
  <si>
    <t>怪物根据ModifyRate对基础属性数据进行修正（区分怪物偏向ad,ap,肉，奶，速度，均衡，特殊），数值向下取整；同时，用相同的ModifyRate对怪物升星提升属性数据进行修正，数值向下取整；</t>
    <phoneticPr fontId="2" type="noConversion"/>
  </si>
  <si>
    <t>修正ModifyRate系数</t>
    <phoneticPr fontId="2" type="noConversion"/>
  </si>
  <si>
    <t>待定义</t>
    <phoneticPr fontId="2" type="noConversion"/>
  </si>
  <si>
    <t>TEXT</t>
  </si>
  <si>
    <t>NUM</t>
  </si>
  <si>
    <t>NULL</t>
  </si>
  <si>
    <t>FLOAT</t>
  </si>
  <si>
    <t>assetID</t>
  </si>
  <si>
    <t>nickname</t>
  </si>
  <si>
    <t>grade</t>
  </si>
  <si>
    <t>怪物倾向</t>
  </si>
  <si>
    <t>intelligenceModifyRate</t>
  </si>
  <si>
    <t>speedModifyRate</t>
  </si>
  <si>
    <t>enduranceModifyRate</t>
  </si>
  <si>
    <t xml:space="preserve">recoveryRate </t>
  </si>
  <si>
    <t>equip</t>
  </si>
  <si>
    <t>#服务端id</t>
  </si>
  <si>
    <t>模型路径</t>
  </si>
  <si>
    <t>中文名称</t>
  </si>
  <si>
    <t>是否可进化</t>
  </si>
  <si>
    <t>怪物属性</t>
  </si>
  <si>
    <t>倾向不导出</t>
  </si>
  <si>
    <t>升级所需经验比例修正</t>
  </si>
  <si>
    <t>体力比例修正</t>
  </si>
  <si>
    <t>力量比例修正</t>
  </si>
  <si>
    <t>智力比例修正</t>
  </si>
  <si>
    <t>速度比例修正</t>
  </si>
  <si>
    <t>耐力比例修正</t>
  </si>
  <si>
    <t>战后回血比例修正</t>
  </si>
  <si>
    <t>怪物数据</t>
  </si>
  <si>
    <t>level</t>
  </si>
  <si>
    <t>experience</t>
  </si>
  <si>
    <t>health</t>
  </si>
  <si>
    <t>strength</t>
  </si>
  <si>
    <t>intelligence</t>
  </si>
  <si>
    <t>speed</t>
  </si>
  <si>
    <t>defense</t>
  </si>
  <si>
    <t>endurance</t>
  </si>
  <si>
    <t>recovery</t>
  </si>
  <si>
    <t>goldNoteMax</t>
  </si>
  <si>
    <t>expMax</t>
  </si>
  <si>
    <t>#等级</t>
  </si>
  <si>
    <t>智力</t>
  </si>
  <si>
    <t>耐力</t>
  </si>
  <si>
    <t>货币随机掉落最小值</t>
  </si>
  <si>
    <t>货币随机掉落最大值</t>
  </si>
  <si>
    <t>经验随机掉落最小值</t>
  </si>
  <si>
    <t>经验随机掉落最大值</t>
  </si>
  <si>
    <t>产出经验</t>
  </si>
  <si>
    <t>Index</t>
    <phoneticPr fontId="2" type="noConversion"/>
  </si>
  <si>
    <t>目前只会有怪物的基础属性表，"怪物数据"切页记录了怪物基础数值修正系数、技能列表、可携带装备，怪物升星切页记录了怪物升星提示属性的基础值，所需材料</t>
    <phoneticPr fontId="2" type="noConversion"/>
  </si>
  <si>
    <t>伤害法术效果</t>
    <phoneticPr fontId="2" type="noConversion"/>
  </si>
  <si>
    <t>弱点系数</t>
    <phoneticPr fontId="2" type="noConversion"/>
  </si>
  <si>
    <t>强化怪物属性（1-15星）</t>
    <phoneticPr fontId="2" type="noConversion"/>
  </si>
  <si>
    <t>橙</t>
    <phoneticPr fontId="2" type="noConversion"/>
  </si>
  <si>
    <t>橙+1</t>
    <phoneticPr fontId="2" type="noConversion"/>
  </si>
  <si>
    <t>橙+2</t>
    <phoneticPr fontId="2" type="noConversion"/>
  </si>
  <si>
    <t>橙+3</t>
    <phoneticPr fontId="2" type="noConversion"/>
  </si>
  <si>
    <t>橙+4</t>
    <phoneticPr fontId="2" type="noConversion"/>
  </si>
  <si>
    <t>属性修正此处填写的为初值，玩家可通过提升怪物品质来提升生长值</t>
    <phoneticPr fontId="2" type="noConversion"/>
  </si>
  <si>
    <t>总生命回复</t>
    <phoneticPr fontId="2" type="noConversion"/>
  </si>
  <si>
    <t>怪物本身生命回复</t>
    <phoneticPr fontId="2" type="noConversion"/>
  </si>
  <si>
    <t>怪物升星附加生命回复</t>
    <phoneticPr fontId="2" type="noConversion"/>
  </si>
  <si>
    <t>装备进阶附加生命回复</t>
    <phoneticPr fontId="2" type="noConversion"/>
  </si>
  <si>
    <t>K1+K2+K3</t>
    <phoneticPr fontId="2" type="noConversion"/>
  </si>
  <si>
    <t>属性影响</t>
    <phoneticPr fontId="2" type="noConversion"/>
  </si>
  <si>
    <t>即只需要定义怪物可装备的装备ID，可以划分为装备组ID，几个装备ID对应一个装备组ID，怪物选择装备组</t>
    <phoneticPr fontId="2" type="noConversion"/>
  </si>
  <si>
    <t>影响行动</t>
    <phoneticPr fontId="2" type="noConversion"/>
  </si>
  <si>
    <t>影响技能</t>
    <phoneticPr fontId="2" type="noConversion"/>
  </si>
  <si>
    <t>影响反馈</t>
    <phoneticPr fontId="2" type="noConversion"/>
  </si>
  <si>
    <t>属性提升</t>
    <phoneticPr fontId="2" type="noConversion"/>
  </si>
  <si>
    <t>打一次停一次</t>
    <phoneticPr fontId="2" type="noConversion"/>
  </si>
  <si>
    <t>物理技能赋予属性伤害</t>
    <phoneticPr fontId="2" type="noConversion"/>
  </si>
  <si>
    <t>使用防御技能反伤</t>
    <phoneticPr fontId="2" type="noConversion"/>
  </si>
  <si>
    <t>必先手</t>
    <phoneticPr fontId="2" type="noConversion"/>
  </si>
  <si>
    <t>破防</t>
    <phoneticPr fontId="2" type="noConversion"/>
  </si>
  <si>
    <t>影响怪物类型伤害</t>
    <phoneticPr fontId="2" type="noConversion"/>
  </si>
  <si>
    <t>以后有怪物类型后，提升对该怪物类型的伤害</t>
    <phoneticPr fontId="2" type="noConversion"/>
  </si>
  <si>
    <t>每回合回血</t>
    <phoneticPr fontId="2" type="noConversion"/>
  </si>
  <si>
    <t>直接反伤</t>
    <phoneticPr fontId="2" type="noConversion"/>
  </si>
  <si>
    <t>免疫%物理、魔法、属性伤害</t>
    <phoneticPr fontId="2" type="noConversion"/>
  </si>
  <si>
    <t>每回合清debuff</t>
    <phoneticPr fontId="2" type="noConversion"/>
  </si>
  <si>
    <t>不会受到反伤</t>
    <phoneticPr fontId="2" type="noConversion"/>
  </si>
  <si>
    <t>法术波动（*80%-120%）</t>
    <phoneticPr fontId="2" type="noConversion"/>
  </si>
  <si>
    <t>物理，法术连击，第二次伤害降低</t>
    <phoneticPr fontId="2" type="noConversion"/>
  </si>
  <si>
    <t>吸血</t>
    <phoneticPr fontId="2" type="noConversion"/>
  </si>
  <si>
    <t>复生</t>
    <phoneticPr fontId="2" type="noConversion"/>
  </si>
  <si>
    <t>可以提升一个降低另一个</t>
    <phoneticPr fontId="2" type="noConversion"/>
  </si>
  <si>
    <t>调整后的ModifyRate=基础ModifyRate+基础ModifyRate*K</t>
    <phoneticPr fontId="2" type="noConversion"/>
  </si>
  <si>
    <t>怪物层面属性和</t>
    <phoneticPr fontId="2" type="noConversion"/>
  </si>
  <si>
    <t>K1*（1+K2）</t>
    <phoneticPr fontId="2" type="noConversion"/>
  </si>
  <si>
    <t>weakpointID</t>
  </si>
  <si>
    <t>弱点ID</t>
    <phoneticPr fontId="2" type="noConversion"/>
  </si>
  <si>
    <t>用于索引弱点列表</t>
    <phoneticPr fontId="2" type="noConversion"/>
  </si>
  <si>
    <t>K1+K2-K3</t>
    <phoneticPr fontId="2" type="noConversion"/>
  </si>
  <si>
    <t>控制方式</t>
    <phoneticPr fontId="2" type="noConversion"/>
  </si>
  <si>
    <t>分为属性提升和技能提升</t>
    <phoneticPr fontId="2" type="noConversion"/>
  </si>
  <si>
    <t>分开控制</t>
    <phoneticPr fontId="2" type="noConversion"/>
  </si>
  <si>
    <t>属性提升为装备和升星分为2类</t>
    <phoneticPr fontId="2" type="noConversion"/>
  </si>
  <si>
    <t>K(X1+X2+X3+…Xn)</t>
    <phoneticPr fontId="2" type="noConversion"/>
  </si>
  <si>
    <t>技能提升分为技能系数加成与属性加成</t>
    <phoneticPr fontId="2" type="noConversion"/>
  </si>
  <si>
    <t>对基础值的提升（Xn）</t>
    <phoneticPr fontId="2" type="noConversion"/>
  </si>
  <si>
    <t>对基础值的百分比加成（对k的提升）：只存在于装备套装与装备进阶附加的3级属性</t>
    <phoneticPr fontId="2" type="noConversion"/>
  </si>
  <si>
    <t>对基础值的百分比加成（对k的提升）：存在于所有技能、阵法的加成</t>
    <phoneticPr fontId="2" type="noConversion"/>
  </si>
  <si>
    <t>分别占不同的权重</t>
    <phoneticPr fontId="2" type="noConversion"/>
  </si>
  <si>
    <t>技能系数主要区分怪物类型与其在该类型的强弱</t>
    <phoneticPr fontId="2" type="noConversion"/>
  </si>
  <si>
    <t>人物装备套装附加防御力百分比</t>
    <phoneticPr fontId="2" type="noConversion"/>
  </si>
  <si>
    <t>法阵附加防御力百分比</t>
    <phoneticPr fontId="2" type="noConversion"/>
  </si>
  <si>
    <t>Buff附加防御力百分比</t>
    <phoneticPr fontId="2" type="noConversion"/>
  </si>
  <si>
    <t>队长附加防御力百分比</t>
    <phoneticPr fontId="2" type="noConversion"/>
  </si>
  <si>
    <t>被动附加防御力百分比</t>
    <phoneticPr fontId="2" type="noConversion"/>
  </si>
  <si>
    <t>被动附加速度百分比</t>
    <phoneticPr fontId="2" type="noConversion"/>
  </si>
  <si>
    <t>队长技附加速度百分比</t>
    <phoneticPr fontId="2" type="noConversion"/>
  </si>
  <si>
    <t>Buff附加速度百分比</t>
    <phoneticPr fontId="2" type="noConversion"/>
  </si>
  <si>
    <t>法阵附加速度百分比</t>
    <phoneticPr fontId="2" type="noConversion"/>
  </si>
  <si>
    <t>人物装备套装附加速度百分比</t>
    <phoneticPr fontId="2" type="noConversion"/>
  </si>
  <si>
    <t>人物装备套装附加体力百分比</t>
    <phoneticPr fontId="2" type="noConversion"/>
  </si>
  <si>
    <t>法阵附加体力百分比</t>
    <phoneticPr fontId="2" type="noConversion"/>
  </si>
  <si>
    <t>队长技附加体力百分比</t>
    <phoneticPr fontId="2" type="noConversion"/>
  </si>
  <si>
    <t>被动附加体力百分比</t>
    <phoneticPr fontId="2" type="noConversion"/>
  </si>
  <si>
    <t>被动附加耐力百分比</t>
    <phoneticPr fontId="2" type="noConversion"/>
  </si>
  <si>
    <t>人物装备套装附加五行加成百分比</t>
    <phoneticPr fontId="2" type="noConversion"/>
  </si>
  <si>
    <t>法阵附加五行加成百分比</t>
    <phoneticPr fontId="2" type="noConversion"/>
  </si>
  <si>
    <t>队长技附加五行加成百分比</t>
    <phoneticPr fontId="2" type="noConversion"/>
  </si>
  <si>
    <t>被动附加五行加成百分比</t>
    <phoneticPr fontId="2" type="noConversion"/>
  </si>
  <si>
    <t>队长技力量加成百分比</t>
    <phoneticPr fontId="2" type="noConversion"/>
  </si>
  <si>
    <t>buff力量加成百分比</t>
    <phoneticPr fontId="2" type="noConversion"/>
  </si>
  <si>
    <t>阵法力量加成百分比</t>
    <phoneticPr fontId="2" type="noConversion"/>
  </si>
  <si>
    <t>被动加成百分比</t>
    <phoneticPr fontId="2" type="noConversion"/>
  </si>
  <si>
    <t>弱点伤害比调整百分比</t>
    <phoneticPr fontId="2" type="noConversion"/>
  </si>
  <si>
    <t>被动加成百分比</t>
    <phoneticPr fontId="2" type="noConversion"/>
  </si>
  <si>
    <t>阵法智力加成百分比</t>
    <phoneticPr fontId="2" type="noConversion"/>
  </si>
  <si>
    <t>队长技智力加成百分比</t>
    <phoneticPr fontId="2" type="noConversion"/>
  </si>
  <si>
    <t>buff智力加成百分比</t>
    <phoneticPr fontId="2" type="noConversion"/>
  </si>
  <si>
    <t>（1+角色套装智力加成百分比）</t>
    <phoneticPr fontId="2" type="noConversion"/>
  </si>
  <si>
    <t>治疗技能系数=基础技能系数+K*技能等级</t>
    <phoneticPr fontId="2" type="noConversion"/>
  </si>
  <si>
    <t>队长技智力加成百分比百分比</t>
    <phoneticPr fontId="2" type="noConversion"/>
  </si>
  <si>
    <t>K1+K2+K3+K4+K5+K6+K7</t>
    <phoneticPr fontId="2" type="noConversion"/>
  </si>
  <si>
    <t>总体伤害判定流程见</t>
    <phoneticPr fontId="2" type="noConversion"/>
  </si>
  <si>
    <t>伤害流程图分页</t>
    <phoneticPr fontId="2" type="noConversion"/>
  </si>
  <si>
    <t>判定命中具体方式</t>
    <phoneticPr fontId="2" type="noConversion"/>
  </si>
  <si>
    <t>判断系统roll点（0-1）是否落在命中判定系数范围内</t>
    <phoneticPr fontId="2" type="noConversion"/>
  </si>
  <si>
    <t>是</t>
    <phoneticPr fontId="2" type="noConversion"/>
  </si>
  <si>
    <t>继续判断是否暴击</t>
    <phoneticPr fontId="2" type="noConversion"/>
  </si>
  <si>
    <t>否</t>
    <phoneticPr fontId="2" type="noConversion"/>
  </si>
  <si>
    <t>弹出未命中伤害样式</t>
    <phoneticPr fontId="2" type="noConversion"/>
  </si>
  <si>
    <t>判定暴击具体方式</t>
    <phoneticPr fontId="2" type="noConversion"/>
  </si>
  <si>
    <t>暴击判定系数（总暴击率）=N+A装备暴击率加成-B装备暴击抗性</t>
    <phoneticPr fontId="2" type="noConversion"/>
  </si>
  <si>
    <t>N为暴击率常数</t>
    <phoneticPr fontId="2" type="noConversion"/>
  </si>
  <si>
    <t>伤害公式：</t>
    <phoneticPr fontId="2" type="noConversion"/>
  </si>
  <si>
    <t>A暴击加成系数</t>
    <phoneticPr fontId="2" type="noConversion"/>
  </si>
  <si>
    <t>判断系统roll点（0-1）是否落在暴击判定系数范围内</t>
    <phoneticPr fontId="2" type="noConversion"/>
  </si>
  <si>
    <t>前置判断</t>
    <phoneticPr fontId="2" type="noConversion"/>
  </si>
  <si>
    <t>缺少怪物品质，品质对应成长</t>
    <phoneticPr fontId="2" type="noConversion"/>
  </si>
  <si>
    <t>感觉一级属性应该是敏捷，然后影响二级属性是速度</t>
    <phoneticPr fontId="2" type="noConversion"/>
  </si>
  <si>
    <t>进化条件和方式如果是不同的，是否有地方能够让玩家了解进化条件</t>
    <phoneticPr fontId="2" type="noConversion"/>
  </si>
  <si>
    <t>品质和星级都有表现么？</t>
    <phoneticPr fontId="2" type="noConversion"/>
  </si>
  <si>
    <t>确定是只有一种材料么？</t>
    <phoneticPr fontId="2" type="noConversion"/>
  </si>
  <si>
    <t>前面所有都没有提到暴击伤害加成百分比</t>
    <phoneticPr fontId="2" type="noConversion"/>
  </si>
  <si>
    <t>力量加成半分比和伤害的加成百分比为什么可以相加在一起</t>
    <phoneticPr fontId="2" type="noConversion"/>
  </si>
  <si>
    <t>怪物自身属性</t>
    <phoneticPr fontId="2" type="noConversion"/>
  </si>
  <si>
    <t>升级所需经验是指升到满级的经验么？</t>
    <phoneticPr fontId="2" type="noConversion"/>
  </si>
  <si>
    <t>产出经验没有名词解释？</t>
    <phoneticPr fontId="2" type="noConversion"/>
  </si>
  <si>
    <t>名词解释没有体力比例修正，有血上限比例修正</t>
    <phoneticPr fontId="2" type="noConversion"/>
  </si>
  <si>
    <t>配置表把skill拆开了</t>
    <phoneticPr fontId="2" type="noConversion"/>
  </si>
  <si>
    <t>星级和品质是一回事么？</t>
    <phoneticPr fontId="2" type="noConversion"/>
  </si>
  <si>
    <t>怪物装备属性</t>
    <phoneticPr fontId="2" type="noConversion"/>
  </si>
  <si>
    <t>这里的法术是说智力吧？</t>
    <phoneticPr fontId="2" type="noConversion"/>
  </si>
  <si>
    <t>防御穿透是啥？</t>
    <phoneticPr fontId="2" type="noConversion"/>
  </si>
  <si>
    <t>得标注重置哪些加成项吧</t>
    <phoneticPr fontId="2" type="noConversion"/>
  </si>
  <si>
    <t>套装附加的力量不应该算进来么</t>
    <phoneticPr fontId="2" type="noConversion"/>
  </si>
  <si>
    <t>套装附加的智力不应该算进来么</t>
    <phoneticPr fontId="2" type="noConversion"/>
  </si>
  <si>
    <t>为啥这里套装技能啥的不拆出去</t>
    <phoneticPr fontId="2" type="noConversion"/>
  </si>
  <si>
    <t>总智力</t>
    <phoneticPr fontId="2" type="noConversion"/>
  </si>
  <si>
    <t>物理伤害技能固定伤害=基础固伤+Q*技能等级</t>
    <phoneticPr fontId="2" type="noConversion"/>
  </si>
  <si>
    <t>弱点系数百分比是大于1的么？</t>
    <phoneticPr fontId="2" type="noConversion"/>
  </si>
  <si>
    <t>建议，装备和技能都是分开来算的，能否放到一起计算成一个值</t>
    <phoneticPr fontId="2" type="noConversion"/>
  </si>
  <si>
    <t>这里的命中率是指基础命中率么？和属性说明页签7行不一致</t>
    <phoneticPr fontId="2" type="noConversion"/>
  </si>
  <si>
    <t>这块可以参考以前，只用一个参数就可以吧，如果需要固定值，就上下限配相同数值即可</t>
    <phoneticPr fontId="2" type="noConversion"/>
  </si>
  <si>
    <t>配置表里是拆成2个值配的</t>
    <phoneticPr fontId="2" type="noConversion"/>
  </si>
  <si>
    <r>
      <t xml:space="preserve">A装备伤害增益百分比 or </t>
    </r>
    <r>
      <rPr>
        <b/>
        <sz val="11"/>
        <rFont val="微软雅黑"/>
        <family val="2"/>
        <charset val="134"/>
      </rPr>
      <t>-</t>
    </r>
    <r>
      <rPr>
        <sz val="11"/>
        <rFont val="微软雅黑"/>
        <family val="2"/>
        <charset val="134"/>
      </rPr>
      <t>B装备伤害减免百分比</t>
    </r>
    <phoneticPr fontId="2" type="noConversion"/>
  </si>
  <si>
    <t>是升至下一级的经验</t>
    <phoneticPr fontId="2" type="noConversion"/>
  </si>
  <si>
    <t>名词解释中没有弱点id，150行，skill是一个组</t>
    <phoneticPr fontId="2" type="noConversion"/>
  </si>
  <si>
    <t>名字解释中，存在血上限比例修正</t>
    <phoneticPr fontId="2" type="noConversion"/>
  </si>
  <si>
    <t>升级所需经验是指升到满级的经验么？</t>
    <phoneticPr fontId="2" type="noConversion"/>
  </si>
  <si>
    <t>产出经验没有名词解释？怪物掉落名词解释里是个区间，这里要弄成2个字段么？</t>
    <phoneticPr fontId="2" type="noConversion"/>
  </si>
  <si>
    <t>主键为啥是等级？并且每只怪升星需要的东西（比如需求怪物）是不同的吧？</t>
    <phoneticPr fontId="2" type="noConversion"/>
  </si>
  <si>
    <t xml:space="preserve">max(1/(1+(B总防御力-A装备附加防御穿透)/I(min(lv1,lv2))),25%)
</t>
    <phoneticPr fontId="2" type="noConversion"/>
  </si>
  <si>
    <t>max(1/(1+(守方总防御力-攻方防御穿透)/I(min(lv1,lv2))),25%)</t>
    <phoneticPr fontId="2" type="noConversion"/>
  </si>
  <si>
    <t>不是叫战后回血么，统一名词</t>
    <phoneticPr fontId="2" type="noConversion"/>
  </si>
  <si>
    <t>为啥这里套装技能啥的不拆出去</t>
    <phoneticPr fontId="2" type="noConversion"/>
  </si>
  <si>
    <t>总智力</t>
    <phoneticPr fontId="2" type="noConversion"/>
  </si>
  <si>
    <t>总智力*k</t>
    <phoneticPr fontId="2" type="noConversion"/>
  </si>
  <si>
    <t>strengthModifyRate</t>
    <phoneticPr fontId="2" type="noConversion"/>
  </si>
  <si>
    <t>defenseModifyRate</t>
    <phoneticPr fontId="2" type="noConversion"/>
  </si>
  <si>
    <t>defenseModifyRate</t>
    <phoneticPr fontId="2" type="noConversion"/>
  </si>
  <si>
    <t>防御力比例修正</t>
    <phoneticPr fontId="2" type="noConversion"/>
  </si>
  <si>
    <t>装备组ID</t>
    <phoneticPr fontId="2" type="noConversion"/>
  </si>
  <si>
    <t>怪物基础属性表</t>
    <phoneticPr fontId="2" type="noConversion"/>
  </si>
  <si>
    <t>health</t>
    <phoneticPr fontId="2" type="noConversion"/>
  </si>
  <si>
    <t>怪物升星属性表</t>
    <phoneticPr fontId="2" type="noConversion"/>
  </si>
  <si>
    <t>speedModifyRate</t>
    <phoneticPr fontId="2" type="noConversion"/>
  </si>
  <si>
    <t xml:space="preserve">recoveryRate </t>
    <phoneticPr fontId="2" type="noConversion"/>
  </si>
  <si>
    <t>体力比例修正</t>
    <phoneticPr fontId="2" type="noConversion"/>
  </si>
  <si>
    <t>升级所需经验比例修正</t>
    <phoneticPr fontId="2" type="noConversion"/>
  </si>
  <si>
    <t>力量比例修正</t>
    <phoneticPr fontId="2" type="noConversion"/>
  </si>
  <si>
    <t>智力比例修正</t>
    <phoneticPr fontId="2" type="noConversion"/>
  </si>
  <si>
    <t>速度比例修正</t>
    <phoneticPr fontId="2" type="noConversion"/>
  </si>
  <si>
    <t>耐力比例修正</t>
    <phoneticPr fontId="2" type="noConversion"/>
  </si>
  <si>
    <t>战后回血比例修正</t>
    <phoneticPr fontId="2" type="noConversion"/>
  </si>
  <si>
    <t>升至下一等级所需经验</t>
    <phoneticPr fontId="2" type="noConversion"/>
  </si>
  <si>
    <t>重置加成项（具体见 道具基础逻辑文档）</t>
    <phoneticPr fontId="2" type="noConversion"/>
  </si>
  <si>
    <t>生命回复前面名词解释叫战后回复？</t>
    <phoneticPr fontId="2" type="noConversion"/>
  </si>
  <si>
    <t>智力</t>
    <phoneticPr fontId="2" type="noConversion"/>
  </si>
  <si>
    <t>goldNoteMin</t>
    <phoneticPr fontId="2" type="noConversion"/>
  </si>
  <si>
    <t>经验随机掉落最小值</t>
    <phoneticPr fontId="2" type="noConversion"/>
  </si>
  <si>
    <t>经验随机掉落最大值</t>
    <phoneticPr fontId="2" type="noConversion"/>
  </si>
  <si>
    <t>弱点ID，索引弱点表</t>
    <phoneticPr fontId="2" type="noConversion"/>
  </si>
  <si>
    <t>感觉星级和品质是一一对应的关系，但是这两个东西影响怪物属确是分开的，感觉怪怪的</t>
    <phoneticPr fontId="2" type="noConversion"/>
  </si>
  <si>
    <t>stage</t>
    <phoneticPr fontId="2" type="noConversion"/>
  </si>
  <si>
    <t>每次战斗结束（即每个对局结束）后怪物可自行回复的血量，每次副本结束怪物血量自动回满（副本层）</t>
  </si>
  <si>
    <t>法术伤害技能固定伤害=基础固伤+Q*技能等级</t>
    <phoneticPr fontId="2" type="noConversion"/>
  </si>
  <si>
    <t>防御穿透</t>
    <phoneticPr fontId="2" type="noConversion"/>
  </si>
  <si>
    <t>暴击率</t>
    <phoneticPr fontId="2" type="noConversion"/>
  </si>
  <si>
    <t>暴击抗性</t>
    <phoneticPr fontId="2" type="noConversion"/>
  </si>
  <si>
    <t>命中率</t>
    <phoneticPr fontId="2" type="noConversion"/>
  </si>
  <si>
    <t>治疗效果加成</t>
    <phoneticPr fontId="2" type="noConversion"/>
  </si>
  <si>
    <t>伤害减免</t>
    <phoneticPr fontId="2" type="noConversion"/>
  </si>
  <si>
    <t>伤害加深</t>
    <phoneticPr fontId="2" type="noConversion"/>
  </si>
  <si>
    <t>怪物暴击的可能性（暂定基础暴击率为10%）</t>
    <phoneticPr fontId="2" type="noConversion"/>
  </si>
  <si>
    <t>怪物受治疗技能后恢复血量的加成</t>
    <phoneticPr fontId="2" type="noConversion"/>
  </si>
  <si>
    <t>命中判定系数=总命中率</t>
    <phoneticPr fontId="2" type="noConversion"/>
  </si>
  <si>
    <t>攻击方无视防御方多少防御力的属性</t>
    <phoneticPr fontId="2" type="noConversion"/>
  </si>
  <si>
    <t>防御方减少攻击方暴击率的属性</t>
    <phoneticPr fontId="2" type="noConversion"/>
  </si>
  <si>
    <t>怪物受到伤害的削减</t>
    <phoneticPr fontId="2" type="noConversion"/>
  </si>
  <si>
    <t>怪物受到伤害的加成</t>
    <phoneticPr fontId="2" type="noConversion"/>
  </si>
  <si>
    <t>expMin</t>
    <phoneticPr fontId="2" type="noConversion"/>
  </si>
  <si>
    <t>output</t>
    <phoneticPr fontId="2" type="noConversion"/>
  </si>
  <si>
    <t>expMax</t>
    <phoneticPr fontId="2" type="noConversion"/>
  </si>
  <si>
    <t>货币随机掉落最小值</t>
    <phoneticPr fontId="2" type="noConversion"/>
  </si>
  <si>
    <t>货币随机掉落最大值</t>
    <phoneticPr fontId="2" type="noConversion"/>
  </si>
  <si>
    <t>goldNoteMin</t>
    <phoneticPr fontId="2" type="noConversion"/>
  </si>
  <si>
    <t>（货币名称待定）当货币随机掉落最小值=货币随机掉落最大值时，为固定值且二者均可调整</t>
    <phoneticPr fontId="2" type="noConversion"/>
  </si>
  <si>
    <t>当货币随机掉落最小值=货币随机掉落最大值时，为固定值且二者均可调整</t>
    <phoneticPr fontId="2" type="noConversion"/>
  </si>
  <si>
    <t>goldNoteMax</t>
    <phoneticPr fontId="2" type="noConversion"/>
  </si>
  <si>
    <t xml:space="preserve">goldNoteMinModifyRate </t>
    <phoneticPr fontId="2" type="noConversion"/>
  </si>
  <si>
    <t xml:space="preserve">goldNoteMaxModifyRate </t>
    <phoneticPr fontId="2" type="noConversion"/>
  </si>
  <si>
    <t>货币最小值比例修正</t>
    <phoneticPr fontId="2" type="noConversion"/>
  </si>
  <si>
    <t>货币最大值比例修正</t>
    <phoneticPr fontId="2" type="noConversion"/>
  </si>
  <si>
    <t>expMin</t>
    <phoneticPr fontId="2" type="noConversion"/>
  </si>
  <si>
    <t xml:space="preserve">expMinModifyRate </t>
    <phoneticPr fontId="2" type="noConversion"/>
  </si>
  <si>
    <t>经验最小值比例修正</t>
    <phoneticPr fontId="2" type="noConversion"/>
  </si>
  <si>
    <t xml:space="preserve">expMaxModifyRate </t>
    <phoneticPr fontId="2" type="noConversion"/>
  </si>
  <si>
    <t>经验最大值比例修正</t>
    <phoneticPr fontId="2" type="noConversion"/>
  </si>
  <si>
    <t>若只填写最小值或最大值调整中的一个则默认为不修改</t>
    <phoneticPr fontId="2" type="noConversion"/>
  </si>
  <si>
    <t>怪物图签、说明</t>
    <phoneticPr fontId="2" type="noConversion"/>
  </si>
  <si>
    <t>speed</t>
    <phoneticPr fontId="2" type="noConversion"/>
  </si>
  <si>
    <t>怪物作为材料时产出的经验（目前不需要）</t>
    <phoneticPr fontId="2" type="noConversion"/>
  </si>
  <si>
    <t>没有五行系数的说明</t>
    <phoneticPr fontId="2" type="noConversion"/>
  </si>
  <si>
    <t>新出了暴击抗性？理由是？</t>
    <phoneticPr fontId="2" type="noConversion"/>
  </si>
  <si>
    <t>总力量*k</t>
    <phoneticPr fontId="2" type="noConversion"/>
  </si>
  <si>
    <t>1+角色套装力量加成百分比</t>
    <phoneticPr fontId="2" type="noConversion"/>
  </si>
  <si>
    <t>暴击伤害加成百分比</t>
    <phoneticPr fontId="2" type="noConversion"/>
  </si>
  <si>
    <t>总暴击伤害加成百分比</t>
    <phoneticPr fontId="2" type="noConversion"/>
  </si>
  <si>
    <t>总暴击伤害加成百分比</t>
    <phoneticPr fontId="2" type="noConversion"/>
  </si>
  <si>
    <t>怪物暴击后对伤害的加成（暂定基础暴击伤害加成百分比为150%）</t>
    <phoneticPr fontId="2" type="noConversion"/>
  </si>
  <si>
    <t>将总暴击伤害加成百分比=（基础暴击伤害加成百分比+暴击伤害加成百分比），带入伤害公式并修改伤害样式为暴击样式</t>
    <phoneticPr fontId="2" type="noConversion"/>
  </si>
  <si>
    <t>属性生克百分比</t>
    <phoneticPr fontId="2" type="noConversion"/>
  </si>
  <si>
    <t>1+五行加成系数=（1+人物装备套装五行加成百分比+阵法五行加成百分比+队长技五行加成百分比+被动五行加成百分比）（通过该技能的
属性与判定具体加成系数）</t>
    <phoneticPr fontId="2" type="noConversion"/>
  </si>
  <si>
    <t>五行加成系数</t>
  </si>
  <si>
    <t>完全に不確実</t>
    <phoneticPr fontId="2" type="noConversion"/>
  </si>
  <si>
    <t>A与B属性相克，B攻击A带来的伤害削减（暂定为0.75，全体怪物的公有属性，全局调整）</t>
    <phoneticPr fontId="2" type="noConversion"/>
  </si>
  <si>
    <t>怪物品质历程</t>
    <phoneticPr fontId="2" type="noConversion"/>
  </si>
  <si>
    <t>数字替代</t>
    <phoneticPr fontId="2" type="noConversion"/>
  </si>
  <si>
    <t>怪物升品质</t>
    <phoneticPr fontId="2" type="noConversion"/>
  </si>
  <si>
    <t>升品质极限</t>
    <phoneticPr fontId="2" type="noConversion"/>
  </si>
  <si>
    <t>红色品质</t>
    <phoneticPr fontId="2" type="noConversion"/>
  </si>
  <si>
    <t>stage</t>
    <phoneticPr fontId="2" type="noConversion"/>
  </si>
  <si>
    <t>品质</t>
    <phoneticPr fontId="2" type="noConversion"/>
  </si>
  <si>
    <t>品质：</t>
    <phoneticPr fontId="2" type="noConversion"/>
  </si>
  <si>
    <t>配置时用数字替代</t>
    <phoneticPr fontId="2" type="noConversion"/>
  </si>
  <si>
    <t>提升品质可提升属性</t>
    <phoneticPr fontId="2" type="noConversion"/>
  </si>
  <si>
    <t>提升品质需求材料</t>
    <phoneticPr fontId="2" type="noConversion"/>
  </si>
  <si>
    <t>怪物品质跨阶段</t>
    <phoneticPr fontId="2" type="noConversion"/>
  </si>
  <si>
    <t>对应每个品质阶段提高的ModifyRate比例</t>
    <phoneticPr fontId="2" type="noConversion"/>
  </si>
  <si>
    <t>品质阶段系数K</t>
    <phoneticPr fontId="2" type="noConversion"/>
  </si>
  <si>
    <t>怪物攻击命中的可能性</t>
    <phoneticPr fontId="2" type="noConversion"/>
  </si>
  <si>
    <t>#品质</t>
    <phoneticPr fontId="2" type="noConversion"/>
  </si>
  <si>
    <t>进对局前显示总防御力</t>
    <phoneticPr fontId="2" type="noConversion"/>
  </si>
  <si>
    <t>进对局前显示总速度</t>
    <phoneticPr fontId="2" type="noConversion"/>
  </si>
  <si>
    <t>进对局前显示总体力</t>
    <phoneticPr fontId="2" type="noConversion"/>
  </si>
  <si>
    <t>怪物使用相应属性技能带来的伤害加成,分为：</t>
    <phoneticPr fontId="2" type="noConversion"/>
  </si>
  <si>
    <t>木属性伤害提升</t>
    <phoneticPr fontId="2" type="noConversion"/>
  </si>
  <si>
    <t>水属性伤害提升</t>
    <phoneticPr fontId="2" type="noConversion"/>
  </si>
  <si>
    <t>火属性伤害提升</t>
    <phoneticPr fontId="2" type="noConversion"/>
  </si>
  <si>
    <t>法术伤害技能系数=基础技能系数+K*技能等级</t>
    <phoneticPr fontId="2" type="noConversion"/>
  </si>
  <si>
    <t>物理伤害技能系数=基础技能系数+K*技能等级</t>
    <phoneticPr fontId="2" type="noConversion"/>
  </si>
  <si>
    <t>固定材料（demand）</t>
    <phoneticPr fontId="2" type="noConversion"/>
  </si>
  <si>
    <t>写中文名字</t>
    <phoneticPr fontId="2" type="noConversion"/>
  </si>
  <si>
    <t>怪物ID</t>
    <phoneticPr fontId="2" type="noConversion"/>
  </si>
  <si>
    <t>0=不能</t>
    <phoneticPr fontId="2" type="noConversion"/>
  </si>
  <si>
    <t>1=能</t>
    <phoneticPr fontId="2" type="noConversion"/>
  </si>
  <si>
    <t>需要定义装备组然后在此填写对应装备组</t>
    <phoneticPr fontId="2" type="noConversion"/>
  </si>
  <si>
    <t>healthModifyRate</t>
    <phoneticPr fontId="2" type="noConversion"/>
  </si>
  <si>
    <t>spellID_list</t>
    <phoneticPr fontId="2" type="noConversion"/>
  </si>
  <si>
    <t>升级所需经验</t>
    <phoneticPr fontId="2" type="noConversion"/>
  </si>
  <si>
    <t>1-15</t>
    <phoneticPr fontId="2" type="noConversion"/>
  </si>
  <si>
    <t>1=绿</t>
    <phoneticPr fontId="2" type="noConversion"/>
  </si>
  <si>
    <t>2=绿+1</t>
    <phoneticPr fontId="2" type="noConversion"/>
  </si>
  <si>
    <t>3=蓝</t>
    <phoneticPr fontId="2" type="noConversion"/>
  </si>
  <si>
    <t>4=蓝+1</t>
    <phoneticPr fontId="2" type="noConversion"/>
  </si>
  <si>
    <t>全写具体数值</t>
    <phoneticPr fontId="2" type="noConversion"/>
  </si>
  <si>
    <t>写具体数值</t>
  </si>
  <si>
    <t>品质系数K</t>
    <phoneticPr fontId="2" type="noConversion"/>
  </si>
  <si>
    <t>modifyRate</t>
    <phoneticPr fontId="2" type="noConversion"/>
  </si>
  <si>
    <t>具体见</t>
    <phoneticPr fontId="2" type="noConversion"/>
  </si>
  <si>
    <r>
      <t>设一个大数K/（总速度*波动系数），数值最小的释放技能，释放技能后未释放技能怪物速度叠加,继续k/(累计速度+总速度*波动系数)，直至该怪释放技能后累计速度归零，继续k/（总速度*波动系数），最小的释放技能；</t>
    </r>
    <r>
      <rPr>
        <sz val="11"/>
        <color theme="0" tint="-0.249977111117893"/>
        <rFont val="微软雅黑"/>
        <family val="2"/>
        <charset val="134"/>
      </rPr>
      <t>当商相同时，在木有同步的情况下，则攻方玩家先手；在同步的情况下，则随机一方先手（几乎不会有这样的情况）</t>
    </r>
    <phoneticPr fontId="2" type="noConversion"/>
  </si>
  <si>
    <t>healthModifyRate</t>
    <phoneticPr fontId="2" type="noConversion"/>
  </si>
  <si>
    <t>health_coef =5</t>
    <phoneticPr fontId="2" type="noConversion"/>
  </si>
  <si>
    <t>attack_coef = 5</t>
    <phoneticPr fontId="2" type="noConversion"/>
  </si>
  <si>
    <t>副本层可以对怪物的体力、力量+智力（用一个系数调整）、经验、金券作最终修正，相当于在进对局时直接修正敌方怪物的属性</t>
    <phoneticPr fontId="2" type="noConversion"/>
  </si>
  <si>
    <t>副本层最终修正</t>
    <phoneticPr fontId="2" type="noConversion"/>
  </si>
  <si>
    <t>文档名称</t>
    <phoneticPr fontId="19" type="noConversion"/>
  </si>
  <si>
    <t>文档目的</t>
    <phoneticPr fontId="19" type="noConversion"/>
  </si>
  <si>
    <t>目标读者</t>
    <phoneticPr fontId="19" type="noConversion"/>
  </si>
  <si>
    <t>所有</t>
    <phoneticPr fontId="19" type="noConversion"/>
  </si>
  <si>
    <t>文档路径</t>
    <phoneticPr fontId="19" type="noConversion"/>
  </si>
  <si>
    <t>文档状态</t>
    <phoneticPr fontId="19" type="noConversion"/>
  </si>
  <si>
    <t>详细信息</t>
    <phoneticPr fontId="19" type="noConversion"/>
  </si>
  <si>
    <t>编写中</t>
    <phoneticPr fontId="19" type="noConversion"/>
  </si>
  <si>
    <t>待审核(策划)</t>
    <phoneticPr fontId="19" type="noConversion"/>
  </si>
  <si>
    <t>修改中（策划）</t>
    <phoneticPr fontId="19" type="noConversion"/>
  </si>
  <si>
    <t>待审核(QC)</t>
    <phoneticPr fontId="19" type="noConversion"/>
  </si>
  <si>
    <t>√</t>
    <phoneticPr fontId="21" type="noConversion"/>
  </si>
  <si>
    <t>修改中(QC)</t>
    <phoneticPr fontId="19" type="noConversion"/>
  </si>
  <si>
    <t>待3方</t>
    <phoneticPr fontId="19" type="noConversion"/>
  </si>
  <si>
    <t>已定案</t>
    <phoneticPr fontId="19" type="noConversion"/>
  </si>
  <si>
    <t>文档历史</t>
    <phoneticPr fontId="19" type="noConversion"/>
  </si>
  <si>
    <t>版本号</t>
    <phoneticPr fontId="19" type="noConversion"/>
  </si>
  <si>
    <t>发布日期</t>
    <phoneticPr fontId="19" type="noConversion"/>
  </si>
  <si>
    <t>知会同事</t>
    <phoneticPr fontId="19" type="noConversion"/>
  </si>
  <si>
    <t>标记颜色</t>
    <phoneticPr fontId="19" type="noConversion"/>
  </si>
  <si>
    <t>创建人</t>
    <phoneticPr fontId="19" type="noConversion"/>
  </si>
  <si>
    <t>修订人</t>
    <phoneticPr fontId="19" type="noConversion"/>
  </si>
  <si>
    <t>Ver 0.1</t>
    <phoneticPr fontId="19" type="noConversion"/>
  </si>
  <si>
    <t>辛</t>
    <phoneticPr fontId="2" type="noConversion"/>
  </si>
  <si>
    <t>无</t>
    <phoneticPr fontId="19" type="noConversion"/>
  </si>
  <si>
    <t>星</t>
    <phoneticPr fontId="19" type="noConversion"/>
  </si>
  <si>
    <t>Ver 0.3</t>
    <phoneticPr fontId="19" type="noConversion"/>
  </si>
  <si>
    <t>有关会议</t>
    <phoneticPr fontId="19" type="noConversion"/>
  </si>
  <si>
    <t>版本号</t>
    <phoneticPr fontId="19" type="noConversion"/>
  </si>
  <si>
    <t>会议日期</t>
    <phoneticPr fontId="19" type="noConversion"/>
  </si>
  <si>
    <t>参与同事</t>
    <phoneticPr fontId="19" type="noConversion"/>
  </si>
  <si>
    <t>基本概要</t>
    <phoneticPr fontId="19" type="noConversion"/>
  </si>
  <si>
    <t>怪物属性配置及伤害公式</t>
    <phoneticPr fontId="19" type="noConversion"/>
  </si>
  <si>
    <t>规定怪物基础属性及调控方式以及规划伤害公式</t>
    <phoneticPr fontId="19" type="noConversion"/>
  </si>
  <si>
    <t xml:space="preserve">svn://10.21.2.47/gd/数值规划/怪物属性配置及伤害公式.xlsx
</t>
    <phoneticPr fontId="21" type="noConversion"/>
  </si>
  <si>
    <t>测试反馈回归</t>
    <phoneticPr fontId="21" type="noConversion"/>
  </si>
  <si>
    <t>Ver 1.1</t>
    <phoneticPr fontId="19" type="noConversion"/>
  </si>
  <si>
    <t>修改副本调控方式</t>
    <phoneticPr fontId="2" type="noConversion"/>
  </si>
  <si>
    <t>删除治疗公式中弱点系数与全部副本系数</t>
    <phoneticPr fontId="2" type="noConversion"/>
  </si>
  <si>
    <t>三方</t>
    <phoneticPr fontId="2" type="noConversion"/>
  </si>
  <si>
    <t>策划，程序，测试</t>
    <phoneticPr fontId="2" type="noConversion"/>
  </si>
  <si>
    <t>统一表格分隔符格式</t>
    <phoneticPr fontId="2" type="noConversion"/>
  </si>
  <si>
    <t>*</t>
    <phoneticPr fontId="2" type="noConversion"/>
  </si>
  <si>
    <t>弱点伤害比调整百分比</t>
    <phoneticPr fontId="2" type="noConversion"/>
  </si>
  <si>
    <t>判定被攻击方是否防御</t>
    <phoneticPr fontId="2" type="noConversion"/>
  </si>
  <si>
    <t>检测被攻击方是否有防御buff</t>
    <phoneticPr fontId="2" type="noConversion"/>
  </si>
  <si>
    <t>将暴击加成百分比=1，带入伤害公式</t>
    <phoneticPr fontId="2" type="noConversion"/>
  </si>
  <si>
    <t>防御系数=0.75，带入伤害公式</t>
    <phoneticPr fontId="2" type="noConversion"/>
  </si>
  <si>
    <t>防御系数</t>
    <phoneticPr fontId="2" type="noConversion"/>
  </si>
  <si>
    <t>防御系数</t>
    <phoneticPr fontId="2" type="noConversion"/>
  </si>
  <si>
    <t>添加防御判定与防御系数</t>
    <phoneticPr fontId="2" type="noConversion"/>
  </si>
  <si>
    <t>防御系数=1（初始值），带入伤害公式</t>
    <phoneticPr fontId="2" type="noConversion"/>
  </si>
  <si>
    <t>最终值=怪物的总体力*life_coef</t>
    <phoneticPr fontId="2" type="noConversion"/>
  </si>
  <si>
    <t>最终值=怪物的总力量和总智力*attack_coef</t>
    <phoneticPr fontId="2" type="noConversion"/>
  </si>
  <si>
    <t>不用和100%比较的原因：目前判断命中为在区间（0,1）中随机roll一个数当这个数小于总命中率则命中，当总命中率&gt;1时，必中。</t>
    <phoneticPr fontId="2" type="noConversion"/>
  </si>
  <si>
    <t>Ver 1.2</t>
    <phoneticPr fontId="19" type="noConversion"/>
  </si>
  <si>
    <t>星</t>
    <phoneticPr fontId="2" type="noConversion"/>
  </si>
  <si>
    <t>删除总命中率与100%的比较</t>
    <phoneticPr fontId="2" type="noConversion"/>
  </si>
  <si>
    <t>性格</t>
    <phoneticPr fontId="2" type="noConversion"/>
  </si>
  <si>
    <t>勤奋度</t>
    <phoneticPr fontId="2" type="noConversion"/>
  </si>
  <si>
    <t>勤奋度积累值</t>
    <phoneticPr fontId="2" type="noConversion"/>
  </si>
  <si>
    <t>数据库记录玩家怪物勤奋度的积累值</t>
    <phoneticPr fontId="2" type="noConversion"/>
  </si>
  <si>
    <t>数据库记录玩家怪物性格ID</t>
    <phoneticPr fontId="2" type="noConversion"/>
  </si>
  <si>
    <t>数据库记录玩家怪物勤奋度ID</t>
    <phoneticPr fontId="2" type="noConversion"/>
  </si>
  <si>
    <t>Ver 1.3</t>
    <phoneticPr fontId="19" type="noConversion"/>
  </si>
  <si>
    <t>添加怪物基础属性：勤奋度，勤奋度积累值，性格</t>
    <phoneticPr fontId="2" type="noConversion"/>
  </si>
  <si>
    <t>策划填写调控比例</t>
    <phoneticPr fontId="2" type="noConversion"/>
  </si>
  <si>
    <t>策划自己写，不导出</t>
    <phoneticPr fontId="2" type="noConversion"/>
  </si>
  <si>
    <t>uiAsset</t>
  </si>
  <si>
    <t>头像路径</t>
  </si>
  <si>
    <t>xg_ershu@moxing</t>
    <phoneticPr fontId="2" type="noConversion"/>
  </si>
  <si>
    <t>怪物模型Prefabs名称</t>
    <phoneticPr fontId="2" type="noConversion"/>
  </si>
  <si>
    <t>ui/monster/Unit_Demo_jiuweihu</t>
  </si>
  <si>
    <t>["attackMedium","magicCureMedium","buffMagic","ultErshu","lazy","defend"]</t>
    <phoneticPr fontId="2" type="noConversion"/>
  </si>
  <si>
    <t>技能ID列表，格式：["spellID1","spellID2",..]</t>
    <phoneticPr fontId="2" type="noConversion"/>
  </si>
  <si>
    <t>["jiuweihu_wp1","jiuweihu_wp2"]</t>
  </si>
  <si>
    <t>weakpoint_list</t>
    <phoneticPr fontId="2" type="noConversion"/>
  </si>
  <si>
    <t>回归配置表结构，删除AI调用，副本层需添加</t>
    <phoneticPr fontId="2" type="noConversion"/>
  </si>
  <si>
    <t>格式：["spellID1","spellID2",..]</t>
  </si>
  <si>
    <t>弱点ID列表，格式：["weakpoint1","weakpoint2",..]</t>
    <phoneticPr fontId="2" type="noConversion"/>
  </si>
  <si>
    <t>格式：["weakpoint1","weakpoint2",..]</t>
  </si>
  <si>
    <t>disposition</t>
    <phoneticPr fontId="2" type="noConversion"/>
  </si>
  <si>
    <t>specialTargetID</t>
  </si>
  <si>
    <t>由于怪物被动带来的优先于技能本身目标选择的特殊ID</t>
    <phoneticPr fontId="2" type="noConversion"/>
  </si>
  <si>
    <t>lazy</t>
    <phoneticPr fontId="2" type="noConversion"/>
  </si>
  <si>
    <t>lazyExp</t>
    <phoneticPr fontId="2" type="noConversion"/>
  </si>
  <si>
    <t>要写具体的头像路径</t>
  </si>
  <si>
    <t>要写具体的头像路径</t>
    <phoneticPr fontId="2" type="noConversion"/>
  </si>
  <si>
    <t>稀有度</t>
    <phoneticPr fontId="2" type="noConversion"/>
  </si>
  <si>
    <t>稀有度。0=E；1=D;2=C;3=B;4=A;5=S</t>
    <phoneticPr fontId="2" type="noConversion"/>
  </si>
  <si>
    <t>0=E；1=D;2=C;3=B;4=A;5=S</t>
    <phoneticPr fontId="2" type="noConversion"/>
  </si>
  <si>
    <t>ui/monster/Unit_Demo_ershu</t>
    <phoneticPr fontId="2" type="noConversion"/>
  </si>
  <si>
    <t>level</t>
    <phoneticPr fontId="2" type="noConversion"/>
  </si>
  <si>
    <t>exp</t>
    <phoneticPr fontId="2" type="noConversion"/>
  </si>
  <si>
    <t>Ver 1.4</t>
    <phoneticPr fontId="19" type="noConversion"/>
  </si>
  <si>
    <t>星</t>
    <phoneticPr fontId="2" type="noConversion"/>
  </si>
  <si>
    <t>置灰有关怪物产出经验和货币的配置</t>
    <phoneticPr fontId="2" type="noConversion"/>
  </si>
  <si>
    <t>指从上一等级升至本等级需要的材料</t>
    <phoneticPr fontId="2" type="noConversion"/>
  </si>
  <si>
    <t>demandItem</t>
    <phoneticPr fontId="2" type="noConversion"/>
  </si>
  <si>
    <t>demandMonster</t>
    <phoneticPr fontId="2" type="noConversion"/>
  </si>
  <si>
    <t>怪物ID</t>
    <phoneticPr fontId="2" type="noConversion"/>
  </si>
  <si>
    <t>品质</t>
    <phoneticPr fontId="2" type="noConversion"/>
  </si>
  <si>
    <t>个数</t>
    <phoneticPr fontId="2" type="noConversion"/>
  </si>
  <si>
    <t>修改怪物升星需求怪物配置方式</t>
    <phoneticPr fontId="2" type="noConversion"/>
  </si>
  <si>
    <t>位置2</t>
    <phoneticPr fontId="2" type="noConversion"/>
  </si>
  <si>
    <r>
      <rPr>
        <b/>
        <sz val="11"/>
        <rFont val="微软雅黑"/>
        <family val="2"/>
        <charset val="134"/>
      </rPr>
      <t>装备</t>
    </r>
    <r>
      <rPr>
        <b/>
        <sz val="11"/>
        <color theme="1"/>
        <rFont val="微软雅黑"/>
        <family val="2"/>
        <charset val="134"/>
      </rPr>
      <t>属性</t>
    </r>
    <phoneticPr fontId="2" type="noConversion"/>
  </si>
  <si>
    <t>TEXT</t>
    <phoneticPr fontId="2" type="noConversion"/>
  </si>
  <si>
    <t>demandLevel</t>
    <phoneticPr fontId="2" type="noConversion"/>
  </si>
  <si>
    <t>需求该宠物等级</t>
    <phoneticPr fontId="2" type="noConversion"/>
  </si>
  <si>
    <t>0=无需求</t>
    <phoneticPr fontId="2" type="noConversion"/>
  </si>
  <si>
    <t>添加升星需求该怪物等级配置</t>
    <phoneticPr fontId="2" type="noConversion"/>
  </si>
  <si>
    <t>demandLevel</t>
    <phoneticPr fontId="2" type="noConversion"/>
  </si>
  <si>
    <t>等级限制关系</t>
    <phoneticPr fontId="2" type="noConversion"/>
  </si>
  <si>
    <t>添加等级限制关系</t>
    <phoneticPr fontId="2" type="noConversion"/>
  </si>
  <si>
    <t>玩家等级限制宠物等级：宠物最高等级=玩家当前等级</t>
    <phoneticPr fontId="2" type="noConversion"/>
  </si>
  <si>
    <t>宠物等级限制宠物技能等级与宠物进化和宠物进阶</t>
    <phoneticPr fontId="2" type="noConversion"/>
  </si>
  <si>
    <t>宠物当前最大技能等级=宠物当前等级</t>
    <phoneticPr fontId="2" type="noConversion"/>
  </si>
  <si>
    <t>宠物进化和进阶通过配置判定宠物等级（具体待定）</t>
    <phoneticPr fontId="2" type="noConversion"/>
  </si>
  <si>
    <t>每次战斗结束（即每个对局结束）后怪物可自行回复的血量（配置多少就恢复多少，相当于配置量：回复量=1:1），每次副本结束怪物血量自动回满（副本层）</t>
    <phoneticPr fontId="2" type="noConversion"/>
  </si>
  <si>
    <t>星</t>
    <phoneticPr fontId="2" type="noConversion"/>
  </si>
  <si>
    <t>细化战后回血回复量和配置为1:1</t>
    <phoneticPr fontId="2" type="noConversion"/>
  </si>
  <si>
    <t>怪物装备本身附加命中率</t>
    <phoneticPr fontId="2" type="noConversion"/>
  </si>
  <si>
    <t>被动技能附加命中率</t>
    <phoneticPr fontId="2" type="noConversion"/>
  </si>
  <si>
    <t>固有暴击率</t>
    <phoneticPr fontId="2" type="noConversion"/>
  </si>
  <si>
    <t>攻击方装备本身附加暴击率</t>
    <phoneticPr fontId="2" type="noConversion"/>
  </si>
  <si>
    <t>防御方装备本身附加暴击抗性</t>
    <phoneticPr fontId="2" type="noConversion"/>
  </si>
  <si>
    <t>总体力</t>
    <phoneticPr fontId="2" type="noConversion"/>
  </si>
  <si>
    <t>-</t>
    <phoneticPr fontId="2" type="noConversion"/>
  </si>
  <si>
    <t>假设攻击方是A，被攻击方是B，则物理伤害公式基本可以写成：</t>
    <phoneticPr fontId="2" type="noConversion"/>
  </si>
  <si>
    <t>假设攻击方是A，被攻击方是B，则法术伤害公式基本可以写成：</t>
    <phoneticPr fontId="2" type="noConversion"/>
  </si>
  <si>
    <t>根据被动技能回归伤害公式：减免护盾改变的受伤比加入</t>
    <phoneticPr fontId="2" type="noConversion"/>
  </si>
  <si>
    <t>命中与暴击加入被动改变</t>
    <phoneticPr fontId="2" type="noConversion"/>
  </si>
  <si>
    <t>位置2</t>
    <phoneticPr fontId="2" type="noConversion"/>
  </si>
  <si>
    <t>副本怪物品质调用逻辑</t>
    <phoneticPr fontId="2" type="noConversion"/>
  </si>
  <si>
    <t>-</t>
    <phoneticPr fontId="2" type="noConversion"/>
  </si>
  <si>
    <t>B减免护盾buff减免的物理受伤比</t>
    <phoneticPr fontId="2" type="noConversion"/>
  </si>
  <si>
    <t>B减免护盾buff减免的
法术受伤比</t>
    <phoneticPr fontId="2" type="noConversion"/>
  </si>
  <si>
    <t>吸收护盾减免</t>
    <phoneticPr fontId="2" type="noConversion"/>
  </si>
  <si>
    <t>加入速度随机波动机制（乱敏），给速度带来玩家rp的影响，可以有效的避免相同速度谁先出手的情况，并带来随机性</t>
  </si>
  <si>
    <t>波动系数为一个区间内随机roll出的一个数字（保留四位小数，向下取整），如[0.9800,1.0200]，则为在0.9800和1.0200之间的一个数；（具体区间范围待定）</t>
  </si>
  <si>
    <t>t</t>
    <phoneticPr fontId="2" type="noConversion"/>
  </si>
  <si>
    <t>设A，B出手随时间的变化为如下图所示</t>
    <phoneticPr fontId="2" type="noConversion"/>
  </si>
  <si>
    <t>B计算出tb1</t>
    <phoneticPr fontId="2" type="noConversion"/>
  </si>
  <si>
    <t>A计算出ta1</t>
    <phoneticPr fontId="2" type="noConversion"/>
  </si>
  <si>
    <t>A计算出ta2</t>
    <phoneticPr fontId="2" type="noConversion"/>
  </si>
  <si>
    <t>战斗开始会判定出ta1与tb1，并判定出A先出手，则时间轴运动至ta1位置</t>
    <phoneticPr fontId="2" type="noConversion"/>
  </si>
  <si>
    <t>特殊情况</t>
    <phoneticPr fontId="2" type="noConversion"/>
  </si>
  <si>
    <t>当A在ta2修改了B的速度，规定B的速度不可向前超过时间轴，即tb2&gt;=t3,若判定改变后&lt;T3,则置Tb2=T3,此时B的速度条=（T3-Tb1）/(Tb2-Tb1)</t>
    <phoneticPr fontId="2" type="noConversion"/>
  </si>
  <si>
    <t>置A的速度条=（t1-0）/（ta1-0），B的速度条=（t1-0）/（tb1-0），此时A出手，速度条置0，并判定下一次出手时间ta2</t>
    <phoneticPr fontId="2" type="noConversion"/>
  </si>
  <si>
    <t>判定b出手，则时间轴运动至tb1位置,置A的速度条=（t2-ta1）/（ta2-ta1）,B的速度条=（t2-0）/（tb1-0）,此时B出手，速度条置0，并判定下一次出手时间tb2,以此类推</t>
    <phoneticPr fontId="2" type="noConversion"/>
  </si>
  <si>
    <t>本应该</t>
    <phoneticPr fontId="2" type="noConversion"/>
  </si>
  <si>
    <t>实际</t>
    <phoneticPr fontId="2" type="noConversion"/>
  </si>
  <si>
    <t>规定 该怪物下一次出手时间&gt;=时间轴时间，若不符合则置 该怪物下一次出手时间=时间轴时间</t>
    <phoneticPr fontId="2" type="noConversion"/>
  </si>
  <si>
    <t>速度重构：</t>
    <phoneticPr fontId="2" type="noConversion"/>
  </si>
  <si>
    <t>速度重构</t>
    <phoneticPr fontId="2" type="noConversion"/>
  </si>
  <si>
    <t>速度条比例=（时间轴时间-该怪物上一次出手时间（未出过手则=0））/（该怪物下一次出手时间-该怪物上一次出手时间（未出过手则=0））</t>
    <phoneticPr fontId="2" type="noConversion"/>
  </si>
  <si>
    <t>举例:当A怪物的速度为30，B怪的速度为20，若取k=120</t>
    <phoneticPr fontId="2" type="noConversion"/>
  </si>
  <si>
    <t>则120/20*1.0000=6,120/30*1.1000=4.4,A先出手；A下次对比数字改变为4.4+120/30*0.9000=8,B出手；B下次对比数字改变为6+120/20*1.1000=12.6，A出手；A下次对比数字改变为8+120/30*1.1500=12.6，A出手；A下次对比数字改变为12.6+120/30*1.0000=16.6，B出手</t>
    <phoneticPr fontId="2" type="noConversion"/>
  </si>
  <si>
    <t>设一个出手时间点（t1）=（大数K/速度*波动系数），数值最小的释放技能，释放技能后将该宠物的下次比大小判定数字置为（tn+K/速度*波动系数）其中tn=t1+t2+t3…+tn-1,再次比较大小，数值最小的释放技能；若大小相等，速度大的优先攻击</t>
    <phoneticPr fontId="2" type="noConversion"/>
  </si>
  <si>
    <t>具体流程见下：</t>
    <phoneticPr fontId="2" type="noConversion"/>
  </si>
  <si>
    <t>速度条比例公式</t>
    <phoneticPr fontId="2" type="noConversion"/>
  </si>
  <si>
    <t>B计算出tb2</t>
    <phoneticPr fontId="2" type="noConversion"/>
  </si>
  <si>
    <t>速度条显示逻辑：战斗刚刚开始时判定怪物出手时间点最小的怪物速度条涨满（剩余宠物通过速度条比例公式置速度条比例，具体见下），怪物出手时间点最小值的怪物出手，速度条置零；判定下一个出手时间点最小的怪物重复上述操作；速度条最大比例为100%（超过100%也显示100%）</t>
    <phoneticPr fontId="2" type="noConversion"/>
  </si>
  <si>
    <t>绿+1</t>
    <phoneticPr fontId="2" type="noConversion"/>
  </si>
  <si>
    <t>速度</t>
    <phoneticPr fontId="2" type="noConversion"/>
  </si>
  <si>
    <t>程序</t>
    <phoneticPr fontId="2" type="noConversion"/>
  </si>
  <si>
    <t>速度计算调整</t>
    <phoneticPr fontId="2" type="noConversion"/>
  </si>
  <si>
    <t>0.5d</t>
    <phoneticPr fontId="2" type="noConversion"/>
  </si>
  <si>
    <t>表示上一只怪物出手时间点</t>
    <phoneticPr fontId="2" type="noConversion"/>
  </si>
  <si>
    <t>当玩家换怪或者怪物召唤新的怪物时，新上场的的怪物从上一只怪物出手时间点开始判定下一次出手的时间(即只需要计算场上怪物的出手，场下怪物不需要计算)</t>
    <phoneticPr fontId="2" type="noConversion"/>
  </si>
  <si>
    <t>B带有的吸收护盾</t>
    <phoneticPr fontId="2" type="noConversion"/>
  </si>
  <si>
    <t>特殊逻辑</t>
    <phoneticPr fontId="2" type="noConversion"/>
  </si>
  <si>
    <t>速度：只有场上怪物需要计算出手</t>
    <phoneticPr fontId="2" type="noConversion"/>
  </si>
  <si>
    <t>每个对局重置速度</t>
    <phoneticPr fontId="2" type="noConversion"/>
  </si>
  <si>
    <t>1+角色套装智力加成百分比</t>
    <phoneticPr fontId="2" type="noConversion"/>
  </si>
  <si>
    <t>护盾公式</t>
    <phoneticPr fontId="2" type="noConversion"/>
  </si>
  <si>
    <t>A总物理攻击力</t>
    <phoneticPr fontId="4" type="noConversion"/>
  </si>
  <si>
    <t>队长技力量加成百分比百分比</t>
    <phoneticPr fontId="2" type="noConversion"/>
  </si>
  <si>
    <t>阵法力量加成百分比</t>
    <phoneticPr fontId="2" type="noConversion"/>
  </si>
  <si>
    <t>A队伍阵法对力量加成</t>
    <phoneticPr fontId="2" type="noConversion"/>
  </si>
  <si>
    <t>护盾吸收量（智力基础）=
(结果向上取整,如结果为负值按0处理)</t>
    <phoneticPr fontId="2" type="noConversion"/>
  </si>
  <si>
    <t>护盾吸收量（力量基础）=
(结果向上取整,如结果为负值按0处理)</t>
    <phoneticPr fontId="2" type="noConversion"/>
  </si>
  <si>
    <t>护盾固定值</t>
    <phoneticPr fontId="2" type="noConversion"/>
  </si>
  <si>
    <t>护盾固定抵挡值</t>
    <phoneticPr fontId="2" type="noConversion"/>
  </si>
  <si>
    <t>护盾固定值</t>
    <phoneticPr fontId="2" type="noConversion"/>
  </si>
  <si>
    <r>
      <t xml:space="preserve">A装备伤害增益百分比 or </t>
    </r>
    <r>
      <rPr>
        <b/>
        <sz val="11"/>
        <rFont val="微软雅黑"/>
        <family val="2"/>
        <charset val="134"/>
      </rPr>
      <t>-</t>
    </r>
    <r>
      <rPr>
        <sz val="11"/>
        <rFont val="微软雅黑"/>
        <family val="2"/>
        <charset val="134"/>
      </rPr>
      <t>B装备伤害减免百分比</t>
    </r>
    <phoneticPr fontId="2" type="noConversion"/>
  </si>
  <si>
    <t>护盾系数</t>
    <phoneticPr fontId="2" type="noConversion"/>
  </si>
  <si>
    <t>A使用技能的护盾系数</t>
    <phoneticPr fontId="2" type="noConversion"/>
  </si>
  <si>
    <t>光属性伤害提升</t>
    <phoneticPr fontId="2" type="noConversion"/>
  </si>
  <si>
    <t>暗属性伤害提升</t>
    <phoneticPr fontId="2" type="noConversion"/>
  </si>
  <si>
    <t>属性相克加成百分比</t>
    <phoneticPr fontId="2" type="noConversion"/>
  </si>
  <si>
    <t>A与B属性相克，A攻击B带来的伤害加成（暂定为1.5，全体怪物的公有属性，全局调整）</t>
    <phoneticPr fontId="2" type="noConversion"/>
  </si>
  <si>
    <t>属性相克减免百分比</t>
    <phoneticPr fontId="2" type="noConversion"/>
  </si>
  <si>
    <t>怪物生克关系</t>
    <phoneticPr fontId="2" type="noConversion"/>
  </si>
  <si>
    <t>修改属性相克相关属性</t>
    <phoneticPr fontId="2" type="noConversion"/>
  </si>
  <si>
    <t>1=光，2=木，3=水，4=火，5=暗</t>
    <phoneticPr fontId="2" type="noConversion"/>
  </si>
  <si>
    <t>属性生克百分比
（需要判定攻击方法术攻击与被攻击方的属性来判定具体属性加成/减免系数（若无属性加成/减免，则取值为1，具体规则见名词解释分页））</t>
    <phoneticPr fontId="2" type="noConversion"/>
  </si>
  <si>
    <t>N为常数系数，规定同等级的命中率，暂定为100%</t>
    <phoneticPr fontId="2" type="noConversion"/>
  </si>
  <si>
    <t>max（N+L(lv1-lv2)+总附加命中率）,100%）</t>
    <phoneticPr fontId="2" type="noConversion"/>
  </si>
  <si>
    <t>demandMonster</t>
    <phoneticPr fontId="2" type="noConversion"/>
  </si>
  <si>
    <t>指从上一等级升至本等级需要的怪物</t>
    <phoneticPr fontId="2" type="noConversion"/>
  </si>
  <si>
    <t>若存在多个需求怪物则使用，分割</t>
    <phoneticPr fontId="2" type="noConversion"/>
  </si>
  <si>
    <t>需求怪物（格式：7_怪物ID_品级_个数）</t>
    <phoneticPr fontId="2" type="noConversion"/>
  </si>
  <si>
    <t>需求材料（格式：3_材料ID_个数）</t>
    <phoneticPr fontId="2" type="noConversion"/>
  </si>
  <si>
    <t>格式</t>
    <phoneticPr fontId="2" type="noConversion"/>
  </si>
  <si>
    <t>3_材料ID_个数，若存在多个需求道具则使用，分隔</t>
    <phoneticPr fontId="2" type="noConversion"/>
  </si>
  <si>
    <t>7_怪物ID_品级_个数，若存在多个需求怪物则使用，分隔，若需求怪物为怪物本身则使用固定ID（self）指代怪物本体ID</t>
    <phoneticPr fontId="2" type="noConversion"/>
  </si>
  <si>
    <t>若存在多个需求怪物则使用，分割，若需求怪物为怪物本身则使用固定ID（self）指代怪物本体ID</t>
    <phoneticPr fontId="2" type="noConversion"/>
  </si>
  <si>
    <t>friendship</t>
  </si>
  <si>
    <t>character</t>
  </si>
  <si>
    <t>closeUp</t>
  </si>
  <si>
    <t>友好度</t>
  </si>
  <si>
    <t>性格</t>
  </si>
  <si>
    <t>大招事件</t>
  </si>
  <si>
    <t>type</t>
    <phoneticPr fontId="2" type="noConversion"/>
  </si>
  <si>
    <t>类型</t>
    <phoneticPr fontId="2" type="noConversion"/>
  </si>
  <si>
    <t>（目前未添加，等确定PL值系统后添加）</t>
    <phoneticPr fontId="2" type="noConversion"/>
  </si>
  <si>
    <t>疲劳值</t>
  </si>
  <si>
    <t>fatigue</t>
    <phoneticPr fontId="2" type="noConversion"/>
  </si>
  <si>
    <t>invalid</t>
    <phoneticPr fontId="2" type="noConversion"/>
  </si>
  <si>
    <t>玩家最近一次修改数据库时间</t>
    <phoneticPr fontId="2" type="noConversion"/>
  </si>
  <si>
    <t>updateTime</t>
    <phoneticPr fontId="2" type="noConversion"/>
  </si>
  <si>
    <t>玩家建号时间</t>
    <phoneticPr fontId="2" type="noConversion"/>
  </si>
  <si>
    <t>createTime</t>
    <phoneticPr fontId="2" type="noConversion"/>
  </si>
  <si>
    <t>resetTime</t>
    <phoneticPr fontId="2" type="noConversion"/>
  </si>
  <si>
    <t>玩家最近一次登出时间</t>
    <phoneticPr fontId="2" type="noConversion"/>
  </si>
  <si>
    <t>logoutTime</t>
    <phoneticPr fontId="2" type="noConversion"/>
  </si>
  <si>
    <t>玩家最近一次登录时间</t>
    <phoneticPr fontId="2" type="noConversion"/>
  </si>
  <si>
    <t>loginTime</t>
    <phoneticPr fontId="2" type="noConversion"/>
  </si>
  <si>
    <t>phoneInfo</t>
    <phoneticPr fontId="2" type="noConversion"/>
  </si>
  <si>
    <t>游戏平台（安卓/ios）</t>
    <phoneticPr fontId="2" type="noConversion"/>
  </si>
  <si>
    <t>platform</t>
    <phoneticPr fontId="2" type="noConversion"/>
  </si>
  <si>
    <t>目前携带装备ID</t>
    <phoneticPr fontId="2" type="noConversion"/>
  </si>
  <si>
    <t>device</t>
    <phoneticPr fontId="2" type="noConversion"/>
  </si>
  <si>
    <t>怪物ID</t>
    <phoneticPr fontId="2" type="noConversion"/>
  </si>
  <si>
    <t>(第六只其实是管好友借的)</t>
    <phoneticPr fontId="2" type="noConversion"/>
  </si>
  <si>
    <t>目前携带怪物ID</t>
    <phoneticPr fontId="2" type="noConversion"/>
  </si>
  <si>
    <t>battleMonster</t>
    <phoneticPr fontId="2" type="noConversion"/>
  </si>
  <si>
    <t>人物钻石</t>
    <phoneticPr fontId="2" type="noConversion"/>
  </si>
  <si>
    <t>gold</t>
    <phoneticPr fontId="2" type="noConversion"/>
  </si>
  <si>
    <t>人物经验</t>
    <phoneticPr fontId="2" type="noConversion"/>
  </si>
  <si>
    <t>exp</t>
    <phoneticPr fontId="2" type="noConversion"/>
  </si>
  <si>
    <t>人物金币</t>
    <phoneticPr fontId="2" type="noConversion"/>
  </si>
  <si>
    <t>coin</t>
    <phoneticPr fontId="2" type="noConversion"/>
  </si>
  <si>
    <t>人物等级</t>
    <phoneticPr fontId="2" type="noConversion"/>
  </si>
  <si>
    <t>level</t>
    <phoneticPr fontId="2" type="noConversion"/>
  </si>
  <si>
    <t>Vip等级</t>
    <phoneticPr fontId="2" type="noConversion"/>
  </si>
  <si>
    <t>vipLevel</t>
    <phoneticPr fontId="2" type="noConversion"/>
  </si>
  <si>
    <t>充值量</t>
    <phoneticPr fontId="2" type="noConversion"/>
  </si>
  <si>
    <t>recharge</t>
    <phoneticPr fontId="2" type="noConversion"/>
  </si>
  <si>
    <t>职业</t>
    <phoneticPr fontId="2" type="noConversion"/>
  </si>
  <si>
    <t>career</t>
    <phoneticPr fontId="2" type="noConversion"/>
  </si>
  <si>
    <t>头发颜色样式</t>
    <phoneticPr fontId="2" type="noConversion"/>
  </si>
  <si>
    <t>hairColor</t>
    <phoneticPr fontId="2" type="noConversion"/>
  </si>
  <si>
    <t>头发样式</t>
    <phoneticPr fontId="2" type="noConversion"/>
  </si>
  <si>
    <t>hair</t>
    <phoneticPr fontId="2" type="noConversion"/>
  </si>
  <si>
    <t>眼睛样式</t>
    <phoneticPr fontId="2" type="noConversion"/>
  </si>
  <si>
    <t>eye</t>
    <phoneticPr fontId="2" type="noConversion"/>
  </si>
  <si>
    <t>性别</t>
    <phoneticPr fontId="2" type="noConversion"/>
  </si>
  <si>
    <t>gender</t>
    <phoneticPr fontId="2" type="noConversion"/>
  </si>
  <si>
    <t>昵称</t>
    <phoneticPr fontId="2" type="noConversion"/>
  </si>
  <si>
    <t>nickname</t>
    <phoneticPr fontId="2" type="noConversion"/>
  </si>
  <si>
    <t>玩家账号信息</t>
    <phoneticPr fontId="2" type="noConversion"/>
  </si>
  <si>
    <t>puid</t>
    <phoneticPr fontId="2" type="noConversion"/>
  </si>
  <si>
    <t>人物ID</t>
    <phoneticPr fontId="2" type="noConversion"/>
  </si>
  <si>
    <t>id</t>
    <phoneticPr fontId="2" type="noConversion"/>
  </si>
  <si>
    <t>人物属性</t>
    <phoneticPr fontId="2" type="noConversion"/>
  </si>
  <si>
    <t>写具体数值</t>
    <phoneticPr fontId="2" type="noConversion"/>
  </si>
  <si>
    <t>0=不需求</t>
    <phoneticPr fontId="2" type="noConversion"/>
  </si>
  <si>
    <t>只在需要修改的时候填写</t>
    <phoneticPr fontId="2" type="noConversion"/>
  </si>
  <si>
    <t>ModifyRate公式</t>
    <phoneticPr fontId="2" type="noConversion"/>
  </si>
  <si>
    <t>怪物自身属性+怪物升星属性=调整后的ModifyRate（ID）*怪物基础属性（level）+基础ModifyRate（ID）*怪物升星提升属性（level）</t>
    <phoneticPr fontId="2" type="noConversion"/>
  </si>
  <si>
    <t>修改宠物升星提升属性计算公式</t>
  </si>
  <si>
    <t>则120/20*1.0000=6,120/30*1.1000=4.4,A先出手；A下次对比数字改变为4.4+120/30*0.9000=8,B出手；B下次对比数字改变为6+120/20*1.1000=12.6,此时将A换下，换上C则C的对比数字为8+120/50*1=10.4,C出手；</t>
    <phoneticPr fontId="2" type="noConversion"/>
  </si>
  <si>
    <t>举例:当A怪物的速度为30，B怪的速度为20，C怪的速度为40，若取k=120</t>
    <phoneticPr fontId="2" type="noConversion"/>
  </si>
  <si>
    <t>修改伤害公式中治疗加成为被治疗加成</t>
    <phoneticPr fontId="2" type="noConversion"/>
  </si>
  <si>
    <t>B宝石属性被治疗效果加成百分比</t>
    <phoneticPr fontId="2" type="noConversion"/>
  </si>
  <si>
    <t>装备镶嵌附加力量</t>
    <phoneticPr fontId="2" type="noConversion"/>
  </si>
  <si>
    <t>被动技能附加暴击率</t>
    <phoneticPr fontId="2" type="noConversion"/>
  </si>
  <si>
    <t>装备镶嵌附加暴击率</t>
    <phoneticPr fontId="2" type="noConversion"/>
  </si>
  <si>
    <t>暴击率添加宝石属性</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</si>
</sst>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4" x14ac:knownFonts="1">
    <font>
      <sz val="11"/>
      <color theme="1"/>
      <name val="宋体"/>
      <family val="2"/>
      <charset val="134"/>
      <scheme val="minor"/>
    </font>
    <font>
      <sz val="11"/>
      <color theme="1"/>
      <name val="微软雅黑"/>
      <family val="2"/>
      <charset val="134"/>
    </font>
    <font>
      <sz val="9"/>
      <name val="宋体"/>
      <family val="2"/>
      <charset val="134"/>
      <scheme val="minor"/>
    </font>
    <font>
      <sz val="11"/>
      <name val="微软雅黑"/>
      <family val="2"/>
      <charset val="134"/>
    </font>
    <font>
      <sz val="9"/>
      <name val="宋体"/>
      <family val="2"/>
      <charset val="134"/>
    </font>
    <font>
      <b/>
      <sz val="11"/>
      <color theme="1"/>
      <name val="宋体"/>
      <family val="3"/>
      <charset val="134"/>
      <scheme val="minor"/>
    </font>
    <font>
      <b/>
      <sz val="11"/>
      <color theme="1"/>
      <name val="微软雅黑"/>
      <family val="2"/>
      <charset val="134"/>
    </font>
    <font>
      <sz val="14"/>
      <color rgb="FF000000"/>
      <name val="微软雅黑"/>
      <family val="2"/>
      <charset val="134"/>
    </font>
    <font>
      <sz val="11"/>
      <color rgb="FFFF0000"/>
      <name val="微软雅黑"/>
      <family val="2"/>
      <charset val="134"/>
    </font>
    <font>
      <b/>
      <sz val="11"/>
      <name val="微软雅黑"/>
      <family val="2"/>
      <charset val="134"/>
    </font>
    <font>
      <b/>
      <sz val="10"/>
      <name val="微软雅黑"/>
      <family val="2"/>
      <charset val="134"/>
    </font>
    <font>
      <sz val="10"/>
      <name val="微软雅黑"/>
      <family val="2"/>
      <charset val="134"/>
    </font>
    <font>
      <sz val="10"/>
      <color theme="1"/>
      <name val="微软雅黑"/>
      <family val="2"/>
      <charset val="134"/>
    </font>
    <font>
      <b/>
      <sz val="10"/>
      <color theme="1"/>
      <name val="微软雅黑"/>
      <family val="2"/>
      <charset val="134"/>
    </font>
    <font>
      <sz val="11"/>
      <color rgb="FF222222"/>
      <name val="微软雅黑"/>
      <family val="2"/>
      <charset val="134"/>
    </font>
    <font>
      <sz val="11"/>
      <color rgb="FF000000"/>
      <name val="微软雅黑"/>
      <family val="2"/>
      <charset val="134"/>
    </font>
    <font>
      <sz val="11"/>
      <color indexed="8"/>
      <name val="微软雅黑"/>
      <family val="2"/>
      <charset val="134"/>
    </font>
    <font>
      <u/>
      <sz val="11"/>
      <color theme="10"/>
      <name val="宋体"/>
      <family val="2"/>
      <charset val="134"/>
      <scheme val="minor"/>
    </font>
    <font>
      <sz val="11"/>
      <color theme="0" tint="-0.249977111117893"/>
      <name val="微软雅黑"/>
      <family val="2"/>
      <charset val="134"/>
    </font>
    <font>
      <sz val="8"/>
      <name val="Verdana"/>
      <family val="2"/>
    </font>
    <font>
      <sz val="10.5"/>
      <name val="微软雅黑"/>
      <family val="2"/>
      <charset val="134"/>
    </font>
    <font>
      <sz val="9"/>
      <name val="宋体"/>
      <family val="3"/>
      <charset val="134"/>
      <scheme val="minor"/>
    </font>
    <font>
      <u/>
      <sz val="11"/>
      <color theme="10"/>
      <name val="微软雅黑"/>
      <family val="2"/>
      <charset val="134"/>
    </font>
    <font>
      <b/>
      <sz val="14"/>
      <color theme="1"/>
      <name val="微软雅黑"/>
      <family val="2"/>
      <charset val="134"/>
    </font>
  </fonts>
  <fills count="18">
    <fill>
      <patternFill patternType="none"/>
    </fill>
    <fill>
      <patternFill patternType="gray125"/>
    </fill>
    <fill>
      <patternFill patternType="solid">
        <fgColor theme="0" tint="-0.34998626667073579"/>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rgb="FF7030A0"/>
        <bgColor indexed="64"/>
      </patternFill>
    </fill>
    <fill>
      <patternFill patternType="solid">
        <fgColor rgb="FF00B0F0"/>
        <bgColor indexed="64"/>
      </patternFill>
    </fill>
    <fill>
      <patternFill patternType="solid">
        <fgColor indexed="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FFCCFF"/>
        <bgColor indexed="64"/>
      </patternFill>
    </fill>
    <fill>
      <patternFill patternType="solid">
        <fgColor theme="7" tint="0.79998168889431442"/>
        <bgColor indexed="64"/>
      </patternFill>
    </fill>
    <fill>
      <patternFill patternType="solid">
        <fgColor rgb="FF00B050"/>
        <bgColor indexed="64"/>
      </patternFill>
    </fill>
    <fill>
      <patternFill patternType="solid">
        <fgColor rgb="FFCCFF66"/>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2">
    <xf numFmtId="0" fontId="0" fillId="0" borderId="0">
      <alignment vertical="center"/>
    </xf>
    <xf numFmtId="0" fontId="17" fillId="0" borderId="0" applyNumberFormat="0" applyFill="0" applyBorder="0" applyAlignment="0" applyProtection="0">
      <alignment vertical="center"/>
    </xf>
  </cellStyleXfs>
  <cellXfs count="182">
    <xf numFmtId="0" fontId="0" fillId="0" borderId="0" xfId="0">
      <alignment vertical="center"/>
    </xf>
    <xf numFmtId="0" fontId="1" fillId="0" borderId="0" xfId="0" applyFont="1">
      <alignment vertical="center"/>
    </xf>
    <xf numFmtId="0" fontId="1" fillId="2" borderId="0" xfId="0" applyFont="1" applyFill="1">
      <alignment vertical="center"/>
    </xf>
    <xf numFmtId="0" fontId="1" fillId="0" borderId="0" xfId="0" applyFont="1" applyFill="1">
      <alignment vertical="center"/>
    </xf>
    <xf numFmtId="0" fontId="1" fillId="0" borderId="0" xfId="0" applyFont="1" applyAlignment="1">
      <alignment vertical="center"/>
    </xf>
    <xf numFmtId="0" fontId="1" fillId="3" borderId="0" xfId="0" applyFont="1" applyFill="1">
      <alignment vertical="center"/>
    </xf>
    <xf numFmtId="0" fontId="3" fillId="0" borderId="0" xfId="0" applyFont="1" applyFill="1" applyAlignment="1">
      <alignment vertical="center"/>
    </xf>
    <xf numFmtId="0" fontId="1" fillId="6" borderId="0" xfId="0" applyFont="1" applyFill="1">
      <alignment vertical="center"/>
    </xf>
    <xf numFmtId="0" fontId="5" fillId="0" borderId="0" xfId="0" applyFont="1">
      <alignment vertical="center"/>
    </xf>
    <xf numFmtId="0" fontId="6" fillId="0" borderId="0" xfId="0" applyFont="1">
      <alignment vertical="center"/>
    </xf>
    <xf numFmtId="0" fontId="1" fillId="4" borderId="0" xfId="0" applyFont="1" applyFill="1">
      <alignment vertical="center"/>
    </xf>
    <xf numFmtId="0" fontId="1" fillId="5" borderId="0" xfId="0" applyFont="1" applyFill="1">
      <alignment vertical="center"/>
    </xf>
    <xf numFmtId="0" fontId="1" fillId="0" borderId="0" xfId="0" quotePrefix="1" applyFont="1">
      <alignment vertical="center"/>
    </xf>
    <xf numFmtId="0" fontId="1" fillId="0" borderId="0" xfId="0" applyFont="1" applyAlignment="1">
      <alignment horizontal="center" vertical="center"/>
    </xf>
    <xf numFmtId="0" fontId="1" fillId="8" borderId="0" xfId="0" applyFont="1" applyFill="1">
      <alignment vertical="center"/>
    </xf>
    <xf numFmtId="0" fontId="7" fillId="0" borderId="0" xfId="0" applyFont="1">
      <alignment vertical="center"/>
    </xf>
    <xf numFmtId="0" fontId="10" fillId="0" borderId="0" xfId="0" applyFont="1" applyFill="1" applyBorder="1" applyAlignment="1">
      <alignment vertical="center"/>
    </xf>
    <xf numFmtId="0" fontId="11" fillId="0" borderId="0" xfId="0" applyFont="1" applyFill="1" applyBorder="1" applyAlignment="1">
      <alignment vertical="center"/>
    </xf>
    <xf numFmtId="0" fontId="1" fillId="0" borderId="0" xfId="0" applyFont="1" applyBorder="1" applyAlignment="1">
      <alignment horizontal="center" vertical="center"/>
    </xf>
    <xf numFmtId="176" fontId="10" fillId="0" borderId="0" xfId="0" applyNumberFormat="1" applyFont="1" applyFill="1" applyBorder="1" applyAlignment="1">
      <alignment vertical="center"/>
    </xf>
    <xf numFmtId="0" fontId="10" fillId="0" borderId="0" xfId="0" applyFont="1" applyFill="1" applyBorder="1" applyAlignment="1">
      <alignment vertical="center" wrapText="1"/>
    </xf>
    <xf numFmtId="0" fontId="1" fillId="0" borderId="0" xfId="0" applyFont="1" applyBorder="1">
      <alignment vertical="center"/>
    </xf>
    <xf numFmtId="0" fontId="9" fillId="0" borderId="0" xfId="0" applyFont="1" applyFill="1" applyBorder="1" applyAlignment="1">
      <alignment vertical="center"/>
    </xf>
    <xf numFmtId="0" fontId="3" fillId="0" borderId="0" xfId="0" applyFont="1" applyFill="1" applyBorder="1" applyAlignment="1">
      <alignment vertical="center"/>
    </xf>
    <xf numFmtId="176" fontId="9" fillId="0" borderId="0" xfId="0" applyNumberFormat="1" applyFont="1" applyFill="1" applyBorder="1" applyAlignment="1">
      <alignment vertical="center"/>
    </xf>
    <xf numFmtId="0" fontId="9" fillId="0" borderId="0" xfId="0" applyFont="1" applyFill="1" applyBorder="1" applyAlignment="1">
      <alignment vertical="center" wrapText="1"/>
    </xf>
    <xf numFmtId="0" fontId="6" fillId="0" borderId="0" xfId="0" applyFont="1" applyFill="1">
      <alignment vertical="center"/>
    </xf>
    <xf numFmtId="0" fontId="1" fillId="0" borderId="0" xfId="0" applyFont="1" applyFill="1" applyAlignment="1">
      <alignment horizontal="center" vertical="center"/>
    </xf>
    <xf numFmtId="0" fontId="6" fillId="0" borderId="0" xfId="0" applyFont="1" applyAlignment="1">
      <alignment vertical="center"/>
    </xf>
    <xf numFmtId="49" fontId="1" fillId="0" borderId="0" xfId="0" applyNumberFormat="1" applyFont="1">
      <alignment vertical="center"/>
    </xf>
    <xf numFmtId="49" fontId="1" fillId="0" borderId="0" xfId="0" applyNumberFormat="1" applyFont="1" applyFill="1">
      <alignment vertical="center"/>
    </xf>
    <xf numFmtId="0" fontId="8" fillId="0" borderId="0" xfId="0" applyFont="1">
      <alignment vertical="center"/>
    </xf>
    <xf numFmtId="0" fontId="14" fillId="0" borderId="0" xfId="0" applyFont="1" applyFill="1">
      <alignment vertical="center"/>
    </xf>
    <xf numFmtId="0" fontId="15" fillId="0" borderId="0" xfId="0" applyFont="1" applyFill="1">
      <alignment vertical="center"/>
    </xf>
    <xf numFmtId="0" fontId="3" fillId="0" borderId="0" xfId="0" applyFont="1" applyFill="1">
      <alignment vertical="center"/>
    </xf>
    <xf numFmtId="49" fontId="1" fillId="0" borderId="6" xfId="0" applyNumberFormat="1" applyFont="1" applyFill="1" applyBorder="1">
      <alignment vertical="center"/>
    </xf>
    <xf numFmtId="0" fontId="1" fillId="0" borderId="6" xfId="0" applyFont="1" applyFill="1" applyBorder="1">
      <alignment vertical="center"/>
    </xf>
    <xf numFmtId="0" fontId="14" fillId="0" borderId="5" xfId="0" applyFont="1" applyFill="1" applyBorder="1">
      <alignment vertical="center"/>
    </xf>
    <xf numFmtId="0" fontId="1" fillId="0" borderId="5" xfId="0" applyFont="1" applyFill="1" applyBorder="1">
      <alignment vertical="center"/>
    </xf>
    <xf numFmtId="0" fontId="16" fillId="0" borderId="0" xfId="0" applyFont="1">
      <alignment vertical="center"/>
    </xf>
    <xf numFmtId="0" fontId="3" fillId="0" borderId="0" xfId="0" applyFont="1">
      <alignment vertical="center"/>
    </xf>
    <xf numFmtId="0" fontId="1" fillId="0" borderId="0" xfId="0" applyFont="1" applyFill="1" applyBorder="1" applyAlignment="1">
      <alignment horizontal="center" vertical="center"/>
    </xf>
    <xf numFmtId="0" fontId="9" fillId="0" borderId="0" xfId="0" applyFont="1">
      <alignment vertical="center"/>
    </xf>
    <xf numFmtId="0" fontId="1" fillId="0" borderId="0" xfId="0" applyFont="1" applyAlignment="1">
      <alignment horizontal="left" vertical="center"/>
    </xf>
    <xf numFmtId="0" fontId="1" fillId="4" borderId="0" xfId="0" applyFont="1" applyFill="1" applyAlignment="1">
      <alignment vertical="center" wrapText="1"/>
    </xf>
    <xf numFmtId="0" fontId="1" fillId="4" borderId="0" xfId="0" applyFont="1" applyFill="1" applyAlignment="1">
      <alignment vertical="center"/>
    </xf>
    <xf numFmtId="176" fontId="11" fillId="0" borderId="1" xfId="0" applyNumberFormat="1" applyFont="1" applyFill="1" applyBorder="1" applyAlignment="1">
      <alignment vertical="center"/>
    </xf>
    <xf numFmtId="0" fontId="11" fillId="0" borderId="1" xfId="0" applyFont="1" applyFill="1" applyBorder="1" applyAlignment="1">
      <alignment vertical="center"/>
    </xf>
    <xf numFmtId="49" fontId="1" fillId="5" borderId="4" xfId="0" applyNumberFormat="1" applyFont="1" applyFill="1" applyBorder="1">
      <alignment vertical="center"/>
    </xf>
    <xf numFmtId="0" fontId="1" fillId="5" borderId="4" xfId="0" applyFont="1" applyFill="1" applyBorder="1">
      <alignment vertical="center"/>
    </xf>
    <xf numFmtId="49" fontId="1" fillId="5" borderId="0" xfId="0" applyNumberFormat="1" applyFont="1" applyFill="1">
      <alignment vertical="center"/>
    </xf>
    <xf numFmtId="49" fontId="1" fillId="0" borderId="0" xfId="0" applyNumberFormat="1" applyFont="1" applyFill="1" applyBorder="1">
      <alignment vertical="center"/>
    </xf>
    <xf numFmtId="0" fontId="1" fillId="4" borderId="0" xfId="0" applyFont="1" applyFill="1" applyAlignment="1">
      <alignment horizontal="left" vertical="center"/>
    </xf>
    <xf numFmtId="58" fontId="1" fillId="0" borderId="0" xfId="0" quotePrefix="1" applyNumberFormat="1" applyFont="1">
      <alignment vertical="center"/>
    </xf>
    <xf numFmtId="0" fontId="1" fillId="7" borderId="0" xfId="0" applyFont="1" applyFill="1">
      <alignment vertical="center"/>
    </xf>
    <xf numFmtId="0" fontId="3" fillId="7" borderId="0" xfId="0" applyFont="1" applyFill="1" applyBorder="1">
      <alignment vertical="center"/>
    </xf>
    <xf numFmtId="0" fontId="1" fillId="7" borderId="0" xfId="0" applyFont="1" applyFill="1" applyBorder="1">
      <alignment vertical="center"/>
    </xf>
    <xf numFmtId="0" fontId="10" fillId="0" borderId="0" xfId="0" applyFont="1" applyAlignment="1"/>
    <xf numFmtId="0" fontId="11" fillId="0" borderId="0" xfId="0" applyFont="1" applyAlignment="1"/>
    <xf numFmtId="0" fontId="11" fillId="0" borderId="0" xfId="0" applyFont="1" applyAlignment="1">
      <alignment horizontal="right"/>
    </xf>
    <xf numFmtId="0" fontId="20" fillId="0" borderId="0" xfId="0" applyFont="1" applyAlignment="1"/>
    <xf numFmtId="0" fontId="11" fillId="0" borderId="0" xfId="0" applyFont="1" applyAlignment="1">
      <alignment wrapText="1"/>
    </xf>
    <xf numFmtId="0" fontId="11" fillId="0" borderId="0" xfId="0" applyFont="1" applyAlignment="1">
      <alignment horizontal="left"/>
    </xf>
    <xf numFmtId="0" fontId="11" fillId="0" borderId="11" xfId="0" applyFont="1" applyBorder="1" applyAlignment="1">
      <alignment horizontal="center"/>
    </xf>
    <xf numFmtId="0" fontId="10" fillId="0" borderId="1" xfId="0" applyFont="1" applyBorder="1" applyAlignment="1">
      <alignment horizontal="center"/>
    </xf>
    <xf numFmtId="0" fontId="11" fillId="0" borderId="1" xfId="0" applyFont="1" applyBorder="1" applyAlignment="1">
      <alignment horizontal="center"/>
    </xf>
    <xf numFmtId="0" fontId="11" fillId="0" borderId="15" xfId="0" applyFont="1" applyBorder="1" applyAlignment="1">
      <alignment horizontal="center"/>
    </xf>
    <xf numFmtId="0" fontId="11" fillId="0" borderId="16" xfId="0" applyFont="1" applyBorder="1" applyAlignment="1">
      <alignment horizontal="center"/>
    </xf>
    <xf numFmtId="14" fontId="11" fillId="0" borderId="0" xfId="0" applyNumberFormat="1" applyFont="1" applyAlignment="1">
      <alignment horizontal="right"/>
    </xf>
    <xf numFmtId="0" fontId="11" fillId="5" borderId="0" xfId="0" applyFont="1" applyFill="1" applyAlignment="1">
      <alignment horizontal="right"/>
    </xf>
    <xf numFmtId="0" fontId="11" fillId="8" borderId="0" xfId="0" applyFont="1" applyFill="1" applyAlignment="1">
      <alignment horizontal="right"/>
    </xf>
    <xf numFmtId="0" fontId="11" fillId="0" borderId="0" xfId="1" applyFont="1" applyAlignment="1" applyProtection="1">
      <alignment horizontal="left"/>
    </xf>
    <xf numFmtId="0" fontId="3" fillId="3" borderId="0" xfId="0" applyFont="1" applyFill="1" applyAlignment="1">
      <alignment vertical="center"/>
    </xf>
    <xf numFmtId="0" fontId="1" fillId="10" borderId="0" xfId="0" applyFont="1" applyFill="1">
      <alignment vertical="center"/>
    </xf>
    <xf numFmtId="0" fontId="8" fillId="10" borderId="0" xfId="0" applyFont="1" applyFill="1">
      <alignment vertical="center"/>
    </xf>
    <xf numFmtId="58" fontId="1" fillId="10" borderId="0" xfId="0" applyNumberFormat="1" applyFont="1" applyFill="1">
      <alignment vertical="center"/>
    </xf>
    <xf numFmtId="0" fontId="22" fillId="0" borderId="0" xfId="1" applyFont="1">
      <alignment vertical="center"/>
    </xf>
    <xf numFmtId="49" fontId="1" fillId="2" borderId="0" xfId="0" applyNumberFormat="1" applyFont="1" applyFill="1" applyBorder="1">
      <alignment vertical="center"/>
    </xf>
    <xf numFmtId="0" fontId="3" fillId="2" borderId="0" xfId="0" applyFont="1" applyFill="1">
      <alignment vertical="center"/>
    </xf>
    <xf numFmtId="49" fontId="1" fillId="2" borderId="6" xfId="0" applyNumberFormat="1" applyFont="1" applyFill="1" applyBorder="1">
      <alignment vertical="center"/>
    </xf>
    <xf numFmtId="0" fontId="22" fillId="0" borderId="0" xfId="1" applyFont="1" applyAlignment="1" applyProtection="1">
      <alignment horizontal="left"/>
    </xf>
    <xf numFmtId="0" fontId="22" fillId="0" borderId="0" xfId="1" applyFont="1" applyAlignment="1" applyProtection="1"/>
    <xf numFmtId="0" fontId="22" fillId="0" borderId="0" xfId="1" applyFont="1" applyAlignment="1"/>
    <xf numFmtId="0" fontId="1" fillId="11" borderId="0" xfId="0" applyFont="1" applyFill="1">
      <alignment vertical="center"/>
    </xf>
    <xf numFmtId="0" fontId="3" fillId="0" borderId="0" xfId="1" applyFont="1" applyAlignment="1" applyProtection="1">
      <alignment horizontal="left"/>
    </xf>
    <xf numFmtId="0" fontId="11" fillId="4" borderId="0" xfId="0" applyFont="1" applyFill="1" applyAlignment="1"/>
    <xf numFmtId="0" fontId="6" fillId="4" borderId="0" xfId="0" applyFont="1" applyFill="1">
      <alignment vertical="center"/>
    </xf>
    <xf numFmtId="0" fontId="1" fillId="0" borderId="0" xfId="0" applyFont="1" applyAlignment="1">
      <alignment horizontal="center" vertical="center"/>
    </xf>
    <xf numFmtId="0" fontId="3" fillId="3" borderId="0" xfId="0" applyFont="1" applyFill="1" applyBorder="1" applyAlignment="1">
      <alignment horizontal="center" vertical="center" wrapText="1"/>
    </xf>
    <xf numFmtId="0" fontId="1" fillId="12" borderId="0" xfId="0" applyFont="1" applyFill="1">
      <alignment vertical="center"/>
    </xf>
    <xf numFmtId="0" fontId="11" fillId="12" borderId="0" xfId="0" applyFont="1" applyFill="1" applyAlignment="1"/>
    <xf numFmtId="0" fontId="1" fillId="3" borderId="0" xfId="0" applyFont="1" applyFill="1" applyAlignment="1">
      <alignment horizontal="center" vertical="center"/>
    </xf>
    <xf numFmtId="0" fontId="1" fillId="13" borderId="0" xfId="0" applyFont="1" applyFill="1">
      <alignment vertical="center"/>
    </xf>
    <xf numFmtId="0" fontId="6" fillId="12" borderId="0" xfId="0" applyFont="1" applyFill="1">
      <alignment vertical="center"/>
    </xf>
    <xf numFmtId="0" fontId="6" fillId="13" borderId="0" xfId="0" applyFont="1" applyFill="1">
      <alignment vertical="center"/>
    </xf>
    <xf numFmtId="0" fontId="6" fillId="2" borderId="0" xfId="0" applyFont="1" applyFill="1">
      <alignment vertical="center"/>
    </xf>
    <xf numFmtId="0" fontId="23" fillId="0" borderId="0" xfId="0" applyFont="1">
      <alignment vertical="center"/>
    </xf>
    <xf numFmtId="0" fontId="11" fillId="14" borderId="0" xfId="0" applyFont="1" applyFill="1" applyAlignment="1"/>
    <xf numFmtId="0" fontId="1" fillId="0" borderId="0" xfId="0" applyFont="1" applyFill="1" applyAlignment="1">
      <alignment horizontal="center" vertical="center"/>
    </xf>
    <xf numFmtId="0" fontId="3" fillId="3" borderId="0" xfId="0" applyFont="1" applyFill="1" applyBorder="1" applyAlignment="1">
      <alignment horizontal="center" vertical="center" wrapText="1"/>
    </xf>
    <xf numFmtId="0" fontId="11" fillId="15" borderId="0" xfId="0" applyFont="1" applyFill="1" applyAlignment="1"/>
    <xf numFmtId="0" fontId="1" fillId="15" borderId="0" xfId="0" applyFont="1" applyFill="1">
      <alignment vertical="center"/>
    </xf>
    <xf numFmtId="0" fontId="1" fillId="14" borderId="0" xfId="0" applyFont="1" applyFill="1">
      <alignment vertical="center"/>
    </xf>
    <xf numFmtId="49" fontId="1" fillId="2" borderId="0" xfId="0" applyNumberFormat="1" applyFont="1" applyFill="1">
      <alignment vertical="center"/>
    </xf>
    <xf numFmtId="0" fontId="1" fillId="16" borderId="0" xfId="0" applyFont="1" applyFill="1">
      <alignment vertical="center"/>
    </xf>
    <xf numFmtId="0" fontId="11" fillId="16" borderId="0" xfId="0" applyFont="1" applyFill="1" applyAlignment="1"/>
    <xf numFmtId="0" fontId="11" fillId="17" borderId="0" xfId="0" applyFont="1" applyFill="1" applyAlignment="1"/>
    <xf numFmtId="0" fontId="10" fillId="0" borderId="1" xfId="0" applyFont="1" applyBorder="1" applyAlignment="1">
      <alignment horizontal="center" vertical="top"/>
    </xf>
    <xf numFmtId="0" fontId="10" fillId="0" borderId="12" xfId="0" applyFont="1" applyBorder="1" applyAlignment="1">
      <alignment horizontal="center" vertical="top"/>
    </xf>
    <xf numFmtId="0" fontId="10" fillId="0" borderId="16" xfId="0" applyFont="1" applyBorder="1" applyAlignment="1">
      <alignment horizontal="center" vertical="top"/>
    </xf>
    <xf numFmtId="0" fontId="10" fillId="0" borderId="17" xfId="0" applyFont="1" applyBorder="1" applyAlignment="1">
      <alignment horizontal="center" vertical="top"/>
    </xf>
    <xf numFmtId="0" fontId="10" fillId="0" borderId="7" xfId="0" applyFont="1" applyBorder="1" applyAlignment="1">
      <alignment horizontal="center"/>
    </xf>
    <xf numFmtId="0" fontId="10" fillId="0" borderId="8" xfId="0" applyFont="1" applyBorder="1" applyAlignment="1">
      <alignment horizontal="center"/>
    </xf>
    <xf numFmtId="0" fontId="10" fillId="0" borderId="9" xfId="0" applyFont="1" applyBorder="1" applyAlignment="1">
      <alignment horizontal="center" vertical="top"/>
    </xf>
    <xf numFmtId="0" fontId="10" fillId="0" borderId="10" xfId="0" applyFont="1" applyBorder="1" applyAlignment="1">
      <alignment horizontal="center" vertical="top"/>
    </xf>
    <xf numFmtId="0" fontId="10" fillId="0" borderId="3" xfId="0" applyFont="1" applyBorder="1" applyAlignment="1">
      <alignment horizontal="center" vertical="top" wrapText="1"/>
    </xf>
    <xf numFmtId="0" fontId="10" fillId="0" borderId="13" xfId="0" applyFont="1" applyBorder="1" applyAlignment="1">
      <alignment horizontal="center" vertical="top" wrapText="1"/>
    </xf>
    <xf numFmtId="0" fontId="10" fillId="0" borderId="14" xfId="0" applyFont="1" applyBorder="1" applyAlignment="1">
      <alignment horizontal="center" vertical="top" wrapText="1"/>
    </xf>
    <xf numFmtId="0" fontId="10" fillId="0" borderId="3" xfId="0" applyFont="1" applyBorder="1" applyAlignment="1">
      <alignment horizontal="center" vertical="top"/>
    </xf>
    <xf numFmtId="0" fontId="10" fillId="0" borderId="13" xfId="0" applyFont="1" applyBorder="1" applyAlignment="1">
      <alignment horizontal="center" vertical="top"/>
    </xf>
    <xf numFmtId="0" fontId="10" fillId="0" borderId="14" xfId="0" applyFont="1" applyBorder="1" applyAlignment="1">
      <alignment horizontal="center" vertical="top"/>
    </xf>
    <xf numFmtId="0" fontId="1" fillId="0" borderId="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0" xfId="0" applyFont="1" applyAlignment="1">
      <alignment horizontal="center" vertical="center"/>
    </xf>
    <xf numFmtId="0" fontId="1" fillId="10" borderId="0" xfId="0" applyFont="1" applyFill="1" applyAlignment="1">
      <alignment horizontal="center" vertical="center"/>
    </xf>
    <xf numFmtId="0" fontId="1" fillId="10" borderId="0" xfId="0" applyFont="1" applyFill="1" applyAlignment="1">
      <alignment horizontal="left" vertical="center"/>
    </xf>
    <xf numFmtId="0" fontId="6" fillId="0" borderId="0" xfId="0" applyFont="1" applyAlignment="1">
      <alignment horizontal="center" vertical="center"/>
    </xf>
    <xf numFmtId="0" fontId="11" fillId="0" borderId="1" xfId="0" applyFont="1" applyFill="1" applyBorder="1" applyAlignment="1">
      <alignment vertical="center" wrapText="1"/>
    </xf>
    <xf numFmtId="176" fontId="11" fillId="0" borderId="1" xfId="0" applyNumberFormat="1" applyFont="1" applyFill="1" applyBorder="1" applyAlignment="1">
      <alignment vertical="center"/>
    </xf>
    <xf numFmtId="0" fontId="11" fillId="0" borderId="3" xfId="0" applyFont="1" applyFill="1" applyBorder="1" applyAlignment="1">
      <alignment horizontal="center" vertical="center"/>
    </xf>
    <xf numFmtId="0" fontId="11" fillId="0" borderId="2" xfId="0" applyFont="1" applyFill="1" applyBorder="1" applyAlignment="1">
      <alignment horizontal="center" vertical="center"/>
    </xf>
    <xf numFmtId="176" fontId="11" fillId="0" borderId="3" xfId="0" applyNumberFormat="1" applyFont="1" applyFill="1" applyBorder="1" applyAlignment="1">
      <alignment horizontal="center" vertical="center"/>
    </xf>
    <xf numFmtId="176" fontId="11" fillId="0" borderId="2" xfId="0" applyNumberFormat="1" applyFont="1" applyFill="1" applyBorder="1" applyAlignment="1">
      <alignment horizontal="center" vertical="center"/>
    </xf>
    <xf numFmtId="0" fontId="13" fillId="0" borderId="1" xfId="0" applyFont="1" applyBorder="1" applyAlignment="1">
      <alignment vertical="center"/>
    </xf>
    <xf numFmtId="0" fontId="11" fillId="0" borderId="1" xfId="0" applyFont="1" applyFill="1" applyBorder="1" applyAlignment="1">
      <alignment vertical="center"/>
    </xf>
    <xf numFmtId="176" fontId="11" fillId="0" borderId="1" xfId="0" applyNumberFormat="1" applyFont="1" applyFill="1" applyBorder="1" applyAlignment="1">
      <alignment horizontal="left" vertical="center"/>
    </xf>
    <xf numFmtId="0" fontId="12" fillId="0" borderId="1" xfId="0" applyFont="1" applyBorder="1" applyAlignment="1">
      <alignment horizontal="left" vertical="center"/>
    </xf>
    <xf numFmtId="0" fontId="11" fillId="0" borderId="3" xfId="0" applyFont="1" applyFill="1" applyBorder="1" applyAlignment="1">
      <alignment horizontal="left" vertical="center"/>
    </xf>
    <xf numFmtId="0" fontId="11" fillId="0" borderId="2" xfId="0" applyFont="1" applyFill="1" applyBorder="1" applyAlignment="1">
      <alignment horizontal="left" vertical="center"/>
    </xf>
    <xf numFmtId="176" fontId="11" fillId="0" borderId="3" xfId="0" applyNumberFormat="1" applyFont="1" applyFill="1" applyBorder="1" applyAlignment="1">
      <alignment horizontal="left" vertical="center"/>
    </xf>
    <xf numFmtId="176" fontId="11" fillId="0" borderId="2" xfId="0" applyNumberFormat="1" applyFont="1" applyFill="1" applyBorder="1" applyAlignment="1">
      <alignment horizontal="left" vertical="center"/>
    </xf>
    <xf numFmtId="0" fontId="11" fillId="0" borderId="1" xfId="0" applyFont="1" applyFill="1" applyBorder="1" applyAlignment="1">
      <alignment horizontal="center" vertical="center"/>
    </xf>
    <xf numFmtId="176" fontId="11" fillId="0" borderId="1" xfId="0" applyNumberFormat="1" applyFont="1" applyFill="1" applyBorder="1" applyAlignment="1">
      <alignment horizontal="center" vertical="center"/>
    </xf>
    <xf numFmtId="0" fontId="13" fillId="0" borderId="1" xfId="0" applyFont="1" applyBorder="1" applyAlignment="1">
      <alignment horizontal="left" vertical="center"/>
    </xf>
    <xf numFmtId="0" fontId="11" fillId="0" borderId="1" xfId="0" applyFont="1" applyFill="1" applyBorder="1" applyAlignment="1">
      <alignment horizontal="left" vertical="center"/>
    </xf>
    <xf numFmtId="176" fontId="10" fillId="9" borderId="1" xfId="0" applyNumberFormat="1" applyFont="1" applyFill="1" applyBorder="1" applyAlignment="1">
      <alignment horizontal="center" vertical="center"/>
    </xf>
    <xf numFmtId="176" fontId="10" fillId="0" borderId="1" xfId="0" applyNumberFormat="1" applyFont="1" applyFill="1" applyBorder="1" applyAlignment="1">
      <alignment vertical="center"/>
    </xf>
    <xf numFmtId="176" fontId="10" fillId="0" borderId="3" xfId="0" applyNumberFormat="1" applyFont="1" applyFill="1" applyBorder="1" applyAlignment="1">
      <alignment horizontal="left" vertical="center"/>
    </xf>
    <xf numFmtId="176" fontId="10" fillId="0" borderId="2" xfId="0" applyNumberFormat="1" applyFont="1" applyFill="1" applyBorder="1" applyAlignment="1">
      <alignment horizontal="left" vertical="center"/>
    </xf>
    <xf numFmtId="0" fontId="12" fillId="12" borderId="1" xfId="0" applyFont="1" applyFill="1" applyBorder="1" applyAlignment="1">
      <alignment horizontal="left" vertical="center"/>
    </xf>
    <xf numFmtId="0" fontId="10" fillId="0" borderId="1" xfId="0" applyFont="1" applyFill="1" applyBorder="1" applyAlignment="1">
      <alignment vertical="center"/>
    </xf>
    <xf numFmtId="0" fontId="10" fillId="0" borderId="1" xfId="0" applyFont="1" applyFill="1" applyBorder="1" applyAlignment="1">
      <alignment vertical="center" wrapText="1"/>
    </xf>
    <xf numFmtId="0" fontId="10" fillId="9" borderId="1" xfId="0" applyFont="1" applyFill="1" applyBorder="1" applyAlignment="1">
      <alignment horizontal="center" vertical="center" wrapText="1"/>
    </xf>
    <xf numFmtId="0" fontId="10" fillId="9" borderId="1" xfId="0" applyFont="1" applyFill="1" applyBorder="1" applyAlignment="1">
      <alignment horizontal="center" vertical="center"/>
    </xf>
    <xf numFmtId="176" fontId="10" fillId="0" borderId="3" xfId="0" applyNumberFormat="1" applyFont="1" applyFill="1" applyBorder="1" applyAlignment="1">
      <alignment horizontal="center" vertical="center"/>
    </xf>
    <xf numFmtId="176" fontId="10" fillId="0" borderId="2" xfId="0" applyNumberFormat="1" applyFont="1" applyFill="1" applyBorder="1" applyAlignment="1">
      <alignment horizontal="center" vertical="center"/>
    </xf>
    <xf numFmtId="0" fontId="1" fillId="0" borderId="0" xfId="0" applyFont="1" applyFill="1" applyAlignment="1">
      <alignment horizontal="center" vertical="center" wrapText="1"/>
    </xf>
    <xf numFmtId="0" fontId="1" fillId="0" borderId="0" xfId="0" applyFont="1" applyFill="1" applyAlignment="1">
      <alignment horizontal="center" vertical="center"/>
    </xf>
    <xf numFmtId="0" fontId="1" fillId="3" borderId="0" xfId="0" applyFont="1" applyFill="1" applyAlignment="1">
      <alignment horizontal="center" vertical="center"/>
    </xf>
    <xf numFmtId="0" fontId="3" fillId="4" borderId="0" xfId="0" applyFont="1" applyFill="1" applyAlignment="1">
      <alignment horizontal="center" vertical="center"/>
    </xf>
    <xf numFmtId="0" fontId="3" fillId="5" borderId="0" xfId="0" applyFont="1" applyFill="1" applyAlignment="1">
      <alignment horizontal="center" vertical="center"/>
    </xf>
    <xf numFmtId="0" fontId="1" fillId="5" borderId="0" xfId="0" applyFont="1" applyFill="1" applyAlignment="1">
      <alignment horizontal="center" vertical="center"/>
    </xf>
    <xf numFmtId="0" fontId="1" fillId="4" borderId="0" xfId="0" applyFont="1" applyFill="1" applyAlignment="1">
      <alignment horizontal="center" vertical="center"/>
    </xf>
    <xf numFmtId="0" fontId="3" fillId="3" borderId="0" xfId="0" applyFont="1" applyFill="1" applyAlignment="1">
      <alignment horizontal="center" vertical="center" wrapText="1"/>
    </xf>
    <xf numFmtId="0" fontId="3" fillId="3" borderId="0" xfId="0" applyFont="1" applyFill="1" applyAlignment="1">
      <alignment horizontal="center" vertical="center"/>
    </xf>
    <xf numFmtId="0" fontId="3" fillId="3" borderId="0" xfId="0" applyFont="1" applyFill="1" applyBorder="1" applyAlignment="1">
      <alignment horizontal="center" vertical="center" wrapText="1"/>
    </xf>
    <xf numFmtId="0" fontId="3" fillId="12" borderId="0" xfId="0" applyFont="1" applyFill="1" applyAlignment="1">
      <alignment horizontal="center" vertical="center" wrapText="1"/>
    </xf>
    <xf numFmtId="0" fontId="3" fillId="12" borderId="0" xfId="0" applyFont="1" applyFill="1" applyAlignment="1">
      <alignment horizontal="center" vertical="center"/>
    </xf>
    <xf numFmtId="0" fontId="3" fillId="3" borderId="0" xfId="0" applyFont="1" applyFill="1" applyAlignment="1">
      <alignment vertical="center" wrapText="1"/>
    </xf>
    <xf numFmtId="0" fontId="3" fillId="8" borderId="0" xfId="0" applyFont="1" applyFill="1" applyAlignment="1">
      <alignment horizontal="center" vertical="center"/>
    </xf>
    <xf numFmtId="0" fontId="3" fillId="7" borderId="0" xfId="0" applyFont="1" applyFill="1" applyAlignment="1">
      <alignment horizontal="center" vertical="center"/>
    </xf>
    <xf numFmtId="0" fontId="3" fillId="5" borderId="0" xfId="0" applyFont="1" applyFill="1" applyAlignment="1">
      <alignment horizontal="left" vertical="center"/>
    </xf>
    <xf numFmtId="0" fontId="1" fillId="17" borderId="0" xfId="0" applyFont="1" applyFill="1" applyAlignment="1">
      <alignment horizontal="center" vertical="center"/>
    </xf>
    <xf numFmtId="0" fontId="3" fillId="15" borderId="0" xfId="0" applyFont="1" applyFill="1" applyAlignment="1">
      <alignment horizontal="center" vertical="center"/>
    </xf>
    <xf numFmtId="0" fontId="1" fillId="15" borderId="0" xfId="0" applyFont="1" applyFill="1" applyAlignment="1">
      <alignment horizontal="center" vertical="center" wrapText="1"/>
    </xf>
    <xf numFmtId="0" fontId="1" fillId="15" borderId="0" xfId="0" applyFont="1" applyFill="1" applyAlignment="1">
      <alignment horizontal="center" vertical="center"/>
    </xf>
    <xf numFmtId="0" fontId="1" fillId="14" borderId="0" xfId="0" applyFont="1" applyFill="1" applyAlignment="1">
      <alignment horizontal="center" vertical="center"/>
    </xf>
    <xf numFmtId="0" fontId="3" fillId="5" borderId="0" xfId="0" applyFont="1" applyFill="1" applyAlignment="1">
      <alignment horizontal="center" vertical="center" wrapText="1"/>
    </xf>
    <xf numFmtId="0" fontId="1" fillId="5" borderId="0" xfId="0" applyFont="1" applyFill="1" applyAlignment="1">
      <alignment horizontal="center" vertical="center" wrapText="1"/>
    </xf>
    <xf numFmtId="0" fontId="1" fillId="8" borderId="0" xfId="0" applyFont="1" applyFill="1" applyAlignment="1">
      <alignment horizontal="center" vertical="center"/>
    </xf>
    <xf numFmtId="176" fontId="11" fillId="17" borderId="1" xfId="0" applyNumberFormat="1" applyFont="1" applyFill="1" applyBorder="1" applyAlignment="1">
      <alignment vertical="center"/>
    </xf>
  </cellXfs>
  <cellStyles count="2">
    <cellStyle name="常规" xfId="0" builtinId="0"/>
    <cellStyle name="超链接" xfId="1" builtinId="8"/>
  </cellStyles>
  <dxfs count="0"/>
  <tableStyles count="0" defaultTableStyle="TableStyleMedium2" defaultPivotStyle="PivotStyleLight16"/>
  <colors>
    <mruColors>
      <color rgb="FFCCFF66"/>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885825</xdr:colOff>
      <xdr:row>121</xdr:row>
      <xdr:rowOff>28575</xdr:rowOff>
    </xdr:from>
    <xdr:to>
      <xdr:col>24</xdr:col>
      <xdr:colOff>305971</xdr:colOff>
      <xdr:row>146</xdr:row>
      <xdr:rowOff>187418</xdr:rowOff>
    </xdr:to>
    <xdr:grpSp>
      <xdr:nvGrpSpPr>
        <xdr:cNvPr id="44" name="组合 43"/>
        <xdr:cNvGrpSpPr/>
      </xdr:nvGrpSpPr>
      <xdr:grpSpPr>
        <a:xfrm>
          <a:off x="8801100" y="25384125"/>
          <a:ext cx="15907921" cy="5397593"/>
          <a:chOff x="2962275" y="15087600"/>
          <a:chExt cx="13517146" cy="5397593"/>
        </a:xfrm>
      </xdr:grpSpPr>
      <xdr:sp macro="" textlink="">
        <xdr:nvSpPr>
          <xdr:cNvPr id="8" name="矩形 7"/>
          <xdr:cNvSpPr/>
        </xdr:nvSpPr>
        <xdr:spPr>
          <a:xfrm>
            <a:off x="4977019" y="17779448"/>
            <a:ext cx="2966169" cy="1584878"/>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grpSp>
        <xdr:nvGrpSpPr>
          <xdr:cNvPr id="42" name="组合 41"/>
          <xdr:cNvGrpSpPr/>
        </xdr:nvGrpSpPr>
        <xdr:grpSpPr>
          <a:xfrm>
            <a:off x="2962275" y="15087600"/>
            <a:ext cx="13517146" cy="5397593"/>
            <a:chOff x="2962275" y="15087600"/>
            <a:chExt cx="13517146" cy="5397593"/>
          </a:xfrm>
        </xdr:grpSpPr>
        <xdr:sp macro="" textlink="">
          <xdr:nvSpPr>
            <xdr:cNvPr id="2" name="椭圆 1"/>
            <xdr:cNvSpPr/>
          </xdr:nvSpPr>
          <xdr:spPr>
            <a:xfrm>
              <a:off x="5883303" y="15087600"/>
              <a:ext cx="1125441" cy="482711"/>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Hans" altLang="en-US" sz="1100"/>
                <a:t>副本层</a:t>
              </a:r>
            </a:p>
          </xdr:txBody>
        </xdr:sp>
        <xdr:cxnSp macro="">
          <xdr:nvCxnSpPr>
            <xdr:cNvPr id="3" name="直接箭头连接符 2"/>
            <xdr:cNvCxnSpPr>
              <a:stCxn id="2" idx="4"/>
              <a:endCxn id="5" idx="0"/>
            </xdr:cNvCxnSpPr>
          </xdr:nvCxnSpPr>
          <xdr:spPr>
            <a:xfrm>
              <a:off x="6446024" y="15570311"/>
              <a:ext cx="15240" cy="72158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 name="TextBox 42"/>
            <xdr:cNvSpPr txBox="1"/>
          </xdr:nvSpPr>
          <xdr:spPr>
            <a:xfrm>
              <a:off x="6649113" y="15644026"/>
              <a:ext cx="936329" cy="63876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id</a:t>
              </a:r>
            </a:p>
            <a:p>
              <a:r>
                <a:rPr lang="en-US" altLang="zh-Hans" sz="1100" dirty="0"/>
                <a:t>level</a:t>
              </a:r>
              <a:endParaRPr lang="zh-Hans" altLang="en-US" sz="1100" dirty="0"/>
            </a:p>
          </xdr:txBody>
        </xdr:sp>
        <xdr:sp macro="" textlink="">
          <xdr:nvSpPr>
            <xdr:cNvPr id="5" name="椭圆 4"/>
            <xdr:cNvSpPr/>
          </xdr:nvSpPr>
          <xdr:spPr>
            <a:xfrm>
              <a:off x="5799483" y="16291892"/>
              <a:ext cx="1323561" cy="49033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Hans" altLang="zh-Hans" sz="1100">
                  <a:solidFill>
                    <a:sysClr val="windowText" lastClr="000000"/>
                  </a:solidFill>
                  <a:effectLst/>
                  <a:latin typeface="+mn-lt"/>
                  <a:ea typeface="+mn-ea"/>
                  <a:cs typeface="+mn-cs"/>
                </a:rPr>
                <a:t>怪物数据</a:t>
              </a:r>
              <a:endParaRPr lang="zh-Hans" altLang="zh-Hans">
                <a:solidFill>
                  <a:sysClr val="windowText" lastClr="000000"/>
                </a:solidFill>
                <a:effectLst/>
              </a:endParaRPr>
            </a:p>
          </xdr:txBody>
        </xdr:sp>
        <xdr:cxnSp macro="">
          <xdr:nvCxnSpPr>
            <xdr:cNvPr id="6" name="直接箭头连接符 5"/>
            <xdr:cNvCxnSpPr>
              <a:stCxn id="5" idx="4"/>
              <a:endCxn id="8" idx="0"/>
            </xdr:cNvCxnSpPr>
          </xdr:nvCxnSpPr>
          <xdr:spPr>
            <a:xfrm flipH="1">
              <a:off x="6460104" y="16782222"/>
              <a:ext cx="1160" cy="997226"/>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9" name="椭圆 8"/>
            <xdr:cNvSpPr/>
          </xdr:nvSpPr>
          <xdr:spPr>
            <a:xfrm>
              <a:off x="5074175" y="17999848"/>
              <a:ext cx="1009153" cy="804058"/>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zh-CN" altLang="en-US" sz="1100"/>
                <a:t>怪物基础属性</a:t>
              </a:r>
              <a:endParaRPr lang="zh-Hans" altLang="en-US" sz="1100"/>
            </a:p>
          </xdr:txBody>
        </xdr:sp>
        <xdr:cxnSp macro="">
          <xdr:nvCxnSpPr>
            <xdr:cNvPr id="10" name="直接箭头连接符 9"/>
            <xdr:cNvCxnSpPr>
              <a:stCxn id="9" idx="6"/>
              <a:endCxn id="14" idx="2"/>
            </xdr:cNvCxnSpPr>
          </xdr:nvCxnSpPr>
          <xdr:spPr>
            <a:xfrm flipV="1">
              <a:off x="6083328" y="18041759"/>
              <a:ext cx="742536" cy="3601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直接箭头连接符 10"/>
            <xdr:cNvCxnSpPr>
              <a:stCxn id="9" idx="6"/>
              <a:endCxn id="15" idx="2"/>
            </xdr:cNvCxnSpPr>
          </xdr:nvCxnSpPr>
          <xdr:spPr>
            <a:xfrm flipV="1">
              <a:off x="6083328" y="18366354"/>
              <a:ext cx="750156" cy="35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 name="直接箭头连接符 11"/>
            <xdr:cNvCxnSpPr>
              <a:stCxn id="9" idx="6"/>
            </xdr:cNvCxnSpPr>
          </xdr:nvCxnSpPr>
          <xdr:spPr>
            <a:xfrm>
              <a:off x="6083328" y="18401878"/>
              <a:ext cx="733011" cy="2629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 name="直接箭头连接符 12"/>
            <xdr:cNvCxnSpPr>
              <a:stCxn id="9" idx="6"/>
              <a:endCxn id="16" idx="2"/>
            </xdr:cNvCxnSpPr>
          </xdr:nvCxnSpPr>
          <xdr:spPr>
            <a:xfrm>
              <a:off x="6083328" y="18401878"/>
              <a:ext cx="750156" cy="6009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 name="椭圆 9"/>
            <xdr:cNvSpPr/>
          </xdr:nvSpPr>
          <xdr:spPr>
            <a:xfrm>
              <a:off x="6825864" y="17887454"/>
              <a:ext cx="889908" cy="306126"/>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sp macro="" textlink="">
          <xdr:nvSpPr>
            <xdr:cNvPr id="15" name="椭圆 9"/>
            <xdr:cNvSpPr/>
          </xdr:nvSpPr>
          <xdr:spPr>
            <a:xfrm>
              <a:off x="6833484" y="18208819"/>
              <a:ext cx="889908" cy="31507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sp macro="" textlink="">
          <xdr:nvSpPr>
            <xdr:cNvPr id="16" name="椭圆 9"/>
            <xdr:cNvSpPr/>
          </xdr:nvSpPr>
          <xdr:spPr>
            <a:xfrm>
              <a:off x="6833484" y="18845254"/>
              <a:ext cx="889908" cy="315071"/>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sp macro="" textlink="">
          <xdr:nvSpPr>
            <xdr:cNvPr id="17" name="文本框 16"/>
            <xdr:cNvSpPr txBox="1"/>
          </xdr:nvSpPr>
          <xdr:spPr>
            <a:xfrm rot="5400000">
              <a:off x="7161144" y="18539129"/>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Hans" sz="1400" b="1"/>
                <a:t>…</a:t>
              </a:r>
              <a:endParaRPr lang="zh-Hans" altLang="en-US" sz="1400" b="1"/>
            </a:p>
          </xdr:txBody>
        </xdr:sp>
        <xdr:cxnSp macro="">
          <xdr:nvCxnSpPr>
            <xdr:cNvPr id="18" name="直接箭头连接符 85"/>
            <xdr:cNvCxnSpPr>
              <a:stCxn id="8" idx="3"/>
              <a:endCxn id="21" idx="2"/>
            </xdr:cNvCxnSpPr>
          </xdr:nvCxnSpPr>
          <xdr:spPr>
            <a:xfrm>
              <a:off x="7943188" y="18571887"/>
              <a:ext cx="3408293" cy="1522707"/>
            </a:xfrm>
            <a:prstGeom prst="bentConnector3">
              <a:avLst>
                <a:gd name="adj1" fmla="val 37983"/>
              </a:avLst>
            </a:prstGeom>
            <a:ln>
              <a:tailEnd type="arrow"/>
            </a:ln>
          </xdr:spPr>
          <xdr:style>
            <a:lnRef idx="3">
              <a:schemeClr val="accent5"/>
            </a:lnRef>
            <a:fillRef idx="0">
              <a:schemeClr val="accent5"/>
            </a:fillRef>
            <a:effectRef idx="2">
              <a:schemeClr val="accent5"/>
            </a:effectRef>
            <a:fontRef idx="minor">
              <a:schemeClr val="tx1"/>
            </a:fontRef>
          </xdr:style>
        </xdr:cxnSp>
        <xdr:cxnSp macro="">
          <xdr:nvCxnSpPr>
            <xdr:cNvPr id="19" name="直接箭头连接符 94"/>
            <xdr:cNvCxnSpPr>
              <a:stCxn id="5" idx="6"/>
              <a:endCxn id="21" idx="2"/>
            </xdr:cNvCxnSpPr>
          </xdr:nvCxnSpPr>
          <xdr:spPr>
            <a:xfrm>
              <a:off x="7123044" y="16537057"/>
              <a:ext cx="4228437" cy="3557538"/>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0" name="TextBox 61"/>
            <xdr:cNvSpPr txBox="1"/>
          </xdr:nvSpPr>
          <xdr:spPr>
            <a:xfrm>
              <a:off x="9198666" y="18132619"/>
              <a:ext cx="1471736" cy="59262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ModifyRate</a:t>
              </a:r>
            </a:p>
          </xdr:txBody>
        </xdr:sp>
        <xdr:sp macro="" textlink="">
          <xdr:nvSpPr>
            <xdr:cNvPr id="21" name="椭圆 20"/>
            <xdr:cNvSpPr/>
          </xdr:nvSpPr>
          <xdr:spPr>
            <a:xfrm>
              <a:off x="11351481" y="19703995"/>
              <a:ext cx="2135488" cy="781198"/>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属性第一次修正后</a:t>
              </a:r>
            </a:p>
          </xdr:txBody>
        </xdr:sp>
        <xdr:sp macro="" textlink="">
          <xdr:nvSpPr>
            <xdr:cNvPr id="22" name="椭圆 21"/>
            <xdr:cNvSpPr/>
          </xdr:nvSpPr>
          <xdr:spPr>
            <a:xfrm>
              <a:off x="14930231" y="19703995"/>
              <a:ext cx="1549190" cy="781198"/>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属性最终修正后</a:t>
              </a:r>
            </a:p>
          </xdr:txBody>
        </xdr:sp>
        <xdr:cxnSp macro="">
          <xdr:nvCxnSpPr>
            <xdr:cNvPr id="23" name="直接箭头连接符 117"/>
            <xdr:cNvCxnSpPr>
              <a:stCxn id="2" idx="6"/>
              <a:endCxn id="22" idx="2"/>
            </xdr:cNvCxnSpPr>
          </xdr:nvCxnSpPr>
          <xdr:spPr>
            <a:xfrm>
              <a:off x="7008744" y="15328956"/>
              <a:ext cx="7921487" cy="476563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4" name="TextBox 46"/>
            <xdr:cNvSpPr txBox="1"/>
          </xdr:nvSpPr>
          <xdr:spPr>
            <a:xfrm>
              <a:off x="13014629" y="15824421"/>
              <a:ext cx="1041225" cy="124532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err="1"/>
                <a:t>life_coef</a:t>
              </a:r>
              <a:endParaRPr lang="en-US" altLang="zh-Hans" sz="1100" dirty="0"/>
            </a:p>
            <a:p>
              <a:r>
                <a:rPr lang="en-US" altLang="zh-Hans" sz="1100" dirty="0" err="1"/>
                <a:t>attack_coef</a:t>
              </a:r>
              <a:endParaRPr lang="en-US" altLang="zh-Hans" sz="1100" dirty="0"/>
            </a:p>
            <a:p>
              <a:r>
                <a:rPr lang="en-US" altLang="zh-Hans" sz="1100" dirty="0" err="1"/>
                <a:t>exp_coef</a:t>
              </a:r>
              <a:endParaRPr lang="en-US" altLang="zh-Hans" sz="1100" dirty="0"/>
            </a:p>
            <a:p>
              <a:r>
                <a:rPr lang="en-US" altLang="zh-Hans" sz="1100" dirty="0" err="1"/>
                <a:t>gold_coef</a:t>
              </a:r>
              <a:endParaRPr lang="zh-Hans" altLang="en-US" sz="1100" dirty="0"/>
            </a:p>
          </xdr:txBody>
        </xdr:sp>
        <xdr:sp macro="" textlink="">
          <xdr:nvSpPr>
            <xdr:cNvPr id="25" name="矩形 24"/>
            <xdr:cNvSpPr/>
          </xdr:nvSpPr>
          <xdr:spPr>
            <a:xfrm>
              <a:off x="2962275" y="18256073"/>
              <a:ext cx="1022074" cy="44025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Hans" sz="1100"/>
                <a:t>NPC</a:t>
              </a:r>
              <a:r>
                <a:rPr lang="zh-Hans" altLang="en-US" sz="1100"/>
                <a:t>数据表</a:t>
              </a:r>
            </a:p>
          </xdr:txBody>
        </xdr:sp>
        <xdr:cxnSp macro="">
          <xdr:nvCxnSpPr>
            <xdr:cNvPr id="33" name="直接连接符 32"/>
            <xdr:cNvCxnSpPr>
              <a:stCxn id="25" idx="3"/>
              <a:endCxn id="9" idx="2"/>
            </xdr:cNvCxnSpPr>
          </xdr:nvCxnSpPr>
          <xdr:spPr>
            <a:xfrm flipV="1">
              <a:off x="3984349" y="18401877"/>
              <a:ext cx="1089826" cy="74324"/>
            </a:xfrm>
            <a:prstGeom prst="line">
              <a:avLst/>
            </a:prstGeom>
          </xdr:spPr>
          <xdr:style>
            <a:lnRef idx="3">
              <a:schemeClr val="accent3"/>
            </a:lnRef>
            <a:fillRef idx="0">
              <a:schemeClr val="accent3"/>
            </a:fillRef>
            <a:effectRef idx="2">
              <a:schemeClr val="accent3"/>
            </a:effectRef>
            <a:fontRef idx="minor">
              <a:schemeClr val="tx1"/>
            </a:fontRef>
          </xdr:style>
        </xdr:cxnSp>
        <xdr:cxnSp macro="">
          <xdr:nvCxnSpPr>
            <xdr:cNvPr id="36" name="直接连接符 35"/>
            <xdr:cNvCxnSpPr>
              <a:stCxn id="25" idx="3"/>
              <a:endCxn id="2" idx="2"/>
            </xdr:cNvCxnSpPr>
          </xdr:nvCxnSpPr>
          <xdr:spPr>
            <a:xfrm flipV="1">
              <a:off x="3984349" y="15328956"/>
              <a:ext cx="1898954" cy="3147245"/>
            </a:xfrm>
            <a:prstGeom prst="line">
              <a:avLst/>
            </a:prstGeom>
          </xdr:spPr>
          <xdr:style>
            <a:lnRef idx="3">
              <a:schemeClr val="accent3"/>
            </a:lnRef>
            <a:fillRef idx="0">
              <a:schemeClr val="accent3"/>
            </a:fillRef>
            <a:effectRef idx="2">
              <a:schemeClr val="accent3"/>
            </a:effectRef>
            <a:fontRef idx="minor">
              <a:schemeClr val="tx1"/>
            </a:fontRef>
          </xdr:style>
        </xdr:cxnSp>
        <xdr:cxnSp macro="">
          <xdr:nvCxnSpPr>
            <xdr:cNvPr id="39" name="直接连接符 38"/>
            <xdr:cNvCxnSpPr>
              <a:stCxn id="25" idx="3"/>
              <a:endCxn id="5" idx="2"/>
            </xdr:cNvCxnSpPr>
          </xdr:nvCxnSpPr>
          <xdr:spPr>
            <a:xfrm flipV="1">
              <a:off x="3984349" y="16537057"/>
              <a:ext cx="1815134" cy="1939144"/>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9</xdr:col>
      <xdr:colOff>0</xdr:colOff>
      <xdr:row>131</xdr:row>
      <xdr:rowOff>0</xdr:rowOff>
    </xdr:from>
    <xdr:to>
      <xdr:col>10</xdr:col>
      <xdr:colOff>313869</xdr:colOff>
      <xdr:row>134</xdr:row>
      <xdr:rowOff>10117</xdr:rowOff>
    </xdr:to>
    <xdr:sp macro="" textlink="">
      <xdr:nvSpPr>
        <xdr:cNvPr id="45" name="TextBox 42"/>
        <xdr:cNvSpPr txBox="1"/>
      </xdr:nvSpPr>
      <xdr:spPr>
        <a:xfrm>
          <a:off x="6096000" y="16344900"/>
          <a:ext cx="999669" cy="63876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level</a:t>
          </a:r>
          <a:endParaRPr lang="zh-Hans" altLang="en-US" sz="1100" dirty="0"/>
        </a:p>
      </xdr:txBody>
    </xdr:sp>
    <xdr:clientData/>
  </xdr:twoCellAnchor>
  <xdr:twoCellAnchor>
    <xdr:from>
      <xdr:col>6</xdr:col>
      <xdr:colOff>723900</xdr:colOff>
      <xdr:row>141</xdr:row>
      <xdr:rowOff>161925</xdr:rowOff>
    </xdr:from>
    <xdr:to>
      <xdr:col>9</xdr:col>
      <xdr:colOff>145610</xdr:colOff>
      <xdr:row>149</xdr:row>
      <xdr:rowOff>70403</xdr:rowOff>
    </xdr:to>
    <xdr:sp macro="" textlink="">
      <xdr:nvSpPr>
        <xdr:cNvPr id="51" name="矩形 50"/>
        <xdr:cNvSpPr/>
      </xdr:nvSpPr>
      <xdr:spPr>
        <a:xfrm>
          <a:off x="4762500" y="18602325"/>
          <a:ext cx="3641285" cy="1584878"/>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clientData/>
  </xdr:twoCellAnchor>
  <xdr:twoCellAnchor>
    <xdr:from>
      <xdr:col>6</xdr:col>
      <xdr:colOff>790575</xdr:colOff>
      <xdr:row>143</xdr:row>
      <xdr:rowOff>133350</xdr:rowOff>
    </xdr:from>
    <xdr:to>
      <xdr:col>6</xdr:col>
      <xdr:colOff>2029417</xdr:colOff>
      <xdr:row>147</xdr:row>
      <xdr:rowOff>99208</xdr:rowOff>
    </xdr:to>
    <xdr:sp macro="" textlink="">
      <xdr:nvSpPr>
        <xdr:cNvPr id="50" name="椭圆 49"/>
        <xdr:cNvSpPr/>
      </xdr:nvSpPr>
      <xdr:spPr>
        <a:xfrm>
          <a:off x="4829175" y="18992850"/>
          <a:ext cx="1238842" cy="804058"/>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zh-CN" altLang="en-US" sz="1100"/>
            <a:t>怪物升星提升属性</a:t>
          </a:r>
          <a:endParaRPr lang="zh-Hans" altLang="en-US" sz="1100"/>
        </a:p>
      </xdr:txBody>
    </xdr:sp>
    <xdr:clientData/>
  </xdr:twoCellAnchor>
  <xdr:twoCellAnchor>
    <xdr:from>
      <xdr:col>5</xdr:col>
      <xdr:colOff>1073729</xdr:colOff>
      <xdr:row>137</xdr:row>
      <xdr:rowOff>64376</xdr:rowOff>
    </xdr:from>
    <xdr:to>
      <xdr:col>6</xdr:col>
      <xdr:colOff>790575</xdr:colOff>
      <xdr:row>145</xdr:row>
      <xdr:rowOff>116279</xdr:rowOff>
    </xdr:to>
    <xdr:cxnSp macro="">
      <xdr:nvCxnSpPr>
        <xdr:cNvPr id="52" name="直接连接符 51"/>
        <xdr:cNvCxnSpPr>
          <a:stCxn id="25" idx="3"/>
          <a:endCxn id="50" idx="2"/>
        </xdr:cNvCxnSpPr>
      </xdr:nvCxnSpPr>
      <xdr:spPr>
        <a:xfrm>
          <a:off x="3512129" y="17666576"/>
          <a:ext cx="1317046" cy="1728303"/>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7</xdr:col>
      <xdr:colOff>1047750</xdr:colOff>
      <xdr:row>142</xdr:row>
      <xdr:rowOff>95250</xdr:rowOff>
    </xdr:from>
    <xdr:to>
      <xdr:col>8</xdr:col>
      <xdr:colOff>682881</xdr:colOff>
      <xdr:row>143</xdr:row>
      <xdr:rowOff>191826</xdr:rowOff>
    </xdr:to>
    <xdr:sp macro="" textlink="">
      <xdr:nvSpPr>
        <xdr:cNvPr id="56" name="椭圆 9"/>
        <xdr:cNvSpPr/>
      </xdr:nvSpPr>
      <xdr:spPr>
        <a:xfrm>
          <a:off x="7162800" y="18745200"/>
          <a:ext cx="1092456" cy="306126"/>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clientData/>
  </xdr:twoCellAnchor>
  <xdr:twoCellAnchor>
    <xdr:from>
      <xdr:col>7</xdr:col>
      <xdr:colOff>1057104</xdr:colOff>
      <xdr:row>143</xdr:row>
      <xdr:rowOff>207065</xdr:rowOff>
    </xdr:from>
    <xdr:to>
      <xdr:col>9</xdr:col>
      <xdr:colOff>6435</xdr:colOff>
      <xdr:row>145</xdr:row>
      <xdr:rowOff>103035</xdr:rowOff>
    </xdr:to>
    <xdr:sp macro="" textlink="">
      <xdr:nvSpPr>
        <xdr:cNvPr id="57" name="椭圆 9"/>
        <xdr:cNvSpPr/>
      </xdr:nvSpPr>
      <xdr:spPr>
        <a:xfrm>
          <a:off x="7172154" y="19066565"/>
          <a:ext cx="1092456" cy="31507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clientData/>
  </xdr:twoCellAnchor>
  <xdr:twoCellAnchor>
    <xdr:from>
      <xdr:col>7</xdr:col>
      <xdr:colOff>1057104</xdr:colOff>
      <xdr:row>147</xdr:row>
      <xdr:rowOff>5300</xdr:rowOff>
    </xdr:from>
    <xdr:to>
      <xdr:col>9</xdr:col>
      <xdr:colOff>6435</xdr:colOff>
      <xdr:row>148</xdr:row>
      <xdr:rowOff>110821</xdr:rowOff>
    </xdr:to>
    <xdr:sp macro="" textlink="">
      <xdr:nvSpPr>
        <xdr:cNvPr id="58" name="椭圆 9"/>
        <xdr:cNvSpPr/>
      </xdr:nvSpPr>
      <xdr:spPr>
        <a:xfrm>
          <a:off x="7172154" y="19703000"/>
          <a:ext cx="1092456" cy="315071"/>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clientData/>
  </xdr:twoCellAnchor>
  <xdr:twoCellAnchor>
    <xdr:from>
      <xdr:col>8</xdr:col>
      <xdr:colOff>38438</xdr:colOff>
      <xdr:row>145</xdr:row>
      <xdr:rowOff>82826</xdr:rowOff>
    </xdr:from>
    <xdr:to>
      <xdr:col>8</xdr:col>
      <xdr:colOff>358478</xdr:colOff>
      <xdr:row>147</xdr:row>
      <xdr:rowOff>46120</xdr:rowOff>
    </xdr:to>
    <xdr:sp macro="" textlink="">
      <xdr:nvSpPr>
        <xdr:cNvPr id="59" name="文本框 58"/>
        <xdr:cNvSpPr txBox="1"/>
      </xdr:nvSpPr>
      <xdr:spPr>
        <a:xfrm rot="5400000">
          <a:off x="7579636" y="19392603"/>
          <a:ext cx="382394" cy="320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Hans" sz="1400" b="1"/>
            <a:t>…</a:t>
          </a:r>
          <a:endParaRPr lang="zh-Hans" altLang="en-US" sz="1400" b="1"/>
        </a:p>
      </xdr:txBody>
    </xdr:sp>
    <xdr:clientData/>
  </xdr:twoCellAnchor>
  <xdr:twoCellAnchor>
    <xdr:from>
      <xdr:col>6</xdr:col>
      <xdr:colOff>2029417</xdr:colOff>
      <xdr:row>143</xdr:row>
      <xdr:rowOff>38763</xdr:rowOff>
    </xdr:from>
    <xdr:to>
      <xdr:col>7</xdr:col>
      <xdr:colOff>1047750</xdr:colOff>
      <xdr:row>145</xdr:row>
      <xdr:rowOff>116279</xdr:rowOff>
    </xdr:to>
    <xdr:cxnSp macro="">
      <xdr:nvCxnSpPr>
        <xdr:cNvPr id="60" name="直接箭头连接符 59"/>
        <xdr:cNvCxnSpPr>
          <a:stCxn id="50" idx="6"/>
          <a:endCxn id="56" idx="2"/>
        </xdr:cNvCxnSpPr>
      </xdr:nvCxnSpPr>
      <xdr:spPr>
        <a:xfrm flipV="1">
          <a:off x="6068017" y="18898263"/>
          <a:ext cx="1094783" cy="4966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144</xdr:row>
      <xdr:rowOff>155050</xdr:rowOff>
    </xdr:from>
    <xdr:to>
      <xdr:col>7</xdr:col>
      <xdr:colOff>1057104</xdr:colOff>
      <xdr:row>145</xdr:row>
      <xdr:rowOff>116279</xdr:rowOff>
    </xdr:to>
    <xdr:cxnSp macro="">
      <xdr:nvCxnSpPr>
        <xdr:cNvPr id="61" name="直接箭头连接符 60"/>
        <xdr:cNvCxnSpPr>
          <a:stCxn id="50" idx="6"/>
          <a:endCxn id="57" idx="2"/>
        </xdr:cNvCxnSpPr>
      </xdr:nvCxnSpPr>
      <xdr:spPr>
        <a:xfrm flipV="1">
          <a:off x="6068017" y="19224100"/>
          <a:ext cx="1104137" cy="1707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145</xdr:row>
      <xdr:rowOff>116279</xdr:rowOff>
    </xdr:from>
    <xdr:to>
      <xdr:col>7</xdr:col>
      <xdr:colOff>1066800</xdr:colOff>
      <xdr:row>146</xdr:row>
      <xdr:rowOff>28575</xdr:rowOff>
    </xdr:to>
    <xdr:cxnSp macro="">
      <xdr:nvCxnSpPr>
        <xdr:cNvPr id="62" name="直接箭头连接符 61"/>
        <xdr:cNvCxnSpPr>
          <a:stCxn id="50" idx="6"/>
        </xdr:cNvCxnSpPr>
      </xdr:nvCxnSpPr>
      <xdr:spPr>
        <a:xfrm>
          <a:off x="6068017" y="19394879"/>
          <a:ext cx="1113833" cy="121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145</xdr:row>
      <xdr:rowOff>116279</xdr:rowOff>
    </xdr:from>
    <xdr:to>
      <xdr:col>7</xdr:col>
      <xdr:colOff>1057104</xdr:colOff>
      <xdr:row>147</xdr:row>
      <xdr:rowOff>162836</xdr:rowOff>
    </xdr:to>
    <xdr:cxnSp macro="">
      <xdr:nvCxnSpPr>
        <xdr:cNvPr id="63" name="直接箭头连接符 62"/>
        <xdr:cNvCxnSpPr>
          <a:stCxn id="50" idx="6"/>
          <a:endCxn id="58" idx="2"/>
        </xdr:cNvCxnSpPr>
      </xdr:nvCxnSpPr>
      <xdr:spPr>
        <a:xfrm>
          <a:off x="6068017" y="19394879"/>
          <a:ext cx="1104137" cy="4656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145610</xdr:colOff>
      <xdr:row>145</xdr:row>
      <xdr:rowOff>6369</xdr:rowOff>
    </xdr:from>
    <xdr:to>
      <xdr:col>15</xdr:col>
      <xdr:colOff>183084</xdr:colOff>
      <xdr:row>145</xdr:row>
      <xdr:rowOff>116164</xdr:rowOff>
    </xdr:to>
    <xdr:cxnSp macro="">
      <xdr:nvCxnSpPr>
        <xdr:cNvPr id="72" name="直接箭头连接符 94"/>
        <xdr:cNvCxnSpPr>
          <a:stCxn id="51" idx="3"/>
          <a:endCxn id="21" idx="2"/>
        </xdr:cNvCxnSpPr>
      </xdr:nvCxnSpPr>
      <xdr:spPr>
        <a:xfrm flipV="1">
          <a:off x="8403785" y="19284969"/>
          <a:ext cx="4152274" cy="109795"/>
        </a:xfrm>
        <a:prstGeom prst="bentConnector3">
          <a:avLst>
            <a:gd name="adj1" fmla="val 37613"/>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19</xdr:col>
      <xdr:colOff>61421</xdr:colOff>
      <xdr:row>145</xdr:row>
      <xdr:rowOff>6369</xdr:rowOff>
    </xdr:from>
    <xdr:to>
      <xdr:col>21</xdr:col>
      <xdr:colOff>461577</xdr:colOff>
      <xdr:row>145</xdr:row>
      <xdr:rowOff>19069</xdr:rowOff>
    </xdr:to>
    <xdr:cxnSp macro="">
      <xdr:nvCxnSpPr>
        <xdr:cNvPr id="76" name="直接箭头连接符 94"/>
        <xdr:cNvCxnSpPr>
          <a:stCxn id="21" idx="6"/>
          <a:endCxn id="22" idx="2"/>
        </xdr:cNvCxnSpPr>
      </xdr:nvCxnSpPr>
      <xdr:spPr>
        <a:xfrm>
          <a:off x="15177596" y="19284969"/>
          <a:ext cx="1771756" cy="12700"/>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19050</xdr:colOff>
      <xdr:row>44</xdr:row>
      <xdr:rowOff>57150</xdr:rowOff>
    </xdr:from>
    <xdr:to>
      <xdr:col>6</xdr:col>
      <xdr:colOff>723900</xdr:colOff>
      <xdr:row>50</xdr:row>
      <xdr:rowOff>66675</xdr:rowOff>
    </xdr:to>
    <xdr:cxnSp macro="">
      <xdr:nvCxnSpPr>
        <xdr:cNvPr id="53" name="直接箭头连接符 52"/>
        <xdr:cNvCxnSpPr>
          <a:stCxn id="7" idx="3"/>
          <a:endCxn id="47" idx="0"/>
        </xdr:cNvCxnSpPr>
      </xdr:nvCxnSpPr>
      <xdr:spPr>
        <a:xfrm>
          <a:off x="10601325" y="9277350"/>
          <a:ext cx="704850" cy="12668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685800</xdr:colOff>
      <xdr:row>43</xdr:row>
      <xdr:rowOff>19050</xdr:rowOff>
    </xdr:from>
    <xdr:to>
      <xdr:col>10</xdr:col>
      <xdr:colOff>69026</xdr:colOff>
      <xdr:row>52</xdr:row>
      <xdr:rowOff>19050</xdr:rowOff>
    </xdr:to>
    <xdr:grpSp>
      <xdr:nvGrpSpPr>
        <xdr:cNvPr id="110" name="组合 109"/>
        <xdr:cNvGrpSpPr/>
      </xdr:nvGrpSpPr>
      <xdr:grpSpPr>
        <a:xfrm>
          <a:off x="8601075" y="9029700"/>
          <a:ext cx="6269801" cy="1885950"/>
          <a:chOff x="7877175" y="9172575"/>
          <a:chExt cx="6955601" cy="1885950"/>
        </a:xfrm>
      </xdr:grpSpPr>
      <xdr:grpSp>
        <xdr:nvGrpSpPr>
          <xdr:cNvPr id="99" name="组合 98"/>
          <xdr:cNvGrpSpPr/>
        </xdr:nvGrpSpPr>
        <xdr:grpSpPr>
          <a:xfrm>
            <a:off x="7877175" y="9229725"/>
            <a:ext cx="6638925" cy="1828800"/>
            <a:chOff x="7667625" y="8753475"/>
            <a:chExt cx="6638925" cy="1828800"/>
          </a:xfrm>
        </xdr:grpSpPr>
        <xdr:sp macro="" textlink="">
          <xdr:nvSpPr>
            <xdr:cNvPr id="7" name="圆角矩形 6"/>
            <xdr:cNvSpPr/>
          </xdr:nvSpPr>
          <xdr:spPr>
            <a:xfrm>
              <a:off x="8886825" y="8753475"/>
              <a:ext cx="781050" cy="3810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木</a:t>
              </a:r>
            </a:p>
          </xdr:txBody>
        </xdr:sp>
        <xdr:sp macro="" textlink="">
          <xdr:nvSpPr>
            <xdr:cNvPr id="46" name="圆角矩形 45"/>
            <xdr:cNvSpPr/>
          </xdr:nvSpPr>
          <xdr:spPr>
            <a:xfrm>
              <a:off x="7667625" y="10201275"/>
              <a:ext cx="781050" cy="381000"/>
            </a:xfrm>
            <a:prstGeom prst="roundRect">
              <a:avLst/>
            </a:prstGeom>
            <a:solidFill>
              <a:srgbClr val="FF000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火</a:t>
              </a:r>
            </a:p>
          </xdr:txBody>
        </xdr:sp>
        <xdr:sp macro="" textlink="">
          <xdr:nvSpPr>
            <xdr:cNvPr id="47" name="圆角矩形 46"/>
            <xdr:cNvSpPr/>
          </xdr:nvSpPr>
          <xdr:spPr>
            <a:xfrm>
              <a:off x="9982200" y="10210800"/>
              <a:ext cx="781050" cy="36195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水</a:t>
              </a:r>
            </a:p>
          </xdr:txBody>
        </xdr:sp>
        <xdr:cxnSp macro="">
          <xdr:nvCxnSpPr>
            <xdr:cNvPr id="27" name="直接箭头连接符 26"/>
            <xdr:cNvCxnSpPr>
              <a:stCxn id="46" idx="0"/>
              <a:endCxn id="7" idx="1"/>
            </xdr:cNvCxnSpPr>
          </xdr:nvCxnSpPr>
          <xdr:spPr>
            <a:xfrm flipV="1">
              <a:off x="8058150" y="8943975"/>
              <a:ext cx="828675" cy="12573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49" name="直接箭头连接符 48"/>
            <xdr:cNvCxnSpPr/>
          </xdr:nvCxnSpPr>
          <xdr:spPr>
            <a:xfrm flipH="1">
              <a:off x="7915276" y="8953500"/>
              <a:ext cx="819149" cy="124777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64" name="直接箭头连接符 63"/>
            <xdr:cNvCxnSpPr>
              <a:stCxn id="47" idx="1"/>
              <a:endCxn id="46" idx="3"/>
            </xdr:cNvCxnSpPr>
          </xdr:nvCxnSpPr>
          <xdr:spPr>
            <a:xfrm flipH="1">
              <a:off x="8448675" y="10391775"/>
              <a:ext cx="1533525" cy="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82" name="直接箭头连接符 81"/>
            <xdr:cNvCxnSpPr/>
          </xdr:nvCxnSpPr>
          <xdr:spPr>
            <a:xfrm flipV="1">
              <a:off x="8486775" y="10506075"/>
              <a:ext cx="147637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85" name="直接箭头连接符 84"/>
            <xdr:cNvCxnSpPr/>
          </xdr:nvCxnSpPr>
          <xdr:spPr>
            <a:xfrm flipH="1" flipV="1">
              <a:off x="9772650" y="8905875"/>
              <a:ext cx="733426" cy="1285876"/>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90" name="圆角矩形 89"/>
            <xdr:cNvSpPr/>
          </xdr:nvSpPr>
          <xdr:spPr>
            <a:xfrm>
              <a:off x="11630025" y="9486900"/>
              <a:ext cx="781050"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光</a:t>
              </a:r>
            </a:p>
          </xdr:txBody>
        </xdr:sp>
        <xdr:sp macro="" textlink="">
          <xdr:nvSpPr>
            <xdr:cNvPr id="91" name="圆角矩形 90"/>
            <xdr:cNvSpPr/>
          </xdr:nvSpPr>
          <xdr:spPr>
            <a:xfrm>
              <a:off x="13525500" y="9486900"/>
              <a:ext cx="781050" cy="3810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暗</a:t>
              </a:r>
            </a:p>
          </xdr:txBody>
        </xdr:sp>
        <xdr:cxnSp macro="">
          <xdr:nvCxnSpPr>
            <xdr:cNvPr id="92" name="直接箭头连接符 91"/>
            <xdr:cNvCxnSpPr/>
          </xdr:nvCxnSpPr>
          <xdr:spPr>
            <a:xfrm flipV="1">
              <a:off x="12506325" y="9610725"/>
              <a:ext cx="933450" cy="1"/>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95" name="直接箭头连接符 94"/>
            <xdr:cNvCxnSpPr/>
          </xdr:nvCxnSpPr>
          <xdr:spPr>
            <a:xfrm flipH="1">
              <a:off x="12496801" y="9725025"/>
              <a:ext cx="904874" cy="1"/>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grpSp>
      <xdr:cxnSp macro="">
        <xdr:nvCxnSpPr>
          <xdr:cNvPr id="101" name="直接箭头连接符 100"/>
          <xdr:cNvCxnSpPr/>
        </xdr:nvCxnSpPr>
        <xdr:spPr>
          <a:xfrm flipV="1">
            <a:off x="13125450" y="9315450"/>
            <a:ext cx="476250" cy="3"/>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03" name="文本框 102"/>
          <xdr:cNvSpPr txBox="1"/>
        </xdr:nvSpPr>
        <xdr:spPr>
          <a:xfrm>
            <a:off x="13801725" y="9172575"/>
            <a:ext cx="1031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属性相克加成</a:t>
            </a:r>
          </a:p>
        </xdr:txBody>
      </xdr:sp>
      <xdr:cxnSp macro="">
        <xdr:nvCxnSpPr>
          <xdr:cNvPr id="104" name="直接箭头连接符 103"/>
          <xdr:cNvCxnSpPr/>
        </xdr:nvCxnSpPr>
        <xdr:spPr>
          <a:xfrm flipV="1">
            <a:off x="13134975" y="9572625"/>
            <a:ext cx="46672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09" name="文本框 108"/>
          <xdr:cNvSpPr txBox="1"/>
        </xdr:nvSpPr>
        <xdr:spPr>
          <a:xfrm>
            <a:off x="13792200" y="9420225"/>
            <a:ext cx="1031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属性相克削减</a:t>
            </a:r>
          </a:p>
        </xdr:txBody>
      </xdr:sp>
    </xdr:grp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19050</xdr:colOff>
      <xdr:row>32</xdr:row>
      <xdr:rowOff>6641</xdr:rowOff>
    </xdr:from>
    <xdr:ext cx="9893354" cy="5567554"/>
    <xdr:pic>
      <xdr:nvPicPr>
        <xdr:cNvPr id="2" name="图片 1"/>
        <xdr:cNvPicPr>
          <a:picLocks noChangeAspect="1"/>
        </xdr:cNvPicPr>
      </xdr:nvPicPr>
      <xdr:blipFill>
        <a:blip xmlns:r="http://schemas.openxmlformats.org/officeDocument/2006/relationships" r:embed="rId1"/>
        <a:stretch>
          <a:fillRect/>
        </a:stretch>
      </xdr:blipFill>
      <xdr:spPr>
        <a:xfrm>
          <a:off x="695325" y="5493041"/>
          <a:ext cx="9893354" cy="556755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9</xdr:col>
      <xdr:colOff>819150</xdr:colOff>
      <xdr:row>32</xdr:row>
      <xdr:rowOff>180975</xdr:rowOff>
    </xdr:from>
    <xdr:to>
      <xdr:col>9</xdr:col>
      <xdr:colOff>819151</xdr:colOff>
      <xdr:row>35</xdr:row>
      <xdr:rowOff>95250</xdr:rowOff>
    </xdr:to>
    <xdr:cxnSp macro="">
      <xdr:nvCxnSpPr>
        <xdr:cNvPr id="20" name="直接连接符 19"/>
        <xdr:cNvCxnSpPr/>
      </xdr:nvCxnSpPr>
      <xdr:spPr>
        <a:xfrm flipH="1">
          <a:off x="11439525" y="6048375"/>
          <a:ext cx="1" cy="3333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5</xdr:col>
      <xdr:colOff>76200</xdr:colOff>
      <xdr:row>35</xdr:row>
      <xdr:rowOff>104775</xdr:rowOff>
    </xdr:from>
    <xdr:ext cx="184731" cy="264560"/>
    <xdr:sp macro="" textlink="">
      <xdr:nvSpPr>
        <xdr:cNvPr id="23" name="文本框 22"/>
        <xdr:cNvSpPr txBox="1"/>
      </xdr:nvSpPr>
      <xdr:spPr>
        <a:xfrm>
          <a:off x="7515225" y="6391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twoCellAnchor>
    <xdr:from>
      <xdr:col>3</xdr:col>
      <xdr:colOff>657225</xdr:colOff>
      <xdr:row>34</xdr:row>
      <xdr:rowOff>0</xdr:rowOff>
    </xdr:from>
    <xdr:to>
      <xdr:col>13</xdr:col>
      <xdr:colOff>209550</xdr:colOff>
      <xdr:row>40</xdr:row>
      <xdr:rowOff>93110</xdr:rowOff>
    </xdr:to>
    <xdr:grpSp>
      <xdr:nvGrpSpPr>
        <xdr:cNvPr id="52" name="组合 51"/>
        <xdr:cNvGrpSpPr/>
      </xdr:nvGrpSpPr>
      <xdr:grpSpPr>
        <a:xfrm>
          <a:off x="6724650" y="7124700"/>
          <a:ext cx="7210425" cy="1350410"/>
          <a:chOff x="6724650" y="6076950"/>
          <a:chExt cx="7210425" cy="1350410"/>
        </a:xfrm>
      </xdr:grpSpPr>
      <xdr:cxnSp macro="">
        <xdr:nvCxnSpPr>
          <xdr:cNvPr id="4" name="直接箭头连接符 3"/>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9" name="直接连接符 18"/>
          <xdr:cNvCxnSpPr/>
        </xdr:nvCxnSpPr>
        <xdr:spPr>
          <a:xfrm flipH="1">
            <a:off x="6734175" y="634365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sp macro="" textlink="">
        <xdr:nvSpPr>
          <xdr:cNvPr id="42" name="圆角矩形 41"/>
          <xdr:cNvSpPr/>
        </xdr:nvSpPr>
        <xdr:spPr>
          <a:xfrm>
            <a:off x="6753226" y="6829425"/>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xnSp macro="">
        <xdr:nvCxnSpPr>
          <xdr:cNvPr id="44" name="直接连接符 43"/>
          <xdr:cNvCxnSpPr/>
        </xdr:nvCxnSpPr>
        <xdr:spPr>
          <a:xfrm flipH="1">
            <a:off x="7324725" y="6076950"/>
            <a:ext cx="9525" cy="11430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47" name="圆角矩形 46"/>
          <xdr:cNvSpPr/>
        </xdr:nvSpPr>
        <xdr:spPr>
          <a:xfrm>
            <a:off x="6753225" y="7000875"/>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cxnSp macro="">
        <xdr:nvCxnSpPr>
          <xdr:cNvPr id="48" name="直接连接符 47"/>
          <xdr:cNvCxnSpPr/>
        </xdr:nvCxnSpPr>
        <xdr:spPr>
          <a:xfrm flipH="1">
            <a:off x="7610475" y="6096000"/>
            <a:ext cx="9525" cy="1133475"/>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50" name="文本框 49"/>
          <xdr:cNvSpPr txBox="1"/>
        </xdr:nvSpPr>
        <xdr:spPr>
          <a:xfrm>
            <a:off x="7448550" y="71628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grpSp>
    <xdr:clientData/>
  </xdr:twoCellAnchor>
  <xdr:twoCellAnchor>
    <xdr:from>
      <xdr:col>3</xdr:col>
      <xdr:colOff>485775</xdr:colOff>
      <xdr:row>41</xdr:row>
      <xdr:rowOff>180975</xdr:rowOff>
    </xdr:from>
    <xdr:to>
      <xdr:col>13</xdr:col>
      <xdr:colOff>152400</xdr:colOff>
      <xdr:row>50</xdr:row>
      <xdr:rowOff>7385</xdr:rowOff>
    </xdr:to>
    <xdr:grpSp>
      <xdr:nvGrpSpPr>
        <xdr:cNvPr id="53" name="组合 52"/>
        <xdr:cNvGrpSpPr/>
      </xdr:nvGrpSpPr>
      <xdr:grpSpPr>
        <a:xfrm>
          <a:off x="6553200" y="8772525"/>
          <a:ext cx="7324725" cy="1712360"/>
          <a:chOff x="6610350" y="6076950"/>
          <a:chExt cx="7324725" cy="1712360"/>
        </a:xfrm>
      </xdr:grpSpPr>
      <xdr:cxnSp macro="">
        <xdr:nvCxnSpPr>
          <xdr:cNvPr id="54" name="直接箭头连接符 53"/>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57" name="直接连接符 56"/>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58" name="圆角矩形 57"/>
          <xdr:cNvSpPr/>
        </xdr:nvSpPr>
        <xdr:spPr>
          <a:xfrm>
            <a:off x="6753225" y="7000875"/>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cxnSp macro="">
        <xdr:nvCxnSpPr>
          <xdr:cNvPr id="59" name="直接连接符 58"/>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61" name="文本框 60"/>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62" name="文本框 61"/>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cxnSp macro="">
        <xdr:nvCxnSpPr>
          <xdr:cNvPr id="55" name="直接连接符 54"/>
          <xdr:cNvCxnSpPr/>
        </xdr:nvCxnSpPr>
        <xdr:spPr>
          <a:xfrm flipH="1">
            <a:off x="7334250" y="63246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sp macro="" textlink="">
        <xdr:nvSpPr>
          <xdr:cNvPr id="60" name="文本框 59"/>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grpSp>
    <xdr:clientData/>
  </xdr:twoCellAnchor>
  <xdr:twoCellAnchor>
    <xdr:from>
      <xdr:col>3</xdr:col>
      <xdr:colOff>523875</xdr:colOff>
      <xdr:row>34</xdr:row>
      <xdr:rowOff>76200</xdr:rowOff>
    </xdr:from>
    <xdr:to>
      <xdr:col>4</xdr:col>
      <xdr:colOff>215614</xdr:colOff>
      <xdr:row>35</xdr:row>
      <xdr:rowOff>131210</xdr:rowOff>
    </xdr:to>
    <xdr:sp macro="" textlink="">
      <xdr:nvSpPr>
        <xdr:cNvPr id="63" name="文本框 62"/>
        <xdr:cNvSpPr txBox="1"/>
      </xdr:nvSpPr>
      <xdr:spPr>
        <a:xfrm>
          <a:off x="6591300" y="61531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t0</a:t>
          </a:r>
          <a:endParaRPr lang="zh-CN" altLang="en-US" sz="1100" b="1"/>
        </a:p>
      </xdr:txBody>
    </xdr:sp>
    <xdr:clientData/>
  </xdr:twoCellAnchor>
  <xdr:twoCellAnchor>
    <xdr:from>
      <xdr:col>4</xdr:col>
      <xdr:colOff>381000</xdr:colOff>
      <xdr:row>40</xdr:row>
      <xdr:rowOff>200025</xdr:rowOff>
    </xdr:from>
    <xdr:to>
      <xdr:col>5</xdr:col>
      <xdr:colOff>72739</xdr:colOff>
      <xdr:row>42</xdr:row>
      <xdr:rowOff>45485</xdr:rowOff>
    </xdr:to>
    <xdr:sp macro="" textlink="">
      <xdr:nvSpPr>
        <xdr:cNvPr id="64" name="文本框 63"/>
        <xdr:cNvSpPr txBox="1"/>
      </xdr:nvSpPr>
      <xdr:spPr>
        <a:xfrm>
          <a:off x="7134225" y="753427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t1</a:t>
          </a:r>
          <a:endParaRPr lang="zh-CN" altLang="en-US" sz="1100" b="1"/>
        </a:p>
      </xdr:txBody>
    </xdr:sp>
    <xdr:clientData/>
  </xdr:twoCellAnchor>
  <xdr:twoCellAnchor>
    <xdr:from>
      <xdr:col>4</xdr:col>
      <xdr:colOff>533400</xdr:colOff>
      <xdr:row>45</xdr:row>
      <xdr:rowOff>133350</xdr:rowOff>
    </xdr:from>
    <xdr:to>
      <xdr:col>5</xdr:col>
      <xdr:colOff>419100</xdr:colOff>
      <xdr:row>46</xdr:row>
      <xdr:rowOff>9525</xdr:rowOff>
    </xdr:to>
    <xdr:sp macro="" textlink="">
      <xdr:nvSpPr>
        <xdr:cNvPr id="65" name="圆角矩形 64"/>
        <xdr:cNvSpPr/>
      </xdr:nvSpPr>
      <xdr:spPr>
        <a:xfrm>
          <a:off x="7286625" y="85153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lientData/>
  </xdr:twoCellAnchor>
  <xdr:twoCellAnchor>
    <xdr:from>
      <xdr:col>5</xdr:col>
      <xdr:colOff>428625</xdr:colOff>
      <xdr:row>42</xdr:row>
      <xdr:rowOff>0</xdr:rowOff>
    </xdr:from>
    <xdr:to>
      <xdr:col>5</xdr:col>
      <xdr:colOff>428625</xdr:colOff>
      <xdr:row>49</xdr:row>
      <xdr:rowOff>95250</xdr:rowOff>
    </xdr:to>
    <xdr:cxnSp macro="">
      <xdr:nvCxnSpPr>
        <xdr:cNvPr id="66" name="直接连接符 65"/>
        <xdr:cNvCxnSpPr/>
      </xdr:nvCxnSpPr>
      <xdr:spPr>
        <a:xfrm>
          <a:off x="7867650" y="77533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257175</xdr:colOff>
      <xdr:row>48</xdr:row>
      <xdr:rowOff>152400</xdr:rowOff>
    </xdr:from>
    <xdr:to>
      <xdr:col>5</xdr:col>
      <xdr:colOff>631893</xdr:colOff>
      <xdr:row>49</xdr:row>
      <xdr:rowOff>207410</xdr:rowOff>
    </xdr:to>
    <xdr:sp macro="" textlink="">
      <xdr:nvSpPr>
        <xdr:cNvPr id="67" name="文本框 66"/>
        <xdr:cNvSpPr txBox="1"/>
      </xdr:nvSpPr>
      <xdr:spPr>
        <a:xfrm>
          <a:off x="7696200" y="916305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clientData/>
  </xdr:twoCellAnchor>
  <xdr:twoCellAnchor>
    <xdr:from>
      <xdr:col>4</xdr:col>
      <xdr:colOff>409575</xdr:colOff>
      <xdr:row>39</xdr:row>
      <xdr:rowOff>28575</xdr:rowOff>
    </xdr:from>
    <xdr:to>
      <xdr:col>5</xdr:col>
      <xdr:colOff>98493</xdr:colOff>
      <xdr:row>40</xdr:row>
      <xdr:rowOff>83585</xdr:rowOff>
    </xdr:to>
    <xdr:sp macro="" textlink="">
      <xdr:nvSpPr>
        <xdr:cNvPr id="71" name="文本框 70"/>
        <xdr:cNvSpPr txBox="1"/>
      </xdr:nvSpPr>
      <xdr:spPr>
        <a:xfrm>
          <a:off x="7162800" y="7153275"/>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ta1</a:t>
          </a:r>
          <a:endParaRPr lang="zh-CN" altLang="en-US" sz="1100" b="1"/>
        </a:p>
      </xdr:txBody>
    </xdr:sp>
    <xdr:clientData/>
  </xdr:twoCellAnchor>
  <xdr:twoCellAnchor>
    <xdr:from>
      <xdr:col>3</xdr:col>
      <xdr:colOff>523875</xdr:colOff>
      <xdr:row>50</xdr:row>
      <xdr:rowOff>190500</xdr:rowOff>
    </xdr:from>
    <xdr:to>
      <xdr:col>13</xdr:col>
      <xdr:colOff>190500</xdr:colOff>
      <xdr:row>59</xdr:row>
      <xdr:rowOff>188360</xdr:rowOff>
    </xdr:to>
    <xdr:grpSp>
      <xdr:nvGrpSpPr>
        <xdr:cNvPr id="99" name="组合 98"/>
        <xdr:cNvGrpSpPr/>
      </xdr:nvGrpSpPr>
      <xdr:grpSpPr>
        <a:xfrm>
          <a:off x="6591300" y="10668000"/>
          <a:ext cx="7324725" cy="1883810"/>
          <a:chOff x="6657975" y="9582150"/>
          <a:chExt cx="7324725" cy="1883810"/>
        </a:xfrm>
      </xdr:grpSpPr>
      <xdr:cxnSp macro="">
        <xdr:nvCxnSpPr>
          <xdr:cNvPr id="88" name="直接连接符 87"/>
          <xdr:cNvCxnSpPr/>
        </xdr:nvCxnSpPr>
        <xdr:spPr>
          <a:xfrm>
            <a:off x="8553450" y="976312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98" name="组合 97"/>
          <xdr:cNvGrpSpPr/>
        </xdr:nvGrpSpPr>
        <xdr:grpSpPr>
          <a:xfrm>
            <a:off x="6657975" y="9582150"/>
            <a:ext cx="7324725" cy="1883810"/>
            <a:chOff x="6657975" y="9582150"/>
            <a:chExt cx="7324725" cy="1883810"/>
          </a:xfrm>
        </xdr:grpSpPr>
        <xdr:grpSp>
          <xdr:nvGrpSpPr>
            <xdr:cNvPr id="74" name="组合 73"/>
            <xdr:cNvGrpSpPr/>
          </xdr:nvGrpSpPr>
          <xdr:grpSpPr>
            <a:xfrm>
              <a:off x="6657975" y="9753600"/>
              <a:ext cx="7324725" cy="1712360"/>
              <a:chOff x="6610350" y="6076950"/>
              <a:chExt cx="7324725" cy="1712360"/>
            </a:xfrm>
          </xdr:grpSpPr>
          <xdr:cxnSp macro="">
            <xdr:nvCxnSpPr>
              <xdr:cNvPr id="75" name="直接箭头连接符 74"/>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76" name="直接连接符 75"/>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78" name="直接连接符 77"/>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79" name="文本框 78"/>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80" name="文本框 79"/>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82" name="文本框 81"/>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81" name="直接连接符 80"/>
              <xdr:cNvCxnSpPr/>
            </xdr:nvCxnSpPr>
            <xdr:spPr>
              <a:xfrm flipH="1">
                <a:off x="76104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83" name="圆角矩形 82"/>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xnSp macro="">
          <xdr:nvCxnSpPr>
            <xdr:cNvPr id="84" name="直接连接符 83"/>
            <xdr:cNvCxnSpPr/>
          </xdr:nvCxnSpPr>
          <xdr:spPr>
            <a:xfrm>
              <a:off x="7962900" y="9763125"/>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85" name="文本框 84"/>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86" name="文本框 85"/>
            <xdr:cNvSpPr txBox="1"/>
          </xdr:nvSpPr>
          <xdr:spPr>
            <a:xfrm>
              <a:off x="7543800" y="95821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t2</a:t>
              </a:r>
              <a:endParaRPr lang="zh-CN" altLang="en-US" sz="1100" b="1"/>
            </a:p>
          </xdr:txBody>
        </xdr:sp>
        <xdr:sp macro="" textlink="">
          <xdr:nvSpPr>
            <xdr:cNvPr id="87" name="圆角矩形 86"/>
            <xdr:cNvSpPr/>
          </xdr:nvSpPr>
          <xdr:spPr>
            <a:xfrm>
              <a:off x="7658100" y="10668000"/>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89" name="文本框 88"/>
            <xdr:cNvSpPr txBox="1"/>
          </xdr:nvSpPr>
          <xdr:spPr>
            <a:xfrm>
              <a:off x="8362950" y="112014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3</xdr:col>
      <xdr:colOff>571500</xdr:colOff>
      <xdr:row>62</xdr:row>
      <xdr:rowOff>161925</xdr:rowOff>
    </xdr:from>
    <xdr:to>
      <xdr:col>13</xdr:col>
      <xdr:colOff>238125</xdr:colOff>
      <xdr:row>72</xdr:row>
      <xdr:rowOff>74060</xdr:rowOff>
    </xdr:to>
    <xdr:grpSp>
      <xdr:nvGrpSpPr>
        <xdr:cNvPr id="100" name="组合 99"/>
        <xdr:cNvGrpSpPr/>
      </xdr:nvGrpSpPr>
      <xdr:grpSpPr>
        <a:xfrm>
          <a:off x="6638925" y="13154025"/>
          <a:ext cx="7324725" cy="2007635"/>
          <a:chOff x="6657975" y="9563100"/>
          <a:chExt cx="7324725" cy="2007635"/>
        </a:xfrm>
      </xdr:grpSpPr>
      <xdr:cxnSp macro="">
        <xdr:nvCxnSpPr>
          <xdr:cNvPr id="101" name="直接连接符 100"/>
          <xdr:cNvCxnSpPr/>
        </xdr:nvCxnSpPr>
        <xdr:spPr>
          <a:xfrm>
            <a:off x="7858125" y="978217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02" name="组合 101"/>
          <xdr:cNvGrpSpPr/>
        </xdr:nvGrpSpPr>
        <xdr:grpSpPr>
          <a:xfrm>
            <a:off x="6657975" y="9563100"/>
            <a:ext cx="7324725" cy="2007635"/>
            <a:chOff x="6657975" y="9563100"/>
            <a:chExt cx="7324725" cy="2007635"/>
          </a:xfrm>
        </xdr:grpSpPr>
        <xdr:cxnSp macro="">
          <xdr:nvCxnSpPr>
            <xdr:cNvPr id="105" name="直接连接符 104"/>
            <xdr:cNvCxnSpPr/>
          </xdr:nvCxnSpPr>
          <xdr:spPr>
            <a:xfrm>
              <a:off x="7962900" y="979170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03" name="组合 102"/>
            <xdr:cNvGrpSpPr/>
          </xdr:nvGrpSpPr>
          <xdr:grpSpPr>
            <a:xfrm>
              <a:off x="6657975" y="9753600"/>
              <a:ext cx="7324725" cy="1712360"/>
              <a:chOff x="6610350" y="6076950"/>
              <a:chExt cx="7324725" cy="1712360"/>
            </a:xfrm>
          </xdr:grpSpPr>
          <xdr:cxnSp macro="">
            <xdr:nvCxnSpPr>
              <xdr:cNvPr id="110" name="直接箭头连接符 109"/>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11" name="直接连接符 110"/>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112" name="直接连接符 111"/>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113" name="文本框 112"/>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114" name="文本框 113"/>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115" name="文本框 114"/>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116" name="直接连接符 115"/>
              <xdr:cNvCxnSpPr/>
            </xdr:nvCxnSpPr>
            <xdr:spPr>
              <a:xfrm flipH="1">
                <a:off x="79152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104" name="圆角矩形 103"/>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sp macro="" textlink="">
          <xdr:nvSpPr>
            <xdr:cNvPr id="106" name="文本框 105"/>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107" name="文本框 106"/>
            <xdr:cNvSpPr txBox="1"/>
          </xdr:nvSpPr>
          <xdr:spPr>
            <a:xfrm>
              <a:off x="7810500" y="95631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t3</a:t>
              </a:r>
              <a:endParaRPr lang="zh-CN" altLang="en-US" sz="1100" b="1"/>
            </a:p>
          </xdr:txBody>
        </xdr:sp>
        <xdr:sp macro="" textlink="">
          <xdr:nvSpPr>
            <xdr:cNvPr id="108" name="圆角矩形 107"/>
            <xdr:cNvSpPr/>
          </xdr:nvSpPr>
          <xdr:spPr>
            <a:xfrm>
              <a:off x="7658101" y="10668000"/>
              <a:ext cx="219074"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109" name="文本框 108"/>
            <xdr:cNvSpPr txBox="1"/>
          </xdr:nvSpPr>
          <xdr:spPr>
            <a:xfrm>
              <a:off x="7667625" y="1130617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15</xdr:col>
      <xdr:colOff>438150</xdr:colOff>
      <xdr:row>62</xdr:row>
      <xdr:rowOff>180975</xdr:rowOff>
    </xdr:from>
    <xdr:to>
      <xdr:col>26</xdr:col>
      <xdr:colOff>66675</xdr:colOff>
      <xdr:row>72</xdr:row>
      <xdr:rowOff>112160</xdr:rowOff>
    </xdr:to>
    <xdr:grpSp>
      <xdr:nvGrpSpPr>
        <xdr:cNvPr id="117" name="组合 116"/>
        <xdr:cNvGrpSpPr/>
      </xdr:nvGrpSpPr>
      <xdr:grpSpPr>
        <a:xfrm>
          <a:off x="15535275" y="13173075"/>
          <a:ext cx="7324725" cy="2026685"/>
          <a:chOff x="6657975" y="9563100"/>
          <a:chExt cx="7324725" cy="2026685"/>
        </a:xfrm>
      </xdr:grpSpPr>
      <xdr:cxnSp macro="">
        <xdr:nvCxnSpPr>
          <xdr:cNvPr id="118" name="直接连接符 117"/>
          <xdr:cNvCxnSpPr/>
        </xdr:nvCxnSpPr>
        <xdr:spPr>
          <a:xfrm>
            <a:off x="7962900" y="989647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19" name="组合 118"/>
          <xdr:cNvGrpSpPr/>
        </xdr:nvGrpSpPr>
        <xdr:grpSpPr>
          <a:xfrm>
            <a:off x="6657975" y="9563100"/>
            <a:ext cx="7324725" cy="2026685"/>
            <a:chOff x="6657975" y="9563100"/>
            <a:chExt cx="7324725" cy="2026685"/>
          </a:xfrm>
        </xdr:grpSpPr>
        <xdr:cxnSp macro="">
          <xdr:nvCxnSpPr>
            <xdr:cNvPr id="120" name="直接连接符 119"/>
            <xdr:cNvCxnSpPr/>
          </xdr:nvCxnSpPr>
          <xdr:spPr>
            <a:xfrm>
              <a:off x="7962900" y="979170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21" name="组合 120"/>
            <xdr:cNvGrpSpPr/>
          </xdr:nvGrpSpPr>
          <xdr:grpSpPr>
            <a:xfrm>
              <a:off x="6657975" y="9753600"/>
              <a:ext cx="7324725" cy="1712360"/>
              <a:chOff x="6610350" y="6076950"/>
              <a:chExt cx="7324725" cy="1712360"/>
            </a:xfrm>
          </xdr:grpSpPr>
          <xdr:cxnSp macro="">
            <xdr:nvCxnSpPr>
              <xdr:cNvPr id="127" name="直接箭头连接符 126"/>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28" name="直接连接符 127"/>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129" name="直接连接符 128"/>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130" name="文本框 129"/>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131" name="文本框 130"/>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132" name="文本框 131"/>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133" name="直接连接符 132"/>
              <xdr:cNvCxnSpPr/>
            </xdr:nvCxnSpPr>
            <xdr:spPr>
              <a:xfrm flipH="1">
                <a:off x="79152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122" name="圆角矩形 121"/>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sp macro="" textlink="">
          <xdr:nvSpPr>
            <xdr:cNvPr id="123" name="文本框 122"/>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124" name="文本框 123"/>
            <xdr:cNvSpPr txBox="1"/>
          </xdr:nvSpPr>
          <xdr:spPr>
            <a:xfrm>
              <a:off x="7810500" y="95631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t3</a:t>
              </a:r>
              <a:endParaRPr lang="zh-CN" altLang="en-US" sz="1100" b="1"/>
            </a:p>
          </xdr:txBody>
        </xdr:sp>
        <xdr:sp macro="" textlink="">
          <xdr:nvSpPr>
            <xdr:cNvPr id="125" name="圆角矩形 124"/>
            <xdr:cNvSpPr/>
          </xdr:nvSpPr>
          <xdr:spPr>
            <a:xfrm>
              <a:off x="7658101" y="10668000"/>
              <a:ext cx="295274" cy="952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126" name="文本框 125"/>
            <xdr:cNvSpPr txBox="1"/>
          </xdr:nvSpPr>
          <xdr:spPr>
            <a:xfrm>
              <a:off x="7772400" y="1132522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14</xdr:col>
      <xdr:colOff>37480</xdr:colOff>
      <xdr:row>65</xdr:row>
      <xdr:rowOff>133971</xdr:rowOff>
    </xdr:from>
    <xdr:to>
      <xdr:col>14</xdr:col>
      <xdr:colOff>624718</xdr:colOff>
      <xdr:row>68</xdr:row>
      <xdr:rowOff>148466</xdr:rowOff>
    </xdr:to>
    <xdr:sp macro="" textlink="">
      <xdr:nvSpPr>
        <xdr:cNvPr id="134" name="下箭头 133"/>
        <xdr:cNvSpPr/>
      </xdr:nvSpPr>
      <xdr:spPr>
        <a:xfrm rot="16200000">
          <a:off x="14420851" y="12734925"/>
          <a:ext cx="643145" cy="587238"/>
        </a:xfrm>
        <a:prstGeom prst="downArrow">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algn="ctr"/>
          <a:endParaRPr lang="zh-Hans"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32</xdr:col>
      <xdr:colOff>523876</xdr:colOff>
      <xdr:row>27</xdr:row>
      <xdr:rowOff>9525</xdr:rowOff>
    </xdr:from>
    <xdr:to>
      <xdr:col>35</xdr:col>
      <xdr:colOff>1019736</xdr:colOff>
      <xdr:row>31</xdr:row>
      <xdr:rowOff>119305</xdr:rowOff>
    </xdr:to>
    <xdr:sp macro="" textlink="">
      <xdr:nvSpPr>
        <xdr:cNvPr id="2" name="双括号 1"/>
        <xdr:cNvSpPr/>
      </xdr:nvSpPr>
      <xdr:spPr>
        <a:xfrm>
          <a:off x="21265964" y="4480672"/>
          <a:ext cx="3185272" cy="1185545"/>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32</xdr:col>
      <xdr:colOff>2241</xdr:colOff>
      <xdr:row>35</xdr:row>
      <xdr:rowOff>19051</xdr:rowOff>
    </xdr:from>
    <xdr:to>
      <xdr:col>35</xdr:col>
      <xdr:colOff>0</xdr:colOff>
      <xdr:row>39</xdr:row>
      <xdr:rowOff>123826</xdr:rowOff>
    </xdr:to>
    <xdr:sp macro="" textlink="">
      <xdr:nvSpPr>
        <xdr:cNvPr id="3" name="双括号 2"/>
        <xdr:cNvSpPr/>
      </xdr:nvSpPr>
      <xdr:spPr>
        <a:xfrm>
          <a:off x="20744329" y="6417610"/>
          <a:ext cx="2810436" cy="1090892"/>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27</xdr:col>
      <xdr:colOff>628650</xdr:colOff>
      <xdr:row>44</xdr:row>
      <xdr:rowOff>33450</xdr:rowOff>
    </xdr:from>
    <xdr:to>
      <xdr:col>31</xdr:col>
      <xdr:colOff>0</xdr:colOff>
      <xdr:row>48</xdr:row>
      <xdr:rowOff>145950</xdr:rowOff>
    </xdr:to>
    <xdr:sp macro="" textlink="">
      <xdr:nvSpPr>
        <xdr:cNvPr id="4" name="双括号 3"/>
        <xdr:cNvSpPr/>
      </xdr:nvSpPr>
      <xdr:spPr>
        <a:xfrm>
          <a:off x="17952944" y="8482685"/>
          <a:ext cx="2318497" cy="112103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37</xdr:col>
      <xdr:colOff>238124</xdr:colOff>
      <xdr:row>27</xdr:row>
      <xdr:rowOff>9525</xdr:rowOff>
    </xdr:from>
    <xdr:to>
      <xdr:col>55</xdr:col>
      <xdr:colOff>561975</xdr:colOff>
      <xdr:row>31</xdr:row>
      <xdr:rowOff>119305</xdr:rowOff>
    </xdr:to>
    <xdr:sp macro="" textlink="">
      <xdr:nvSpPr>
        <xdr:cNvPr id="5" name="双括号 4"/>
        <xdr:cNvSpPr/>
      </xdr:nvSpPr>
      <xdr:spPr>
        <a:xfrm>
          <a:off x="26374724" y="1266825"/>
          <a:ext cx="12668251"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43</xdr:col>
      <xdr:colOff>657226</xdr:colOff>
      <xdr:row>35</xdr:row>
      <xdr:rowOff>9525</xdr:rowOff>
    </xdr:from>
    <xdr:to>
      <xdr:col>62</xdr:col>
      <xdr:colOff>447675</xdr:colOff>
      <xdr:row>39</xdr:row>
      <xdr:rowOff>205030</xdr:rowOff>
    </xdr:to>
    <xdr:sp macro="" textlink="">
      <xdr:nvSpPr>
        <xdr:cNvPr id="6" name="双括号 5"/>
        <xdr:cNvSpPr/>
      </xdr:nvSpPr>
      <xdr:spPr>
        <a:xfrm>
          <a:off x="30908626" y="3343275"/>
          <a:ext cx="12820649"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32</xdr:col>
      <xdr:colOff>152400</xdr:colOff>
      <xdr:row>44</xdr:row>
      <xdr:rowOff>28575</xdr:rowOff>
    </xdr:from>
    <xdr:to>
      <xdr:col>50</xdr:col>
      <xdr:colOff>647700</xdr:colOff>
      <xdr:row>48</xdr:row>
      <xdr:rowOff>114300</xdr:rowOff>
    </xdr:to>
    <xdr:sp macro="" textlink="">
      <xdr:nvSpPr>
        <xdr:cNvPr id="7" name="双括号 6"/>
        <xdr:cNvSpPr/>
      </xdr:nvSpPr>
      <xdr:spPr>
        <a:xfrm>
          <a:off x="20116800" y="5391150"/>
          <a:ext cx="12839700" cy="108585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600075</xdr:colOff>
      <xdr:row>27</xdr:row>
      <xdr:rowOff>19050</xdr:rowOff>
    </xdr:from>
    <xdr:to>
      <xdr:col>32</xdr:col>
      <xdr:colOff>0</xdr:colOff>
      <xdr:row>31</xdr:row>
      <xdr:rowOff>128830</xdr:rowOff>
    </xdr:to>
    <xdr:sp macro="" textlink="">
      <xdr:nvSpPr>
        <xdr:cNvPr id="8" name="双括号 7"/>
        <xdr:cNvSpPr/>
      </xdr:nvSpPr>
      <xdr:spPr>
        <a:xfrm>
          <a:off x="13329957" y="4490197"/>
          <a:ext cx="4868396" cy="1185545"/>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23</xdr:col>
      <xdr:colOff>561975</xdr:colOff>
      <xdr:row>35</xdr:row>
      <xdr:rowOff>9525</xdr:rowOff>
    </xdr:from>
    <xdr:to>
      <xdr:col>31</xdr:col>
      <xdr:colOff>0</xdr:colOff>
      <xdr:row>39</xdr:row>
      <xdr:rowOff>205030</xdr:rowOff>
    </xdr:to>
    <xdr:sp macro="" textlink="">
      <xdr:nvSpPr>
        <xdr:cNvPr id="9" name="双括号 8"/>
        <xdr:cNvSpPr/>
      </xdr:nvSpPr>
      <xdr:spPr>
        <a:xfrm>
          <a:off x="12906375" y="3343275"/>
          <a:ext cx="4924425"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533400</xdr:colOff>
      <xdr:row>44</xdr:row>
      <xdr:rowOff>0</xdr:rowOff>
    </xdr:from>
    <xdr:to>
      <xdr:col>26</xdr:col>
      <xdr:colOff>1038225</xdr:colOff>
      <xdr:row>48</xdr:row>
      <xdr:rowOff>176455</xdr:rowOff>
    </xdr:to>
    <xdr:sp macro="" textlink="">
      <xdr:nvSpPr>
        <xdr:cNvPr id="10" name="双括号 9"/>
        <xdr:cNvSpPr/>
      </xdr:nvSpPr>
      <xdr:spPr>
        <a:xfrm>
          <a:off x="8391525" y="14258925"/>
          <a:ext cx="20459700"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12</xdr:col>
      <xdr:colOff>605116</xdr:colOff>
      <xdr:row>27</xdr:row>
      <xdr:rowOff>22412</xdr:rowOff>
    </xdr:from>
    <xdr:to>
      <xdr:col>20</xdr:col>
      <xdr:colOff>145675</xdr:colOff>
      <xdr:row>31</xdr:row>
      <xdr:rowOff>132192</xdr:rowOff>
    </xdr:to>
    <xdr:sp macro="" textlink="">
      <xdr:nvSpPr>
        <xdr:cNvPr id="11" name="双括号 10"/>
        <xdr:cNvSpPr/>
      </xdr:nvSpPr>
      <xdr:spPr>
        <a:xfrm>
          <a:off x="9300881" y="5771030"/>
          <a:ext cx="5434853" cy="118554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13</xdr:col>
      <xdr:colOff>0</xdr:colOff>
      <xdr:row>35</xdr:row>
      <xdr:rowOff>0</xdr:rowOff>
    </xdr:from>
    <xdr:to>
      <xdr:col>19</xdr:col>
      <xdr:colOff>280147</xdr:colOff>
      <xdr:row>39</xdr:row>
      <xdr:rowOff>199426</xdr:rowOff>
    </xdr:to>
    <xdr:sp macro="" textlink="">
      <xdr:nvSpPr>
        <xdr:cNvPr id="12" name="双括号 11"/>
        <xdr:cNvSpPr/>
      </xdr:nvSpPr>
      <xdr:spPr>
        <a:xfrm>
          <a:off x="9379324" y="7676029"/>
          <a:ext cx="4807323" cy="118554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52</xdr:row>
      <xdr:rowOff>33450</xdr:rowOff>
    </xdr:from>
    <xdr:to>
      <xdr:col>23</xdr:col>
      <xdr:colOff>0</xdr:colOff>
      <xdr:row>56</xdr:row>
      <xdr:rowOff>145950</xdr:rowOff>
    </xdr:to>
    <xdr:sp macro="" textlink="">
      <xdr:nvSpPr>
        <xdr:cNvPr id="13" name="双括号 12"/>
        <xdr:cNvSpPr/>
      </xdr:nvSpPr>
      <xdr:spPr>
        <a:xfrm>
          <a:off x="20586775" y="9195379"/>
          <a:ext cx="1860849" cy="1107583"/>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152400</xdr:colOff>
      <xdr:row>52</xdr:row>
      <xdr:rowOff>28575</xdr:rowOff>
    </xdr:from>
    <xdr:to>
      <xdr:col>42</xdr:col>
      <xdr:colOff>647700</xdr:colOff>
      <xdr:row>56</xdr:row>
      <xdr:rowOff>114300</xdr:rowOff>
    </xdr:to>
    <xdr:sp macro="" textlink="">
      <xdr:nvSpPr>
        <xdr:cNvPr id="14" name="双括号 13"/>
        <xdr:cNvSpPr/>
      </xdr:nvSpPr>
      <xdr:spPr>
        <a:xfrm>
          <a:off x="23218588" y="9190504"/>
          <a:ext cx="12522350" cy="1080808"/>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11</xdr:col>
      <xdr:colOff>533400</xdr:colOff>
      <xdr:row>52</xdr:row>
      <xdr:rowOff>0</xdr:rowOff>
    </xdr:from>
    <xdr:to>
      <xdr:col>18</xdr:col>
      <xdr:colOff>1038225</xdr:colOff>
      <xdr:row>56</xdr:row>
      <xdr:rowOff>176455</xdr:rowOff>
    </xdr:to>
    <xdr:sp macro="" textlink="">
      <xdr:nvSpPr>
        <xdr:cNvPr id="15" name="双括号 14"/>
        <xdr:cNvSpPr/>
      </xdr:nvSpPr>
      <xdr:spPr>
        <a:xfrm>
          <a:off x="15558247" y="9161929"/>
          <a:ext cx="4415678" cy="1171538"/>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59</xdr:row>
      <xdr:rowOff>33450</xdr:rowOff>
    </xdr:from>
    <xdr:to>
      <xdr:col>23</xdr:col>
      <xdr:colOff>0</xdr:colOff>
      <xdr:row>63</xdr:row>
      <xdr:rowOff>145950</xdr:rowOff>
    </xdr:to>
    <xdr:sp macro="" textlink="">
      <xdr:nvSpPr>
        <xdr:cNvPr id="16" name="双括号 15"/>
        <xdr:cNvSpPr/>
      </xdr:nvSpPr>
      <xdr:spPr>
        <a:xfrm>
          <a:off x="15638257" y="10988321"/>
          <a:ext cx="1860849" cy="90139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152400</xdr:colOff>
      <xdr:row>59</xdr:row>
      <xdr:rowOff>28575</xdr:rowOff>
    </xdr:from>
    <xdr:to>
      <xdr:col>42</xdr:col>
      <xdr:colOff>647700</xdr:colOff>
      <xdr:row>63</xdr:row>
      <xdr:rowOff>114300</xdr:rowOff>
    </xdr:to>
    <xdr:sp macro="" textlink="">
      <xdr:nvSpPr>
        <xdr:cNvPr id="17" name="双括号 16"/>
        <xdr:cNvSpPr/>
      </xdr:nvSpPr>
      <xdr:spPr>
        <a:xfrm>
          <a:off x="18270071" y="10983446"/>
          <a:ext cx="12522349" cy="874619"/>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11</xdr:col>
      <xdr:colOff>533400</xdr:colOff>
      <xdr:row>59</xdr:row>
      <xdr:rowOff>0</xdr:rowOff>
    </xdr:from>
    <xdr:to>
      <xdr:col>18</xdr:col>
      <xdr:colOff>1038225</xdr:colOff>
      <xdr:row>63</xdr:row>
      <xdr:rowOff>176455</xdr:rowOff>
    </xdr:to>
    <xdr:sp macro="" textlink="">
      <xdr:nvSpPr>
        <xdr:cNvPr id="18" name="双括号 17"/>
        <xdr:cNvSpPr/>
      </xdr:nvSpPr>
      <xdr:spPr>
        <a:xfrm>
          <a:off x="10233212" y="10954871"/>
          <a:ext cx="4792195" cy="965349"/>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59</xdr:row>
      <xdr:rowOff>33450</xdr:rowOff>
    </xdr:from>
    <xdr:to>
      <xdr:col>23</xdr:col>
      <xdr:colOff>0</xdr:colOff>
      <xdr:row>63</xdr:row>
      <xdr:rowOff>145950</xdr:rowOff>
    </xdr:to>
    <xdr:sp macro="" textlink="">
      <xdr:nvSpPr>
        <xdr:cNvPr id="19" name="双括号 18"/>
        <xdr:cNvSpPr/>
      </xdr:nvSpPr>
      <xdr:spPr>
        <a:xfrm>
          <a:off x="17269385" y="11620332"/>
          <a:ext cx="2105586" cy="941736"/>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419100</xdr:colOff>
      <xdr:row>1</xdr:row>
      <xdr:rowOff>114300</xdr:rowOff>
    </xdr:from>
    <xdr:to>
      <xdr:col>12</xdr:col>
      <xdr:colOff>47625</xdr:colOff>
      <xdr:row>42</xdr:row>
      <xdr:rowOff>152400</xdr:rowOff>
    </xdr:to>
    <xdr:grpSp>
      <xdr:nvGrpSpPr>
        <xdr:cNvPr id="103" name="组合 102"/>
        <xdr:cNvGrpSpPr/>
      </xdr:nvGrpSpPr>
      <xdr:grpSpPr>
        <a:xfrm>
          <a:off x="1790700" y="285750"/>
          <a:ext cx="6486525" cy="7067550"/>
          <a:chOff x="990600" y="619125"/>
          <a:chExt cx="6486525" cy="7067550"/>
        </a:xfrm>
      </xdr:grpSpPr>
      <xdr:grpSp>
        <xdr:nvGrpSpPr>
          <xdr:cNvPr id="2" name="组合 1"/>
          <xdr:cNvGrpSpPr/>
        </xdr:nvGrpSpPr>
        <xdr:grpSpPr>
          <a:xfrm>
            <a:off x="990600" y="619125"/>
            <a:ext cx="6438900" cy="7067550"/>
            <a:chOff x="5610225" y="6229350"/>
            <a:chExt cx="6438900" cy="7067550"/>
          </a:xfrm>
        </xdr:grpSpPr>
        <xdr:grpSp>
          <xdr:nvGrpSpPr>
            <xdr:cNvPr id="3" name="组合 2"/>
            <xdr:cNvGrpSpPr/>
          </xdr:nvGrpSpPr>
          <xdr:grpSpPr>
            <a:xfrm>
              <a:off x="8467725" y="10544175"/>
              <a:ext cx="1809750" cy="904875"/>
              <a:chOff x="10829925" y="9372600"/>
              <a:chExt cx="1809750" cy="904875"/>
            </a:xfrm>
          </xdr:grpSpPr>
          <xdr:sp macro="" textlink="">
            <xdr:nvSpPr>
              <xdr:cNvPr id="25" name="流程图: 决策 24"/>
              <xdr:cNvSpPr/>
            </xdr:nvSpPr>
            <xdr:spPr>
              <a:xfrm>
                <a:off x="10829925" y="9372600"/>
                <a:ext cx="1809750" cy="9048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11306175" y="9591675"/>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是否暴击</a:t>
                </a:r>
              </a:p>
            </xdr:txBody>
          </xdr:sp>
        </xdr:grpSp>
        <xdr:grpSp>
          <xdr:nvGrpSpPr>
            <xdr:cNvPr id="4" name="组合 3"/>
            <xdr:cNvGrpSpPr/>
          </xdr:nvGrpSpPr>
          <xdr:grpSpPr>
            <a:xfrm>
              <a:off x="5610225" y="6229350"/>
              <a:ext cx="6438900" cy="7067550"/>
              <a:chOff x="5610225" y="6229350"/>
              <a:chExt cx="6438900" cy="7067550"/>
            </a:xfrm>
          </xdr:grpSpPr>
          <xdr:grpSp>
            <xdr:nvGrpSpPr>
              <xdr:cNvPr id="5" name="组合 4"/>
              <xdr:cNvGrpSpPr/>
            </xdr:nvGrpSpPr>
            <xdr:grpSpPr>
              <a:xfrm>
                <a:off x="6886575" y="7334249"/>
                <a:ext cx="1809750" cy="1000125"/>
                <a:chOff x="6905625" y="7305674"/>
                <a:chExt cx="1809750" cy="904875"/>
              </a:xfrm>
            </xdr:grpSpPr>
            <xdr:sp macro="" textlink="">
              <xdr:nvSpPr>
                <xdr:cNvPr id="23" name="流程图: 决策 22"/>
                <xdr:cNvSpPr/>
              </xdr:nvSpPr>
              <xdr:spPr>
                <a:xfrm>
                  <a:off x="6905625" y="7305674"/>
                  <a:ext cx="1809750" cy="9048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4" name="文本框 23"/>
                <xdr:cNvSpPr txBox="1"/>
              </xdr:nvSpPr>
              <xdr:spPr>
                <a:xfrm>
                  <a:off x="7372350" y="75628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是否命中</a:t>
                  </a:r>
                </a:p>
              </xdr:txBody>
            </xdr:sp>
          </xdr:grpSp>
          <xdr:grpSp>
            <xdr:nvGrpSpPr>
              <xdr:cNvPr id="6" name="组合 5"/>
              <xdr:cNvGrpSpPr/>
            </xdr:nvGrpSpPr>
            <xdr:grpSpPr>
              <a:xfrm>
                <a:off x="6953250" y="6229350"/>
                <a:ext cx="1676400" cy="657225"/>
                <a:chOff x="6953250" y="6229350"/>
                <a:chExt cx="1676400" cy="657225"/>
              </a:xfrm>
            </xdr:grpSpPr>
            <xdr:sp macro="" textlink="">
              <xdr:nvSpPr>
                <xdr:cNvPr id="21" name="圆角矩形 20"/>
                <xdr:cNvSpPr/>
              </xdr:nvSpPr>
              <xdr:spPr>
                <a:xfrm>
                  <a:off x="6953250" y="6229350"/>
                  <a:ext cx="167640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文本框 21"/>
                <xdr:cNvSpPr txBox="1"/>
              </xdr:nvSpPr>
              <xdr:spPr>
                <a:xfrm>
                  <a:off x="7315200" y="6353175"/>
                  <a:ext cx="12573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伤害判定</a:t>
                  </a:r>
                </a:p>
              </xdr:txBody>
            </xdr:sp>
          </xdr:grpSp>
          <xdr:cxnSp macro="">
            <xdr:nvCxnSpPr>
              <xdr:cNvPr id="7" name="直接箭头连接符 6"/>
              <xdr:cNvCxnSpPr>
                <a:stCxn id="21" idx="2"/>
                <a:endCxn id="23" idx="0"/>
              </xdr:cNvCxnSpPr>
            </xdr:nvCxnSpPr>
            <xdr:spPr>
              <a:xfrm>
                <a:off x="7791450" y="6886575"/>
                <a:ext cx="0" cy="4476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8" name="直接箭头连接符 23"/>
              <xdr:cNvCxnSpPr>
                <a:stCxn id="23" idx="1"/>
                <a:endCxn id="19" idx="0"/>
              </xdr:cNvCxnSpPr>
            </xdr:nvCxnSpPr>
            <xdr:spPr>
              <a:xfrm rot="10800000" flipV="1">
                <a:off x="6524625" y="7834312"/>
                <a:ext cx="361950" cy="852488"/>
              </a:xfrm>
              <a:prstGeom prst="bentConnector2">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9" name="直接箭头连接符 24"/>
              <xdr:cNvCxnSpPr>
                <a:stCxn id="23" idx="3"/>
                <a:endCxn id="38" idx="0"/>
              </xdr:cNvCxnSpPr>
            </xdr:nvCxnSpPr>
            <xdr:spPr>
              <a:xfrm>
                <a:off x="8696325" y="7834312"/>
                <a:ext cx="623887" cy="957263"/>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10" name="组合 9"/>
              <xdr:cNvGrpSpPr/>
            </xdr:nvGrpSpPr>
            <xdr:grpSpPr>
              <a:xfrm>
                <a:off x="5610225" y="8686800"/>
                <a:ext cx="1790700" cy="657225"/>
                <a:chOff x="6877050" y="6229350"/>
                <a:chExt cx="1790700" cy="657225"/>
              </a:xfrm>
            </xdr:grpSpPr>
            <xdr:sp macro="" textlink="">
              <xdr:nvSpPr>
                <xdr:cNvPr id="19" name="圆角矩形 18"/>
                <xdr:cNvSpPr/>
              </xdr:nvSpPr>
              <xdr:spPr>
                <a:xfrm>
                  <a:off x="6953250" y="6229350"/>
                  <a:ext cx="167640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0" name="文本框 19"/>
                <xdr:cNvSpPr txBox="1"/>
              </xdr:nvSpPr>
              <xdr:spPr>
                <a:xfrm>
                  <a:off x="6877050" y="6372225"/>
                  <a:ext cx="17907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弹出未命中伤害样式</a:t>
                  </a:r>
                </a:p>
              </xdr:txBody>
            </xdr:sp>
          </xdr:grpSp>
          <xdr:cxnSp macro="">
            <xdr:nvCxnSpPr>
              <xdr:cNvPr id="11" name="直接箭头连接符 31"/>
              <xdr:cNvCxnSpPr>
                <a:stCxn id="25" idx="1"/>
                <a:endCxn id="17" idx="0"/>
              </xdr:cNvCxnSpPr>
            </xdr:nvCxnSpPr>
            <xdr:spPr>
              <a:xfrm rot="10800000" flipV="1">
                <a:off x="8020051" y="10996612"/>
                <a:ext cx="447675" cy="1042987"/>
              </a:xfrm>
              <a:prstGeom prst="bentConnector2">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12" name="直接箭头连接符 33"/>
              <xdr:cNvCxnSpPr>
                <a:stCxn id="25" idx="3"/>
                <a:endCxn id="92" idx="0"/>
              </xdr:cNvCxnSpPr>
            </xdr:nvCxnSpPr>
            <xdr:spPr>
              <a:xfrm>
                <a:off x="10277475" y="10996613"/>
                <a:ext cx="866775" cy="391026"/>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13" name="组合 12"/>
              <xdr:cNvGrpSpPr/>
            </xdr:nvGrpSpPr>
            <xdr:grpSpPr>
              <a:xfrm>
                <a:off x="7172325" y="12039600"/>
                <a:ext cx="1981200" cy="1143000"/>
                <a:chOff x="7181850" y="8429625"/>
                <a:chExt cx="1981200" cy="1143000"/>
              </a:xfrm>
            </xdr:grpSpPr>
            <xdr:sp macro="" textlink="">
              <xdr:nvSpPr>
                <xdr:cNvPr id="17" name="圆角矩形 16"/>
                <xdr:cNvSpPr/>
              </xdr:nvSpPr>
              <xdr:spPr>
                <a:xfrm>
                  <a:off x="7191375" y="8429625"/>
                  <a:ext cx="1676400" cy="885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7181850" y="8486774"/>
                  <a:ext cx="1981200" cy="1085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zh-CN" sz="1400">
                      <a:solidFill>
                        <a:schemeClr val="tx1"/>
                      </a:solidFill>
                      <a:effectLst/>
                      <a:latin typeface="微软雅黑" panose="020B0503020204020204" pitchFamily="34" charset="-122"/>
                      <a:ea typeface="微软雅黑" panose="020B0503020204020204" pitchFamily="34" charset="-122"/>
                      <a:cs typeface="+mn-cs"/>
                    </a:rPr>
                    <a:t>运用伤害公式</a:t>
                  </a:r>
                  <a:r>
                    <a:rPr lang="zh-CN" altLang="en-US" sz="1400">
                      <a:latin typeface="微软雅黑" panose="020B0503020204020204" pitchFamily="34" charset="-122"/>
                      <a:ea typeface="微软雅黑" panose="020B0503020204020204" pitchFamily="34" charset="-122"/>
                    </a:rPr>
                    <a:t>，弹出</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普通伤害值样式</a:t>
                  </a:r>
                </a:p>
              </xdr:txBody>
            </xdr:sp>
          </xdr:grpSp>
          <xdr:grpSp>
            <xdr:nvGrpSpPr>
              <xdr:cNvPr id="14" name="组合 13"/>
              <xdr:cNvGrpSpPr/>
            </xdr:nvGrpSpPr>
            <xdr:grpSpPr>
              <a:xfrm>
                <a:off x="10258425" y="12411075"/>
                <a:ext cx="1790700" cy="885825"/>
                <a:chOff x="10258425" y="12411075"/>
                <a:chExt cx="1790700" cy="885825"/>
              </a:xfrm>
            </xdr:grpSpPr>
            <xdr:sp macro="" textlink="">
              <xdr:nvSpPr>
                <xdr:cNvPr id="15" name="圆角矩形 14"/>
                <xdr:cNvSpPr/>
              </xdr:nvSpPr>
              <xdr:spPr>
                <a:xfrm>
                  <a:off x="10325100" y="12411075"/>
                  <a:ext cx="1676400" cy="828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6" name="文本框 15"/>
                <xdr:cNvSpPr txBox="1"/>
              </xdr:nvSpPr>
              <xdr:spPr>
                <a:xfrm>
                  <a:off x="10258425" y="12477750"/>
                  <a:ext cx="1790700" cy="819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运用伤害公式</a:t>
                  </a:r>
                  <a:r>
                    <a:rPr lang="en-US" altLang="zh-CN" sz="1400">
                      <a:latin typeface="微软雅黑" panose="020B0503020204020204" pitchFamily="34" charset="-122"/>
                      <a:ea typeface="微软雅黑" panose="020B0503020204020204" pitchFamily="34" charset="-122"/>
                    </a:rPr>
                    <a:t>,</a:t>
                  </a:r>
                  <a:r>
                    <a:rPr lang="zh-CN" altLang="en-US" sz="1400">
                      <a:latin typeface="微软雅黑" panose="020B0503020204020204" pitchFamily="34" charset="-122"/>
                      <a:ea typeface="微软雅黑" panose="020B0503020204020204" pitchFamily="34" charset="-122"/>
                    </a:rPr>
                    <a:t>弹出</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暴击特有伤害值样式</a:t>
                  </a:r>
                </a:p>
              </xdr:txBody>
            </xdr:sp>
          </xdr:grpSp>
        </xdr:grpSp>
      </xdr:grpSp>
      <xdr:grpSp>
        <xdr:nvGrpSpPr>
          <xdr:cNvPr id="90" name="组合 89"/>
          <xdr:cNvGrpSpPr/>
        </xdr:nvGrpSpPr>
        <xdr:grpSpPr>
          <a:xfrm>
            <a:off x="5600700" y="5724526"/>
            <a:ext cx="1876425" cy="857250"/>
            <a:chOff x="7553325" y="10515174"/>
            <a:chExt cx="1876425" cy="723900"/>
          </a:xfrm>
        </xdr:grpSpPr>
        <xdr:sp macro="" textlink="">
          <xdr:nvSpPr>
            <xdr:cNvPr id="91" name="矩形 90"/>
            <xdr:cNvSpPr/>
          </xdr:nvSpPr>
          <xdr:spPr>
            <a:xfrm>
              <a:off x="7553325" y="10515174"/>
              <a:ext cx="1876425"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2" name="文本框 91"/>
            <xdr:cNvSpPr txBox="1"/>
          </xdr:nvSpPr>
          <xdr:spPr>
            <a:xfrm>
              <a:off x="7591425" y="10559835"/>
              <a:ext cx="1771650" cy="647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总暴击系数</a:t>
              </a:r>
              <a:r>
                <a:rPr lang="en-US" altLang="zh-CN" sz="1400">
                  <a:latin typeface="微软雅黑" panose="020B0503020204020204" pitchFamily="34" charset="-122"/>
                  <a:ea typeface="微软雅黑" panose="020B0503020204020204" pitchFamily="34" charset="-122"/>
                </a:rPr>
                <a:t>=1.5*</a:t>
              </a:r>
              <a:r>
                <a:rPr lang="zh-CN" altLang="en-US" sz="1400">
                  <a:latin typeface="微软雅黑" panose="020B0503020204020204" pitchFamily="34" charset="-122"/>
                  <a:ea typeface="微软雅黑" panose="020B0503020204020204" pitchFamily="34" charset="-122"/>
                </a:rPr>
                <a:t>暴</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击伤害加成</a:t>
              </a:r>
            </a:p>
          </xdr:txBody>
        </xdr:sp>
      </xdr:grpSp>
      <xdr:cxnSp macro="">
        <xdr:nvCxnSpPr>
          <xdr:cNvPr id="96" name="直接箭头连接符 95"/>
          <xdr:cNvCxnSpPr>
            <a:stCxn id="91" idx="2"/>
            <a:endCxn id="15" idx="0"/>
          </xdr:cNvCxnSpPr>
        </xdr:nvCxnSpPr>
        <xdr:spPr>
          <a:xfrm>
            <a:off x="6538913" y="6581776"/>
            <a:ext cx="4762" cy="2190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clientData/>
  </xdr:twoCellAnchor>
  <xdr:twoCellAnchor>
    <xdr:from>
      <xdr:col>6</xdr:col>
      <xdr:colOff>314324</xdr:colOff>
      <xdr:row>16</xdr:row>
      <xdr:rowOff>104775</xdr:rowOff>
    </xdr:from>
    <xdr:to>
      <xdr:col>9</xdr:col>
      <xdr:colOff>400049</xdr:colOff>
      <xdr:row>22</xdr:row>
      <xdr:rowOff>133350</xdr:rowOff>
    </xdr:to>
    <xdr:grpSp>
      <xdr:nvGrpSpPr>
        <xdr:cNvPr id="33" name="组合 32"/>
        <xdr:cNvGrpSpPr/>
      </xdr:nvGrpSpPr>
      <xdr:grpSpPr>
        <a:xfrm>
          <a:off x="4429124" y="2847975"/>
          <a:ext cx="2143125" cy="1057275"/>
          <a:chOff x="7067549" y="2324100"/>
          <a:chExt cx="2143125" cy="1057275"/>
        </a:xfrm>
      </xdr:grpSpPr>
      <xdr:sp macro="" textlink="">
        <xdr:nvSpPr>
          <xdr:cNvPr id="38" name="流程图: 决策 37"/>
          <xdr:cNvSpPr/>
        </xdr:nvSpPr>
        <xdr:spPr>
          <a:xfrm>
            <a:off x="7067549" y="2324100"/>
            <a:ext cx="2143125" cy="10572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9" name="文本框 38"/>
          <xdr:cNvSpPr txBox="1"/>
        </xdr:nvSpPr>
        <xdr:spPr>
          <a:xfrm>
            <a:off x="7143750" y="2657475"/>
            <a:ext cx="189547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判断被攻击方是否防御</a:t>
            </a:r>
          </a:p>
        </xdr:txBody>
      </xdr:sp>
    </xdr:grpSp>
    <xdr:clientData/>
  </xdr:twoCellAnchor>
  <xdr:twoCellAnchor>
    <xdr:from>
      <xdr:col>6</xdr:col>
      <xdr:colOff>314323</xdr:colOff>
      <xdr:row>19</xdr:row>
      <xdr:rowOff>119063</xdr:rowOff>
    </xdr:from>
    <xdr:to>
      <xdr:col>8</xdr:col>
      <xdr:colOff>66674</xdr:colOff>
      <xdr:row>26</xdr:row>
      <xdr:rowOff>142875</xdr:rowOff>
    </xdr:to>
    <xdr:cxnSp macro="">
      <xdr:nvCxnSpPr>
        <xdr:cNvPr id="42" name="直接箭头连接符 31"/>
        <xdr:cNvCxnSpPr>
          <a:stCxn id="38" idx="1"/>
          <a:endCxn id="25" idx="0"/>
        </xdr:cNvCxnSpPr>
      </xdr:nvCxnSpPr>
      <xdr:spPr>
        <a:xfrm rot="10800000" flipH="1" flipV="1">
          <a:off x="4429123" y="3376613"/>
          <a:ext cx="1123951" cy="1223962"/>
        </a:xfrm>
        <a:prstGeom prst="bentConnector4">
          <a:avLst>
            <a:gd name="adj1" fmla="val -20339"/>
            <a:gd name="adj2" fmla="val 7315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400049</xdr:colOff>
      <xdr:row>19</xdr:row>
      <xdr:rowOff>119063</xdr:rowOff>
    </xdr:from>
    <xdr:to>
      <xdr:col>10</xdr:col>
      <xdr:colOff>442913</xdr:colOff>
      <xdr:row>21</xdr:row>
      <xdr:rowOff>66675</xdr:rowOff>
    </xdr:to>
    <xdr:cxnSp macro="">
      <xdr:nvCxnSpPr>
        <xdr:cNvPr id="45" name="直接箭头连接符 33"/>
        <xdr:cNvCxnSpPr>
          <a:stCxn id="38" idx="3"/>
          <a:endCxn id="49" idx="0"/>
        </xdr:cNvCxnSpPr>
      </xdr:nvCxnSpPr>
      <xdr:spPr>
        <a:xfrm>
          <a:off x="6572249" y="3376613"/>
          <a:ext cx="728664" cy="290512"/>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190500</xdr:colOff>
      <xdr:row>21</xdr:row>
      <xdr:rowOff>66675</xdr:rowOff>
    </xdr:from>
    <xdr:to>
      <xdr:col>12</xdr:col>
      <xdr:colOff>9525</xdr:colOff>
      <xdr:row>24</xdr:row>
      <xdr:rowOff>66675</xdr:rowOff>
    </xdr:to>
    <xdr:grpSp>
      <xdr:nvGrpSpPr>
        <xdr:cNvPr id="43" name="组合 42"/>
        <xdr:cNvGrpSpPr/>
      </xdr:nvGrpSpPr>
      <xdr:grpSpPr>
        <a:xfrm>
          <a:off x="6362700" y="3667125"/>
          <a:ext cx="1876425" cy="514350"/>
          <a:chOff x="9601200" y="3943350"/>
          <a:chExt cx="1876425" cy="514350"/>
        </a:xfrm>
      </xdr:grpSpPr>
      <xdr:sp macro="" textlink="">
        <xdr:nvSpPr>
          <xdr:cNvPr id="49" name="矩形 48"/>
          <xdr:cNvSpPr/>
        </xdr:nvSpPr>
        <xdr:spPr>
          <a:xfrm>
            <a:off x="9601200" y="3943350"/>
            <a:ext cx="1876425"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9658350" y="3977188"/>
            <a:ext cx="1771650" cy="423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防御系数</a:t>
            </a:r>
            <a:r>
              <a:rPr lang="en-US" altLang="zh-CN" sz="1400">
                <a:latin typeface="微软雅黑" panose="020B0503020204020204" pitchFamily="34" charset="-122"/>
                <a:ea typeface="微软雅黑" panose="020B0503020204020204" pitchFamily="34" charset="-122"/>
              </a:rPr>
              <a:t>=0.75</a:t>
            </a:r>
          </a:p>
        </xdr:txBody>
      </xdr:sp>
    </xdr:grpSp>
    <xdr:clientData/>
  </xdr:twoCellAnchor>
  <xdr:twoCellAnchor>
    <xdr:from>
      <xdr:col>8</xdr:col>
      <xdr:colOff>66675</xdr:colOff>
      <xdr:row>24</xdr:row>
      <xdr:rowOff>66675</xdr:rowOff>
    </xdr:from>
    <xdr:to>
      <xdr:col>10</xdr:col>
      <xdr:colOff>442913</xdr:colOff>
      <xdr:row>26</xdr:row>
      <xdr:rowOff>142875</xdr:rowOff>
    </xdr:to>
    <xdr:cxnSp macro="">
      <xdr:nvCxnSpPr>
        <xdr:cNvPr id="54" name="直接箭头连接符 53"/>
        <xdr:cNvCxnSpPr>
          <a:stCxn id="49" idx="2"/>
          <a:endCxn id="25" idx="0"/>
        </xdr:cNvCxnSpPr>
      </xdr:nvCxnSpPr>
      <xdr:spPr>
        <a:xfrm rot="5400000">
          <a:off x="6217444" y="3517106"/>
          <a:ext cx="419100" cy="1747838"/>
        </a:xfrm>
        <a:prstGeom prst="bentConnector3">
          <a:avLst>
            <a:gd name="adj1" fmla="val 20455"/>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47625</xdr:colOff>
      <xdr:row>24</xdr:row>
      <xdr:rowOff>66675</xdr:rowOff>
    </xdr:from>
    <xdr:to>
      <xdr:col>0</xdr:col>
      <xdr:colOff>542925</xdr:colOff>
      <xdr:row>24</xdr:row>
      <xdr:rowOff>200025</xdr:rowOff>
    </xdr:to>
    <xdr:grpSp>
      <xdr:nvGrpSpPr>
        <xdr:cNvPr id="2" name="组合 1"/>
        <xdr:cNvGrpSpPr/>
      </xdr:nvGrpSpPr>
      <xdr:grpSpPr>
        <a:xfrm>
          <a:off x="47625" y="5095875"/>
          <a:ext cx="495300" cy="133350"/>
          <a:chOff x="3943350" y="657225"/>
          <a:chExt cx="495300" cy="133350"/>
        </a:xfrm>
      </xdr:grpSpPr>
      <xdr:grpSp>
        <xdr:nvGrpSpPr>
          <xdr:cNvPr id="3" name="组合 2"/>
          <xdr:cNvGrpSpPr/>
        </xdr:nvGrpSpPr>
        <xdr:grpSpPr>
          <a:xfrm>
            <a:off x="3943350" y="657225"/>
            <a:ext cx="323850" cy="133350"/>
            <a:chOff x="3943350" y="657225"/>
            <a:chExt cx="323850" cy="133350"/>
          </a:xfrm>
        </xdr:grpSpPr>
        <xdr:sp macro="" textlink="">
          <xdr:nvSpPr>
            <xdr:cNvPr id="5" name="五角星 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 name="五角星 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4" name="五角星 3"/>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0</xdr:col>
      <xdr:colOff>47625</xdr:colOff>
      <xdr:row>25</xdr:row>
      <xdr:rowOff>66675</xdr:rowOff>
    </xdr:from>
    <xdr:to>
      <xdr:col>0</xdr:col>
      <xdr:colOff>714375</xdr:colOff>
      <xdr:row>25</xdr:row>
      <xdr:rowOff>200025</xdr:rowOff>
    </xdr:to>
    <xdr:grpSp>
      <xdr:nvGrpSpPr>
        <xdr:cNvPr id="7" name="组合 6"/>
        <xdr:cNvGrpSpPr/>
      </xdr:nvGrpSpPr>
      <xdr:grpSpPr>
        <a:xfrm>
          <a:off x="47625" y="5305425"/>
          <a:ext cx="666750" cy="133350"/>
          <a:chOff x="3914775" y="1676400"/>
          <a:chExt cx="666750" cy="133350"/>
        </a:xfrm>
      </xdr:grpSpPr>
      <xdr:sp macro="" textlink="">
        <xdr:nvSpPr>
          <xdr:cNvPr id="8" name="五角星 7"/>
          <xdr:cNvSpPr/>
        </xdr:nvSpPr>
        <xdr:spPr>
          <a:xfrm>
            <a:off x="4429125" y="16764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9" name="组合 8"/>
          <xdr:cNvGrpSpPr/>
        </xdr:nvGrpSpPr>
        <xdr:grpSpPr>
          <a:xfrm>
            <a:off x="3914775" y="1676400"/>
            <a:ext cx="495300" cy="133350"/>
            <a:chOff x="3943350" y="657225"/>
            <a:chExt cx="495300" cy="133350"/>
          </a:xfrm>
        </xdr:grpSpPr>
        <xdr:grpSp>
          <xdr:nvGrpSpPr>
            <xdr:cNvPr id="10" name="组合 9"/>
            <xdr:cNvGrpSpPr/>
          </xdr:nvGrpSpPr>
          <xdr:grpSpPr>
            <a:xfrm>
              <a:off x="3943350" y="657225"/>
              <a:ext cx="323850" cy="133350"/>
              <a:chOff x="3943350" y="657225"/>
              <a:chExt cx="323850" cy="133350"/>
            </a:xfrm>
          </xdr:grpSpPr>
          <xdr:sp macro="" textlink="">
            <xdr:nvSpPr>
              <xdr:cNvPr id="12" name="五角星 1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 name="五角星 1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1" name="五角星 10"/>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clientData/>
  </xdr:twoCellAnchor>
  <xdr:twoCellAnchor>
    <xdr:from>
      <xdr:col>0</xdr:col>
      <xdr:colOff>47625</xdr:colOff>
      <xdr:row>26</xdr:row>
      <xdr:rowOff>57150</xdr:rowOff>
    </xdr:from>
    <xdr:to>
      <xdr:col>0</xdr:col>
      <xdr:colOff>885825</xdr:colOff>
      <xdr:row>26</xdr:row>
      <xdr:rowOff>190500</xdr:rowOff>
    </xdr:to>
    <xdr:grpSp>
      <xdr:nvGrpSpPr>
        <xdr:cNvPr id="14" name="组合 13"/>
        <xdr:cNvGrpSpPr/>
      </xdr:nvGrpSpPr>
      <xdr:grpSpPr>
        <a:xfrm>
          <a:off x="47625" y="5505450"/>
          <a:ext cx="838200" cy="133350"/>
          <a:chOff x="3914775" y="2514600"/>
          <a:chExt cx="838200" cy="133350"/>
        </a:xfrm>
      </xdr:grpSpPr>
      <xdr:grpSp>
        <xdr:nvGrpSpPr>
          <xdr:cNvPr id="15" name="组合 14"/>
          <xdr:cNvGrpSpPr/>
        </xdr:nvGrpSpPr>
        <xdr:grpSpPr>
          <a:xfrm>
            <a:off x="3914775" y="2514600"/>
            <a:ext cx="666750" cy="133350"/>
            <a:chOff x="3914775" y="1676400"/>
            <a:chExt cx="666750" cy="133350"/>
          </a:xfrm>
        </xdr:grpSpPr>
        <xdr:sp macro="" textlink="">
          <xdr:nvSpPr>
            <xdr:cNvPr id="17" name="五角星 16"/>
            <xdr:cNvSpPr/>
          </xdr:nvSpPr>
          <xdr:spPr>
            <a:xfrm>
              <a:off x="4429125" y="16764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18" name="组合 17"/>
            <xdr:cNvGrpSpPr/>
          </xdr:nvGrpSpPr>
          <xdr:grpSpPr>
            <a:xfrm>
              <a:off x="3914775" y="1676400"/>
              <a:ext cx="495300" cy="133350"/>
              <a:chOff x="3943350" y="657225"/>
              <a:chExt cx="495300" cy="133350"/>
            </a:xfrm>
          </xdr:grpSpPr>
          <xdr:grpSp>
            <xdr:nvGrpSpPr>
              <xdr:cNvPr id="19" name="组合 18"/>
              <xdr:cNvGrpSpPr/>
            </xdr:nvGrpSpPr>
            <xdr:grpSpPr>
              <a:xfrm>
                <a:off x="3943350" y="657225"/>
                <a:ext cx="323850" cy="133350"/>
                <a:chOff x="3943350" y="657225"/>
                <a:chExt cx="323850" cy="133350"/>
              </a:xfrm>
            </xdr:grpSpPr>
            <xdr:sp macro="" textlink="">
              <xdr:nvSpPr>
                <xdr:cNvPr id="21" name="五角星 20"/>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五角星 21"/>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20" name="五角星 19"/>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sp macro="" textlink="">
        <xdr:nvSpPr>
          <xdr:cNvPr id="16" name="五角星 15"/>
          <xdr:cNvSpPr/>
        </xdr:nvSpPr>
        <xdr:spPr>
          <a:xfrm>
            <a:off x="4600575" y="25146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5</xdr:col>
      <xdr:colOff>0</xdr:colOff>
      <xdr:row>4</xdr:row>
      <xdr:rowOff>28575</xdr:rowOff>
    </xdr:from>
    <xdr:to>
      <xdr:col>5</xdr:col>
      <xdr:colOff>323850</xdr:colOff>
      <xdr:row>4</xdr:row>
      <xdr:rowOff>161925</xdr:rowOff>
    </xdr:to>
    <xdr:grpSp>
      <xdr:nvGrpSpPr>
        <xdr:cNvPr id="23" name="组合 22"/>
        <xdr:cNvGrpSpPr/>
      </xdr:nvGrpSpPr>
      <xdr:grpSpPr>
        <a:xfrm>
          <a:off x="3914775" y="866775"/>
          <a:ext cx="323850" cy="133350"/>
          <a:chOff x="3943350" y="657225"/>
          <a:chExt cx="323850" cy="133350"/>
        </a:xfrm>
      </xdr:grpSpPr>
      <xdr:sp macro="" textlink="">
        <xdr:nvSpPr>
          <xdr:cNvPr id="24" name="五角星 23"/>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5" name="五角星 24"/>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19050</xdr:colOff>
      <xdr:row>4</xdr:row>
      <xdr:rowOff>57150</xdr:rowOff>
    </xdr:from>
    <xdr:to>
      <xdr:col>6</xdr:col>
      <xdr:colOff>342900</xdr:colOff>
      <xdr:row>4</xdr:row>
      <xdr:rowOff>190500</xdr:rowOff>
    </xdr:to>
    <xdr:grpSp>
      <xdr:nvGrpSpPr>
        <xdr:cNvPr id="26" name="组合 25"/>
        <xdr:cNvGrpSpPr/>
      </xdr:nvGrpSpPr>
      <xdr:grpSpPr>
        <a:xfrm>
          <a:off x="4619625" y="895350"/>
          <a:ext cx="323850" cy="133350"/>
          <a:chOff x="3943350" y="657225"/>
          <a:chExt cx="323850" cy="133350"/>
        </a:xfrm>
      </xdr:grpSpPr>
      <xdr:sp macro="" textlink="">
        <xdr:nvSpPr>
          <xdr:cNvPr id="27" name="五角星 26"/>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8" name="五角星 27"/>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19050</xdr:colOff>
      <xdr:row>4</xdr:row>
      <xdr:rowOff>57150</xdr:rowOff>
    </xdr:from>
    <xdr:to>
      <xdr:col>7</xdr:col>
      <xdr:colOff>342900</xdr:colOff>
      <xdr:row>4</xdr:row>
      <xdr:rowOff>190500</xdr:rowOff>
    </xdr:to>
    <xdr:grpSp>
      <xdr:nvGrpSpPr>
        <xdr:cNvPr id="29" name="组合 28"/>
        <xdr:cNvGrpSpPr/>
      </xdr:nvGrpSpPr>
      <xdr:grpSpPr>
        <a:xfrm>
          <a:off x="5305425" y="895350"/>
          <a:ext cx="323850" cy="133350"/>
          <a:chOff x="3943350" y="657225"/>
          <a:chExt cx="323850" cy="133350"/>
        </a:xfrm>
      </xdr:grpSpPr>
      <xdr:sp macro="" textlink="">
        <xdr:nvSpPr>
          <xdr:cNvPr id="30" name="五角星 29"/>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1" name="五角星 30"/>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xdr:colOff>
      <xdr:row>4</xdr:row>
      <xdr:rowOff>57150</xdr:rowOff>
    </xdr:from>
    <xdr:to>
      <xdr:col>8</xdr:col>
      <xdr:colOff>342900</xdr:colOff>
      <xdr:row>4</xdr:row>
      <xdr:rowOff>190500</xdr:rowOff>
    </xdr:to>
    <xdr:grpSp>
      <xdr:nvGrpSpPr>
        <xdr:cNvPr id="32" name="组合 31"/>
        <xdr:cNvGrpSpPr/>
      </xdr:nvGrpSpPr>
      <xdr:grpSpPr>
        <a:xfrm>
          <a:off x="5991225" y="895350"/>
          <a:ext cx="323850" cy="133350"/>
          <a:chOff x="3943350" y="657225"/>
          <a:chExt cx="323850" cy="133350"/>
        </a:xfrm>
      </xdr:grpSpPr>
      <xdr:sp macro="" textlink="">
        <xdr:nvSpPr>
          <xdr:cNvPr id="33" name="五角星 3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4" name="五角星 3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4</xdr:row>
      <xdr:rowOff>57150</xdr:rowOff>
    </xdr:from>
    <xdr:to>
      <xdr:col>9</xdr:col>
      <xdr:colOff>342900</xdr:colOff>
      <xdr:row>4</xdr:row>
      <xdr:rowOff>190500</xdr:rowOff>
    </xdr:to>
    <xdr:grpSp>
      <xdr:nvGrpSpPr>
        <xdr:cNvPr id="35" name="组合 34"/>
        <xdr:cNvGrpSpPr/>
      </xdr:nvGrpSpPr>
      <xdr:grpSpPr>
        <a:xfrm>
          <a:off x="6677025" y="895350"/>
          <a:ext cx="323850" cy="133350"/>
          <a:chOff x="3943350" y="657225"/>
          <a:chExt cx="323850" cy="133350"/>
        </a:xfrm>
      </xdr:grpSpPr>
      <xdr:sp macro="" textlink="">
        <xdr:nvSpPr>
          <xdr:cNvPr id="36" name="五角星 3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7" name="五角星 3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xdr:col>
      <xdr:colOff>9525</xdr:colOff>
      <xdr:row>6</xdr:row>
      <xdr:rowOff>57150</xdr:rowOff>
    </xdr:from>
    <xdr:to>
      <xdr:col>1</xdr:col>
      <xdr:colOff>333375</xdr:colOff>
      <xdr:row>6</xdr:row>
      <xdr:rowOff>190500</xdr:rowOff>
    </xdr:to>
    <xdr:grpSp>
      <xdr:nvGrpSpPr>
        <xdr:cNvPr id="38" name="组合 37"/>
        <xdr:cNvGrpSpPr/>
      </xdr:nvGrpSpPr>
      <xdr:grpSpPr>
        <a:xfrm>
          <a:off x="1181100" y="1314450"/>
          <a:ext cx="323850" cy="133350"/>
          <a:chOff x="3943350" y="657225"/>
          <a:chExt cx="323850" cy="133350"/>
        </a:xfrm>
      </xdr:grpSpPr>
      <xdr:sp macro="" textlink="">
        <xdr:nvSpPr>
          <xdr:cNvPr id="39" name="五角星 3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0" name="五角星 3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2</xdr:col>
      <xdr:colOff>9525</xdr:colOff>
      <xdr:row>6</xdr:row>
      <xdr:rowOff>57150</xdr:rowOff>
    </xdr:from>
    <xdr:to>
      <xdr:col>2</xdr:col>
      <xdr:colOff>333375</xdr:colOff>
      <xdr:row>6</xdr:row>
      <xdr:rowOff>190500</xdr:rowOff>
    </xdr:to>
    <xdr:grpSp>
      <xdr:nvGrpSpPr>
        <xdr:cNvPr id="41" name="组合 40"/>
        <xdr:cNvGrpSpPr/>
      </xdr:nvGrpSpPr>
      <xdr:grpSpPr>
        <a:xfrm>
          <a:off x="1866900" y="1314450"/>
          <a:ext cx="323850" cy="133350"/>
          <a:chOff x="3943350" y="657225"/>
          <a:chExt cx="323850" cy="133350"/>
        </a:xfrm>
      </xdr:grpSpPr>
      <xdr:sp macro="" textlink="">
        <xdr:nvSpPr>
          <xdr:cNvPr id="42" name="五角星 4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3" name="五角星 4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3</xdr:col>
      <xdr:colOff>9525</xdr:colOff>
      <xdr:row>6</xdr:row>
      <xdr:rowOff>57150</xdr:rowOff>
    </xdr:from>
    <xdr:to>
      <xdr:col>3</xdr:col>
      <xdr:colOff>333375</xdr:colOff>
      <xdr:row>6</xdr:row>
      <xdr:rowOff>190500</xdr:rowOff>
    </xdr:to>
    <xdr:grpSp>
      <xdr:nvGrpSpPr>
        <xdr:cNvPr id="44" name="组合 43"/>
        <xdr:cNvGrpSpPr/>
      </xdr:nvGrpSpPr>
      <xdr:grpSpPr>
        <a:xfrm>
          <a:off x="2552700" y="1314450"/>
          <a:ext cx="323850" cy="133350"/>
          <a:chOff x="3943350" y="657225"/>
          <a:chExt cx="323850" cy="133350"/>
        </a:xfrm>
      </xdr:grpSpPr>
      <xdr:sp macro="" textlink="">
        <xdr:nvSpPr>
          <xdr:cNvPr id="45" name="五角星 4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6" name="五角星 4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9525</xdr:colOff>
      <xdr:row>6</xdr:row>
      <xdr:rowOff>57150</xdr:rowOff>
    </xdr:from>
    <xdr:to>
      <xdr:col>4</xdr:col>
      <xdr:colOff>333375</xdr:colOff>
      <xdr:row>6</xdr:row>
      <xdr:rowOff>190500</xdr:rowOff>
    </xdr:to>
    <xdr:grpSp>
      <xdr:nvGrpSpPr>
        <xdr:cNvPr id="47" name="组合 46"/>
        <xdr:cNvGrpSpPr/>
      </xdr:nvGrpSpPr>
      <xdr:grpSpPr>
        <a:xfrm>
          <a:off x="3238500" y="1314450"/>
          <a:ext cx="323850" cy="133350"/>
          <a:chOff x="3943350" y="657225"/>
          <a:chExt cx="323850" cy="133350"/>
        </a:xfrm>
      </xdr:grpSpPr>
      <xdr:sp macro="" textlink="">
        <xdr:nvSpPr>
          <xdr:cNvPr id="48" name="五角星 4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9" name="五角星 4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17</xdr:col>
      <xdr:colOff>19050</xdr:colOff>
      <xdr:row>4</xdr:row>
      <xdr:rowOff>66675</xdr:rowOff>
    </xdr:from>
    <xdr:to>
      <xdr:col>17</xdr:col>
      <xdr:colOff>171450</xdr:colOff>
      <xdr:row>4</xdr:row>
      <xdr:rowOff>200025</xdr:rowOff>
    </xdr:to>
    <xdr:sp macro="" textlink="">
      <xdr:nvSpPr>
        <xdr:cNvPr id="50" name="五角星 49"/>
        <xdr:cNvSpPr/>
      </xdr:nvSpPr>
      <xdr:spPr>
        <a:xfrm>
          <a:off x="11677650"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9525</xdr:colOff>
      <xdr:row>5</xdr:row>
      <xdr:rowOff>66675</xdr:rowOff>
    </xdr:from>
    <xdr:to>
      <xdr:col>5</xdr:col>
      <xdr:colOff>161925</xdr:colOff>
      <xdr:row>5</xdr:row>
      <xdr:rowOff>200025</xdr:rowOff>
    </xdr:to>
    <xdr:sp macro="" textlink="">
      <xdr:nvSpPr>
        <xdr:cNvPr id="51" name="五角星 50"/>
        <xdr:cNvSpPr/>
      </xdr:nvSpPr>
      <xdr:spPr>
        <a:xfrm>
          <a:off x="39243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9525</xdr:colOff>
      <xdr:row>5</xdr:row>
      <xdr:rowOff>66675</xdr:rowOff>
    </xdr:from>
    <xdr:to>
      <xdr:col>6</xdr:col>
      <xdr:colOff>161925</xdr:colOff>
      <xdr:row>5</xdr:row>
      <xdr:rowOff>200025</xdr:rowOff>
    </xdr:to>
    <xdr:sp macro="" textlink="">
      <xdr:nvSpPr>
        <xdr:cNvPr id="52" name="五角星 51"/>
        <xdr:cNvSpPr/>
      </xdr:nvSpPr>
      <xdr:spPr>
        <a:xfrm>
          <a:off x="46101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19050</xdr:colOff>
      <xdr:row>5</xdr:row>
      <xdr:rowOff>66675</xdr:rowOff>
    </xdr:from>
    <xdr:to>
      <xdr:col>7</xdr:col>
      <xdr:colOff>171450</xdr:colOff>
      <xdr:row>5</xdr:row>
      <xdr:rowOff>200025</xdr:rowOff>
    </xdr:to>
    <xdr:sp macro="" textlink="">
      <xdr:nvSpPr>
        <xdr:cNvPr id="53" name="五角星 52"/>
        <xdr:cNvSpPr/>
      </xdr:nvSpPr>
      <xdr:spPr>
        <a:xfrm>
          <a:off x="5305425"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9525</xdr:colOff>
      <xdr:row>5</xdr:row>
      <xdr:rowOff>66675</xdr:rowOff>
    </xdr:from>
    <xdr:to>
      <xdr:col>9</xdr:col>
      <xdr:colOff>161925</xdr:colOff>
      <xdr:row>5</xdr:row>
      <xdr:rowOff>200025</xdr:rowOff>
    </xdr:to>
    <xdr:sp macro="" textlink="">
      <xdr:nvSpPr>
        <xdr:cNvPr id="54" name="五角星 53"/>
        <xdr:cNvSpPr/>
      </xdr:nvSpPr>
      <xdr:spPr>
        <a:xfrm>
          <a:off x="66675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9525</xdr:colOff>
      <xdr:row>4</xdr:row>
      <xdr:rowOff>66675</xdr:rowOff>
    </xdr:from>
    <xdr:to>
      <xdr:col>16</xdr:col>
      <xdr:colOff>161925</xdr:colOff>
      <xdr:row>4</xdr:row>
      <xdr:rowOff>200025</xdr:rowOff>
    </xdr:to>
    <xdr:sp macro="" textlink="">
      <xdr:nvSpPr>
        <xdr:cNvPr id="55" name="五角星 54"/>
        <xdr:cNvSpPr/>
      </xdr:nvSpPr>
      <xdr:spPr>
        <a:xfrm>
          <a:off x="10982325"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9525</xdr:colOff>
      <xdr:row>7</xdr:row>
      <xdr:rowOff>66675</xdr:rowOff>
    </xdr:from>
    <xdr:to>
      <xdr:col>39</xdr:col>
      <xdr:colOff>161925</xdr:colOff>
      <xdr:row>7</xdr:row>
      <xdr:rowOff>200025</xdr:rowOff>
    </xdr:to>
    <xdr:sp macro="" textlink="">
      <xdr:nvSpPr>
        <xdr:cNvPr id="56" name="五角星 55"/>
        <xdr:cNvSpPr/>
      </xdr:nvSpPr>
      <xdr:spPr>
        <a:xfrm>
          <a:off x="26755725"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38</xdr:col>
      <xdr:colOff>0</xdr:colOff>
      <xdr:row>7</xdr:row>
      <xdr:rowOff>66675</xdr:rowOff>
    </xdr:from>
    <xdr:to>
      <xdr:col>38</xdr:col>
      <xdr:colOff>152400</xdr:colOff>
      <xdr:row>7</xdr:row>
      <xdr:rowOff>200025</xdr:rowOff>
    </xdr:to>
    <xdr:sp macro="" textlink="">
      <xdr:nvSpPr>
        <xdr:cNvPr id="57" name="五角星 56"/>
        <xdr:cNvSpPr/>
      </xdr:nvSpPr>
      <xdr:spPr>
        <a:xfrm>
          <a:off x="26060400"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40</xdr:col>
      <xdr:colOff>0</xdr:colOff>
      <xdr:row>7</xdr:row>
      <xdr:rowOff>66675</xdr:rowOff>
    </xdr:from>
    <xdr:to>
      <xdr:col>40</xdr:col>
      <xdr:colOff>152400</xdr:colOff>
      <xdr:row>7</xdr:row>
      <xdr:rowOff>200025</xdr:rowOff>
    </xdr:to>
    <xdr:sp macro="" textlink="">
      <xdr:nvSpPr>
        <xdr:cNvPr id="58" name="五角星 57"/>
        <xdr:cNvSpPr/>
      </xdr:nvSpPr>
      <xdr:spPr>
        <a:xfrm>
          <a:off x="27432000"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19050</xdr:colOff>
      <xdr:row>8</xdr:row>
      <xdr:rowOff>76200</xdr:rowOff>
    </xdr:from>
    <xdr:to>
      <xdr:col>9</xdr:col>
      <xdr:colOff>171450</xdr:colOff>
      <xdr:row>9</xdr:row>
      <xdr:rowOff>0</xdr:rowOff>
    </xdr:to>
    <xdr:sp macro="" textlink="">
      <xdr:nvSpPr>
        <xdr:cNvPr id="59" name="五角星 58"/>
        <xdr:cNvSpPr/>
      </xdr:nvSpPr>
      <xdr:spPr>
        <a:xfrm>
          <a:off x="61912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9525</xdr:colOff>
      <xdr:row>8</xdr:row>
      <xdr:rowOff>76200</xdr:rowOff>
    </xdr:from>
    <xdr:to>
      <xdr:col>5</xdr:col>
      <xdr:colOff>161925</xdr:colOff>
      <xdr:row>9</xdr:row>
      <xdr:rowOff>0</xdr:rowOff>
    </xdr:to>
    <xdr:sp macro="" textlink="">
      <xdr:nvSpPr>
        <xdr:cNvPr id="60" name="五角星 59"/>
        <xdr:cNvSpPr/>
      </xdr:nvSpPr>
      <xdr:spPr>
        <a:xfrm>
          <a:off x="3438525"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9525</xdr:colOff>
      <xdr:row>8</xdr:row>
      <xdr:rowOff>76200</xdr:rowOff>
    </xdr:from>
    <xdr:to>
      <xdr:col>6</xdr:col>
      <xdr:colOff>161925</xdr:colOff>
      <xdr:row>9</xdr:row>
      <xdr:rowOff>0</xdr:rowOff>
    </xdr:to>
    <xdr:sp macro="" textlink="">
      <xdr:nvSpPr>
        <xdr:cNvPr id="61" name="五角星 60"/>
        <xdr:cNvSpPr/>
      </xdr:nvSpPr>
      <xdr:spPr>
        <a:xfrm>
          <a:off x="4124325"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19050</xdr:colOff>
      <xdr:row>8</xdr:row>
      <xdr:rowOff>76200</xdr:rowOff>
    </xdr:from>
    <xdr:to>
      <xdr:col>7</xdr:col>
      <xdr:colOff>171450</xdr:colOff>
      <xdr:row>9</xdr:row>
      <xdr:rowOff>0</xdr:rowOff>
    </xdr:to>
    <xdr:sp macro="" textlink="">
      <xdr:nvSpPr>
        <xdr:cNvPr id="62" name="五角星 61"/>
        <xdr:cNvSpPr/>
      </xdr:nvSpPr>
      <xdr:spPr>
        <a:xfrm>
          <a:off x="48196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19050</xdr:colOff>
      <xdr:row>8</xdr:row>
      <xdr:rowOff>76200</xdr:rowOff>
    </xdr:from>
    <xdr:to>
      <xdr:col>8</xdr:col>
      <xdr:colOff>171450</xdr:colOff>
      <xdr:row>9</xdr:row>
      <xdr:rowOff>0</xdr:rowOff>
    </xdr:to>
    <xdr:sp macro="" textlink="">
      <xdr:nvSpPr>
        <xdr:cNvPr id="63" name="五角星 62"/>
        <xdr:cNvSpPr/>
      </xdr:nvSpPr>
      <xdr:spPr>
        <a:xfrm>
          <a:off x="55054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8</xdr:row>
      <xdr:rowOff>66675</xdr:rowOff>
    </xdr:from>
    <xdr:to>
      <xdr:col>16</xdr:col>
      <xdr:colOff>152400</xdr:colOff>
      <xdr:row>8</xdr:row>
      <xdr:rowOff>200025</xdr:rowOff>
    </xdr:to>
    <xdr:sp macro="" textlink="">
      <xdr:nvSpPr>
        <xdr:cNvPr id="64" name="五角星 63"/>
        <xdr:cNvSpPr/>
      </xdr:nvSpPr>
      <xdr:spPr>
        <a:xfrm>
          <a:off x="10972800" y="14382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8</xdr:row>
      <xdr:rowOff>66675</xdr:rowOff>
    </xdr:from>
    <xdr:to>
      <xdr:col>17</xdr:col>
      <xdr:colOff>152400</xdr:colOff>
      <xdr:row>8</xdr:row>
      <xdr:rowOff>200025</xdr:rowOff>
    </xdr:to>
    <xdr:sp macro="" textlink="">
      <xdr:nvSpPr>
        <xdr:cNvPr id="65" name="五角星 64"/>
        <xdr:cNvSpPr/>
      </xdr:nvSpPr>
      <xdr:spPr>
        <a:xfrm>
          <a:off x="11658600" y="14382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xdr:colOff>
      <xdr:row>9</xdr:row>
      <xdr:rowOff>47625</xdr:rowOff>
    </xdr:from>
    <xdr:to>
      <xdr:col>5</xdr:col>
      <xdr:colOff>342900</xdr:colOff>
      <xdr:row>9</xdr:row>
      <xdr:rowOff>180975</xdr:rowOff>
    </xdr:to>
    <xdr:grpSp>
      <xdr:nvGrpSpPr>
        <xdr:cNvPr id="66" name="组合 65"/>
        <xdr:cNvGrpSpPr/>
      </xdr:nvGrpSpPr>
      <xdr:grpSpPr>
        <a:xfrm>
          <a:off x="3933825" y="1933575"/>
          <a:ext cx="323850" cy="133350"/>
          <a:chOff x="3943350" y="657225"/>
          <a:chExt cx="323850" cy="133350"/>
        </a:xfrm>
      </xdr:grpSpPr>
      <xdr:sp macro="" textlink="">
        <xdr:nvSpPr>
          <xdr:cNvPr id="67" name="五角星 66"/>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8" name="五角星 67"/>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9525</xdr:colOff>
      <xdr:row>9</xdr:row>
      <xdr:rowOff>57150</xdr:rowOff>
    </xdr:from>
    <xdr:to>
      <xdr:col>6</xdr:col>
      <xdr:colOff>333375</xdr:colOff>
      <xdr:row>9</xdr:row>
      <xdr:rowOff>190500</xdr:rowOff>
    </xdr:to>
    <xdr:grpSp>
      <xdr:nvGrpSpPr>
        <xdr:cNvPr id="69" name="组合 68"/>
        <xdr:cNvGrpSpPr/>
      </xdr:nvGrpSpPr>
      <xdr:grpSpPr>
        <a:xfrm>
          <a:off x="4610100" y="1943100"/>
          <a:ext cx="323850" cy="133350"/>
          <a:chOff x="3943350" y="657225"/>
          <a:chExt cx="323850" cy="133350"/>
        </a:xfrm>
      </xdr:grpSpPr>
      <xdr:sp macro="" textlink="">
        <xdr:nvSpPr>
          <xdr:cNvPr id="70" name="五角星 69"/>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1" name="五角星 70"/>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9525</xdr:colOff>
      <xdr:row>9</xdr:row>
      <xdr:rowOff>57150</xdr:rowOff>
    </xdr:from>
    <xdr:to>
      <xdr:col>7</xdr:col>
      <xdr:colOff>333375</xdr:colOff>
      <xdr:row>9</xdr:row>
      <xdr:rowOff>190500</xdr:rowOff>
    </xdr:to>
    <xdr:grpSp>
      <xdr:nvGrpSpPr>
        <xdr:cNvPr id="72" name="组合 71"/>
        <xdr:cNvGrpSpPr/>
      </xdr:nvGrpSpPr>
      <xdr:grpSpPr>
        <a:xfrm>
          <a:off x="5295900" y="1943100"/>
          <a:ext cx="323850" cy="133350"/>
          <a:chOff x="3943350" y="657225"/>
          <a:chExt cx="323850" cy="133350"/>
        </a:xfrm>
      </xdr:grpSpPr>
      <xdr:sp macro="" textlink="">
        <xdr:nvSpPr>
          <xdr:cNvPr id="73" name="五角星 7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4" name="五角星 7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0</xdr:colOff>
      <xdr:row>9</xdr:row>
      <xdr:rowOff>57150</xdr:rowOff>
    </xdr:from>
    <xdr:to>
      <xdr:col>8</xdr:col>
      <xdr:colOff>323850</xdr:colOff>
      <xdr:row>9</xdr:row>
      <xdr:rowOff>190500</xdr:rowOff>
    </xdr:to>
    <xdr:grpSp>
      <xdr:nvGrpSpPr>
        <xdr:cNvPr id="75" name="组合 74"/>
        <xdr:cNvGrpSpPr/>
      </xdr:nvGrpSpPr>
      <xdr:grpSpPr>
        <a:xfrm>
          <a:off x="5972175" y="1943100"/>
          <a:ext cx="323850" cy="133350"/>
          <a:chOff x="3943350" y="657225"/>
          <a:chExt cx="323850" cy="133350"/>
        </a:xfrm>
      </xdr:grpSpPr>
      <xdr:sp macro="" textlink="">
        <xdr:nvSpPr>
          <xdr:cNvPr id="76" name="五角星 7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7" name="五角星 7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9</xdr:row>
      <xdr:rowOff>57150</xdr:rowOff>
    </xdr:from>
    <xdr:to>
      <xdr:col>9</xdr:col>
      <xdr:colOff>342900</xdr:colOff>
      <xdr:row>9</xdr:row>
      <xdr:rowOff>190500</xdr:rowOff>
    </xdr:to>
    <xdr:grpSp>
      <xdr:nvGrpSpPr>
        <xdr:cNvPr id="78" name="组合 77"/>
        <xdr:cNvGrpSpPr/>
      </xdr:nvGrpSpPr>
      <xdr:grpSpPr>
        <a:xfrm>
          <a:off x="6677025" y="1943100"/>
          <a:ext cx="323850" cy="133350"/>
          <a:chOff x="3943350" y="657225"/>
          <a:chExt cx="323850" cy="133350"/>
        </a:xfrm>
      </xdr:grpSpPr>
      <xdr:sp macro="" textlink="">
        <xdr:nvSpPr>
          <xdr:cNvPr id="79" name="五角星 7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五角星 7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10</xdr:col>
      <xdr:colOff>9525</xdr:colOff>
      <xdr:row>9</xdr:row>
      <xdr:rowOff>76200</xdr:rowOff>
    </xdr:from>
    <xdr:to>
      <xdr:col>10</xdr:col>
      <xdr:colOff>161925</xdr:colOff>
      <xdr:row>10</xdr:row>
      <xdr:rowOff>0</xdr:rowOff>
    </xdr:to>
    <xdr:sp macro="" textlink="">
      <xdr:nvSpPr>
        <xdr:cNvPr id="81" name="五角星 80"/>
        <xdr:cNvSpPr/>
      </xdr:nvSpPr>
      <xdr:spPr>
        <a:xfrm>
          <a:off x="6867525" y="16192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0</xdr:colOff>
      <xdr:row>9</xdr:row>
      <xdr:rowOff>66675</xdr:rowOff>
    </xdr:from>
    <xdr:to>
      <xdr:col>15</xdr:col>
      <xdr:colOff>152400</xdr:colOff>
      <xdr:row>9</xdr:row>
      <xdr:rowOff>200025</xdr:rowOff>
    </xdr:to>
    <xdr:sp macro="" textlink="">
      <xdr:nvSpPr>
        <xdr:cNvPr id="82" name="五角星 81"/>
        <xdr:cNvSpPr/>
      </xdr:nvSpPr>
      <xdr:spPr>
        <a:xfrm>
          <a:off x="10772775" y="19526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9</xdr:row>
      <xdr:rowOff>66675</xdr:rowOff>
    </xdr:from>
    <xdr:to>
      <xdr:col>16</xdr:col>
      <xdr:colOff>152400</xdr:colOff>
      <xdr:row>9</xdr:row>
      <xdr:rowOff>200025</xdr:rowOff>
    </xdr:to>
    <xdr:sp macro="" textlink="">
      <xdr:nvSpPr>
        <xdr:cNvPr id="83" name="五角星 82"/>
        <xdr:cNvSpPr/>
      </xdr:nvSpPr>
      <xdr:spPr>
        <a:xfrm>
          <a:off x="10972800" y="16097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9</xdr:row>
      <xdr:rowOff>66675</xdr:rowOff>
    </xdr:from>
    <xdr:to>
      <xdr:col>17</xdr:col>
      <xdr:colOff>152400</xdr:colOff>
      <xdr:row>9</xdr:row>
      <xdr:rowOff>200025</xdr:rowOff>
    </xdr:to>
    <xdr:sp macro="" textlink="">
      <xdr:nvSpPr>
        <xdr:cNvPr id="84" name="五角星 83"/>
        <xdr:cNvSpPr/>
      </xdr:nvSpPr>
      <xdr:spPr>
        <a:xfrm>
          <a:off x="11658600" y="16097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0</xdr:colOff>
      <xdr:row>9</xdr:row>
      <xdr:rowOff>57150</xdr:rowOff>
    </xdr:from>
    <xdr:to>
      <xdr:col>23</xdr:col>
      <xdr:colOff>152400</xdr:colOff>
      <xdr:row>9</xdr:row>
      <xdr:rowOff>190500</xdr:rowOff>
    </xdr:to>
    <xdr:sp macro="" textlink="">
      <xdr:nvSpPr>
        <xdr:cNvPr id="85" name="五角星 84"/>
        <xdr:cNvSpPr/>
      </xdr:nvSpPr>
      <xdr:spPr>
        <a:xfrm>
          <a:off x="15773400" y="160020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26</xdr:col>
      <xdr:colOff>9525</xdr:colOff>
      <xdr:row>9</xdr:row>
      <xdr:rowOff>76200</xdr:rowOff>
    </xdr:from>
    <xdr:to>
      <xdr:col>26</xdr:col>
      <xdr:colOff>161925</xdr:colOff>
      <xdr:row>10</xdr:row>
      <xdr:rowOff>0</xdr:rowOff>
    </xdr:to>
    <xdr:sp macro="" textlink="">
      <xdr:nvSpPr>
        <xdr:cNvPr id="87" name="五角星 86"/>
        <xdr:cNvSpPr/>
      </xdr:nvSpPr>
      <xdr:spPr>
        <a:xfrm>
          <a:off x="18326100" y="19621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xdr:colOff>
      <xdr:row>11</xdr:row>
      <xdr:rowOff>66675</xdr:rowOff>
    </xdr:from>
    <xdr:to>
      <xdr:col>5</xdr:col>
      <xdr:colOff>342900</xdr:colOff>
      <xdr:row>11</xdr:row>
      <xdr:rowOff>200025</xdr:rowOff>
    </xdr:to>
    <xdr:grpSp>
      <xdr:nvGrpSpPr>
        <xdr:cNvPr id="88" name="组合 87"/>
        <xdr:cNvGrpSpPr/>
      </xdr:nvGrpSpPr>
      <xdr:grpSpPr>
        <a:xfrm>
          <a:off x="3933825" y="2371725"/>
          <a:ext cx="323850" cy="133350"/>
          <a:chOff x="3943350" y="657225"/>
          <a:chExt cx="323850" cy="133350"/>
        </a:xfrm>
      </xdr:grpSpPr>
      <xdr:sp macro="" textlink="">
        <xdr:nvSpPr>
          <xdr:cNvPr id="89" name="五角星 8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0" name="五角星 8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19050</xdr:colOff>
      <xdr:row>11</xdr:row>
      <xdr:rowOff>66675</xdr:rowOff>
    </xdr:from>
    <xdr:to>
      <xdr:col>6</xdr:col>
      <xdr:colOff>342900</xdr:colOff>
      <xdr:row>11</xdr:row>
      <xdr:rowOff>200025</xdr:rowOff>
    </xdr:to>
    <xdr:grpSp>
      <xdr:nvGrpSpPr>
        <xdr:cNvPr id="91" name="组合 90"/>
        <xdr:cNvGrpSpPr/>
      </xdr:nvGrpSpPr>
      <xdr:grpSpPr>
        <a:xfrm>
          <a:off x="4619625" y="2371725"/>
          <a:ext cx="323850" cy="133350"/>
          <a:chOff x="3943350" y="657225"/>
          <a:chExt cx="323850" cy="133350"/>
        </a:xfrm>
      </xdr:grpSpPr>
      <xdr:sp macro="" textlink="">
        <xdr:nvSpPr>
          <xdr:cNvPr id="92" name="五角星 9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3" name="五角星 9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19050</xdr:colOff>
      <xdr:row>11</xdr:row>
      <xdr:rowOff>66675</xdr:rowOff>
    </xdr:from>
    <xdr:to>
      <xdr:col>7</xdr:col>
      <xdr:colOff>342900</xdr:colOff>
      <xdr:row>11</xdr:row>
      <xdr:rowOff>200025</xdr:rowOff>
    </xdr:to>
    <xdr:grpSp>
      <xdr:nvGrpSpPr>
        <xdr:cNvPr id="94" name="组合 93"/>
        <xdr:cNvGrpSpPr/>
      </xdr:nvGrpSpPr>
      <xdr:grpSpPr>
        <a:xfrm>
          <a:off x="5305425" y="2371725"/>
          <a:ext cx="323850" cy="133350"/>
          <a:chOff x="3943350" y="657225"/>
          <a:chExt cx="323850" cy="133350"/>
        </a:xfrm>
      </xdr:grpSpPr>
      <xdr:sp macro="" textlink="">
        <xdr:nvSpPr>
          <xdr:cNvPr id="95" name="五角星 9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五角星 9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xdr:colOff>
      <xdr:row>11</xdr:row>
      <xdr:rowOff>66675</xdr:rowOff>
    </xdr:from>
    <xdr:to>
      <xdr:col>8</xdr:col>
      <xdr:colOff>342900</xdr:colOff>
      <xdr:row>11</xdr:row>
      <xdr:rowOff>200025</xdr:rowOff>
    </xdr:to>
    <xdr:grpSp>
      <xdr:nvGrpSpPr>
        <xdr:cNvPr id="97" name="组合 96"/>
        <xdr:cNvGrpSpPr/>
      </xdr:nvGrpSpPr>
      <xdr:grpSpPr>
        <a:xfrm>
          <a:off x="5991225" y="2371725"/>
          <a:ext cx="323850" cy="133350"/>
          <a:chOff x="3943350" y="657225"/>
          <a:chExt cx="323850" cy="133350"/>
        </a:xfrm>
      </xdr:grpSpPr>
      <xdr:sp macro="" textlink="">
        <xdr:nvSpPr>
          <xdr:cNvPr id="98" name="五角星 9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9" name="五角星 9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11</xdr:row>
      <xdr:rowOff>66675</xdr:rowOff>
    </xdr:from>
    <xdr:to>
      <xdr:col>9</xdr:col>
      <xdr:colOff>342900</xdr:colOff>
      <xdr:row>11</xdr:row>
      <xdr:rowOff>200025</xdr:rowOff>
    </xdr:to>
    <xdr:grpSp>
      <xdr:nvGrpSpPr>
        <xdr:cNvPr id="100" name="组合 99"/>
        <xdr:cNvGrpSpPr/>
      </xdr:nvGrpSpPr>
      <xdr:grpSpPr>
        <a:xfrm>
          <a:off x="6677025" y="2371725"/>
          <a:ext cx="323850" cy="133350"/>
          <a:chOff x="3943350" y="657225"/>
          <a:chExt cx="323850" cy="133350"/>
        </a:xfrm>
      </xdr:grpSpPr>
      <xdr:sp macro="" textlink="">
        <xdr:nvSpPr>
          <xdr:cNvPr id="101" name="五角星 100"/>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02" name="五角星 101"/>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9525</xdr:colOff>
      <xdr:row>13</xdr:row>
      <xdr:rowOff>76200</xdr:rowOff>
    </xdr:from>
    <xdr:to>
      <xdr:col>9</xdr:col>
      <xdr:colOff>161925</xdr:colOff>
      <xdr:row>14</xdr:row>
      <xdr:rowOff>0</xdr:rowOff>
    </xdr:to>
    <xdr:sp macro="" textlink="">
      <xdr:nvSpPr>
        <xdr:cNvPr id="103" name="五角星 102"/>
        <xdr:cNvSpPr/>
      </xdr:nvSpPr>
      <xdr:spPr>
        <a:xfrm>
          <a:off x="61817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0</xdr:colOff>
      <xdr:row>13</xdr:row>
      <xdr:rowOff>76200</xdr:rowOff>
    </xdr:from>
    <xdr:to>
      <xdr:col>5</xdr:col>
      <xdr:colOff>152400</xdr:colOff>
      <xdr:row>14</xdr:row>
      <xdr:rowOff>0</xdr:rowOff>
    </xdr:to>
    <xdr:sp macro="" textlink="">
      <xdr:nvSpPr>
        <xdr:cNvPr id="104" name="五角星 103"/>
        <xdr:cNvSpPr/>
      </xdr:nvSpPr>
      <xdr:spPr>
        <a:xfrm>
          <a:off x="3429000"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0</xdr:colOff>
      <xdr:row>13</xdr:row>
      <xdr:rowOff>76200</xdr:rowOff>
    </xdr:from>
    <xdr:to>
      <xdr:col>6</xdr:col>
      <xdr:colOff>152400</xdr:colOff>
      <xdr:row>14</xdr:row>
      <xdr:rowOff>0</xdr:rowOff>
    </xdr:to>
    <xdr:sp macro="" textlink="">
      <xdr:nvSpPr>
        <xdr:cNvPr id="105" name="五角星 104"/>
        <xdr:cNvSpPr/>
      </xdr:nvSpPr>
      <xdr:spPr>
        <a:xfrm>
          <a:off x="4114800"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9525</xdr:colOff>
      <xdr:row>13</xdr:row>
      <xdr:rowOff>76200</xdr:rowOff>
    </xdr:from>
    <xdr:to>
      <xdr:col>7</xdr:col>
      <xdr:colOff>161925</xdr:colOff>
      <xdr:row>14</xdr:row>
      <xdr:rowOff>0</xdr:rowOff>
    </xdr:to>
    <xdr:sp macro="" textlink="">
      <xdr:nvSpPr>
        <xdr:cNvPr id="106" name="五角星 105"/>
        <xdr:cNvSpPr/>
      </xdr:nvSpPr>
      <xdr:spPr>
        <a:xfrm>
          <a:off x="48101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xdr:colOff>
      <xdr:row>13</xdr:row>
      <xdr:rowOff>76200</xdr:rowOff>
    </xdr:from>
    <xdr:to>
      <xdr:col>8</xdr:col>
      <xdr:colOff>161925</xdr:colOff>
      <xdr:row>14</xdr:row>
      <xdr:rowOff>0</xdr:rowOff>
    </xdr:to>
    <xdr:sp macro="" textlink="">
      <xdr:nvSpPr>
        <xdr:cNvPr id="107" name="五角星 106"/>
        <xdr:cNvSpPr/>
      </xdr:nvSpPr>
      <xdr:spPr>
        <a:xfrm>
          <a:off x="54959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18</xdr:row>
      <xdr:rowOff>66675</xdr:rowOff>
    </xdr:from>
    <xdr:to>
      <xdr:col>42</xdr:col>
      <xdr:colOff>161925</xdr:colOff>
      <xdr:row>18</xdr:row>
      <xdr:rowOff>200025</xdr:rowOff>
    </xdr:to>
    <xdr:sp macro="" textlink="">
      <xdr:nvSpPr>
        <xdr:cNvPr id="108" name="五角星 107"/>
        <xdr:cNvSpPr/>
      </xdr:nvSpPr>
      <xdr:spPr>
        <a:xfrm>
          <a:off x="28813125"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18</xdr:row>
      <xdr:rowOff>66675</xdr:rowOff>
    </xdr:from>
    <xdr:to>
      <xdr:col>41</xdr:col>
      <xdr:colOff>152400</xdr:colOff>
      <xdr:row>18</xdr:row>
      <xdr:rowOff>200025</xdr:rowOff>
    </xdr:to>
    <xdr:sp macro="" textlink="">
      <xdr:nvSpPr>
        <xdr:cNvPr id="109" name="五角星 108"/>
        <xdr:cNvSpPr/>
      </xdr:nvSpPr>
      <xdr:spPr>
        <a:xfrm>
          <a:off x="281178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18</xdr:row>
      <xdr:rowOff>66675</xdr:rowOff>
    </xdr:from>
    <xdr:to>
      <xdr:col>43</xdr:col>
      <xdr:colOff>152400</xdr:colOff>
      <xdr:row>18</xdr:row>
      <xdr:rowOff>200025</xdr:rowOff>
    </xdr:to>
    <xdr:sp macro="" textlink="">
      <xdr:nvSpPr>
        <xdr:cNvPr id="110" name="五角星 109"/>
        <xdr:cNvSpPr/>
      </xdr:nvSpPr>
      <xdr:spPr>
        <a:xfrm>
          <a:off x="294894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18</xdr:row>
      <xdr:rowOff>66675</xdr:rowOff>
    </xdr:from>
    <xdr:to>
      <xdr:col>45</xdr:col>
      <xdr:colOff>161925</xdr:colOff>
      <xdr:row>18</xdr:row>
      <xdr:rowOff>200025</xdr:rowOff>
    </xdr:to>
    <xdr:sp macro="" textlink="">
      <xdr:nvSpPr>
        <xdr:cNvPr id="111" name="五角星 110"/>
        <xdr:cNvSpPr/>
      </xdr:nvSpPr>
      <xdr:spPr>
        <a:xfrm>
          <a:off x="30870525"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18</xdr:row>
      <xdr:rowOff>66675</xdr:rowOff>
    </xdr:from>
    <xdr:to>
      <xdr:col>44</xdr:col>
      <xdr:colOff>152400</xdr:colOff>
      <xdr:row>18</xdr:row>
      <xdr:rowOff>200025</xdr:rowOff>
    </xdr:to>
    <xdr:sp macro="" textlink="">
      <xdr:nvSpPr>
        <xdr:cNvPr id="112" name="五角星 111"/>
        <xdr:cNvSpPr/>
      </xdr:nvSpPr>
      <xdr:spPr>
        <a:xfrm>
          <a:off x="301752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18</xdr:row>
      <xdr:rowOff>66675</xdr:rowOff>
    </xdr:from>
    <xdr:to>
      <xdr:col>46</xdr:col>
      <xdr:colOff>495300</xdr:colOff>
      <xdr:row>18</xdr:row>
      <xdr:rowOff>200025</xdr:rowOff>
    </xdr:to>
    <xdr:grpSp>
      <xdr:nvGrpSpPr>
        <xdr:cNvPr id="113" name="组合 112"/>
        <xdr:cNvGrpSpPr/>
      </xdr:nvGrpSpPr>
      <xdr:grpSpPr>
        <a:xfrm>
          <a:off x="32032575" y="3838575"/>
          <a:ext cx="495300" cy="133350"/>
          <a:chOff x="3943350" y="657225"/>
          <a:chExt cx="495300" cy="133350"/>
        </a:xfrm>
      </xdr:grpSpPr>
      <xdr:grpSp>
        <xdr:nvGrpSpPr>
          <xdr:cNvPr id="114" name="组合 113"/>
          <xdr:cNvGrpSpPr/>
        </xdr:nvGrpSpPr>
        <xdr:grpSpPr>
          <a:xfrm>
            <a:off x="3943350" y="657225"/>
            <a:ext cx="323850" cy="133350"/>
            <a:chOff x="3943350" y="657225"/>
            <a:chExt cx="323850" cy="133350"/>
          </a:xfrm>
        </xdr:grpSpPr>
        <xdr:sp macro="" textlink="">
          <xdr:nvSpPr>
            <xdr:cNvPr id="116" name="五角星 11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17" name="五角星 11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15" name="五角星 114"/>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42</xdr:col>
      <xdr:colOff>9525</xdr:colOff>
      <xdr:row>19</xdr:row>
      <xdr:rowOff>76200</xdr:rowOff>
    </xdr:from>
    <xdr:to>
      <xdr:col>42</xdr:col>
      <xdr:colOff>161925</xdr:colOff>
      <xdr:row>20</xdr:row>
      <xdr:rowOff>0</xdr:rowOff>
    </xdr:to>
    <xdr:sp macro="" textlink="">
      <xdr:nvSpPr>
        <xdr:cNvPr id="118" name="五角星 117"/>
        <xdr:cNvSpPr/>
      </xdr:nvSpPr>
      <xdr:spPr>
        <a:xfrm>
          <a:off x="28813125"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19</xdr:row>
      <xdr:rowOff>76200</xdr:rowOff>
    </xdr:from>
    <xdr:to>
      <xdr:col>41</xdr:col>
      <xdr:colOff>152400</xdr:colOff>
      <xdr:row>20</xdr:row>
      <xdr:rowOff>0</xdr:rowOff>
    </xdr:to>
    <xdr:sp macro="" textlink="">
      <xdr:nvSpPr>
        <xdr:cNvPr id="119" name="五角星 118"/>
        <xdr:cNvSpPr/>
      </xdr:nvSpPr>
      <xdr:spPr>
        <a:xfrm>
          <a:off x="281178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19</xdr:row>
      <xdr:rowOff>76200</xdr:rowOff>
    </xdr:from>
    <xdr:to>
      <xdr:col>43</xdr:col>
      <xdr:colOff>152400</xdr:colOff>
      <xdr:row>20</xdr:row>
      <xdr:rowOff>0</xdr:rowOff>
    </xdr:to>
    <xdr:sp macro="" textlink="">
      <xdr:nvSpPr>
        <xdr:cNvPr id="120" name="五角星 119"/>
        <xdr:cNvSpPr/>
      </xdr:nvSpPr>
      <xdr:spPr>
        <a:xfrm>
          <a:off x="294894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19</xdr:row>
      <xdr:rowOff>76200</xdr:rowOff>
    </xdr:from>
    <xdr:to>
      <xdr:col>45</xdr:col>
      <xdr:colOff>161925</xdr:colOff>
      <xdr:row>20</xdr:row>
      <xdr:rowOff>0</xdr:rowOff>
    </xdr:to>
    <xdr:sp macro="" textlink="">
      <xdr:nvSpPr>
        <xdr:cNvPr id="121" name="五角星 120"/>
        <xdr:cNvSpPr/>
      </xdr:nvSpPr>
      <xdr:spPr>
        <a:xfrm>
          <a:off x="30870525"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19</xdr:row>
      <xdr:rowOff>76200</xdr:rowOff>
    </xdr:from>
    <xdr:to>
      <xdr:col>44</xdr:col>
      <xdr:colOff>152400</xdr:colOff>
      <xdr:row>20</xdr:row>
      <xdr:rowOff>0</xdr:rowOff>
    </xdr:to>
    <xdr:sp macro="" textlink="">
      <xdr:nvSpPr>
        <xdr:cNvPr id="122" name="五角星 121"/>
        <xdr:cNvSpPr/>
      </xdr:nvSpPr>
      <xdr:spPr>
        <a:xfrm>
          <a:off x="301752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19</xdr:row>
      <xdr:rowOff>76200</xdr:rowOff>
    </xdr:from>
    <xdr:to>
      <xdr:col>46</xdr:col>
      <xdr:colOff>152400</xdr:colOff>
      <xdr:row>20</xdr:row>
      <xdr:rowOff>0</xdr:rowOff>
    </xdr:to>
    <xdr:sp macro="" textlink="">
      <xdr:nvSpPr>
        <xdr:cNvPr id="123" name="五角星 122"/>
        <xdr:cNvSpPr/>
      </xdr:nvSpPr>
      <xdr:spPr>
        <a:xfrm>
          <a:off x="315468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9525</xdr:colOff>
      <xdr:row>20</xdr:row>
      <xdr:rowOff>76200</xdr:rowOff>
    </xdr:from>
    <xdr:to>
      <xdr:col>39</xdr:col>
      <xdr:colOff>161925</xdr:colOff>
      <xdr:row>21</xdr:row>
      <xdr:rowOff>0</xdr:rowOff>
    </xdr:to>
    <xdr:sp macro="" textlink="">
      <xdr:nvSpPr>
        <xdr:cNvPr id="124" name="五角星 123"/>
        <xdr:cNvSpPr/>
      </xdr:nvSpPr>
      <xdr:spPr>
        <a:xfrm>
          <a:off x="26755725" y="35052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000</a:t>
          </a:r>
          <a:endParaRPr lang="zh-CN" altLang="en-US" sz="1100"/>
        </a:p>
      </xdr:txBody>
    </xdr:sp>
    <xdr:clientData/>
  </xdr:twoCellAnchor>
  <xdr:twoCellAnchor>
    <xdr:from>
      <xdr:col>5</xdr:col>
      <xdr:colOff>19050</xdr:colOff>
      <xdr:row>10</xdr:row>
      <xdr:rowOff>66675</xdr:rowOff>
    </xdr:from>
    <xdr:to>
      <xdr:col>5</xdr:col>
      <xdr:colOff>514350</xdr:colOff>
      <xdr:row>10</xdr:row>
      <xdr:rowOff>200025</xdr:rowOff>
    </xdr:to>
    <xdr:grpSp>
      <xdr:nvGrpSpPr>
        <xdr:cNvPr id="125" name="组合 124"/>
        <xdr:cNvGrpSpPr/>
      </xdr:nvGrpSpPr>
      <xdr:grpSpPr>
        <a:xfrm>
          <a:off x="3933825" y="2162175"/>
          <a:ext cx="495300" cy="133350"/>
          <a:chOff x="3943350" y="657225"/>
          <a:chExt cx="495300" cy="133350"/>
        </a:xfrm>
      </xdr:grpSpPr>
      <xdr:grpSp>
        <xdr:nvGrpSpPr>
          <xdr:cNvPr id="126" name="组合 125"/>
          <xdr:cNvGrpSpPr/>
        </xdr:nvGrpSpPr>
        <xdr:grpSpPr>
          <a:xfrm>
            <a:off x="3943350" y="657225"/>
            <a:ext cx="323850" cy="133350"/>
            <a:chOff x="3943350" y="657225"/>
            <a:chExt cx="323850" cy="133350"/>
          </a:xfrm>
        </xdr:grpSpPr>
        <xdr:sp macro="" textlink="">
          <xdr:nvSpPr>
            <xdr:cNvPr id="128" name="五角星 12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29" name="五角星 12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27" name="五角星 12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9525</xdr:colOff>
      <xdr:row>10</xdr:row>
      <xdr:rowOff>76200</xdr:rowOff>
    </xdr:from>
    <xdr:to>
      <xdr:col>6</xdr:col>
      <xdr:colOff>504825</xdr:colOff>
      <xdr:row>11</xdr:row>
      <xdr:rowOff>0</xdr:rowOff>
    </xdr:to>
    <xdr:grpSp>
      <xdr:nvGrpSpPr>
        <xdr:cNvPr id="130" name="组合 129"/>
        <xdr:cNvGrpSpPr/>
      </xdr:nvGrpSpPr>
      <xdr:grpSpPr>
        <a:xfrm>
          <a:off x="4610100" y="2171700"/>
          <a:ext cx="495300" cy="133350"/>
          <a:chOff x="3943350" y="657225"/>
          <a:chExt cx="495300" cy="133350"/>
        </a:xfrm>
      </xdr:grpSpPr>
      <xdr:grpSp>
        <xdr:nvGrpSpPr>
          <xdr:cNvPr id="131" name="组合 130"/>
          <xdr:cNvGrpSpPr/>
        </xdr:nvGrpSpPr>
        <xdr:grpSpPr>
          <a:xfrm>
            <a:off x="3943350" y="657225"/>
            <a:ext cx="323850" cy="133350"/>
            <a:chOff x="3943350" y="657225"/>
            <a:chExt cx="323850" cy="133350"/>
          </a:xfrm>
        </xdr:grpSpPr>
        <xdr:sp macro="" textlink="">
          <xdr:nvSpPr>
            <xdr:cNvPr id="133" name="五角星 13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4" name="五角星 13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32" name="五角星 131"/>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9525</xdr:colOff>
      <xdr:row>10</xdr:row>
      <xdr:rowOff>76200</xdr:rowOff>
    </xdr:from>
    <xdr:to>
      <xdr:col>7</xdr:col>
      <xdr:colOff>504825</xdr:colOff>
      <xdr:row>11</xdr:row>
      <xdr:rowOff>0</xdr:rowOff>
    </xdr:to>
    <xdr:grpSp>
      <xdr:nvGrpSpPr>
        <xdr:cNvPr id="135" name="组合 134"/>
        <xdr:cNvGrpSpPr/>
      </xdr:nvGrpSpPr>
      <xdr:grpSpPr>
        <a:xfrm>
          <a:off x="5295900" y="2171700"/>
          <a:ext cx="495300" cy="133350"/>
          <a:chOff x="3943350" y="657225"/>
          <a:chExt cx="495300" cy="133350"/>
        </a:xfrm>
      </xdr:grpSpPr>
      <xdr:grpSp>
        <xdr:nvGrpSpPr>
          <xdr:cNvPr id="136" name="组合 135"/>
          <xdr:cNvGrpSpPr/>
        </xdr:nvGrpSpPr>
        <xdr:grpSpPr>
          <a:xfrm>
            <a:off x="3943350" y="657225"/>
            <a:ext cx="323850" cy="133350"/>
            <a:chOff x="3943350" y="657225"/>
            <a:chExt cx="323850" cy="133350"/>
          </a:xfrm>
        </xdr:grpSpPr>
        <xdr:sp macro="" textlink="">
          <xdr:nvSpPr>
            <xdr:cNvPr id="138" name="五角星 13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9" name="五角星 13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37" name="五角星 13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0</xdr:colOff>
      <xdr:row>10</xdr:row>
      <xdr:rowOff>76200</xdr:rowOff>
    </xdr:from>
    <xdr:to>
      <xdr:col>8</xdr:col>
      <xdr:colOff>495300</xdr:colOff>
      <xdr:row>11</xdr:row>
      <xdr:rowOff>0</xdr:rowOff>
    </xdr:to>
    <xdr:grpSp>
      <xdr:nvGrpSpPr>
        <xdr:cNvPr id="140" name="组合 139"/>
        <xdr:cNvGrpSpPr/>
      </xdr:nvGrpSpPr>
      <xdr:grpSpPr>
        <a:xfrm>
          <a:off x="5972175" y="2171700"/>
          <a:ext cx="495300" cy="133350"/>
          <a:chOff x="3943350" y="657225"/>
          <a:chExt cx="495300" cy="133350"/>
        </a:xfrm>
      </xdr:grpSpPr>
      <xdr:grpSp>
        <xdr:nvGrpSpPr>
          <xdr:cNvPr id="141" name="组合 140"/>
          <xdr:cNvGrpSpPr/>
        </xdr:nvGrpSpPr>
        <xdr:grpSpPr>
          <a:xfrm>
            <a:off x="3943350" y="657225"/>
            <a:ext cx="323850" cy="133350"/>
            <a:chOff x="3943350" y="657225"/>
            <a:chExt cx="323850" cy="133350"/>
          </a:xfrm>
        </xdr:grpSpPr>
        <xdr:sp macro="" textlink="">
          <xdr:nvSpPr>
            <xdr:cNvPr id="143" name="五角星 14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44" name="五角星 14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42" name="五角星 141"/>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10</xdr:row>
      <xdr:rowOff>76200</xdr:rowOff>
    </xdr:from>
    <xdr:to>
      <xdr:col>9</xdr:col>
      <xdr:colOff>514350</xdr:colOff>
      <xdr:row>11</xdr:row>
      <xdr:rowOff>0</xdr:rowOff>
    </xdr:to>
    <xdr:grpSp>
      <xdr:nvGrpSpPr>
        <xdr:cNvPr id="145" name="组合 144"/>
        <xdr:cNvGrpSpPr/>
      </xdr:nvGrpSpPr>
      <xdr:grpSpPr>
        <a:xfrm>
          <a:off x="6677025" y="2171700"/>
          <a:ext cx="495300" cy="133350"/>
          <a:chOff x="3943350" y="657225"/>
          <a:chExt cx="495300" cy="133350"/>
        </a:xfrm>
      </xdr:grpSpPr>
      <xdr:grpSp>
        <xdr:nvGrpSpPr>
          <xdr:cNvPr id="146" name="组合 145"/>
          <xdr:cNvGrpSpPr/>
        </xdr:nvGrpSpPr>
        <xdr:grpSpPr>
          <a:xfrm>
            <a:off x="3943350" y="657225"/>
            <a:ext cx="323850" cy="133350"/>
            <a:chOff x="3943350" y="657225"/>
            <a:chExt cx="323850" cy="133350"/>
          </a:xfrm>
        </xdr:grpSpPr>
        <xdr:sp macro="" textlink="">
          <xdr:nvSpPr>
            <xdr:cNvPr id="148" name="五角星 14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49" name="五角星 14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47" name="五角星 14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10</xdr:col>
      <xdr:colOff>9525</xdr:colOff>
      <xdr:row>10</xdr:row>
      <xdr:rowOff>76200</xdr:rowOff>
    </xdr:from>
    <xdr:to>
      <xdr:col>10</xdr:col>
      <xdr:colOff>161925</xdr:colOff>
      <xdr:row>11</xdr:row>
      <xdr:rowOff>0</xdr:rowOff>
    </xdr:to>
    <xdr:sp macro="" textlink="">
      <xdr:nvSpPr>
        <xdr:cNvPr id="150" name="五角星 149"/>
        <xdr:cNvSpPr/>
      </xdr:nvSpPr>
      <xdr:spPr>
        <a:xfrm>
          <a:off x="68675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0</xdr:colOff>
      <xdr:row>10</xdr:row>
      <xdr:rowOff>66675</xdr:rowOff>
    </xdr:from>
    <xdr:to>
      <xdr:col>15</xdr:col>
      <xdr:colOff>152400</xdr:colOff>
      <xdr:row>10</xdr:row>
      <xdr:rowOff>200025</xdr:rowOff>
    </xdr:to>
    <xdr:sp macro="" textlink="">
      <xdr:nvSpPr>
        <xdr:cNvPr id="151" name="五角星 150"/>
        <xdr:cNvSpPr/>
      </xdr:nvSpPr>
      <xdr:spPr>
        <a:xfrm>
          <a:off x="102870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10</xdr:row>
      <xdr:rowOff>66675</xdr:rowOff>
    </xdr:from>
    <xdr:to>
      <xdr:col>16</xdr:col>
      <xdr:colOff>152400</xdr:colOff>
      <xdr:row>10</xdr:row>
      <xdr:rowOff>200025</xdr:rowOff>
    </xdr:to>
    <xdr:sp macro="" textlink="">
      <xdr:nvSpPr>
        <xdr:cNvPr id="152" name="五角星 151"/>
        <xdr:cNvSpPr/>
      </xdr:nvSpPr>
      <xdr:spPr>
        <a:xfrm>
          <a:off x="109728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10</xdr:row>
      <xdr:rowOff>66675</xdr:rowOff>
    </xdr:from>
    <xdr:to>
      <xdr:col>17</xdr:col>
      <xdr:colOff>152400</xdr:colOff>
      <xdr:row>10</xdr:row>
      <xdr:rowOff>200025</xdr:rowOff>
    </xdr:to>
    <xdr:sp macro="" textlink="">
      <xdr:nvSpPr>
        <xdr:cNvPr id="153" name="五角星 152"/>
        <xdr:cNvSpPr/>
      </xdr:nvSpPr>
      <xdr:spPr>
        <a:xfrm>
          <a:off x="116586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0</xdr:colOff>
      <xdr:row>10</xdr:row>
      <xdr:rowOff>57150</xdr:rowOff>
    </xdr:from>
    <xdr:to>
      <xdr:col>23</xdr:col>
      <xdr:colOff>152400</xdr:colOff>
      <xdr:row>10</xdr:row>
      <xdr:rowOff>190500</xdr:rowOff>
    </xdr:to>
    <xdr:sp macro="" textlink="">
      <xdr:nvSpPr>
        <xdr:cNvPr id="154" name="五角星 153"/>
        <xdr:cNvSpPr/>
      </xdr:nvSpPr>
      <xdr:spPr>
        <a:xfrm>
          <a:off x="15773400" y="177165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26</xdr:col>
      <xdr:colOff>0</xdr:colOff>
      <xdr:row>10</xdr:row>
      <xdr:rowOff>66675</xdr:rowOff>
    </xdr:from>
    <xdr:to>
      <xdr:col>26</xdr:col>
      <xdr:colOff>152400</xdr:colOff>
      <xdr:row>10</xdr:row>
      <xdr:rowOff>200025</xdr:rowOff>
    </xdr:to>
    <xdr:sp macro="" textlink="">
      <xdr:nvSpPr>
        <xdr:cNvPr id="156" name="五角星 155"/>
        <xdr:cNvSpPr/>
      </xdr:nvSpPr>
      <xdr:spPr>
        <a:xfrm>
          <a:off x="178308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30</xdr:col>
      <xdr:colOff>19050</xdr:colOff>
      <xdr:row>10</xdr:row>
      <xdr:rowOff>76200</xdr:rowOff>
    </xdr:from>
    <xdr:to>
      <xdr:col>30</xdr:col>
      <xdr:colOff>171450</xdr:colOff>
      <xdr:row>11</xdr:row>
      <xdr:rowOff>0</xdr:rowOff>
    </xdr:to>
    <xdr:sp macro="" textlink="">
      <xdr:nvSpPr>
        <xdr:cNvPr id="157" name="五角星 156"/>
        <xdr:cNvSpPr/>
      </xdr:nvSpPr>
      <xdr:spPr>
        <a:xfrm>
          <a:off x="20593050"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31</xdr:col>
      <xdr:colOff>9525</xdr:colOff>
      <xdr:row>10</xdr:row>
      <xdr:rowOff>76200</xdr:rowOff>
    </xdr:from>
    <xdr:to>
      <xdr:col>31</xdr:col>
      <xdr:colOff>161925</xdr:colOff>
      <xdr:row>11</xdr:row>
      <xdr:rowOff>0</xdr:rowOff>
    </xdr:to>
    <xdr:sp macro="" textlink="">
      <xdr:nvSpPr>
        <xdr:cNvPr id="158" name="五角星 157"/>
        <xdr:cNvSpPr/>
      </xdr:nvSpPr>
      <xdr:spPr>
        <a:xfrm>
          <a:off x="212693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32</xdr:col>
      <xdr:colOff>9525</xdr:colOff>
      <xdr:row>10</xdr:row>
      <xdr:rowOff>76200</xdr:rowOff>
    </xdr:from>
    <xdr:to>
      <xdr:col>32</xdr:col>
      <xdr:colOff>161925</xdr:colOff>
      <xdr:row>11</xdr:row>
      <xdr:rowOff>0</xdr:rowOff>
    </xdr:to>
    <xdr:sp macro="" textlink="">
      <xdr:nvSpPr>
        <xdr:cNvPr id="159" name="五角星 158"/>
        <xdr:cNvSpPr/>
      </xdr:nvSpPr>
      <xdr:spPr>
        <a:xfrm>
          <a:off x="219551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48</xdr:col>
      <xdr:colOff>9525</xdr:colOff>
      <xdr:row>4</xdr:row>
      <xdr:rowOff>66675</xdr:rowOff>
    </xdr:from>
    <xdr:to>
      <xdr:col>48</xdr:col>
      <xdr:colOff>161925</xdr:colOff>
      <xdr:row>4</xdr:row>
      <xdr:rowOff>200025</xdr:rowOff>
    </xdr:to>
    <xdr:sp macro="" textlink="">
      <xdr:nvSpPr>
        <xdr:cNvPr id="161" name="五角星 160"/>
        <xdr:cNvSpPr/>
      </xdr:nvSpPr>
      <xdr:spPr>
        <a:xfrm>
          <a:off x="32242125"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9525</xdr:colOff>
      <xdr:row>9</xdr:row>
      <xdr:rowOff>57150</xdr:rowOff>
    </xdr:from>
    <xdr:to>
      <xdr:col>13</xdr:col>
      <xdr:colOff>161925</xdr:colOff>
      <xdr:row>9</xdr:row>
      <xdr:rowOff>190500</xdr:rowOff>
    </xdr:to>
    <xdr:sp macro="" textlink="">
      <xdr:nvSpPr>
        <xdr:cNvPr id="162" name="五角星 161"/>
        <xdr:cNvSpPr/>
      </xdr:nvSpPr>
      <xdr:spPr>
        <a:xfrm>
          <a:off x="8924925" y="160020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9525</xdr:colOff>
      <xdr:row>10</xdr:row>
      <xdr:rowOff>57150</xdr:rowOff>
    </xdr:from>
    <xdr:to>
      <xdr:col>13</xdr:col>
      <xdr:colOff>161925</xdr:colOff>
      <xdr:row>10</xdr:row>
      <xdr:rowOff>190500</xdr:rowOff>
    </xdr:to>
    <xdr:sp macro="" textlink="">
      <xdr:nvSpPr>
        <xdr:cNvPr id="163" name="五角星 162"/>
        <xdr:cNvSpPr/>
      </xdr:nvSpPr>
      <xdr:spPr>
        <a:xfrm>
          <a:off x="8924925" y="177165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xdr:colOff>
      <xdr:row>5</xdr:row>
      <xdr:rowOff>66675</xdr:rowOff>
    </xdr:from>
    <xdr:to>
      <xdr:col>8</xdr:col>
      <xdr:colOff>161925</xdr:colOff>
      <xdr:row>5</xdr:row>
      <xdr:rowOff>200025</xdr:rowOff>
    </xdr:to>
    <xdr:sp macro="" textlink="">
      <xdr:nvSpPr>
        <xdr:cNvPr id="164" name="五角星 163"/>
        <xdr:cNvSpPr/>
      </xdr:nvSpPr>
      <xdr:spPr>
        <a:xfrm>
          <a:off x="59817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21</xdr:row>
      <xdr:rowOff>76200</xdr:rowOff>
    </xdr:from>
    <xdr:to>
      <xdr:col>42</xdr:col>
      <xdr:colOff>161925</xdr:colOff>
      <xdr:row>22</xdr:row>
      <xdr:rowOff>0</xdr:rowOff>
    </xdr:to>
    <xdr:sp macro="" textlink="">
      <xdr:nvSpPr>
        <xdr:cNvPr id="165" name="五角星 164"/>
        <xdr:cNvSpPr/>
      </xdr:nvSpPr>
      <xdr:spPr>
        <a:xfrm>
          <a:off x="29298900"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21</xdr:row>
      <xdr:rowOff>76200</xdr:rowOff>
    </xdr:from>
    <xdr:to>
      <xdr:col>41</xdr:col>
      <xdr:colOff>152400</xdr:colOff>
      <xdr:row>22</xdr:row>
      <xdr:rowOff>0</xdr:rowOff>
    </xdr:to>
    <xdr:sp macro="" textlink="">
      <xdr:nvSpPr>
        <xdr:cNvPr id="166" name="五角星 165"/>
        <xdr:cNvSpPr/>
      </xdr:nvSpPr>
      <xdr:spPr>
        <a:xfrm>
          <a:off x="286035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21</xdr:row>
      <xdr:rowOff>76200</xdr:rowOff>
    </xdr:from>
    <xdr:to>
      <xdr:col>43</xdr:col>
      <xdr:colOff>152400</xdr:colOff>
      <xdr:row>22</xdr:row>
      <xdr:rowOff>0</xdr:rowOff>
    </xdr:to>
    <xdr:sp macro="" textlink="">
      <xdr:nvSpPr>
        <xdr:cNvPr id="167" name="五角星 166"/>
        <xdr:cNvSpPr/>
      </xdr:nvSpPr>
      <xdr:spPr>
        <a:xfrm>
          <a:off x="299751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21</xdr:row>
      <xdr:rowOff>76200</xdr:rowOff>
    </xdr:from>
    <xdr:to>
      <xdr:col>45</xdr:col>
      <xdr:colOff>161925</xdr:colOff>
      <xdr:row>22</xdr:row>
      <xdr:rowOff>0</xdr:rowOff>
    </xdr:to>
    <xdr:sp macro="" textlink="">
      <xdr:nvSpPr>
        <xdr:cNvPr id="168" name="五角星 167"/>
        <xdr:cNvSpPr/>
      </xdr:nvSpPr>
      <xdr:spPr>
        <a:xfrm>
          <a:off x="31356300"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21</xdr:row>
      <xdr:rowOff>76200</xdr:rowOff>
    </xdr:from>
    <xdr:to>
      <xdr:col>44</xdr:col>
      <xdr:colOff>152400</xdr:colOff>
      <xdr:row>22</xdr:row>
      <xdr:rowOff>0</xdr:rowOff>
    </xdr:to>
    <xdr:sp macro="" textlink="">
      <xdr:nvSpPr>
        <xdr:cNvPr id="169" name="五角星 168"/>
        <xdr:cNvSpPr/>
      </xdr:nvSpPr>
      <xdr:spPr>
        <a:xfrm>
          <a:off x="306609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21</xdr:row>
      <xdr:rowOff>76200</xdr:rowOff>
    </xdr:from>
    <xdr:to>
      <xdr:col>46</xdr:col>
      <xdr:colOff>152400</xdr:colOff>
      <xdr:row>22</xdr:row>
      <xdr:rowOff>0</xdr:rowOff>
    </xdr:to>
    <xdr:sp macro="" textlink="">
      <xdr:nvSpPr>
        <xdr:cNvPr id="170" name="五角星 169"/>
        <xdr:cNvSpPr/>
      </xdr:nvSpPr>
      <xdr:spPr>
        <a:xfrm>
          <a:off x="320325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47</xdr:col>
      <xdr:colOff>0</xdr:colOff>
      <xdr:row>17</xdr:row>
      <xdr:rowOff>66675</xdr:rowOff>
    </xdr:from>
    <xdr:to>
      <xdr:col>47</xdr:col>
      <xdr:colOff>152400</xdr:colOff>
      <xdr:row>17</xdr:row>
      <xdr:rowOff>200025</xdr:rowOff>
    </xdr:to>
    <xdr:sp macro="" textlink="">
      <xdr:nvSpPr>
        <xdr:cNvPr id="171" name="五角星 170"/>
        <xdr:cNvSpPr/>
      </xdr:nvSpPr>
      <xdr:spPr>
        <a:xfrm>
          <a:off x="327183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17</xdr:row>
      <xdr:rowOff>66675</xdr:rowOff>
    </xdr:from>
    <xdr:to>
      <xdr:col>42</xdr:col>
      <xdr:colOff>161925</xdr:colOff>
      <xdr:row>17</xdr:row>
      <xdr:rowOff>200025</xdr:rowOff>
    </xdr:to>
    <xdr:sp macro="" textlink="">
      <xdr:nvSpPr>
        <xdr:cNvPr id="173" name="五角星 172"/>
        <xdr:cNvSpPr/>
      </xdr:nvSpPr>
      <xdr:spPr>
        <a:xfrm>
          <a:off x="29298900"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17</xdr:row>
      <xdr:rowOff>66675</xdr:rowOff>
    </xdr:from>
    <xdr:to>
      <xdr:col>41</xdr:col>
      <xdr:colOff>152400</xdr:colOff>
      <xdr:row>17</xdr:row>
      <xdr:rowOff>200025</xdr:rowOff>
    </xdr:to>
    <xdr:sp macro="" textlink="">
      <xdr:nvSpPr>
        <xdr:cNvPr id="174" name="五角星 173"/>
        <xdr:cNvSpPr/>
      </xdr:nvSpPr>
      <xdr:spPr>
        <a:xfrm>
          <a:off x="286035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17</xdr:row>
      <xdr:rowOff>66675</xdr:rowOff>
    </xdr:from>
    <xdr:to>
      <xdr:col>43</xdr:col>
      <xdr:colOff>152400</xdr:colOff>
      <xdr:row>17</xdr:row>
      <xdr:rowOff>200025</xdr:rowOff>
    </xdr:to>
    <xdr:sp macro="" textlink="">
      <xdr:nvSpPr>
        <xdr:cNvPr id="175" name="五角星 174"/>
        <xdr:cNvSpPr/>
      </xdr:nvSpPr>
      <xdr:spPr>
        <a:xfrm>
          <a:off x="299751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17</xdr:row>
      <xdr:rowOff>66675</xdr:rowOff>
    </xdr:from>
    <xdr:to>
      <xdr:col>45</xdr:col>
      <xdr:colOff>161925</xdr:colOff>
      <xdr:row>17</xdr:row>
      <xdr:rowOff>200025</xdr:rowOff>
    </xdr:to>
    <xdr:sp macro="" textlink="">
      <xdr:nvSpPr>
        <xdr:cNvPr id="176" name="五角星 175"/>
        <xdr:cNvSpPr/>
      </xdr:nvSpPr>
      <xdr:spPr>
        <a:xfrm>
          <a:off x="31356300"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17</xdr:row>
      <xdr:rowOff>66675</xdr:rowOff>
    </xdr:from>
    <xdr:to>
      <xdr:col>44</xdr:col>
      <xdr:colOff>152400</xdr:colOff>
      <xdr:row>17</xdr:row>
      <xdr:rowOff>200025</xdr:rowOff>
    </xdr:to>
    <xdr:sp macro="" textlink="">
      <xdr:nvSpPr>
        <xdr:cNvPr id="177" name="五角星 176"/>
        <xdr:cNvSpPr/>
      </xdr:nvSpPr>
      <xdr:spPr>
        <a:xfrm>
          <a:off x="306609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17</xdr:row>
      <xdr:rowOff>66675</xdr:rowOff>
    </xdr:from>
    <xdr:to>
      <xdr:col>46</xdr:col>
      <xdr:colOff>152400</xdr:colOff>
      <xdr:row>17</xdr:row>
      <xdr:rowOff>200025</xdr:rowOff>
    </xdr:to>
    <xdr:sp macro="" textlink="">
      <xdr:nvSpPr>
        <xdr:cNvPr id="178" name="五角星 177"/>
        <xdr:cNvSpPr/>
      </xdr:nvSpPr>
      <xdr:spPr>
        <a:xfrm>
          <a:off x="320325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48</xdr:col>
      <xdr:colOff>28575</xdr:colOff>
      <xdr:row>17</xdr:row>
      <xdr:rowOff>47625</xdr:rowOff>
    </xdr:from>
    <xdr:to>
      <xdr:col>48</xdr:col>
      <xdr:colOff>180975</xdr:colOff>
      <xdr:row>17</xdr:row>
      <xdr:rowOff>180975</xdr:rowOff>
    </xdr:to>
    <xdr:sp macro="" textlink="">
      <xdr:nvSpPr>
        <xdr:cNvPr id="179" name="五角星 178"/>
        <xdr:cNvSpPr/>
      </xdr:nvSpPr>
      <xdr:spPr>
        <a:xfrm>
          <a:off x="33432750" y="36099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22</xdr:row>
      <xdr:rowOff>66675</xdr:rowOff>
    </xdr:from>
    <xdr:to>
      <xdr:col>42</xdr:col>
      <xdr:colOff>161925</xdr:colOff>
      <xdr:row>22</xdr:row>
      <xdr:rowOff>200025</xdr:rowOff>
    </xdr:to>
    <xdr:sp macro="" textlink="">
      <xdr:nvSpPr>
        <xdr:cNvPr id="180" name="五角星 179"/>
        <xdr:cNvSpPr/>
      </xdr:nvSpPr>
      <xdr:spPr>
        <a:xfrm>
          <a:off x="29298900"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22</xdr:row>
      <xdr:rowOff>66675</xdr:rowOff>
    </xdr:from>
    <xdr:to>
      <xdr:col>41</xdr:col>
      <xdr:colOff>152400</xdr:colOff>
      <xdr:row>22</xdr:row>
      <xdr:rowOff>200025</xdr:rowOff>
    </xdr:to>
    <xdr:sp macro="" textlink="">
      <xdr:nvSpPr>
        <xdr:cNvPr id="181" name="五角星 180"/>
        <xdr:cNvSpPr/>
      </xdr:nvSpPr>
      <xdr:spPr>
        <a:xfrm>
          <a:off x="28603575"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22</xdr:row>
      <xdr:rowOff>66675</xdr:rowOff>
    </xdr:from>
    <xdr:to>
      <xdr:col>45</xdr:col>
      <xdr:colOff>161925</xdr:colOff>
      <xdr:row>22</xdr:row>
      <xdr:rowOff>200025</xdr:rowOff>
    </xdr:to>
    <xdr:sp macro="" textlink="">
      <xdr:nvSpPr>
        <xdr:cNvPr id="182" name="五角星 181"/>
        <xdr:cNvSpPr/>
      </xdr:nvSpPr>
      <xdr:spPr>
        <a:xfrm>
          <a:off x="31356300"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22</xdr:row>
      <xdr:rowOff>66675</xdr:rowOff>
    </xdr:from>
    <xdr:to>
      <xdr:col>44</xdr:col>
      <xdr:colOff>152400</xdr:colOff>
      <xdr:row>22</xdr:row>
      <xdr:rowOff>200025</xdr:rowOff>
    </xdr:to>
    <xdr:sp macro="" textlink="">
      <xdr:nvSpPr>
        <xdr:cNvPr id="183" name="五角星 182"/>
        <xdr:cNvSpPr/>
      </xdr:nvSpPr>
      <xdr:spPr>
        <a:xfrm>
          <a:off x="30660975"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topLeftCell="A16" workbookViewId="0">
      <selection activeCell="H40" sqref="H40"/>
    </sheetView>
  </sheetViews>
  <sheetFormatPr defaultColWidth="9" defaultRowHeight="16.5" x14ac:dyDescent="0.15"/>
  <cols>
    <col min="1" max="2" width="9" style="1"/>
    <col min="3" max="3" width="10" style="1" bestFit="1" customWidth="1"/>
    <col min="4" max="16384" width="9" style="1"/>
  </cols>
  <sheetData>
    <row r="1" spans="1:15" x14ac:dyDescent="0.35">
      <c r="A1" s="57" t="s">
        <v>702</v>
      </c>
      <c r="B1" s="58" t="s">
        <v>734</v>
      </c>
      <c r="C1" s="58"/>
      <c r="D1" s="59"/>
      <c r="E1" s="59"/>
      <c r="F1" s="59"/>
      <c r="G1" s="59"/>
      <c r="H1" s="58"/>
      <c r="I1" s="58"/>
      <c r="J1" s="58"/>
      <c r="K1" s="58"/>
      <c r="L1" s="58"/>
      <c r="M1" s="58"/>
      <c r="N1" s="58"/>
      <c r="O1" s="58"/>
    </row>
    <row r="2" spans="1:15" x14ac:dyDescent="0.35">
      <c r="A2" s="57"/>
      <c r="B2" s="58"/>
      <c r="C2" s="58"/>
      <c r="D2" s="59"/>
      <c r="E2" s="59"/>
      <c r="F2" s="59"/>
      <c r="G2" s="59"/>
      <c r="H2" s="58"/>
      <c r="I2" s="58"/>
      <c r="J2" s="58"/>
      <c r="K2" s="58"/>
      <c r="L2" s="58"/>
      <c r="M2" s="58"/>
      <c r="N2" s="58"/>
      <c r="O2" s="58"/>
    </row>
    <row r="3" spans="1:15" ht="17.25" x14ac:dyDescent="0.35">
      <c r="A3" s="57" t="s">
        <v>703</v>
      </c>
      <c r="B3" s="60" t="s">
        <v>735</v>
      </c>
      <c r="C3" s="58"/>
      <c r="D3" s="59"/>
      <c r="E3" s="59"/>
      <c r="F3" s="59"/>
      <c r="G3" s="59"/>
      <c r="H3" s="58"/>
      <c r="I3" s="58"/>
      <c r="J3" s="58"/>
      <c r="K3" s="58"/>
      <c r="L3" s="58"/>
      <c r="M3" s="58"/>
      <c r="N3" s="58"/>
      <c r="O3" s="58"/>
    </row>
    <row r="4" spans="1:15" x14ac:dyDescent="0.35">
      <c r="A4" s="57"/>
      <c r="B4" s="57"/>
      <c r="C4" s="58"/>
      <c r="D4" s="59"/>
      <c r="E4" s="59"/>
      <c r="F4" s="59"/>
      <c r="G4" s="59"/>
      <c r="H4" s="61"/>
      <c r="I4" s="58"/>
      <c r="J4" s="58"/>
      <c r="K4" s="58"/>
      <c r="L4" s="58"/>
      <c r="M4" s="58"/>
      <c r="N4" s="58"/>
      <c r="O4" s="58"/>
    </row>
    <row r="5" spans="1:15" x14ac:dyDescent="0.35">
      <c r="A5" s="57" t="s">
        <v>704</v>
      </c>
      <c r="B5" s="58" t="s">
        <v>705</v>
      </c>
      <c r="C5" s="58"/>
      <c r="D5" s="59"/>
      <c r="E5" s="59"/>
      <c r="F5" s="59"/>
      <c r="G5" s="59"/>
      <c r="H5" s="58"/>
      <c r="I5" s="58"/>
      <c r="J5" s="58"/>
      <c r="K5" s="58"/>
      <c r="L5" s="58"/>
      <c r="M5" s="58"/>
      <c r="N5" s="58"/>
      <c r="O5" s="58"/>
    </row>
    <row r="6" spans="1:15" x14ac:dyDescent="0.35">
      <c r="A6" s="57"/>
      <c r="B6" s="57"/>
      <c r="C6" s="58"/>
      <c r="D6" s="59"/>
      <c r="E6" s="59"/>
      <c r="F6" s="59"/>
      <c r="G6" s="59"/>
      <c r="H6" s="58"/>
      <c r="I6" s="58"/>
      <c r="J6" s="58"/>
      <c r="K6" s="58"/>
      <c r="L6" s="58"/>
      <c r="M6" s="58"/>
      <c r="N6" s="58"/>
      <c r="O6" s="58"/>
    </row>
    <row r="7" spans="1:15" x14ac:dyDescent="0.35">
      <c r="A7" s="57" t="s">
        <v>706</v>
      </c>
      <c r="B7" s="58" t="s">
        <v>736</v>
      </c>
      <c r="C7" s="58"/>
      <c r="D7" s="62"/>
      <c r="E7" s="62"/>
      <c r="F7" s="59"/>
      <c r="G7" s="59"/>
      <c r="H7" s="58"/>
      <c r="I7" s="58"/>
      <c r="J7" s="58"/>
      <c r="K7" s="58"/>
      <c r="L7" s="58"/>
      <c r="M7" s="58"/>
      <c r="N7" s="58"/>
      <c r="O7" s="58"/>
    </row>
    <row r="8" spans="1:15" x14ac:dyDescent="0.35">
      <c r="A8" s="57"/>
      <c r="B8" s="57"/>
      <c r="C8" s="58"/>
      <c r="D8" s="59"/>
      <c r="E8" s="59"/>
      <c r="F8" s="59"/>
      <c r="G8" s="59"/>
      <c r="H8" s="58"/>
      <c r="I8" s="58"/>
      <c r="J8" s="58"/>
      <c r="K8" s="58"/>
      <c r="L8" s="58"/>
      <c r="M8" s="58"/>
      <c r="N8" s="58"/>
      <c r="O8" s="58"/>
    </row>
    <row r="9" spans="1:15" x14ac:dyDescent="0.35">
      <c r="A9" s="57"/>
      <c r="B9" s="57"/>
      <c r="C9" s="58"/>
      <c r="D9" s="59"/>
      <c r="E9" s="59"/>
      <c r="F9" s="59"/>
      <c r="G9" s="59"/>
      <c r="H9" s="58"/>
      <c r="I9" s="58"/>
      <c r="J9" s="58"/>
      <c r="K9" s="58"/>
      <c r="L9" s="58"/>
      <c r="M9" s="58"/>
      <c r="N9" s="58"/>
      <c r="O9" s="58"/>
    </row>
    <row r="10" spans="1:15" ht="17.25" thickBot="1" x14ac:dyDescent="0.4">
      <c r="A10" s="57" t="s">
        <v>707</v>
      </c>
      <c r="B10" s="58"/>
      <c r="C10" s="59"/>
      <c r="D10" s="59"/>
      <c r="E10" s="59"/>
      <c r="F10" s="59"/>
      <c r="G10" s="58"/>
      <c r="H10" s="58"/>
      <c r="I10" s="58"/>
      <c r="J10" s="58"/>
      <c r="K10" s="58"/>
      <c r="L10" s="58"/>
      <c r="M10" s="58"/>
      <c r="N10" s="58"/>
      <c r="O10" s="58"/>
    </row>
    <row r="11" spans="1:15" ht="17.25" thickTop="1" x14ac:dyDescent="0.35">
      <c r="A11" s="57"/>
      <c r="B11" s="111" t="s">
        <v>707</v>
      </c>
      <c r="C11" s="112"/>
      <c r="D11" s="113" t="s">
        <v>708</v>
      </c>
      <c r="E11" s="113"/>
      <c r="F11" s="113"/>
      <c r="G11" s="113"/>
      <c r="H11" s="114"/>
      <c r="I11" s="58"/>
      <c r="J11" s="58"/>
      <c r="K11" s="58"/>
      <c r="L11" s="58"/>
      <c r="M11" s="58"/>
      <c r="N11" s="58"/>
      <c r="O11" s="58"/>
    </row>
    <row r="12" spans="1:15" x14ac:dyDescent="0.35">
      <c r="A12" s="57"/>
      <c r="B12" s="63" t="s">
        <v>709</v>
      </c>
      <c r="C12" s="64"/>
      <c r="D12" s="107"/>
      <c r="E12" s="107"/>
      <c r="F12" s="107"/>
      <c r="G12" s="107"/>
      <c r="H12" s="108"/>
      <c r="I12" s="58"/>
      <c r="J12" s="58"/>
      <c r="K12" s="58"/>
      <c r="L12" s="58"/>
      <c r="M12" s="58"/>
      <c r="N12" s="58"/>
      <c r="O12" s="58"/>
    </row>
    <row r="13" spans="1:15" x14ac:dyDescent="0.35">
      <c r="A13" s="57"/>
      <c r="B13" s="63" t="s">
        <v>710</v>
      </c>
      <c r="C13" s="64"/>
      <c r="D13" s="115"/>
      <c r="E13" s="116"/>
      <c r="F13" s="116"/>
      <c r="G13" s="116"/>
      <c r="H13" s="117"/>
      <c r="I13" s="58"/>
      <c r="J13" s="58"/>
      <c r="K13" s="58"/>
      <c r="L13" s="58"/>
      <c r="M13" s="58"/>
      <c r="N13" s="58"/>
      <c r="O13" s="58"/>
    </row>
    <row r="14" spans="1:15" x14ac:dyDescent="0.35">
      <c r="A14" s="57"/>
      <c r="B14" s="63" t="s">
        <v>711</v>
      </c>
      <c r="C14" s="64"/>
      <c r="D14" s="118"/>
      <c r="E14" s="119"/>
      <c r="F14" s="119"/>
      <c r="G14" s="119"/>
      <c r="H14" s="120"/>
      <c r="I14" s="58"/>
      <c r="J14" s="58"/>
      <c r="K14" s="58"/>
      <c r="L14" s="58"/>
      <c r="M14" s="58"/>
      <c r="N14" s="58"/>
      <c r="O14" s="58"/>
    </row>
    <row r="15" spans="1:15" x14ac:dyDescent="0.35">
      <c r="A15" s="57"/>
      <c r="B15" s="63" t="s">
        <v>712</v>
      </c>
      <c r="C15" s="65" t="s">
        <v>713</v>
      </c>
      <c r="D15" s="107"/>
      <c r="E15" s="107"/>
      <c r="F15" s="107"/>
      <c r="G15" s="107"/>
      <c r="H15" s="108"/>
      <c r="I15" s="58"/>
      <c r="J15" s="58"/>
      <c r="K15" s="58"/>
      <c r="L15" s="58"/>
      <c r="M15" s="58"/>
      <c r="N15" s="58"/>
      <c r="O15" s="58"/>
    </row>
    <row r="16" spans="1:15" x14ac:dyDescent="0.35">
      <c r="A16" s="57"/>
      <c r="B16" s="63" t="s">
        <v>714</v>
      </c>
      <c r="C16" s="65"/>
      <c r="D16" s="107"/>
      <c r="E16" s="107"/>
      <c r="F16" s="107"/>
      <c r="G16" s="107"/>
      <c r="H16" s="108"/>
      <c r="I16" s="58"/>
      <c r="J16" s="58"/>
      <c r="K16" s="58"/>
      <c r="L16" s="58"/>
      <c r="M16" s="58"/>
      <c r="N16" s="58"/>
      <c r="O16" s="58"/>
    </row>
    <row r="17" spans="1:15" x14ac:dyDescent="0.35">
      <c r="A17" s="57"/>
      <c r="B17" s="63" t="s">
        <v>715</v>
      </c>
      <c r="C17" s="65"/>
      <c r="D17" s="107"/>
      <c r="E17" s="107"/>
      <c r="F17" s="107"/>
      <c r="G17" s="107"/>
      <c r="H17" s="108"/>
      <c r="I17" s="58"/>
      <c r="J17" s="58"/>
      <c r="K17" s="58"/>
      <c r="L17" s="58"/>
      <c r="M17" s="58"/>
      <c r="N17" s="58"/>
      <c r="O17" s="58"/>
    </row>
    <row r="18" spans="1:15" ht="17.25" thickBot="1" x14ac:dyDescent="0.4">
      <c r="A18" s="57"/>
      <c r="B18" s="66" t="s">
        <v>716</v>
      </c>
      <c r="C18" s="67"/>
      <c r="D18" s="109"/>
      <c r="E18" s="109"/>
      <c r="F18" s="109"/>
      <c r="G18" s="109"/>
      <c r="H18" s="110"/>
      <c r="I18" s="58"/>
      <c r="J18" s="58"/>
      <c r="K18" s="58"/>
      <c r="L18" s="58"/>
      <c r="M18" s="58"/>
      <c r="N18" s="58"/>
      <c r="O18" s="58"/>
    </row>
    <row r="19" spans="1:15" ht="17.25" thickTop="1" x14ac:dyDescent="0.35">
      <c r="A19" s="57"/>
      <c r="B19" s="57"/>
      <c r="C19" s="58"/>
      <c r="D19" s="59"/>
      <c r="E19" s="59"/>
      <c r="F19" s="59"/>
      <c r="G19" s="59"/>
      <c r="H19" s="58"/>
      <c r="I19" s="58"/>
      <c r="J19" s="58"/>
      <c r="K19" s="58"/>
      <c r="L19" s="58"/>
      <c r="M19" s="58"/>
      <c r="N19" s="58"/>
      <c r="O19" s="58"/>
    </row>
    <row r="20" spans="1:15" x14ac:dyDescent="0.35">
      <c r="A20" s="57" t="s">
        <v>717</v>
      </c>
      <c r="B20" s="58" t="s">
        <v>718</v>
      </c>
      <c r="C20" s="59" t="s">
        <v>719</v>
      </c>
      <c r="D20" s="59" t="s">
        <v>720</v>
      </c>
      <c r="E20" s="59" t="s">
        <v>721</v>
      </c>
      <c r="F20" s="59" t="s">
        <v>722</v>
      </c>
      <c r="G20" s="59" t="s">
        <v>723</v>
      </c>
      <c r="H20" s="58"/>
      <c r="I20" s="58"/>
      <c r="J20" s="58"/>
      <c r="K20" s="58"/>
      <c r="L20" s="58"/>
      <c r="M20" s="58"/>
      <c r="N20" s="58"/>
      <c r="O20" s="58"/>
    </row>
    <row r="21" spans="1:15" x14ac:dyDescent="0.35">
      <c r="A21" s="57"/>
      <c r="B21" s="58"/>
      <c r="C21" s="59"/>
      <c r="D21" s="59"/>
      <c r="E21" s="59"/>
      <c r="F21" s="59"/>
      <c r="G21" s="59"/>
      <c r="H21" s="58"/>
      <c r="I21" s="58"/>
      <c r="J21" s="58"/>
      <c r="K21" s="58"/>
      <c r="L21" s="58"/>
      <c r="M21" s="58"/>
      <c r="N21" s="58"/>
      <c r="O21" s="58"/>
    </row>
    <row r="22" spans="1:15" x14ac:dyDescent="0.35">
      <c r="A22" s="57"/>
      <c r="B22" s="58" t="s">
        <v>724</v>
      </c>
      <c r="C22" s="68">
        <v>42125</v>
      </c>
      <c r="D22" s="59" t="s">
        <v>725</v>
      </c>
      <c r="E22" s="59" t="s">
        <v>726</v>
      </c>
      <c r="F22" s="59" t="s">
        <v>727</v>
      </c>
      <c r="G22" s="59"/>
      <c r="H22" s="58"/>
      <c r="I22" s="58"/>
      <c r="J22" s="58"/>
      <c r="K22" s="58"/>
      <c r="L22" s="58"/>
      <c r="M22" s="58"/>
      <c r="N22" s="58"/>
      <c r="O22" s="58"/>
    </row>
    <row r="23" spans="1:15" x14ac:dyDescent="0.35">
      <c r="A23" s="57"/>
      <c r="B23" s="58" t="s">
        <v>728</v>
      </c>
      <c r="C23" s="68">
        <v>42130</v>
      </c>
      <c r="D23" s="59"/>
      <c r="E23" s="69"/>
      <c r="F23" s="58"/>
      <c r="G23" s="59" t="s">
        <v>727</v>
      </c>
      <c r="H23" s="62" t="s">
        <v>737</v>
      </c>
      <c r="I23" s="58"/>
      <c r="J23" s="58"/>
      <c r="K23" s="58"/>
      <c r="L23" s="58"/>
      <c r="M23" s="58"/>
      <c r="N23" s="58"/>
      <c r="O23" s="58"/>
    </row>
    <row r="24" spans="1:15" ht="17.25" x14ac:dyDescent="0.35">
      <c r="A24" s="57"/>
      <c r="D24" s="59"/>
      <c r="E24" s="70"/>
      <c r="F24" s="58"/>
      <c r="G24" s="59" t="s">
        <v>727</v>
      </c>
      <c r="H24" s="71" t="s">
        <v>743</v>
      </c>
      <c r="I24" s="58"/>
      <c r="J24" s="58"/>
      <c r="L24" s="81"/>
      <c r="M24" s="81"/>
      <c r="N24" s="81"/>
      <c r="O24" s="58"/>
    </row>
    <row r="25" spans="1:15" ht="17.25" x14ac:dyDescent="0.35">
      <c r="B25" s="58" t="s">
        <v>738</v>
      </c>
      <c r="C25" s="68">
        <v>42139</v>
      </c>
      <c r="E25" s="54"/>
      <c r="F25" s="59"/>
      <c r="G25" s="59" t="s">
        <v>727</v>
      </c>
      <c r="H25" s="80" t="s">
        <v>739</v>
      </c>
      <c r="I25" s="58"/>
      <c r="J25" s="58" t="s">
        <v>740</v>
      </c>
      <c r="K25" s="58"/>
      <c r="L25" s="58"/>
      <c r="M25" s="58"/>
      <c r="N25" s="82" t="s">
        <v>752</v>
      </c>
      <c r="O25" s="58"/>
    </row>
    <row r="26" spans="1:15" ht="17.25" x14ac:dyDescent="0.35">
      <c r="B26" s="58" t="s">
        <v>757</v>
      </c>
      <c r="C26" s="68">
        <v>42142</v>
      </c>
      <c r="E26" s="5"/>
      <c r="F26" s="59"/>
      <c r="G26" s="59" t="s">
        <v>758</v>
      </c>
      <c r="H26" s="80" t="s">
        <v>759</v>
      </c>
      <c r="I26" s="58"/>
      <c r="J26" s="58"/>
      <c r="K26" s="58"/>
      <c r="L26" s="58"/>
      <c r="M26" s="58"/>
      <c r="N26" s="82"/>
      <c r="O26" s="58"/>
    </row>
    <row r="27" spans="1:15" ht="17.25" x14ac:dyDescent="0.35">
      <c r="B27" s="58" t="s">
        <v>766</v>
      </c>
      <c r="C27" s="68">
        <v>42145</v>
      </c>
      <c r="E27" s="83"/>
      <c r="F27" s="59"/>
      <c r="G27" s="59" t="s">
        <v>758</v>
      </c>
      <c r="H27" s="80" t="s">
        <v>767</v>
      </c>
      <c r="I27" s="58"/>
      <c r="J27" s="58"/>
      <c r="K27" s="58"/>
      <c r="L27" s="58"/>
      <c r="M27" s="58" t="s">
        <v>779</v>
      </c>
      <c r="N27" s="82"/>
      <c r="O27" s="58"/>
    </row>
    <row r="28" spans="1:15" ht="17.25" x14ac:dyDescent="0.35">
      <c r="B28" s="58" t="s">
        <v>796</v>
      </c>
      <c r="C28" s="68">
        <v>42159</v>
      </c>
      <c r="E28" s="2"/>
      <c r="F28" s="59"/>
      <c r="G28" s="59" t="s">
        <v>797</v>
      </c>
      <c r="H28" s="84" t="s">
        <v>798</v>
      </c>
      <c r="I28" s="58"/>
      <c r="J28" s="58"/>
      <c r="K28" s="58"/>
      <c r="L28" s="58"/>
      <c r="M28" s="58"/>
      <c r="N28" s="82"/>
      <c r="O28" s="58"/>
    </row>
    <row r="29" spans="1:15" ht="17.25" x14ac:dyDescent="0.35">
      <c r="A29" s="58"/>
      <c r="B29" s="58"/>
      <c r="C29" s="68">
        <v>42185</v>
      </c>
      <c r="D29" s="58"/>
      <c r="E29" s="85"/>
      <c r="F29" s="59"/>
      <c r="G29" s="59" t="s">
        <v>758</v>
      </c>
      <c r="H29" s="82" t="s">
        <v>805</v>
      </c>
      <c r="I29" s="58"/>
      <c r="J29" s="58"/>
      <c r="K29" s="82" t="s">
        <v>806</v>
      </c>
      <c r="L29" s="58"/>
      <c r="M29" s="58"/>
      <c r="N29" s="58"/>
      <c r="O29" s="58"/>
    </row>
    <row r="30" spans="1:15" ht="17.25" x14ac:dyDescent="0.35">
      <c r="A30" s="58"/>
      <c r="B30" s="58"/>
      <c r="C30" s="68"/>
      <c r="D30" s="58"/>
      <c r="E30" s="85"/>
      <c r="F30" s="59"/>
      <c r="G30" s="59" t="s">
        <v>758</v>
      </c>
      <c r="H30" s="82" t="s">
        <v>812</v>
      </c>
      <c r="I30" s="58"/>
      <c r="J30" s="58"/>
      <c r="K30" s="82" t="s">
        <v>806</v>
      </c>
      <c r="L30" s="58"/>
      <c r="M30" s="58"/>
      <c r="N30" s="58"/>
      <c r="O30" s="58"/>
    </row>
    <row r="31" spans="1:15" ht="17.25" x14ac:dyDescent="0.35">
      <c r="A31" s="58"/>
      <c r="B31" s="58"/>
      <c r="C31" s="68"/>
      <c r="D31" s="58"/>
      <c r="E31" s="85"/>
      <c r="F31" s="59"/>
      <c r="G31" s="59" t="s">
        <v>758</v>
      </c>
      <c r="H31" s="82" t="s">
        <v>815</v>
      </c>
      <c r="I31" s="58"/>
      <c r="J31" s="58"/>
      <c r="K31" s="82"/>
      <c r="L31" s="58"/>
      <c r="M31" s="58"/>
      <c r="N31" s="58"/>
      <c r="O31" s="58"/>
    </row>
    <row r="32" spans="1:15" ht="17.25" x14ac:dyDescent="0.35">
      <c r="A32" s="58"/>
      <c r="B32" s="58"/>
      <c r="C32" s="68">
        <v>42193</v>
      </c>
      <c r="D32" s="58"/>
      <c r="E32" s="90"/>
      <c r="F32" s="59"/>
      <c r="G32" s="59" t="s">
        <v>821</v>
      </c>
      <c r="H32" s="82" t="s">
        <v>822</v>
      </c>
      <c r="I32" s="58"/>
      <c r="J32" s="58"/>
      <c r="K32" s="82"/>
      <c r="L32" s="58"/>
      <c r="M32" s="58"/>
      <c r="N32" s="58"/>
      <c r="O32" s="58"/>
    </row>
    <row r="33" spans="1:15" ht="17.25" x14ac:dyDescent="0.35">
      <c r="A33" s="58"/>
      <c r="B33" s="58"/>
      <c r="C33" s="68">
        <v>42194</v>
      </c>
      <c r="D33" s="58"/>
      <c r="E33" s="90"/>
      <c r="F33" s="59"/>
      <c r="G33" s="59" t="s">
        <v>797</v>
      </c>
      <c r="H33" s="82" t="s">
        <v>832</v>
      </c>
      <c r="I33" s="58"/>
      <c r="J33" s="58"/>
      <c r="K33" s="82"/>
      <c r="L33" s="58"/>
      <c r="M33" s="58"/>
      <c r="N33" s="58"/>
      <c r="O33" s="58"/>
    </row>
    <row r="34" spans="1:15" ht="17.25" x14ac:dyDescent="0.35">
      <c r="A34" s="58"/>
      <c r="B34" s="58"/>
      <c r="C34" s="68"/>
      <c r="D34" s="58"/>
      <c r="E34" s="90"/>
      <c r="F34" s="59"/>
      <c r="G34" s="59" t="s">
        <v>797</v>
      </c>
      <c r="H34" s="82" t="s">
        <v>833</v>
      </c>
      <c r="I34" s="58"/>
      <c r="J34" s="58"/>
      <c r="K34" s="82" t="s">
        <v>834</v>
      </c>
      <c r="L34" s="58"/>
      <c r="M34" s="58"/>
      <c r="N34" s="58"/>
      <c r="O34" s="58"/>
    </row>
    <row r="35" spans="1:15" ht="17.25" x14ac:dyDescent="0.35">
      <c r="A35" s="58"/>
      <c r="B35" s="58"/>
      <c r="C35" s="68"/>
      <c r="D35" s="58"/>
      <c r="E35" s="90"/>
      <c r="F35" s="59"/>
      <c r="G35" s="59" t="s">
        <v>797</v>
      </c>
      <c r="H35" s="82" t="s">
        <v>856</v>
      </c>
      <c r="I35" s="58"/>
      <c r="J35" s="58"/>
      <c r="K35" s="82"/>
      <c r="L35" s="58"/>
      <c r="M35" s="58"/>
      <c r="N35" s="58"/>
      <c r="O35" s="58"/>
    </row>
    <row r="36" spans="1:15" ht="17.25" x14ac:dyDescent="0.35">
      <c r="A36" s="58"/>
      <c r="B36" s="58"/>
      <c r="C36" s="68"/>
      <c r="D36" s="58"/>
      <c r="E36" s="97"/>
      <c r="F36" s="59"/>
      <c r="G36" s="59" t="s">
        <v>797</v>
      </c>
      <c r="H36" s="82" t="s">
        <v>874</v>
      </c>
      <c r="I36" s="58"/>
      <c r="J36" s="58"/>
      <c r="K36" s="82"/>
      <c r="L36" s="58"/>
      <c r="M36" s="58"/>
      <c r="N36" s="58"/>
      <c r="O36" s="58"/>
    </row>
    <row r="37" spans="1:15" ht="17.25" x14ac:dyDescent="0.35">
      <c r="A37" s="58"/>
      <c r="B37" s="58"/>
      <c r="C37" s="68"/>
      <c r="D37" s="58"/>
      <c r="E37" s="100"/>
      <c r="F37" s="59"/>
      <c r="G37" s="59" t="s">
        <v>797</v>
      </c>
      <c r="H37" s="82" t="s">
        <v>896</v>
      </c>
      <c r="I37" s="58"/>
      <c r="J37" s="58"/>
      <c r="K37" s="82" t="s">
        <v>806</v>
      </c>
      <c r="L37" s="58"/>
      <c r="M37" s="58"/>
      <c r="N37" s="58"/>
      <c r="O37" s="58"/>
    </row>
    <row r="38" spans="1:15" ht="17.25" x14ac:dyDescent="0.35">
      <c r="A38" s="58"/>
      <c r="B38" s="58"/>
      <c r="C38" s="68"/>
      <c r="D38" s="58"/>
      <c r="E38" s="105"/>
      <c r="F38" s="59"/>
      <c r="G38" s="59" t="s">
        <v>758</v>
      </c>
      <c r="H38" s="82" t="s">
        <v>974</v>
      </c>
      <c r="I38" s="58"/>
      <c r="J38" s="58"/>
      <c r="K38" s="82"/>
      <c r="L38" s="58"/>
      <c r="M38" s="58"/>
      <c r="N38" s="58"/>
      <c r="O38" s="58"/>
    </row>
    <row r="39" spans="1:15" ht="17.25" x14ac:dyDescent="0.35">
      <c r="A39" s="58"/>
      <c r="B39" s="58"/>
      <c r="C39" s="68"/>
      <c r="D39" s="58"/>
      <c r="E39" s="106"/>
      <c r="F39" s="59"/>
      <c r="G39" s="59" t="s">
        <v>758</v>
      </c>
      <c r="H39" s="82" t="s">
        <v>977</v>
      </c>
      <c r="I39" s="58"/>
      <c r="J39" s="58"/>
      <c r="K39" s="82"/>
      <c r="L39" s="58"/>
      <c r="M39" s="58"/>
      <c r="N39" s="58"/>
      <c r="O39" s="58"/>
    </row>
    <row r="40" spans="1:15" ht="17.25" x14ac:dyDescent="0.35">
      <c r="A40" s="58"/>
      <c r="B40" s="58"/>
      <c r="C40" s="68"/>
      <c r="D40" s="58"/>
      <c r="E40" s="106"/>
      <c r="F40" s="59"/>
      <c r="G40" s="59" t="s">
        <v>758</v>
      </c>
      <c r="H40" s="82" t="s">
        <v>982</v>
      </c>
      <c r="I40" s="58"/>
      <c r="J40" s="58"/>
      <c r="K40" s="82"/>
      <c r="L40" s="58"/>
      <c r="M40" s="58"/>
      <c r="N40" s="58"/>
      <c r="O40" s="58"/>
    </row>
    <row r="41" spans="1:15" x14ac:dyDescent="0.35">
      <c r="A41" s="57" t="s">
        <v>729</v>
      </c>
      <c r="B41" s="58" t="s">
        <v>730</v>
      </c>
      <c r="C41" s="59" t="s">
        <v>731</v>
      </c>
      <c r="D41" s="59" t="s">
        <v>732</v>
      </c>
      <c r="E41" s="59" t="s">
        <v>733</v>
      </c>
      <c r="F41" s="59"/>
      <c r="G41" s="59"/>
      <c r="H41" s="58"/>
      <c r="I41" s="58"/>
      <c r="J41" s="58"/>
      <c r="K41" s="58"/>
      <c r="L41" s="58"/>
      <c r="M41" s="58"/>
      <c r="N41" s="58"/>
      <c r="O41" s="58"/>
    </row>
    <row r="42" spans="1:15" x14ac:dyDescent="0.35">
      <c r="A42" s="57" t="s">
        <v>741</v>
      </c>
      <c r="B42" s="58" t="s">
        <v>728</v>
      </c>
      <c r="C42" s="58"/>
      <c r="D42" s="62" t="s">
        <v>742</v>
      </c>
      <c r="E42" s="62"/>
      <c r="F42" s="59"/>
      <c r="G42" s="59"/>
      <c r="H42" s="58"/>
      <c r="I42" s="58"/>
      <c r="J42" s="58"/>
      <c r="K42" s="58"/>
      <c r="L42" s="58"/>
      <c r="M42" s="58"/>
      <c r="N42" s="58"/>
      <c r="O42" s="58"/>
    </row>
    <row r="43" spans="1:15" x14ac:dyDescent="0.35">
      <c r="A43" s="57"/>
      <c r="B43" s="57"/>
      <c r="C43" s="58"/>
      <c r="D43" s="59"/>
      <c r="E43" s="59"/>
      <c r="F43" s="59"/>
      <c r="G43" s="59"/>
      <c r="H43" s="58"/>
      <c r="I43" s="58"/>
      <c r="J43" s="58"/>
      <c r="K43" s="58"/>
      <c r="L43" s="58"/>
      <c r="M43" s="58"/>
      <c r="N43" s="58"/>
      <c r="O43" s="58"/>
    </row>
    <row r="44" spans="1:15" x14ac:dyDescent="0.35">
      <c r="A44" s="57"/>
      <c r="B44" s="57"/>
      <c r="C44" s="58"/>
      <c r="D44" s="59"/>
      <c r="E44" s="59"/>
      <c r="F44" s="59"/>
      <c r="G44" s="59"/>
      <c r="H44" s="58"/>
      <c r="I44" s="58"/>
      <c r="J44" s="58"/>
      <c r="K44" s="58"/>
      <c r="L44" s="58"/>
      <c r="M44" s="58"/>
      <c r="N44" s="58"/>
      <c r="O44" s="58"/>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5" location="名词解释!F184" display="修改副本调控方式"/>
    <hyperlink ref="N25" location="伤害公式!C18" display="添加防御判定与防御系数"/>
    <hyperlink ref="H26" location="属性说明!C7" display="删除总命中率与100%的比较"/>
    <hyperlink ref="H27" location="名词解释!E73" display="添加怪物基础属性：勤奋度，勤奋度积累值，性格"/>
    <hyperlink ref="H29" location="名词解释!F215" display="修改怪物升星需求怪物配置方式"/>
    <hyperlink ref="K29" location="配置表!L13" display="位置2"/>
    <hyperlink ref="K30" location="名词解释!F212" display="位置2"/>
    <hyperlink ref="H30" location="配置表!K13" display="添加升星需求该怪物等级配置"/>
    <hyperlink ref="H31" location="名词解释!C231" display="添加等级限制关系"/>
    <hyperlink ref="H32" location="名词解释!G103" display="细化战后回血回复量和配置为1:1"/>
    <hyperlink ref="H33" location="伤害公式!N28" display="根据被动技能回归伤害公式：减免护盾改变的受伤比加入"/>
    <hyperlink ref="H34" location="属性说明!G29" display="命中与暴击加入被动改变"/>
    <hyperlink ref="K34" location="属性说明!K33" display="位置2"/>
    <hyperlink ref="H35" location="属性说明!C22" display="速度重构"/>
    <hyperlink ref="H36" location="属性说明!E29" display="速度：只有场上怪物需要计算出手"/>
    <hyperlink ref="H37" location="名词解释!E42" display="修改属性相克相关属性"/>
    <hyperlink ref="K37" location="伤害公式!AK36" display="位置2"/>
    <hyperlink ref="H38" location="名词解释!E244" display="修改宠物升星提升属性计算公式"/>
    <hyperlink ref="H39" location="伤害公式!Y45" display="修改伤害公式中治疗加成为被治疗加成"/>
    <hyperlink ref="H40" location="属性说明!O93" display="暴击率添加宝石属性"/>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S52"/>
  <sheetViews>
    <sheetView topLeftCell="A16" workbookViewId="0">
      <selection activeCell="E51" sqref="E51:E52"/>
    </sheetView>
  </sheetViews>
  <sheetFormatPr defaultColWidth="9" defaultRowHeight="16.5" x14ac:dyDescent="0.15"/>
  <cols>
    <col min="1" max="2" width="9" style="1"/>
    <col min="3" max="3" width="12.75" style="1" customWidth="1"/>
    <col min="4" max="16384" width="9" style="1"/>
  </cols>
  <sheetData>
    <row r="1" spans="1:27" x14ac:dyDescent="0.15">
      <c r="A1" s="1" t="s">
        <v>47</v>
      </c>
    </row>
    <row r="2" spans="1:27" x14ac:dyDescent="0.15">
      <c r="A2" s="1" t="s">
        <v>58</v>
      </c>
    </row>
    <row r="3" spans="1:27" x14ac:dyDescent="0.15">
      <c r="A3" s="1" t="s">
        <v>103</v>
      </c>
      <c r="AA3" s="12" t="s">
        <v>69</v>
      </c>
    </row>
    <row r="5" spans="1:27" x14ac:dyDescent="0.15">
      <c r="A5" s="1" t="s">
        <v>48</v>
      </c>
    </row>
    <row r="6" spans="1:27" x14ac:dyDescent="0.15">
      <c r="A6" s="1" t="s">
        <v>49</v>
      </c>
    </row>
    <row r="7" spans="1:27" x14ac:dyDescent="0.15">
      <c r="A7" s="1" t="s">
        <v>50</v>
      </c>
    </row>
    <row r="8" spans="1:27" x14ac:dyDescent="0.15">
      <c r="A8" s="1" t="s">
        <v>51</v>
      </c>
    </row>
    <row r="10" spans="1:27" x14ac:dyDescent="0.15">
      <c r="A10" s="1" t="s">
        <v>52</v>
      </c>
    </row>
    <row r="11" spans="1:27" x14ac:dyDescent="0.15">
      <c r="A11" s="1" t="s">
        <v>53</v>
      </c>
    </row>
    <row r="12" spans="1:27" x14ac:dyDescent="0.15">
      <c r="A12" s="1" t="s">
        <v>55</v>
      </c>
      <c r="B12" s="1" t="s">
        <v>70</v>
      </c>
    </row>
    <row r="13" spans="1:27" x14ac:dyDescent="0.15">
      <c r="A13" s="1" t="s">
        <v>56</v>
      </c>
    </row>
    <row r="14" spans="1:27" x14ac:dyDescent="0.15">
      <c r="A14" s="1" t="s">
        <v>57</v>
      </c>
    </row>
    <row r="16" spans="1:27" x14ac:dyDescent="0.15">
      <c r="A16" s="1" t="s">
        <v>59</v>
      </c>
    </row>
    <row r="18" spans="1:4" x14ac:dyDescent="0.15">
      <c r="A18" s="1" t="s">
        <v>66</v>
      </c>
    </row>
    <row r="19" spans="1:4" x14ac:dyDescent="0.15">
      <c r="A19" s="1" t="s">
        <v>65</v>
      </c>
      <c r="B19" s="1" t="s">
        <v>64</v>
      </c>
    </row>
    <row r="20" spans="1:4" x14ac:dyDescent="0.15">
      <c r="A20" s="1" t="s">
        <v>61</v>
      </c>
      <c r="B20" s="1" t="s">
        <v>62</v>
      </c>
      <c r="D20" s="1" t="s">
        <v>60</v>
      </c>
    </row>
    <row r="21" spans="1:4" x14ac:dyDescent="0.15">
      <c r="B21" s="1">
        <v>1</v>
      </c>
    </row>
    <row r="22" spans="1:4" x14ac:dyDescent="0.15">
      <c r="B22" s="1" t="s">
        <v>63</v>
      </c>
    </row>
    <row r="24" spans="1:4" x14ac:dyDescent="0.15">
      <c r="A24" s="1" t="s">
        <v>57</v>
      </c>
    </row>
    <row r="25" spans="1:4" x14ac:dyDescent="0.15">
      <c r="B25" s="1" t="s">
        <v>67</v>
      </c>
    </row>
    <row r="26" spans="1:4" x14ac:dyDescent="0.15">
      <c r="C26" s="1" t="s">
        <v>68</v>
      </c>
    </row>
    <row r="28" spans="1:4" x14ac:dyDescent="0.15">
      <c r="A28" s="1" t="s">
        <v>71</v>
      </c>
    </row>
    <row r="30" spans="1:4" x14ac:dyDescent="0.15">
      <c r="A30" s="1" t="s">
        <v>73</v>
      </c>
    </row>
    <row r="31" spans="1:4" x14ac:dyDescent="0.15">
      <c r="B31" s="1" t="s">
        <v>75</v>
      </c>
    </row>
    <row r="32" spans="1:4" x14ac:dyDescent="0.15">
      <c r="A32" s="1" t="s">
        <v>72</v>
      </c>
    </row>
    <row r="33" spans="1:45" x14ac:dyDescent="0.15">
      <c r="B33" s="1" t="s">
        <v>74</v>
      </c>
    </row>
    <row r="35" spans="1:45" ht="20.25" x14ac:dyDescent="0.15">
      <c r="Z35" s="15"/>
    </row>
    <row r="36" spans="1:45" ht="20.25" x14ac:dyDescent="0.15">
      <c r="Z36" s="15"/>
    </row>
    <row r="40" spans="1:45" x14ac:dyDescent="0.15">
      <c r="B40" s="1" t="s">
        <v>61</v>
      </c>
      <c r="C40" s="1" t="s">
        <v>62</v>
      </c>
    </row>
    <row r="43" spans="1:45" x14ac:dyDescent="0.15">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4"/>
      <c r="AQ43" s="4"/>
      <c r="AR43" s="4"/>
      <c r="AS43" s="4"/>
    </row>
    <row r="44" spans="1:45" x14ac:dyDescent="0.15">
      <c r="A44" s="1" t="s">
        <v>140</v>
      </c>
      <c r="B44" s="1" t="s">
        <v>445</v>
      </c>
      <c r="C44" s="1" t="s">
        <v>447</v>
      </c>
      <c r="D44" s="1" t="s">
        <v>448</v>
      </c>
      <c r="E44" s="1" t="s">
        <v>449</v>
      </c>
      <c r="F44" s="1" t="s">
        <v>456</v>
      </c>
    </row>
    <row r="45" spans="1:45" x14ac:dyDescent="0.15">
      <c r="B45" s="1" t="s">
        <v>450</v>
      </c>
      <c r="C45" s="1" t="s">
        <v>451</v>
      </c>
      <c r="D45" s="1" t="s">
        <v>452</v>
      </c>
      <c r="E45" s="1" t="s">
        <v>453</v>
      </c>
      <c r="F45" s="1" t="s">
        <v>457</v>
      </c>
    </row>
    <row r="46" spans="1:45" x14ac:dyDescent="0.15">
      <c r="B46" s="1" t="s">
        <v>467</v>
      </c>
      <c r="C46" s="1" t="s">
        <v>454</v>
      </c>
      <c r="E46" s="1" t="s">
        <v>459</v>
      </c>
    </row>
    <row r="47" spans="1:45" x14ac:dyDescent="0.15">
      <c r="C47" s="1" t="s">
        <v>464</v>
      </c>
      <c r="E47" s="1" t="s">
        <v>460</v>
      </c>
    </row>
    <row r="48" spans="1:45" x14ac:dyDescent="0.15">
      <c r="C48" s="1" t="s">
        <v>455</v>
      </c>
      <c r="E48" s="1" t="s">
        <v>461</v>
      </c>
    </row>
    <row r="49" spans="2:5" x14ac:dyDescent="0.15">
      <c r="B49" s="1" t="s">
        <v>458</v>
      </c>
      <c r="E49" s="1" t="s">
        <v>462</v>
      </c>
    </row>
    <row r="50" spans="2:5" x14ac:dyDescent="0.15">
      <c r="D50" s="1" t="s">
        <v>463</v>
      </c>
    </row>
    <row r="51" spans="2:5" x14ac:dyDescent="0.15">
      <c r="E51" s="1" t="s">
        <v>465</v>
      </c>
    </row>
    <row r="52" spans="2:5" x14ac:dyDescent="0.15">
      <c r="E52" s="1" t="s">
        <v>466</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AX26"/>
  <sheetViews>
    <sheetView workbookViewId="0">
      <selection activeCell="F41" sqref="F41"/>
    </sheetView>
  </sheetViews>
  <sheetFormatPr defaultColWidth="9" defaultRowHeight="16.5" x14ac:dyDescent="0.15"/>
  <cols>
    <col min="1" max="1" width="15.375" style="1" customWidth="1"/>
    <col min="2" max="16384" width="9" style="1"/>
  </cols>
  <sheetData>
    <row r="2" spans="1:50" x14ac:dyDescent="0.15">
      <c r="B2" s="124" t="s">
        <v>46</v>
      </c>
      <c r="C2" s="124"/>
      <c r="D2" s="124"/>
      <c r="E2" s="124"/>
      <c r="F2" s="124" t="s">
        <v>45</v>
      </c>
      <c r="G2" s="124"/>
      <c r="H2" s="124"/>
      <c r="I2" s="124"/>
      <c r="J2" s="124"/>
      <c r="K2" s="124"/>
      <c r="L2" s="124"/>
      <c r="M2" s="124"/>
      <c r="N2" s="124"/>
      <c r="O2" s="124"/>
      <c r="P2" s="124"/>
      <c r="Q2" s="124"/>
      <c r="R2" s="124"/>
      <c r="S2" s="124"/>
      <c r="T2" s="124" t="s">
        <v>44</v>
      </c>
      <c r="U2" s="124"/>
      <c r="V2" s="124"/>
      <c r="W2" s="124"/>
      <c r="X2" s="124"/>
      <c r="Y2" s="124"/>
      <c r="Z2" s="124"/>
      <c r="AA2" s="124"/>
      <c r="AB2" s="124"/>
      <c r="AC2" s="124"/>
      <c r="AD2" s="124" t="s">
        <v>43</v>
      </c>
      <c r="AE2" s="124"/>
      <c r="AF2" s="124"/>
      <c r="AG2" s="124"/>
      <c r="AH2" s="124"/>
      <c r="AI2" s="124"/>
      <c r="AJ2" s="124" t="s">
        <v>42</v>
      </c>
      <c r="AK2" s="124"/>
      <c r="AL2" s="124"/>
      <c r="AM2" s="124" t="s">
        <v>41</v>
      </c>
      <c r="AN2" s="124"/>
      <c r="AO2" s="124"/>
      <c r="AP2" s="124"/>
      <c r="AQ2" s="124"/>
      <c r="AR2" s="124"/>
      <c r="AS2" s="124"/>
      <c r="AT2" s="124"/>
      <c r="AU2" s="124"/>
      <c r="AV2" s="124"/>
      <c r="AW2" s="4" t="s">
        <v>40</v>
      </c>
      <c r="AX2" s="4"/>
    </row>
    <row r="3" spans="1:50" x14ac:dyDescent="0.15">
      <c r="A3" s="1" t="s">
        <v>39</v>
      </c>
      <c r="B3" s="1" t="s">
        <v>38</v>
      </c>
      <c r="C3" s="1" t="s">
        <v>37</v>
      </c>
      <c r="D3" s="1" t="s">
        <v>211</v>
      </c>
      <c r="E3" s="1" t="s">
        <v>36</v>
      </c>
      <c r="F3" s="1" t="s">
        <v>7</v>
      </c>
      <c r="G3" s="1" t="s">
        <v>6</v>
      </c>
      <c r="H3" s="1" t="s">
        <v>212</v>
      </c>
      <c r="I3" s="1" t="s">
        <v>4</v>
      </c>
      <c r="J3" s="1" t="s">
        <v>3</v>
      </c>
      <c r="K3" s="1" t="s">
        <v>35</v>
      </c>
      <c r="L3" s="2" t="s">
        <v>34</v>
      </c>
      <c r="M3" s="2" t="s">
        <v>33</v>
      </c>
      <c r="N3" s="3" t="s">
        <v>32</v>
      </c>
      <c r="O3" s="2" t="s">
        <v>31</v>
      </c>
      <c r="P3" s="1" t="s">
        <v>30</v>
      </c>
      <c r="Q3" s="1" t="s">
        <v>29</v>
      </c>
      <c r="R3" s="1" t="s">
        <v>28</v>
      </c>
      <c r="S3" s="2" t="s">
        <v>27</v>
      </c>
      <c r="T3" s="2" t="s">
        <v>26</v>
      </c>
      <c r="U3" s="2" t="s">
        <v>25</v>
      </c>
      <c r="V3" s="2" t="s">
        <v>24</v>
      </c>
      <c r="W3" s="2" t="s">
        <v>23</v>
      </c>
      <c r="X3" s="1" t="s">
        <v>82</v>
      </c>
      <c r="Y3" s="2" t="s">
        <v>22</v>
      </c>
      <c r="Z3" s="2" t="s">
        <v>21</v>
      </c>
      <c r="AA3" s="1" t="s">
        <v>81</v>
      </c>
      <c r="AB3" s="2" t="s">
        <v>20</v>
      </c>
      <c r="AC3" s="2" t="s">
        <v>19</v>
      </c>
      <c r="AD3" s="2" t="s">
        <v>18</v>
      </c>
      <c r="AE3" s="1" t="s">
        <v>113</v>
      </c>
      <c r="AF3" s="1" t="s">
        <v>17</v>
      </c>
      <c r="AG3" s="1" t="s">
        <v>16</v>
      </c>
      <c r="AH3" s="2" t="s">
        <v>15</v>
      </c>
      <c r="AI3" s="2" t="s">
        <v>14</v>
      </c>
      <c r="AJ3" s="2" t="s">
        <v>13</v>
      </c>
      <c r="AK3" s="2" t="s">
        <v>12</v>
      </c>
      <c r="AL3" s="2" t="s">
        <v>11</v>
      </c>
      <c r="AM3" s="1" t="s">
        <v>10</v>
      </c>
      <c r="AN3" s="1" t="s">
        <v>9</v>
      </c>
      <c r="AO3" s="1" t="s">
        <v>8</v>
      </c>
      <c r="AP3" s="1" t="s">
        <v>7</v>
      </c>
      <c r="AQ3" s="1" t="s">
        <v>6</v>
      </c>
      <c r="AR3" s="1" t="s">
        <v>5</v>
      </c>
      <c r="AS3" s="1" t="s">
        <v>4</v>
      </c>
      <c r="AT3" s="1" t="s">
        <v>3</v>
      </c>
      <c r="AU3" s="1" t="s">
        <v>2</v>
      </c>
      <c r="AV3" s="1" t="s">
        <v>205</v>
      </c>
      <c r="AW3" s="1" t="s">
        <v>1</v>
      </c>
    </row>
    <row r="5" spans="1:50" x14ac:dyDescent="0.15">
      <c r="A5" s="1" t="s">
        <v>130</v>
      </c>
    </row>
    <row r="6" spans="1:50" x14ac:dyDescent="0.15">
      <c r="A6" s="1" t="s">
        <v>131</v>
      </c>
    </row>
    <row r="7" spans="1:50" x14ac:dyDescent="0.15">
      <c r="A7" s="1" t="s">
        <v>132</v>
      </c>
    </row>
    <row r="8" spans="1:50" x14ac:dyDescent="0.15">
      <c r="A8" s="1" t="s">
        <v>133</v>
      </c>
    </row>
    <row r="9" spans="1:50" x14ac:dyDescent="0.15">
      <c r="A9" s="1" t="s">
        <v>118</v>
      </c>
    </row>
    <row r="10" spans="1:50" x14ac:dyDescent="0.15">
      <c r="A10" s="1" t="s">
        <v>134</v>
      </c>
    </row>
    <row r="11" spans="1:50" x14ac:dyDescent="0.15">
      <c r="A11" s="1" t="s">
        <v>135</v>
      </c>
    </row>
    <row r="12" spans="1:50" x14ac:dyDescent="0.15">
      <c r="A12" s="1" t="s">
        <v>136</v>
      </c>
    </row>
    <row r="13" spans="1:50" x14ac:dyDescent="0.15">
      <c r="A13" s="1" t="s">
        <v>137</v>
      </c>
      <c r="F13" s="1" t="s">
        <v>119</v>
      </c>
    </row>
    <row r="14" spans="1:50" x14ac:dyDescent="0.15">
      <c r="A14" s="1" t="s">
        <v>51</v>
      </c>
    </row>
    <row r="18" spans="1:2" x14ac:dyDescent="0.15">
      <c r="A18" s="1" t="s">
        <v>140</v>
      </c>
    </row>
    <row r="19" spans="1:2" x14ac:dyDescent="0.15">
      <c r="A19" s="1" t="s">
        <v>139</v>
      </c>
    </row>
    <row r="20" spans="1:2" x14ac:dyDescent="0.15">
      <c r="A20" s="1" t="s">
        <v>138</v>
      </c>
    </row>
    <row r="21" spans="1:2" x14ac:dyDescent="0.15">
      <c r="A21" s="1" t="s">
        <v>0</v>
      </c>
    </row>
    <row r="22" spans="1:2" x14ac:dyDescent="0.15">
      <c r="A22" s="1" t="s">
        <v>105</v>
      </c>
    </row>
    <row r="23" spans="1:2" x14ac:dyDescent="0.15">
      <c r="A23" s="1" t="s">
        <v>117</v>
      </c>
    </row>
    <row r="25" spans="1:2" x14ac:dyDescent="0.15">
      <c r="B25" s="1" t="s">
        <v>129</v>
      </c>
    </row>
    <row r="26" spans="1:2" x14ac:dyDescent="0.15">
      <c r="B26" s="1" t="s">
        <v>128</v>
      </c>
    </row>
  </sheetData>
  <mergeCells count="6">
    <mergeCell ref="AM2:AV2"/>
    <mergeCell ref="AJ2:AL2"/>
    <mergeCell ref="B2:E2"/>
    <mergeCell ref="F2:S2"/>
    <mergeCell ref="T2:AC2"/>
    <mergeCell ref="AD2:AI2"/>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252"/>
  <sheetViews>
    <sheetView topLeftCell="C225" workbookViewId="0">
      <selection activeCell="E244" sqref="E244"/>
    </sheetView>
  </sheetViews>
  <sheetFormatPr defaultColWidth="9" defaultRowHeight="16.5" x14ac:dyDescent="0.15"/>
  <cols>
    <col min="1" max="1" width="44.5" style="1" customWidth="1"/>
    <col min="2" max="2" width="41.375" style="1" customWidth="1"/>
    <col min="3" max="4" width="9" style="1"/>
    <col min="5" max="5" width="14" style="1" customWidth="1"/>
    <col min="6" max="6" width="21" style="1" customWidth="1"/>
    <col min="7" max="7" width="27.25" style="1" customWidth="1"/>
    <col min="8" max="8" width="10.125" style="1" customWidth="1"/>
    <col min="9" max="16384" width="9" style="1"/>
  </cols>
  <sheetData>
    <row r="2" spans="1:6" x14ac:dyDescent="0.15">
      <c r="D2" s="9" t="s">
        <v>234</v>
      </c>
    </row>
    <row r="3" spans="1:6" x14ac:dyDescent="0.15">
      <c r="E3" s="1" t="s">
        <v>131</v>
      </c>
    </row>
    <row r="4" spans="1:6" x14ac:dyDescent="0.15">
      <c r="F4" s="1" t="s">
        <v>433</v>
      </c>
    </row>
    <row r="5" spans="1:6" x14ac:dyDescent="0.15">
      <c r="E5" s="1" t="s">
        <v>132</v>
      </c>
    </row>
    <row r="6" spans="1:6" x14ac:dyDescent="0.15">
      <c r="F6" s="1" t="s">
        <v>375</v>
      </c>
    </row>
    <row r="7" spans="1:6" x14ac:dyDescent="0.15">
      <c r="E7" s="1" t="s">
        <v>133</v>
      </c>
    </row>
    <row r="8" spans="1:6" x14ac:dyDescent="0.15">
      <c r="A8" s="10" t="s">
        <v>535</v>
      </c>
      <c r="F8" s="1" t="s">
        <v>237</v>
      </c>
    </row>
    <row r="9" spans="1:6" x14ac:dyDescent="0.15">
      <c r="A9" s="1" t="s">
        <v>635</v>
      </c>
      <c r="E9" s="1" t="s">
        <v>118</v>
      </c>
    </row>
    <row r="10" spans="1:6" x14ac:dyDescent="0.15">
      <c r="F10" s="1" t="s">
        <v>238</v>
      </c>
    </row>
    <row r="11" spans="1:6" x14ac:dyDescent="0.15">
      <c r="E11" s="1" t="s">
        <v>134</v>
      </c>
    </row>
    <row r="12" spans="1:6" x14ac:dyDescent="0.15">
      <c r="F12" s="1" t="s">
        <v>240</v>
      </c>
    </row>
    <row r="13" spans="1:6" x14ac:dyDescent="0.15">
      <c r="E13" s="1" t="s">
        <v>135</v>
      </c>
    </row>
    <row r="14" spans="1:6" x14ac:dyDescent="0.15">
      <c r="F14" s="1" t="s">
        <v>241</v>
      </c>
    </row>
    <row r="15" spans="1:6" x14ac:dyDescent="0.15">
      <c r="E15" s="1" t="s">
        <v>136</v>
      </c>
    </row>
    <row r="16" spans="1:6" x14ac:dyDescent="0.15">
      <c r="F16" s="1" t="s">
        <v>242</v>
      </c>
    </row>
    <row r="17" spans="5:11" x14ac:dyDescent="0.15">
      <c r="E17" s="1" t="s">
        <v>243</v>
      </c>
    </row>
    <row r="18" spans="5:11" x14ac:dyDescent="0.15">
      <c r="F18" s="1" t="s">
        <v>244</v>
      </c>
    </row>
    <row r="19" spans="5:11" x14ac:dyDescent="0.15">
      <c r="E19" s="1" t="s">
        <v>51</v>
      </c>
    </row>
    <row r="20" spans="5:11" x14ac:dyDescent="0.15">
      <c r="F20" s="1" t="s">
        <v>245</v>
      </c>
    </row>
    <row r="21" spans="5:11" x14ac:dyDescent="0.15">
      <c r="E21" s="11" t="s">
        <v>602</v>
      </c>
      <c r="F21" s="11"/>
      <c r="G21" s="11"/>
      <c r="H21" s="11"/>
      <c r="I21" s="11"/>
      <c r="J21" s="11"/>
      <c r="K21" s="11"/>
    </row>
    <row r="22" spans="5:11" x14ac:dyDescent="0.15">
      <c r="E22" s="11"/>
      <c r="F22" s="11" t="s">
        <v>612</v>
      </c>
      <c r="G22" s="11"/>
      <c r="H22" s="11"/>
      <c r="I22" s="11"/>
      <c r="J22" s="11"/>
      <c r="K22" s="11"/>
    </row>
    <row r="23" spans="5:11" x14ac:dyDescent="0.15">
      <c r="E23" s="11" t="s">
        <v>603</v>
      </c>
      <c r="F23" s="11"/>
      <c r="G23" s="11"/>
      <c r="H23" s="11"/>
      <c r="I23" s="11"/>
      <c r="J23" s="11"/>
      <c r="K23" s="11"/>
    </row>
    <row r="24" spans="5:11" x14ac:dyDescent="0.15">
      <c r="E24" s="11"/>
      <c r="F24" s="11" t="s">
        <v>609</v>
      </c>
      <c r="G24" s="11"/>
      <c r="H24" s="11"/>
      <c r="I24" s="11"/>
      <c r="J24" s="11"/>
      <c r="K24" s="11"/>
    </row>
    <row r="25" spans="5:11" x14ac:dyDescent="0.15">
      <c r="E25" s="11" t="s">
        <v>604</v>
      </c>
      <c r="F25" s="11"/>
      <c r="G25" s="11"/>
      <c r="H25" s="11"/>
      <c r="I25" s="11"/>
      <c r="J25" s="11"/>
      <c r="K25" s="11"/>
    </row>
    <row r="26" spans="5:11" x14ac:dyDescent="0.15">
      <c r="E26" s="11"/>
      <c r="F26" s="11" t="s">
        <v>613</v>
      </c>
      <c r="G26" s="11"/>
      <c r="H26" s="11"/>
      <c r="I26" s="11"/>
      <c r="J26" s="11"/>
      <c r="K26" s="11"/>
    </row>
    <row r="27" spans="5:11" x14ac:dyDescent="0.15">
      <c r="E27" s="50" t="s">
        <v>298</v>
      </c>
      <c r="F27" s="11"/>
      <c r="G27" s="11"/>
      <c r="H27" s="11"/>
      <c r="I27" s="11"/>
      <c r="J27" s="11"/>
      <c r="K27" s="11"/>
    </row>
    <row r="28" spans="5:11" x14ac:dyDescent="0.15">
      <c r="E28" s="11"/>
      <c r="F28" s="11" t="s">
        <v>600</v>
      </c>
      <c r="G28" s="11"/>
      <c r="H28" s="11"/>
      <c r="I28" s="11"/>
      <c r="J28" s="11"/>
      <c r="K28" s="11"/>
    </row>
    <row r="29" spans="5:11" x14ac:dyDescent="0.15">
      <c r="E29" s="11" t="s">
        <v>642</v>
      </c>
      <c r="F29" s="11"/>
      <c r="G29" s="11"/>
      <c r="H29" s="11"/>
      <c r="I29" s="11"/>
      <c r="J29" s="11"/>
      <c r="K29" s="11"/>
    </row>
    <row r="30" spans="5:11" x14ac:dyDescent="0.15">
      <c r="E30" s="11"/>
      <c r="F30" s="11" t="s">
        <v>645</v>
      </c>
      <c r="G30" s="11"/>
      <c r="H30" s="11"/>
      <c r="I30" s="11"/>
      <c r="J30" s="11"/>
      <c r="K30" s="11"/>
    </row>
    <row r="31" spans="5:11" x14ac:dyDescent="0.15">
      <c r="E31" s="11" t="s">
        <v>605</v>
      </c>
      <c r="F31" s="11"/>
      <c r="G31" s="11"/>
      <c r="H31" s="11"/>
      <c r="I31" s="11"/>
      <c r="J31" s="11"/>
      <c r="K31" s="11"/>
    </row>
    <row r="32" spans="5:11" x14ac:dyDescent="0.15">
      <c r="E32" s="11"/>
      <c r="F32" s="11" t="s">
        <v>666</v>
      </c>
      <c r="G32" s="11"/>
      <c r="H32" s="11"/>
      <c r="I32" s="11"/>
      <c r="J32" s="11"/>
      <c r="K32" s="11"/>
    </row>
    <row r="33" spans="5:12" x14ac:dyDescent="0.15">
      <c r="E33" s="11" t="s">
        <v>606</v>
      </c>
      <c r="F33" s="11"/>
      <c r="G33" s="11"/>
      <c r="H33" s="11"/>
      <c r="I33" s="11"/>
      <c r="J33" s="11"/>
      <c r="K33" s="11"/>
    </row>
    <row r="34" spans="5:12" x14ac:dyDescent="0.15">
      <c r="E34" s="11"/>
      <c r="F34" s="11" t="s">
        <v>610</v>
      </c>
      <c r="G34" s="11"/>
      <c r="H34" s="11"/>
      <c r="I34" s="11"/>
      <c r="J34" s="11"/>
      <c r="K34" s="11"/>
    </row>
    <row r="35" spans="5:12" x14ac:dyDescent="0.15">
      <c r="E35" s="11" t="s">
        <v>607</v>
      </c>
      <c r="F35" s="11"/>
      <c r="G35" s="11"/>
      <c r="H35" s="11"/>
      <c r="I35" s="11"/>
      <c r="J35" s="11"/>
      <c r="K35" s="11"/>
    </row>
    <row r="36" spans="5:12" x14ac:dyDescent="0.15">
      <c r="E36" s="11"/>
      <c r="F36" s="11" t="s">
        <v>614</v>
      </c>
      <c r="G36" s="11"/>
      <c r="H36" s="11"/>
      <c r="I36" s="11"/>
      <c r="J36" s="11"/>
      <c r="K36" s="11"/>
    </row>
    <row r="37" spans="5:12" x14ac:dyDescent="0.15">
      <c r="E37" s="11" t="s">
        <v>608</v>
      </c>
      <c r="F37" s="11"/>
      <c r="G37" s="11"/>
      <c r="H37" s="11"/>
      <c r="I37" s="11"/>
      <c r="J37" s="11"/>
      <c r="K37" s="11"/>
    </row>
    <row r="38" spans="5:12" x14ac:dyDescent="0.15">
      <c r="E38" s="11"/>
      <c r="F38" s="11" t="s">
        <v>615</v>
      </c>
      <c r="G38" s="11"/>
      <c r="H38" s="11"/>
      <c r="I38" s="11"/>
      <c r="J38" s="11"/>
      <c r="K38" s="11"/>
    </row>
    <row r="39" spans="5:12" x14ac:dyDescent="0.15">
      <c r="E39" s="11" t="s">
        <v>647</v>
      </c>
      <c r="F39" s="11"/>
      <c r="G39" s="11"/>
      <c r="H39" s="11"/>
      <c r="I39" s="11"/>
      <c r="J39" s="11"/>
      <c r="K39" s="11"/>
      <c r="L39" s="3"/>
    </row>
    <row r="40" spans="5:12" x14ac:dyDescent="0.15">
      <c r="E40" s="11"/>
      <c r="F40" s="11" t="s">
        <v>892</v>
      </c>
      <c r="G40" s="11" t="s">
        <v>893</v>
      </c>
      <c r="H40" s="11"/>
      <c r="I40" s="11"/>
      <c r="J40" s="11"/>
      <c r="K40" s="11"/>
      <c r="L40" s="3"/>
    </row>
    <row r="41" spans="5:12" x14ac:dyDescent="0.15">
      <c r="E41" s="11"/>
      <c r="F41" s="11" t="s">
        <v>894</v>
      </c>
      <c r="G41" s="11" t="s">
        <v>651</v>
      </c>
      <c r="H41" s="11"/>
      <c r="I41" s="11"/>
      <c r="J41" s="11"/>
      <c r="K41" s="11"/>
      <c r="L41" s="3"/>
    </row>
    <row r="42" spans="5:12" x14ac:dyDescent="0.15">
      <c r="E42" s="101" t="s">
        <v>895</v>
      </c>
      <c r="F42" s="101"/>
      <c r="G42" s="101"/>
      <c r="H42" s="101"/>
      <c r="I42" s="101"/>
      <c r="J42" s="101"/>
      <c r="K42" s="101"/>
      <c r="L42" s="3"/>
    </row>
    <row r="43" spans="5:12" x14ac:dyDescent="0.15">
      <c r="E43" s="101"/>
      <c r="F43" s="101"/>
      <c r="G43" s="101"/>
      <c r="H43" s="101"/>
      <c r="I43" s="101"/>
      <c r="J43" s="101"/>
      <c r="K43" s="101"/>
      <c r="L43" s="3"/>
    </row>
    <row r="44" spans="5:12" x14ac:dyDescent="0.15">
      <c r="E44" s="101"/>
      <c r="F44" s="101"/>
      <c r="G44" s="101"/>
      <c r="H44" s="101"/>
      <c r="I44" s="101"/>
      <c r="J44" s="101"/>
      <c r="K44" s="101"/>
      <c r="L44" s="3"/>
    </row>
    <row r="45" spans="5:12" x14ac:dyDescent="0.15">
      <c r="E45" s="101"/>
      <c r="F45" s="101"/>
      <c r="G45" s="101"/>
      <c r="H45" s="101"/>
      <c r="I45" s="101"/>
      <c r="J45" s="101"/>
      <c r="K45" s="101"/>
      <c r="L45" s="3"/>
    </row>
    <row r="46" spans="5:12" x14ac:dyDescent="0.15">
      <c r="E46" s="101"/>
      <c r="F46" s="101"/>
      <c r="G46" s="101"/>
      <c r="H46" s="101"/>
      <c r="I46" s="101"/>
      <c r="J46" s="101"/>
      <c r="K46" s="101"/>
      <c r="L46" s="3"/>
    </row>
    <row r="47" spans="5:12" x14ac:dyDescent="0.15">
      <c r="E47" s="101"/>
      <c r="F47" s="101"/>
      <c r="G47" s="101"/>
      <c r="H47" s="101"/>
      <c r="I47" s="101"/>
      <c r="J47" s="101"/>
      <c r="K47" s="101"/>
      <c r="L47" s="3"/>
    </row>
    <row r="48" spans="5:12" x14ac:dyDescent="0.15">
      <c r="E48" s="101"/>
      <c r="F48" s="101"/>
      <c r="G48" s="101"/>
      <c r="H48" s="101"/>
      <c r="I48" s="101"/>
      <c r="J48" s="101"/>
      <c r="K48" s="101"/>
    </row>
    <row r="49" spans="2:11" x14ac:dyDescent="0.15">
      <c r="E49" s="101"/>
      <c r="F49" s="101"/>
      <c r="G49" s="101"/>
      <c r="H49" s="101"/>
      <c r="I49" s="101"/>
      <c r="J49" s="101"/>
      <c r="K49" s="101"/>
    </row>
    <row r="50" spans="2:11" x14ac:dyDescent="0.15">
      <c r="E50" s="101"/>
      <c r="F50" s="101"/>
      <c r="G50" s="101"/>
      <c r="H50" s="101"/>
      <c r="I50" s="101"/>
      <c r="J50" s="101"/>
      <c r="K50" s="101"/>
    </row>
    <row r="51" spans="2:11" x14ac:dyDescent="0.15">
      <c r="E51" s="101"/>
      <c r="F51" s="101"/>
      <c r="G51" s="101"/>
      <c r="H51" s="101"/>
      <c r="I51" s="101"/>
      <c r="J51" s="101"/>
      <c r="K51" s="101"/>
    </row>
    <row r="52" spans="2:11" x14ac:dyDescent="0.15">
      <c r="E52" s="101"/>
      <c r="F52" s="101"/>
      <c r="G52" s="101"/>
      <c r="H52" s="101"/>
      <c r="I52" s="101"/>
      <c r="J52" s="101"/>
      <c r="K52" s="101"/>
    </row>
    <row r="53" spans="2:11" x14ac:dyDescent="0.15">
      <c r="E53" s="101"/>
      <c r="F53" s="101"/>
      <c r="G53" s="101"/>
      <c r="H53" s="101"/>
      <c r="I53" s="101"/>
      <c r="J53" s="101"/>
      <c r="K53" s="101"/>
    </row>
    <row r="54" spans="2:11" x14ac:dyDescent="0.15">
      <c r="E54" s="101"/>
      <c r="F54" s="101"/>
      <c r="G54" s="101"/>
      <c r="H54" s="101"/>
      <c r="I54" s="101"/>
      <c r="J54" s="101"/>
      <c r="K54" s="101"/>
    </row>
    <row r="55" spans="2:11" x14ac:dyDescent="0.15">
      <c r="E55" s="101"/>
      <c r="F55" s="101"/>
      <c r="G55" s="101"/>
      <c r="H55" s="101"/>
      <c r="I55" s="101"/>
      <c r="J55" s="101"/>
      <c r="K55" s="101"/>
    </row>
    <row r="56" spans="2:11" x14ac:dyDescent="0.15">
      <c r="E56" s="11" t="s">
        <v>649</v>
      </c>
      <c r="F56" s="11"/>
      <c r="G56" s="11"/>
      <c r="H56" s="3"/>
      <c r="I56" s="3"/>
      <c r="J56" s="3"/>
      <c r="K56" s="3"/>
    </row>
    <row r="57" spans="2:11" x14ac:dyDescent="0.15">
      <c r="E57" s="11"/>
      <c r="F57" s="11" t="s">
        <v>671</v>
      </c>
      <c r="G57" s="11"/>
      <c r="H57" s="3"/>
      <c r="I57" s="3"/>
      <c r="J57" s="3"/>
      <c r="K57" s="3"/>
    </row>
    <row r="58" spans="2:11" x14ac:dyDescent="0.15">
      <c r="E58" s="11"/>
      <c r="F58" s="11"/>
      <c r="G58" s="11" t="s">
        <v>890</v>
      </c>
      <c r="H58" s="3"/>
      <c r="I58" s="3"/>
      <c r="J58" s="3"/>
      <c r="K58" s="3"/>
    </row>
    <row r="59" spans="2:11" x14ac:dyDescent="0.15">
      <c r="E59" s="11"/>
      <c r="F59" s="11"/>
      <c r="G59" s="11" t="s">
        <v>672</v>
      </c>
      <c r="H59" s="3"/>
      <c r="I59" s="3"/>
      <c r="J59" s="3"/>
      <c r="K59" s="3"/>
    </row>
    <row r="60" spans="2:11" x14ac:dyDescent="0.15">
      <c r="E60" s="11"/>
      <c r="F60" s="11"/>
      <c r="G60" s="11" t="s">
        <v>673</v>
      </c>
      <c r="H60" s="3"/>
      <c r="I60" s="3"/>
      <c r="J60" s="3"/>
      <c r="K60" s="3"/>
    </row>
    <row r="61" spans="2:11" x14ac:dyDescent="0.15">
      <c r="E61" s="11"/>
      <c r="F61" s="11"/>
      <c r="G61" s="11" t="s">
        <v>674</v>
      </c>
    </row>
    <row r="62" spans="2:11" x14ac:dyDescent="0.15">
      <c r="E62" s="11"/>
      <c r="F62" s="11"/>
      <c r="G62" s="11" t="s">
        <v>891</v>
      </c>
    </row>
    <row r="63" spans="2:11" x14ac:dyDescent="0.15">
      <c r="B63" s="9" t="s">
        <v>540</v>
      </c>
      <c r="C63" s="9" t="s">
        <v>246</v>
      </c>
    </row>
    <row r="64" spans="2:11" x14ac:dyDescent="0.15">
      <c r="D64" s="26" t="s">
        <v>270</v>
      </c>
    </row>
    <row r="65" spans="3:23" x14ac:dyDescent="0.15">
      <c r="E65" s="3" t="s">
        <v>247</v>
      </c>
      <c r="F65" s="29" t="s">
        <v>248</v>
      </c>
      <c r="G65" s="1" t="s">
        <v>249</v>
      </c>
      <c r="H65" s="3"/>
    </row>
    <row r="66" spans="3:23" x14ac:dyDescent="0.15">
      <c r="E66" s="3"/>
      <c r="F66" s="3"/>
      <c r="G66" s="3"/>
      <c r="H66" s="3"/>
    </row>
    <row r="67" spans="3:23" x14ac:dyDescent="0.15">
      <c r="E67" s="3" t="s">
        <v>250</v>
      </c>
      <c r="F67" s="3" t="s">
        <v>794</v>
      </c>
      <c r="G67" s="3" t="s">
        <v>251</v>
      </c>
      <c r="H67" s="3"/>
    </row>
    <row r="68" spans="3:23" x14ac:dyDescent="0.15">
      <c r="E68" s="3"/>
      <c r="F68" s="3"/>
      <c r="G68" s="3"/>
      <c r="H68" s="3"/>
    </row>
    <row r="69" spans="3:23" x14ac:dyDescent="0.15">
      <c r="E69" s="3" t="s">
        <v>252</v>
      </c>
      <c r="F69" s="30" t="s">
        <v>795</v>
      </c>
      <c r="G69" s="1" t="s">
        <v>253</v>
      </c>
      <c r="H69" s="3"/>
    </row>
    <row r="70" spans="3:23" x14ac:dyDescent="0.15">
      <c r="E70" s="3"/>
      <c r="F70" s="3"/>
      <c r="G70" s="3"/>
      <c r="H70" s="3"/>
    </row>
    <row r="71" spans="3:23" x14ac:dyDescent="0.15">
      <c r="E71" s="3" t="s">
        <v>301</v>
      </c>
      <c r="F71" s="3" t="s">
        <v>254</v>
      </c>
      <c r="G71" s="3" t="s">
        <v>302</v>
      </c>
      <c r="H71" s="3" t="s">
        <v>792</v>
      </c>
    </row>
    <row r="72" spans="3:23" x14ac:dyDescent="0.15">
      <c r="E72" s="3"/>
      <c r="F72" s="3"/>
      <c r="G72" s="3"/>
      <c r="H72" s="3"/>
    </row>
    <row r="73" spans="3:23" x14ac:dyDescent="0.15">
      <c r="E73" s="3" t="s">
        <v>658</v>
      </c>
      <c r="F73" s="3" t="s">
        <v>657</v>
      </c>
      <c r="G73" s="1" t="s">
        <v>659</v>
      </c>
      <c r="H73" s="1" t="s">
        <v>364</v>
      </c>
      <c r="I73" s="1" t="s">
        <v>365</v>
      </c>
      <c r="J73" s="1" t="s">
        <v>367</v>
      </c>
      <c r="K73" s="1" t="s">
        <v>366</v>
      </c>
      <c r="L73" s="1" t="s">
        <v>368</v>
      </c>
      <c r="M73" s="1" t="s">
        <v>369</v>
      </c>
      <c r="N73" s="1" t="s">
        <v>370</v>
      </c>
      <c r="O73" s="1" t="s">
        <v>371</v>
      </c>
      <c r="P73" s="1" t="s">
        <v>372</v>
      </c>
      <c r="Q73" s="1" t="s">
        <v>373</v>
      </c>
      <c r="R73" s="1" t="s">
        <v>434</v>
      </c>
      <c r="S73" s="1" t="s">
        <v>435</v>
      </c>
      <c r="T73" s="1" t="s">
        <v>436</v>
      </c>
      <c r="U73" s="1" t="s">
        <v>437</v>
      </c>
      <c r="V73" s="1" t="s">
        <v>438</v>
      </c>
      <c r="W73" s="1" t="s">
        <v>374</v>
      </c>
    </row>
    <row r="74" spans="3:23" x14ac:dyDescent="0.15">
      <c r="E74" s="3"/>
      <c r="F74" s="3"/>
      <c r="G74" s="1" t="s">
        <v>660</v>
      </c>
      <c r="H74" s="1">
        <v>0</v>
      </c>
      <c r="I74" s="1">
        <v>1</v>
      </c>
      <c r="J74" s="1">
        <v>2</v>
      </c>
      <c r="K74" s="1">
        <v>3</v>
      </c>
      <c r="L74" s="1">
        <v>4</v>
      </c>
      <c r="M74" s="1">
        <v>5</v>
      </c>
      <c r="N74" s="1">
        <v>6</v>
      </c>
      <c r="O74" s="1">
        <v>7</v>
      </c>
      <c r="P74" s="1">
        <v>8</v>
      </c>
      <c r="Q74" s="1">
        <v>9</v>
      </c>
      <c r="R74" s="1">
        <v>10</v>
      </c>
      <c r="S74" s="1">
        <v>11</v>
      </c>
      <c r="T74" s="1">
        <v>12</v>
      </c>
      <c r="U74" s="1">
        <v>13</v>
      </c>
      <c r="V74" s="1">
        <v>14</v>
      </c>
      <c r="W74" s="1">
        <v>15</v>
      </c>
    </row>
    <row r="75" spans="3:23" x14ac:dyDescent="0.15">
      <c r="E75" s="3"/>
      <c r="F75" s="3"/>
      <c r="G75" s="3"/>
      <c r="H75" s="3"/>
    </row>
    <row r="76" spans="3:23" x14ac:dyDescent="0.15">
      <c r="E76" s="1" t="s">
        <v>255</v>
      </c>
      <c r="F76" s="3" t="s">
        <v>256</v>
      </c>
      <c r="G76" s="3"/>
      <c r="H76" s="3"/>
      <c r="I76" s="3"/>
      <c r="K76" s="3"/>
      <c r="L76" s="3"/>
    </row>
    <row r="77" spans="3:23" x14ac:dyDescent="0.15">
      <c r="F77" s="3"/>
      <c r="G77" s="3"/>
      <c r="H77" s="3"/>
      <c r="I77" s="3"/>
      <c r="K77" s="3"/>
      <c r="L77" s="3"/>
    </row>
    <row r="78" spans="3:23" x14ac:dyDescent="0.15">
      <c r="E78" s="1" t="s">
        <v>257</v>
      </c>
      <c r="F78" s="29" t="s">
        <v>258</v>
      </c>
      <c r="G78" s="3" t="s">
        <v>259</v>
      </c>
      <c r="H78" s="3"/>
      <c r="I78" s="3"/>
      <c r="K78" s="3"/>
      <c r="L78" s="3"/>
    </row>
    <row r="79" spans="3:23" x14ac:dyDescent="0.15">
      <c r="F79" s="29"/>
      <c r="G79" s="3"/>
      <c r="H79" s="3"/>
      <c r="I79" s="3"/>
      <c r="K79" s="3"/>
      <c r="L79" s="3"/>
    </row>
    <row r="80" spans="3:23" x14ac:dyDescent="0.15">
      <c r="C80" s="3"/>
      <c r="E80" s="73" t="s">
        <v>771</v>
      </c>
      <c r="F80" s="73" t="s">
        <v>770</v>
      </c>
      <c r="G80" s="73" t="s">
        <v>788</v>
      </c>
      <c r="H80" s="1" t="s">
        <v>793</v>
      </c>
      <c r="I80" s="3"/>
      <c r="K80" s="3"/>
      <c r="L80" s="3"/>
    </row>
    <row r="81" spans="1:24" x14ac:dyDescent="0.15">
      <c r="C81" s="3"/>
      <c r="F81" s="29"/>
      <c r="G81" s="3"/>
      <c r="H81" s="3"/>
      <c r="I81" s="3"/>
      <c r="K81" s="3"/>
      <c r="L81" s="3"/>
    </row>
    <row r="82" spans="1:24" x14ac:dyDescent="0.15">
      <c r="E82" s="1" t="s">
        <v>260</v>
      </c>
      <c r="F82" s="1" t="s">
        <v>267</v>
      </c>
      <c r="G82" s="1" t="s">
        <v>261</v>
      </c>
      <c r="I82" s="31"/>
      <c r="K82" s="31"/>
    </row>
    <row r="83" spans="1:24" x14ac:dyDescent="0.15">
      <c r="G83" s="1" t="s">
        <v>268</v>
      </c>
      <c r="I83" s="31"/>
      <c r="J83" s="31"/>
    </row>
    <row r="84" spans="1:24" x14ac:dyDescent="0.15">
      <c r="E84" s="1" t="s">
        <v>262</v>
      </c>
      <c r="F84" s="1" t="s">
        <v>263</v>
      </c>
      <c r="G84" s="1" t="s">
        <v>264</v>
      </c>
      <c r="I84" s="1" t="s">
        <v>265</v>
      </c>
      <c r="J84" s="31"/>
    </row>
    <row r="85" spans="1:24" x14ac:dyDescent="0.15">
      <c r="J85" s="31"/>
    </row>
    <row r="86" spans="1:24" x14ac:dyDescent="0.15">
      <c r="E86" s="1" t="s">
        <v>472</v>
      </c>
      <c r="F86" s="1" t="s">
        <v>471</v>
      </c>
      <c r="G86" s="1" t="s">
        <v>473</v>
      </c>
      <c r="J86" s="31"/>
    </row>
    <row r="87" spans="1:24" x14ac:dyDescent="0.15">
      <c r="J87" s="31"/>
    </row>
    <row r="88" spans="1:24" x14ac:dyDescent="0.15">
      <c r="E88" s="73" t="s">
        <v>761</v>
      </c>
      <c r="F88" s="73" t="s">
        <v>786</v>
      </c>
      <c r="G88" s="73" t="s">
        <v>765</v>
      </c>
      <c r="H88" s="75"/>
      <c r="I88" s="73"/>
      <c r="J88" s="74"/>
      <c r="K88" s="73"/>
      <c r="L88" s="73"/>
      <c r="M88" s="73"/>
      <c r="N88" s="73"/>
      <c r="O88" s="73"/>
      <c r="P88" s="73"/>
      <c r="Q88" s="73"/>
      <c r="R88" s="73"/>
      <c r="S88" s="73"/>
      <c r="T88" s="73"/>
      <c r="U88" s="73"/>
      <c r="V88" s="73"/>
      <c r="W88" s="73"/>
      <c r="X88" s="73"/>
    </row>
    <row r="89" spans="1:24" x14ac:dyDescent="0.15">
      <c r="E89" s="73"/>
      <c r="F89" s="73"/>
      <c r="G89" s="73"/>
      <c r="H89" s="73"/>
      <c r="I89" s="73"/>
      <c r="J89" s="74"/>
      <c r="K89" s="73"/>
      <c r="L89" s="73"/>
      <c r="M89" s="73"/>
      <c r="N89" s="73"/>
      <c r="O89" s="73"/>
      <c r="P89" s="73"/>
      <c r="Q89" s="73"/>
      <c r="R89" s="73"/>
      <c r="S89" s="73"/>
      <c r="T89" s="73"/>
      <c r="U89" s="73"/>
      <c r="V89" s="73"/>
      <c r="W89" s="73"/>
      <c r="X89" s="73"/>
    </row>
    <row r="90" spans="1:24" x14ac:dyDescent="0.15">
      <c r="E90" s="73" t="s">
        <v>762</v>
      </c>
      <c r="F90" s="73" t="s">
        <v>787</v>
      </c>
      <c r="G90" s="73" t="s">
        <v>763</v>
      </c>
      <c r="H90" s="73"/>
      <c r="I90" s="73"/>
      <c r="J90" s="74"/>
      <c r="K90" s="73"/>
      <c r="L90" s="73"/>
      <c r="M90" s="73"/>
      <c r="N90" s="73"/>
      <c r="O90" s="73"/>
      <c r="P90" s="73"/>
      <c r="Q90" s="73"/>
      <c r="R90" s="73"/>
      <c r="S90" s="73"/>
      <c r="T90" s="73"/>
      <c r="U90" s="73"/>
      <c r="V90" s="73"/>
      <c r="W90" s="73"/>
      <c r="X90" s="73"/>
    </row>
    <row r="91" spans="1:24" x14ac:dyDescent="0.15">
      <c r="E91" s="73"/>
      <c r="F91" s="73"/>
      <c r="G91" s="73"/>
      <c r="H91" s="73"/>
      <c r="I91" s="73"/>
      <c r="J91" s="74"/>
      <c r="K91" s="73"/>
      <c r="L91" s="73"/>
      <c r="M91" s="73"/>
      <c r="N91" s="73"/>
      <c r="O91" s="73"/>
      <c r="P91" s="73"/>
      <c r="Q91" s="73"/>
      <c r="R91" s="73"/>
      <c r="S91" s="73"/>
      <c r="T91" s="73"/>
      <c r="U91" s="73"/>
      <c r="V91" s="73"/>
      <c r="W91" s="73"/>
      <c r="X91" s="73"/>
    </row>
    <row r="92" spans="1:24" x14ac:dyDescent="0.15">
      <c r="A92" s="10" t="s">
        <v>533</v>
      </c>
      <c r="E92" s="73" t="s">
        <v>760</v>
      </c>
      <c r="F92" s="73" t="s">
        <v>783</v>
      </c>
      <c r="G92" s="73" t="s">
        <v>764</v>
      </c>
      <c r="H92" s="73"/>
      <c r="I92" s="74"/>
      <c r="J92" s="73"/>
      <c r="K92" s="73"/>
      <c r="L92" s="73"/>
      <c r="M92" s="73"/>
      <c r="N92" s="73"/>
      <c r="O92" s="73"/>
      <c r="P92" s="73"/>
      <c r="Q92" s="73"/>
      <c r="R92" s="73"/>
      <c r="S92" s="73"/>
      <c r="T92" s="73"/>
      <c r="U92" s="73"/>
      <c r="V92" s="73"/>
      <c r="W92" s="73"/>
      <c r="X92" s="73"/>
    </row>
    <row r="93" spans="1:24" x14ac:dyDescent="0.15">
      <c r="D93" s="26" t="s">
        <v>269</v>
      </c>
    </row>
    <row r="94" spans="1:24" x14ac:dyDescent="0.15">
      <c r="E94" s="1" t="s">
        <v>271</v>
      </c>
      <c r="F94" s="1" t="s">
        <v>272</v>
      </c>
      <c r="G94" s="1" t="s">
        <v>273</v>
      </c>
    </row>
    <row r="95" spans="1:24" x14ac:dyDescent="0.15">
      <c r="E95" s="1" t="s">
        <v>140</v>
      </c>
      <c r="F95" s="1" t="s">
        <v>274</v>
      </c>
    </row>
    <row r="97" spans="1:12" x14ac:dyDescent="0.15">
      <c r="D97" s="26" t="s">
        <v>807</v>
      </c>
    </row>
    <row r="98" spans="1:12" x14ac:dyDescent="0.15">
      <c r="E98" s="1" t="s">
        <v>275</v>
      </c>
      <c r="G98" s="1" t="s">
        <v>276</v>
      </c>
    </row>
    <row r="99" spans="1:12" x14ac:dyDescent="0.15">
      <c r="E99" s="1" t="s">
        <v>277</v>
      </c>
    </row>
    <row r="100" spans="1:12" x14ac:dyDescent="0.15">
      <c r="E100" s="1" t="s">
        <v>446</v>
      </c>
    </row>
    <row r="103" spans="1:12" x14ac:dyDescent="0.15">
      <c r="D103" s="9" t="s">
        <v>124</v>
      </c>
      <c r="E103" s="3" t="s">
        <v>278</v>
      </c>
      <c r="F103" s="1" t="s">
        <v>279</v>
      </c>
      <c r="G103" s="3"/>
      <c r="H103" s="3"/>
      <c r="I103" s="3"/>
    </row>
    <row r="104" spans="1:12" x14ac:dyDescent="0.15">
      <c r="E104" s="3" t="s">
        <v>280</v>
      </c>
      <c r="F104" s="3" t="s">
        <v>281</v>
      </c>
      <c r="G104" s="3" t="s">
        <v>282</v>
      </c>
      <c r="H104" s="3"/>
      <c r="I104" s="3"/>
      <c r="J104" s="3"/>
      <c r="K104" s="3"/>
      <c r="L104" s="3"/>
    </row>
    <row r="105" spans="1:12" x14ac:dyDescent="0.15">
      <c r="E105" s="26"/>
      <c r="F105" s="3"/>
      <c r="G105" s="3"/>
      <c r="H105" s="3"/>
      <c r="I105" s="3"/>
      <c r="J105" s="3"/>
      <c r="K105" s="3"/>
      <c r="L105" s="3"/>
    </row>
    <row r="106" spans="1:12" x14ac:dyDescent="0.15">
      <c r="E106" s="3" t="s">
        <v>283</v>
      </c>
      <c r="F106" s="32" t="s">
        <v>284</v>
      </c>
      <c r="G106" s="3" t="s">
        <v>285</v>
      </c>
      <c r="H106" s="3"/>
      <c r="I106" s="3"/>
      <c r="J106" s="3"/>
      <c r="K106" s="3"/>
      <c r="L106" s="3"/>
    </row>
    <row r="107" spans="1:12" x14ac:dyDescent="0.15">
      <c r="E107" s="3"/>
      <c r="F107" s="3"/>
      <c r="G107" s="3"/>
      <c r="H107" s="3"/>
      <c r="I107" s="3"/>
      <c r="J107" s="3"/>
      <c r="K107" s="3"/>
      <c r="L107" s="3"/>
    </row>
    <row r="108" spans="1:12" x14ac:dyDescent="0.15">
      <c r="E108" s="3" t="s">
        <v>286</v>
      </c>
      <c r="F108" s="33" t="s">
        <v>287</v>
      </c>
      <c r="G108" s="3" t="s">
        <v>288</v>
      </c>
      <c r="H108" s="3"/>
      <c r="I108" s="3"/>
      <c r="J108" s="3" t="s">
        <v>289</v>
      </c>
      <c r="K108" s="3"/>
      <c r="L108" s="3"/>
    </row>
    <row r="109" spans="1:12" x14ac:dyDescent="0.15">
      <c r="E109" s="3"/>
      <c r="F109" s="3"/>
      <c r="G109" s="3"/>
      <c r="H109" s="3"/>
      <c r="I109" s="3"/>
      <c r="J109" s="3"/>
      <c r="K109" s="3"/>
      <c r="L109" s="3"/>
    </row>
    <row r="110" spans="1:12" x14ac:dyDescent="0.15">
      <c r="A110" s="10" t="s">
        <v>534</v>
      </c>
      <c r="E110" s="3" t="s">
        <v>290</v>
      </c>
      <c r="F110" s="3" t="s">
        <v>636</v>
      </c>
      <c r="G110" s="3" t="s">
        <v>295</v>
      </c>
      <c r="H110" s="3"/>
      <c r="I110" s="3"/>
      <c r="J110" s="3"/>
      <c r="K110" s="3"/>
      <c r="L110" s="3"/>
    </row>
    <row r="111" spans="1:12" x14ac:dyDescent="0.15">
      <c r="E111" s="3"/>
      <c r="F111" s="3"/>
      <c r="G111" s="3"/>
      <c r="H111" s="3"/>
      <c r="I111" s="3"/>
      <c r="J111" s="3"/>
      <c r="K111" s="3"/>
      <c r="L111" s="3"/>
    </row>
    <row r="112" spans="1:12" x14ac:dyDescent="0.15">
      <c r="E112" s="30" t="s">
        <v>86</v>
      </c>
      <c r="F112" s="3" t="s">
        <v>291</v>
      </c>
      <c r="G112" s="30" t="s">
        <v>296</v>
      </c>
      <c r="H112" s="30"/>
      <c r="I112" s="30"/>
      <c r="J112" s="30"/>
      <c r="K112" s="3"/>
      <c r="L112" s="3"/>
    </row>
    <row r="113" spans="4:18" x14ac:dyDescent="0.15">
      <c r="E113" s="30"/>
      <c r="F113" s="3"/>
      <c r="G113" s="30"/>
      <c r="H113" s="30"/>
      <c r="I113" s="30"/>
      <c r="J113" s="30"/>
      <c r="K113" s="3"/>
      <c r="L113" s="3"/>
    </row>
    <row r="114" spans="4:18" x14ac:dyDescent="0.15">
      <c r="E114" s="34" t="s">
        <v>292</v>
      </c>
      <c r="F114" s="3" t="s">
        <v>293</v>
      </c>
      <c r="G114" s="34" t="s">
        <v>294</v>
      </c>
      <c r="H114" s="3"/>
      <c r="I114" s="3"/>
      <c r="J114" s="3"/>
      <c r="K114" s="3"/>
      <c r="L114" s="3"/>
    </row>
    <row r="115" spans="4:18" x14ac:dyDescent="0.15">
      <c r="E115" s="3"/>
      <c r="F115" s="3"/>
      <c r="G115" s="3"/>
      <c r="H115" s="3"/>
      <c r="I115" s="3"/>
      <c r="J115" s="3"/>
      <c r="K115" s="3"/>
    </row>
    <row r="116" spans="4:18" x14ac:dyDescent="0.15">
      <c r="E116" s="3" t="s">
        <v>298</v>
      </c>
      <c r="F116" s="32" t="s">
        <v>299</v>
      </c>
      <c r="G116" s="89" t="s">
        <v>820</v>
      </c>
      <c r="H116" s="89"/>
      <c r="I116" s="89"/>
      <c r="J116" s="89"/>
      <c r="K116" s="89"/>
      <c r="L116" s="89"/>
      <c r="M116" s="89"/>
      <c r="N116" s="89"/>
      <c r="O116" s="89"/>
      <c r="P116" s="89"/>
      <c r="Q116" s="89"/>
      <c r="R116" s="89"/>
    </row>
    <row r="117" spans="4:18" x14ac:dyDescent="0.15">
      <c r="E117" s="3"/>
      <c r="F117" s="3"/>
      <c r="G117" s="3"/>
      <c r="H117" s="3"/>
      <c r="I117" s="3"/>
      <c r="J117" s="3"/>
      <c r="K117" s="3"/>
    </row>
    <row r="118" spans="4:18" x14ac:dyDescent="0.15">
      <c r="D118" s="9"/>
    </row>
    <row r="119" spans="4:18" x14ac:dyDescent="0.15">
      <c r="D119" s="9" t="s">
        <v>300</v>
      </c>
    </row>
    <row r="120" spans="4:18" x14ac:dyDescent="0.15">
      <c r="D120" s="9" t="s">
        <v>361</v>
      </c>
    </row>
    <row r="152" spans="5:17" x14ac:dyDescent="0.15">
      <c r="E152" s="1">
        <v>1</v>
      </c>
      <c r="F152" s="1" t="s">
        <v>303</v>
      </c>
    </row>
    <row r="154" spans="5:17" x14ac:dyDescent="0.15">
      <c r="E154" s="1">
        <v>2</v>
      </c>
      <c r="F154" s="1" t="s">
        <v>304</v>
      </c>
    </row>
    <row r="155" spans="5:17" x14ac:dyDescent="0.15">
      <c r="E155" s="40"/>
      <c r="F155" s="40"/>
      <c r="G155" s="40"/>
      <c r="H155" s="40"/>
      <c r="I155" s="40"/>
      <c r="J155" s="40"/>
      <c r="K155" s="40"/>
      <c r="L155" s="40"/>
      <c r="M155" s="40"/>
      <c r="N155" s="40"/>
      <c r="O155" s="40"/>
      <c r="P155" s="40"/>
      <c r="Q155" s="40"/>
    </row>
    <row r="156" spans="5:17" x14ac:dyDescent="0.15">
      <c r="E156" s="40">
        <v>3</v>
      </c>
      <c r="F156" s="40" t="s">
        <v>380</v>
      </c>
      <c r="G156" s="40"/>
      <c r="H156" s="40"/>
      <c r="I156" s="40"/>
      <c r="J156" s="40"/>
      <c r="K156" s="40"/>
      <c r="L156" s="40"/>
      <c r="M156" s="40"/>
      <c r="N156" s="40"/>
      <c r="O156" s="40"/>
      <c r="P156" s="40"/>
      <c r="Q156" s="40"/>
    </row>
    <row r="157" spans="5:17" x14ac:dyDescent="0.15">
      <c r="E157" s="40"/>
      <c r="F157" s="40"/>
      <c r="G157" s="40"/>
      <c r="H157" s="40"/>
      <c r="I157" s="40"/>
      <c r="J157" s="40"/>
      <c r="K157" s="40"/>
      <c r="L157" s="40"/>
      <c r="M157" s="40"/>
      <c r="N157" s="40"/>
      <c r="O157" s="40"/>
      <c r="P157" s="40"/>
      <c r="Q157" s="40"/>
    </row>
    <row r="158" spans="5:17" x14ac:dyDescent="0.15">
      <c r="E158" s="40">
        <v>4</v>
      </c>
      <c r="F158" s="40" t="s">
        <v>362</v>
      </c>
      <c r="G158" s="40"/>
      <c r="H158" s="40"/>
      <c r="I158" s="40"/>
      <c r="J158" s="40"/>
      <c r="K158" s="40"/>
      <c r="L158" s="40"/>
      <c r="M158" s="40"/>
      <c r="N158" s="40"/>
      <c r="O158" s="40"/>
      <c r="P158" s="40"/>
      <c r="Q158" s="40"/>
    </row>
    <row r="159" spans="5:17" x14ac:dyDescent="0.15">
      <c r="E159" s="40"/>
      <c r="F159" s="40"/>
      <c r="G159" s="40"/>
      <c r="H159" s="40"/>
      <c r="I159" s="40"/>
      <c r="J159" s="40"/>
      <c r="K159" s="40"/>
      <c r="L159" s="40"/>
      <c r="M159" s="40"/>
      <c r="N159" s="40"/>
      <c r="O159" s="40"/>
      <c r="P159" s="40"/>
      <c r="Q159" s="40"/>
    </row>
    <row r="160" spans="5:17" x14ac:dyDescent="0.15">
      <c r="E160" s="40"/>
      <c r="F160" s="42" t="s">
        <v>305</v>
      </c>
      <c r="G160" s="40"/>
      <c r="H160" s="40"/>
      <c r="I160" s="40"/>
      <c r="J160" s="40"/>
      <c r="K160" s="40"/>
      <c r="L160" s="40"/>
      <c r="M160" s="40"/>
      <c r="N160" s="40"/>
      <c r="O160" s="40"/>
      <c r="P160" s="40"/>
      <c r="Q160" s="40"/>
    </row>
    <row r="161" spans="1:18" x14ac:dyDescent="0.15">
      <c r="E161" s="40"/>
      <c r="F161" s="40"/>
      <c r="G161" s="40" t="s">
        <v>430</v>
      </c>
      <c r="H161" s="40"/>
      <c r="I161" s="40"/>
      <c r="J161" s="40"/>
      <c r="K161" s="40"/>
      <c r="L161" s="40"/>
      <c r="M161" s="40"/>
      <c r="N161" s="40"/>
      <c r="O161" s="40"/>
      <c r="P161" s="40"/>
      <c r="Q161" s="40"/>
    </row>
    <row r="162" spans="1:18" x14ac:dyDescent="0.15">
      <c r="E162" s="40"/>
      <c r="F162" s="40"/>
      <c r="G162" s="40"/>
      <c r="H162" s="40"/>
      <c r="I162" s="40"/>
      <c r="J162" s="40"/>
      <c r="K162" s="40"/>
      <c r="L162" s="40"/>
      <c r="M162" s="40"/>
      <c r="N162" s="40"/>
      <c r="O162" s="40"/>
      <c r="P162" s="40"/>
      <c r="Q162" s="40"/>
    </row>
    <row r="163" spans="1:18" x14ac:dyDescent="0.15">
      <c r="F163" s="9" t="s">
        <v>306</v>
      </c>
    </row>
    <row r="164" spans="1:18" x14ac:dyDescent="0.15">
      <c r="G164" s="3" t="s">
        <v>307</v>
      </c>
      <c r="H164" s="3" t="s">
        <v>308</v>
      </c>
      <c r="I164" s="3"/>
      <c r="J164" s="3"/>
      <c r="K164" s="3"/>
      <c r="L164" s="3"/>
      <c r="M164" s="3"/>
      <c r="N164" s="3"/>
      <c r="O164" s="3"/>
    </row>
    <row r="165" spans="1:18" x14ac:dyDescent="0.15">
      <c r="B165" s="44" t="s">
        <v>541</v>
      </c>
      <c r="G165" s="3" t="s">
        <v>309</v>
      </c>
      <c r="H165" s="11" t="s">
        <v>590</v>
      </c>
      <c r="I165" s="3"/>
      <c r="J165" s="3"/>
      <c r="K165" s="3"/>
      <c r="L165" s="3"/>
      <c r="M165" s="3"/>
      <c r="N165" s="3"/>
      <c r="O165" s="3"/>
    </row>
    <row r="166" spans="1:18" x14ac:dyDescent="0.15">
      <c r="B166" s="1" t="s">
        <v>561</v>
      </c>
      <c r="G166" s="3" t="s">
        <v>310</v>
      </c>
      <c r="H166" s="3" t="s">
        <v>311</v>
      </c>
      <c r="I166" s="3"/>
      <c r="J166" s="3"/>
      <c r="K166" s="3"/>
      <c r="L166" s="3"/>
      <c r="M166" s="3"/>
      <c r="N166" s="3"/>
      <c r="O166" s="3"/>
    </row>
    <row r="167" spans="1:18" x14ac:dyDescent="0.15">
      <c r="G167" s="32" t="s">
        <v>312</v>
      </c>
      <c r="H167" s="3" t="s">
        <v>313</v>
      </c>
      <c r="I167" s="3"/>
      <c r="J167" s="3"/>
      <c r="K167" s="3"/>
      <c r="L167" s="3"/>
      <c r="M167" s="3"/>
      <c r="N167" s="3"/>
      <c r="O167" s="3"/>
    </row>
    <row r="168" spans="1:18" x14ac:dyDescent="0.15">
      <c r="G168" s="33" t="s">
        <v>314</v>
      </c>
      <c r="H168" s="3" t="s">
        <v>315</v>
      </c>
      <c r="I168" s="3"/>
      <c r="J168" s="3"/>
      <c r="K168" s="3"/>
      <c r="L168" s="3"/>
      <c r="M168" s="3"/>
      <c r="N168" s="3"/>
      <c r="O168" s="3"/>
    </row>
    <row r="169" spans="1:18" x14ac:dyDescent="0.15">
      <c r="G169" s="3" t="s">
        <v>316</v>
      </c>
      <c r="H169" s="3" t="s">
        <v>317</v>
      </c>
      <c r="I169" s="3"/>
      <c r="J169" s="3"/>
      <c r="K169" s="3"/>
      <c r="L169" s="3"/>
      <c r="M169" s="3"/>
      <c r="N169" s="3"/>
      <c r="O169" s="3"/>
    </row>
    <row r="170" spans="1:18" x14ac:dyDescent="0.15">
      <c r="G170" s="3" t="s">
        <v>318</v>
      </c>
      <c r="H170" s="30" t="s">
        <v>319</v>
      </c>
      <c r="I170" s="3"/>
      <c r="J170" s="3"/>
      <c r="K170" s="3"/>
      <c r="L170" s="3"/>
      <c r="M170" s="3"/>
      <c r="N170" s="3"/>
      <c r="O170" s="3"/>
    </row>
    <row r="171" spans="1:18" x14ac:dyDescent="0.15">
      <c r="G171" s="3" t="s">
        <v>320</v>
      </c>
      <c r="H171" s="34" t="s">
        <v>321</v>
      </c>
      <c r="I171" s="3"/>
      <c r="J171" s="3"/>
      <c r="K171" s="3"/>
      <c r="L171" s="3"/>
      <c r="M171" s="3"/>
      <c r="N171" s="3"/>
      <c r="O171" s="3"/>
    </row>
    <row r="172" spans="1:18" x14ac:dyDescent="0.15">
      <c r="G172" s="32" t="s">
        <v>322</v>
      </c>
      <c r="H172" s="3" t="s">
        <v>323</v>
      </c>
      <c r="I172" s="3"/>
      <c r="J172" s="3"/>
      <c r="K172" s="3"/>
      <c r="L172" s="3"/>
      <c r="M172" s="3"/>
      <c r="N172" s="3"/>
      <c r="O172" s="3"/>
    </row>
    <row r="173" spans="1:18" x14ac:dyDescent="0.15">
      <c r="A173" s="10" t="s">
        <v>558</v>
      </c>
      <c r="B173" s="10" t="s">
        <v>559</v>
      </c>
      <c r="G173" s="2" t="s">
        <v>621</v>
      </c>
      <c r="H173" s="2" t="s">
        <v>619</v>
      </c>
      <c r="I173" s="78" t="s">
        <v>622</v>
      </c>
      <c r="J173" s="78"/>
      <c r="K173" s="78"/>
      <c r="L173" s="78"/>
      <c r="M173" s="78"/>
      <c r="N173" s="78"/>
      <c r="O173" s="2"/>
      <c r="P173" s="2"/>
      <c r="Q173" s="2"/>
      <c r="R173" s="2"/>
    </row>
    <row r="174" spans="1:18" x14ac:dyDescent="0.15">
      <c r="A174" s="1">
        <v>1</v>
      </c>
      <c r="B174" s="10"/>
      <c r="G174" s="2" t="s">
        <v>624</v>
      </c>
      <c r="H174" s="2" t="s">
        <v>620</v>
      </c>
      <c r="I174" s="78"/>
      <c r="J174" s="78"/>
      <c r="K174" s="78"/>
      <c r="L174" s="78"/>
      <c r="M174" s="78"/>
      <c r="N174" s="78"/>
      <c r="O174" s="2"/>
      <c r="P174" s="2"/>
      <c r="Q174" s="2"/>
      <c r="R174" s="2"/>
    </row>
    <row r="175" spans="1:18" x14ac:dyDescent="0.15">
      <c r="G175" s="2" t="s">
        <v>629</v>
      </c>
      <c r="H175" s="2" t="s">
        <v>595</v>
      </c>
      <c r="I175" s="78" t="s">
        <v>623</v>
      </c>
      <c r="J175" s="78"/>
      <c r="K175" s="78"/>
      <c r="L175" s="78"/>
      <c r="M175" s="78"/>
      <c r="N175" s="78"/>
      <c r="O175" s="2"/>
      <c r="P175" s="2"/>
      <c r="Q175" s="2"/>
      <c r="R175" s="2"/>
    </row>
    <row r="176" spans="1:18" x14ac:dyDescent="0.15">
      <c r="G176" s="2" t="s">
        <v>420</v>
      </c>
      <c r="H176" s="2" t="s">
        <v>596</v>
      </c>
      <c r="I176" s="78"/>
      <c r="J176" s="78"/>
      <c r="K176" s="78"/>
      <c r="L176" s="78"/>
      <c r="M176" s="78"/>
      <c r="N176" s="78"/>
      <c r="O176" s="2"/>
      <c r="P176" s="2"/>
      <c r="Q176" s="2"/>
      <c r="R176" s="2"/>
    </row>
    <row r="177" spans="2:15" x14ac:dyDescent="0.15">
      <c r="B177" s="44" t="s">
        <v>542</v>
      </c>
      <c r="G177" s="2" t="s">
        <v>617</v>
      </c>
      <c r="H177" s="2" t="s">
        <v>637</v>
      </c>
      <c r="I177" s="2"/>
      <c r="J177" s="2"/>
    </row>
    <row r="178" spans="2:15" x14ac:dyDescent="0.15">
      <c r="F178" s="9" t="s">
        <v>379</v>
      </c>
    </row>
    <row r="179" spans="2:15" x14ac:dyDescent="0.15">
      <c r="G179" s="29" t="s">
        <v>324</v>
      </c>
      <c r="H179" s="1" t="s">
        <v>335</v>
      </c>
    </row>
    <row r="180" spans="2:15" x14ac:dyDescent="0.15">
      <c r="G180" s="29" t="s">
        <v>325</v>
      </c>
      <c r="H180" s="1" t="s">
        <v>336</v>
      </c>
    </row>
    <row r="181" spans="2:15" x14ac:dyDescent="0.15">
      <c r="G181" s="29" t="s">
        <v>326</v>
      </c>
      <c r="H181" s="1" t="s">
        <v>337</v>
      </c>
    </row>
    <row r="182" spans="2:15" x14ac:dyDescent="0.15">
      <c r="G182" s="29" t="s">
        <v>327</v>
      </c>
      <c r="H182" s="1" t="s">
        <v>791</v>
      </c>
    </row>
    <row r="183" spans="2:15" x14ac:dyDescent="0.15">
      <c r="G183" s="1" t="s">
        <v>328</v>
      </c>
      <c r="H183" s="1" t="s">
        <v>338</v>
      </c>
    </row>
    <row r="184" spans="2:15" x14ac:dyDescent="0.15">
      <c r="G184" s="1" t="s">
        <v>329</v>
      </c>
      <c r="H184" s="1" t="s">
        <v>339</v>
      </c>
      <c r="I184" s="1" t="s">
        <v>340</v>
      </c>
    </row>
    <row r="185" spans="2:15" x14ac:dyDescent="0.15">
      <c r="G185" s="29" t="s">
        <v>330</v>
      </c>
      <c r="H185" s="39" t="s">
        <v>341</v>
      </c>
      <c r="I185" s="39"/>
      <c r="K185" s="39"/>
      <c r="L185" s="29"/>
    </row>
    <row r="186" spans="2:15" ht="16.5" customHeight="1" x14ac:dyDescent="0.15">
      <c r="B186" s="10" t="s">
        <v>543</v>
      </c>
      <c r="F186" s="121" t="s">
        <v>439</v>
      </c>
      <c r="G186" s="48" t="s">
        <v>697</v>
      </c>
      <c r="H186" s="49" t="s">
        <v>583</v>
      </c>
    </row>
    <row r="187" spans="2:15" x14ac:dyDescent="0.15">
      <c r="F187" s="122"/>
      <c r="G187" s="35" t="s">
        <v>331</v>
      </c>
      <c r="H187" s="36" t="s">
        <v>584</v>
      </c>
      <c r="J187" s="40" t="s">
        <v>342</v>
      </c>
      <c r="K187" s="40"/>
      <c r="L187" s="40"/>
      <c r="M187" s="40"/>
    </row>
    <row r="188" spans="2:15" x14ac:dyDescent="0.15">
      <c r="F188" s="122"/>
      <c r="G188" s="35" t="s">
        <v>332</v>
      </c>
      <c r="H188" s="36" t="s">
        <v>585</v>
      </c>
      <c r="K188" s="40" t="s">
        <v>343</v>
      </c>
      <c r="L188" s="40"/>
    </row>
    <row r="189" spans="2:15" x14ac:dyDescent="0.15">
      <c r="F189" s="122"/>
      <c r="G189" s="35" t="s">
        <v>333</v>
      </c>
      <c r="H189" s="36" t="s">
        <v>586</v>
      </c>
      <c r="J189" s="40" t="s">
        <v>344</v>
      </c>
      <c r="K189" s="40"/>
      <c r="L189" s="40"/>
      <c r="M189" s="40"/>
      <c r="N189" s="31"/>
      <c r="O189" s="31"/>
    </row>
    <row r="190" spans="2:15" x14ac:dyDescent="0.15">
      <c r="F190" s="122"/>
      <c r="G190" s="35" t="s">
        <v>581</v>
      </c>
      <c r="H190" s="36" t="s">
        <v>587</v>
      </c>
      <c r="J190" s="40"/>
      <c r="K190" s="40" t="s">
        <v>347</v>
      </c>
      <c r="L190" s="40"/>
      <c r="M190" s="40"/>
      <c r="N190" s="31"/>
      <c r="O190" s="31"/>
    </row>
    <row r="191" spans="2:15" x14ac:dyDescent="0.15">
      <c r="F191" s="122"/>
      <c r="G191" s="35" t="s">
        <v>574</v>
      </c>
      <c r="H191" s="36" t="s">
        <v>576</v>
      </c>
      <c r="K191" s="1" t="s">
        <v>345</v>
      </c>
      <c r="L191" s="1" t="s">
        <v>346</v>
      </c>
    </row>
    <row r="192" spans="2:15" x14ac:dyDescent="0.15">
      <c r="F192" s="122"/>
      <c r="G192" s="35" t="s">
        <v>334</v>
      </c>
      <c r="H192" s="36" t="s">
        <v>588</v>
      </c>
      <c r="K192" s="1" t="s">
        <v>348</v>
      </c>
      <c r="L192" s="1" t="s">
        <v>349</v>
      </c>
    </row>
    <row r="193" spans="2:24" x14ac:dyDescent="0.15">
      <c r="F193" s="122"/>
      <c r="G193" s="79" t="s">
        <v>625</v>
      </c>
      <c r="H193" s="79" t="s">
        <v>627</v>
      </c>
    </row>
    <row r="194" spans="2:24" x14ac:dyDescent="0.15">
      <c r="F194" s="122"/>
      <c r="G194" s="79" t="s">
        <v>626</v>
      </c>
      <c r="H194" s="79" t="s">
        <v>628</v>
      </c>
      <c r="J194" s="11" t="s">
        <v>634</v>
      </c>
      <c r="K194" s="11"/>
      <c r="L194" s="11"/>
      <c r="M194" s="11"/>
      <c r="N194" s="11"/>
    </row>
    <row r="195" spans="2:24" x14ac:dyDescent="0.15">
      <c r="F195" s="122"/>
      <c r="G195" s="79" t="s">
        <v>630</v>
      </c>
      <c r="H195" s="79" t="s">
        <v>631</v>
      </c>
    </row>
    <row r="196" spans="2:24" x14ac:dyDescent="0.15">
      <c r="F196" s="122"/>
      <c r="G196" s="79" t="s">
        <v>632</v>
      </c>
      <c r="H196" s="79" t="s">
        <v>633</v>
      </c>
    </row>
    <row r="197" spans="2:24" x14ac:dyDescent="0.15">
      <c r="F197" s="123"/>
      <c r="G197" s="37" t="s">
        <v>582</v>
      </c>
      <c r="H197" s="38" t="s">
        <v>589</v>
      </c>
    </row>
    <row r="199" spans="2:24" x14ac:dyDescent="0.15">
      <c r="G199" s="3" t="s">
        <v>350</v>
      </c>
      <c r="H199" s="3" t="s">
        <v>351</v>
      </c>
      <c r="I199" s="34" t="s">
        <v>352</v>
      </c>
      <c r="J199" s="40" t="s">
        <v>353</v>
      </c>
      <c r="K199" s="40"/>
      <c r="L199" s="40"/>
    </row>
    <row r="200" spans="2:24" x14ac:dyDescent="0.15">
      <c r="B200" s="10" t="s">
        <v>544</v>
      </c>
      <c r="G200" s="11" t="s">
        <v>355</v>
      </c>
      <c r="H200" s="11" t="s">
        <v>354</v>
      </c>
      <c r="I200" s="73" t="s">
        <v>780</v>
      </c>
      <c r="J200" s="73"/>
      <c r="K200" s="73"/>
      <c r="L200" s="73"/>
      <c r="M200" s="14"/>
      <c r="N200" s="14"/>
      <c r="O200" s="14"/>
      <c r="P200" s="14"/>
      <c r="Q200" s="14"/>
      <c r="R200" s="14"/>
      <c r="S200" s="14"/>
      <c r="T200" s="14"/>
      <c r="U200" s="14"/>
      <c r="V200" s="14"/>
      <c r="W200" s="11"/>
      <c r="X200" s="11"/>
    </row>
    <row r="201" spans="2:24" x14ac:dyDescent="0.15">
      <c r="B201" s="1">
        <v>1</v>
      </c>
      <c r="G201" s="11" t="s">
        <v>471</v>
      </c>
      <c r="H201" s="11" t="s">
        <v>597</v>
      </c>
      <c r="I201" s="73" t="s">
        <v>782</v>
      </c>
      <c r="J201" s="73"/>
      <c r="K201" s="73"/>
      <c r="L201" s="73"/>
      <c r="M201" s="11"/>
      <c r="N201" s="11"/>
      <c r="O201" s="11"/>
      <c r="P201" s="11"/>
      <c r="Q201" s="11"/>
      <c r="R201" s="11"/>
      <c r="S201" s="11"/>
      <c r="T201" s="11"/>
      <c r="U201" s="11"/>
      <c r="V201" s="11"/>
      <c r="W201" s="11"/>
      <c r="X201" s="11"/>
    </row>
    <row r="203" spans="2:24" x14ac:dyDescent="0.15">
      <c r="F203" s="26" t="s">
        <v>701</v>
      </c>
      <c r="G203" s="3"/>
      <c r="H203" s="3"/>
      <c r="I203" s="3"/>
    </row>
    <row r="204" spans="2:24" x14ac:dyDescent="0.15">
      <c r="F204" s="3"/>
      <c r="G204" s="54" t="s">
        <v>700</v>
      </c>
      <c r="H204" s="54"/>
      <c r="I204" s="54"/>
      <c r="J204" s="54"/>
      <c r="K204" s="54"/>
      <c r="L204" s="54"/>
      <c r="M204" s="54"/>
      <c r="N204" s="54"/>
    </row>
    <row r="205" spans="2:24" x14ac:dyDescent="0.15">
      <c r="F205" s="3"/>
      <c r="G205" s="54" t="s">
        <v>698</v>
      </c>
      <c r="H205" s="54" t="s">
        <v>754</v>
      </c>
      <c r="I205" s="54"/>
      <c r="J205" s="54"/>
      <c r="K205" s="54"/>
      <c r="L205" s="54"/>
      <c r="M205" s="54"/>
      <c r="N205" s="54"/>
    </row>
    <row r="206" spans="2:24" x14ac:dyDescent="0.15">
      <c r="F206" s="3"/>
      <c r="G206" s="54" t="s">
        <v>699</v>
      </c>
      <c r="H206" s="54" t="s">
        <v>755</v>
      </c>
      <c r="I206" s="54"/>
      <c r="J206" s="54"/>
      <c r="K206" s="54"/>
      <c r="L206" s="54"/>
      <c r="M206" s="54"/>
      <c r="N206" s="54"/>
    </row>
    <row r="207" spans="2:24" x14ac:dyDescent="0.15">
      <c r="F207" s="3"/>
      <c r="G207" s="54" t="s">
        <v>356</v>
      </c>
      <c r="H207" s="54" t="s">
        <v>357</v>
      </c>
      <c r="I207" s="54"/>
      <c r="J207" s="54"/>
      <c r="K207" s="54"/>
      <c r="L207" s="54"/>
      <c r="M207" s="54"/>
      <c r="N207" s="54"/>
    </row>
    <row r="208" spans="2:24" x14ac:dyDescent="0.15">
      <c r="F208" s="3"/>
      <c r="G208" s="54" t="s">
        <v>358</v>
      </c>
      <c r="H208" s="54" t="s">
        <v>359</v>
      </c>
      <c r="I208" s="54"/>
      <c r="J208" s="54"/>
      <c r="K208" s="54"/>
      <c r="L208" s="54"/>
      <c r="M208" s="54"/>
      <c r="N208" s="54"/>
    </row>
    <row r="209" spans="1:22" x14ac:dyDescent="0.15">
      <c r="F209" s="41"/>
      <c r="G209" s="55" t="s">
        <v>360</v>
      </c>
      <c r="H209" s="54"/>
      <c r="I209" s="56"/>
      <c r="J209" s="56"/>
      <c r="K209" s="54"/>
      <c r="L209" s="54"/>
      <c r="M209" s="54"/>
      <c r="N209" s="54"/>
    </row>
    <row r="210" spans="1:22" x14ac:dyDescent="0.15">
      <c r="D210" s="9" t="s">
        <v>654</v>
      </c>
    </row>
    <row r="211" spans="1:22" x14ac:dyDescent="0.15">
      <c r="E211" s="1" t="s">
        <v>655</v>
      </c>
      <c r="F211" s="1" t="s">
        <v>656</v>
      </c>
    </row>
    <row r="212" spans="1:22" x14ac:dyDescent="0.15">
      <c r="E212" s="1" t="s">
        <v>652</v>
      </c>
    </row>
    <row r="213" spans="1:22" x14ac:dyDescent="0.15">
      <c r="A213" s="10" t="s">
        <v>536</v>
      </c>
      <c r="B213" s="10" t="s">
        <v>545</v>
      </c>
      <c r="F213" s="1" t="s">
        <v>363</v>
      </c>
      <c r="G213" s="1" t="s">
        <v>364</v>
      </c>
      <c r="H213" s="1" t="s">
        <v>365</v>
      </c>
      <c r="I213" s="1" t="s">
        <v>865</v>
      </c>
      <c r="J213" s="1" t="s">
        <v>366</v>
      </c>
      <c r="K213" s="1" t="s">
        <v>368</v>
      </c>
      <c r="L213" s="1" t="s">
        <v>369</v>
      </c>
      <c r="M213" s="1" t="s">
        <v>370</v>
      </c>
      <c r="N213" s="1" t="s">
        <v>371</v>
      </c>
      <c r="O213" s="1" t="s">
        <v>372</v>
      </c>
      <c r="P213" s="1" t="s">
        <v>373</v>
      </c>
      <c r="Q213" s="1" t="s">
        <v>434</v>
      </c>
      <c r="R213" s="1" t="s">
        <v>435</v>
      </c>
      <c r="S213" s="1" t="s">
        <v>436</v>
      </c>
      <c r="T213" s="1" t="s">
        <v>437</v>
      </c>
      <c r="U213" s="1" t="s">
        <v>438</v>
      </c>
      <c r="V213" s="1" t="s">
        <v>374</v>
      </c>
    </row>
    <row r="214" spans="1:22" x14ac:dyDescent="0.15">
      <c r="F214" s="1" t="s">
        <v>653</v>
      </c>
      <c r="G214" s="1">
        <v>0</v>
      </c>
      <c r="H214" s="1">
        <v>1</v>
      </c>
      <c r="I214" s="1">
        <v>2</v>
      </c>
      <c r="J214" s="1">
        <v>3</v>
      </c>
      <c r="K214" s="1">
        <v>4</v>
      </c>
      <c r="L214" s="1">
        <v>5</v>
      </c>
      <c r="M214" s="1">
        <v>6</v>
      </c>
      <c r="N214" s="1">
        <v>7</v>
      </c>
      <c r="O214" s="1">
        <v>8</v>
      </c>
      <c r="P214" s="1">
        <v>9</v>
      </c>
      <c r="Q214" s="1">
        <v>10</v>
      </c>
      <c r="R214" s="1">
        <v>11</v>
      </c>
      <c r="S214" s="1">
        <v>12</v>
      </c>
      <c r="T214" s="1">
        <v>13</v>
      </c>
      <c r="U214" s="1">
        <v>14</v>
      </c>
      <c r="V214" s="1">
        <v>15</v>
      </c>
    </row>
    <row r="215" spans="1:22" x14ac:dyDescent="0.15">
      <c r="E215" s="1" t="s">
        <v>661</v>
      </c>
    </row>
    <row r="216" spans="1:22" x14ac:dyDescent="0.15">
      <c r="F216" s="3" t="s">
        <v>310</v>
      </c>
      <c r="G216" s="3" t="s">
        <v>311</v>
      </c>
    </row>
    <row r="217" spans="1:22" x14ac:dyDescent="0.15">
      <c r="F217" s="32" t="s">
        <v>312</v>
      </c>
      <c r="G217" s="3" t="s">
        <v>313</v>
      </c>
    </row>
    <row r="218" spans="1:22" x14ac:dyDescent="0.15">
      <c r="F218" s="33" t="s">
        <v>314</v>
      </c>
      <c r="G218" s="3" t="s">
        <v>315</v>
      </c>
    </row>
    <row r="219" spans="1:22" x14ac:dyDescent="0.15">
      <c r="F219" s="3" t="s">
        <v>316</v>
      </c>
      <c r="G219" s="3" t="s">
        <v>317</v>
      </c>
    </row>
    <row r="220" spans="1:22" x14ac:dyDescent="0.15">
      <c r="F220" s="3" t="s">
        <v>318</v>
      </c>
      <c r="G220" s="30" t="s">
        <v>319</v>
      </c>
    </row>
    <row r="221" spans="1:22" x14ac:dyDescent="0.15">
      <c r="F221" s="3" t="s">
        <v>320</v>
      </c>
      <c r="G221" s="34" t="s">
        <v>321</v>
      </c>
    </row>
    <row r="222" spans="1:22" x14ac:dyDescent="0.15">
      <c r="F222" s="32" t="s">
        <v>322</v>
      </c>
      <c r="G222" s="3" t="s">
        <v>323</v>
      </c>
    </row>
    <row r="224" spans="1:22" x14ac:dyDescent="0.15">
      <c r="E224" s="1" t="s">
        <v>662</v>
      </c>
    </row>
    <row r="225" spans="1:20" x14ac:dyDescent="0.15">
      <c r="F225" s="3" t="s">
        <v>809</v>
      </c>
      <c r="G225" s="3"/>
      <c r="H225" s="3"/>
      <c r="I225" s="3"/>
      <c r="J225" s="3"/>
      <c r="K225" s="3"/>
      <c r="L225" s="3"/>
      <c r="M225" s="3"/>
      <c r="N225" s="3"/>
      <c r="O225" s="3"/>
    </row>
    <row r="226" spans="1:20" x14ac:dyDescent="0.15">
      <c r="F226" s="3"/>
      <c r="G226" s="3" t="s">
        <v>810</v>
      </c>
      <c r="H226" s="3" t="s">
        <v>811</v>
      </c>
      <c r="I226" s="3"/>
      <c r="J226" s="3"/>
      <c r="K226" s="3"/>
      <c r="L226" s="3"/>
      <c r="M226" s="3"/>
      <c r="N226" s="3"/>
      <c r="O226" s="3"/>
    </row>
    <row r="227" spans="1:20" x14ac:dyDescent="0.15">
      <c r="F227" s="102" t="s">
        <v>677</v>
      </c>
      <c r="G227" s="102"/>
      <c r="H227" s="102"/>
      <c r="I227" s="102"/>
      <c r="J227" s="102"/>
      <c r="K227" s="102"/>
      <c r="L227" s="102"/>
      <c r="M227" s="102"/>
      <c r="N227" s="102"/>
      <c r="O227" s="102"/>
      <c r="P227" s="102"/>
      <c r="Q227" s="102"/>
      <c r="R227" s="102"/>
      <c r="S227" s="102"/>
      <c r="T227" s="102"/>
    </row>
    <row r="228" spans="1:20" x14ac:dyDescent="0.15">
      <c r="A228" s="10" t="s">
        <v>537</v>
      </c>
      <c r="F228" s="102"/>
      <c r="G228" s="102" t="s">
        <v>377</v>
      </c>
      <c r="H228" s="102"/>
      <c r="I228" s="102"/>
      <c r="J228" s="102"/>
      <c r="K228" s="102"/>
      <c r="L228" s="102"/>
      <c r="M228" s="102"/>
      <c r="N228" s="102"/>
      <c r="O228" s="102"/>
      <c r="P228" s="102"/>
      <c r="Q228" s="102"/>
      <c r="R228" s="102"/>
      <c r="S228" s="102"/>
      <c r="T228" s="102"/>
    </row>
    <row r="229" spans="1:20" x14ac:dyDescent="0.15">
      <c r="A229" s="10"/>
      <c r="F229" s="102"/>
      <c r="G229" s="102"/>
      <c r="H229" s="102" t="s">
        <v>906</v>
      </c>
      <c r="I229" s="102"/>
      <c r="J229" s="102"/>
      <c r="K229" s="102"/>
      <c r="L229" s="102"/>
      <c r="M229" s="102"/>
      <c r="N229" s="102"/>
      <c r="O229" s="102"/>
      <c r="P229" s="102"/>
      <c r="Q229" s="102"/>
      <c r="R229" s="102"/>
      <c r="S229" s="102"/>
      <c r="T229" s="102"/>
    </row>
    <row r="230" spans="1:20" x14ac:dyDescent="0.15">
      <c r="A230" s="10"/>
      <c r="F230" s="102"/>
      <c r="G230" s="102"/>
      <c r="H230" s="102"/>
      <c r="I230" s="102" t="s">
        <v>907</v>
      </c>
      <c r="J230" s="102"/>
      <c r="K230" s="102"/>
      <c r="L230" s="102"/>
      <c r="M230" s="102"/>
      <c r="N230" s="102"/>
      <c r="O230" s="102"/>
      <c r="P230" s="102"/>
      <c r="Q230" s="102"/>
      <c r="R230" s="102"/>
      <c r="S230" s="102"/>
      <c r="T230" s="102"/>
    </row>
    <row r="231" spans="1:20" x14ac:dyDescent="0.15">
      <c r="A231" s="1" t="s">
        <v>650</v>
      </c>
      <c r="F231" s="102"/>
      <c r="G231" s="102" t="s">
        <v>376</v>
      </c>
      <c r="H231" s="102"/>
      <c r="I231" s="102"/>
      <c r="J231" s="102"/>
      <c r="K231" s="102"/>
      <c r="L231" s="102"/>
      <c r="M231" s="102"/>
      <c r="N231" s="102"/>
      <c r="O231" s="102"/>
      <c r="P231" s="102"/>
      <c r="Q231" s="102"/>
      <c r="R231" s="102"/>
      <c r="S231" s="102"/>
      <c r="T231" s="102"/>
    </row>
    <row r="232" spans="1:20" x14ac:dyDescent="0.15">
      <c r="F232" s="102" t="s">
        <v>801</v>
      </c>
      <c r="G232" s="102"/>
      <c r="H232" s="102"/>
      <c r="I232" s="102"/>
      <c r="J232" s="102"/>
      <c r="K232" s="102"/>
      <c r="L232" s="102"/>
      <c r="M232" s="102"/>
      <c r="N232" s="102"/>
      <c r="O232" s="102"/>
      <c r="P232" s="102"/>
      <c r="Q232" s="102"/>
      <c r="R232" s="102"/>
      <c r="S232" s="102"/>
      <c r="T232" s="102"/>
    </row>
    <row r="233" spans="1:20" x14ac:dyDescent="0.15">
      <c r="F233" s="102"/>
      <c r="G233" s="102" t="s">
        <v>802</v>
      </c>
      <c r="H233" s="102"/>
      <c r="I233" s="102"/>
      <c r="J233" s="102"/>
      <c r="K233" s="102"/>
      <c r="L233" s="102"/>
      <c r="M233" s="102"/>
      <c r="N233" s="102"/>
      <c r="O233" s="102"/>
      <c r="P233" s="102"/>
      <c r="Q233" s="102"/>
      <c r="R233" s="102"/>
      <c r="S233" s="102"/>
      <c r="T233" s="102"/>
    </row>
    <row r="234" spans="1:20" x14ac:dyDescent="0.15">
      <c r="F234" s="102"/>
      <c r="G234" s="102"/>
      <c r="H234" s="102" t="s">
        <v>906</v>
      </c>
      <c r="I234" s="102"/>
      <c r="J234" s="102"/>
      <c r="K234" s="102"/>
      <c r="L234" s="102"/>
      <c r="M234" s="102"/>
      <c r="N234" s="102"/>
      <c r="O234" s="102"/>
      <c r="P234" s="102"/>
      <c r="Q234" s="102"/>
      <c r="R234" s="102"/>
      <c r="S234" s="102"/>
      <c r="T234" s="102"/>
    </row>
    <row r="235" spans="1:20" x14ac:dyDescent="0.15">
      <c r="F235" s="102"/>
      <c r="G235" s="102"/>
      <c r="H235" s="102"/>
      <c r="I235" s="102" t="s">
        <v>908</v>
      </c>
      <c r="J235" s="102"/>
      <c r="K235" s="102"/>
      <c r="L235" s="102"/>
      <c r="M235" s="102"/>
      <c r="N235" s="102"/>
      <c r="O235" s="102"/>
      <c r="P235" s="102"/>
      <c r="Q235" s="102"/>
      <c r="R235" s="102"/>
      <c r="S235" s="102"/>
      <c r="T235" s="102"/>
    </row>
    <row r="236" spans="1:20" x14ac:dyDescent="0.15">
      <c r="F236" s="3"/>
      <c r="G236" s="3" t="s">
        <v>803</v>
      </c>
      <c r="H236" s="3"/>
      <c r="I236" s="3"/>
      <c r="J236" s="3"/>
      <c r="K236" s="3"/>
      <c r="L236" s="3"/>
      <c r="M236" s="3"/>
      <c r="N236" s="3"/>
      <c r="O236" s="3"/>
    </row>
    <row r="237" spans="1:20" x14ac:dyDescent="0.15">
      <c r="F237" s="3"/>
      <c r="G237" s="3" t="s">
        <v>804</v>
      </c>
      <c r="H237" s="3"/>
      <c r="I237" s="3"/>
      <c r="J237" s="3"/>
      <c r="K237" s="3"/>
      <c r="L237" s="3"/>
      <c r="M237" s="3"/>
      <c r="N237" s="3"/>
      <c r="O237" s="3"/>
    </row>
    <row r="238" spans="1:20" x14ac:dyDescent="0.15">
      <c r="E238" s="1" t="s">
        <v>663</v>
      </c>
    </row>
    <row r="239" spans="1:20" x14ac:dyDescent="0.15">
      <c r="F239" s="1" t="s">
        <v>381</v>
      </c>
    </row>
    <row r="240" spans="1:20" x14ac:dyDescent="0.15">
      <c r="F240" s="1" t="s">
        <v>665</v>
      </c>
      <c r="G240" s="1" t="s">
        <v>664</v>
      </c>
    </row>
    <row r="241" spans="1:13" x14ac:dyDescent="0.15">
      <c r="F241" s="1" t="s">
        <v>972</v>
      </c>
    </row>
    <row r="242" spans="1:13" x14ac:dyDescent="0.15">
      <c r="G242" s="1" t="s">
        <v>468</v>
      </c>
    </row>
    <row r="243" spans="1:13" x14ac:dyDescent="0.15">
      <c r="E243" s="1" t="s">
        <v>469</v>
      </c>
    </row>
    <row r="244" spans="1:13" x14ac:dyDescent="0.15">
      <c r="E244" s="104" t="s">
        <v>973</v>
      </c>
      <c r="F244" s="104"/>
      <c r="G244" s="104"/>
      <c r="H244" s="104"/>
      <c r="I244" s="104"/>
      <c r="J244" s="104"/>
      <c r="K244" s="104"/>
      <c r="L244" s="104"/>
      <c r="M244" s="104"/>
    </row>
    <row r="245" spans="1:13" x14ac:dyDescent="0.15">
      <c r="B245" s="9" t="s">
        <v>546</v>
      </c>
      <c r="C245" s="9" t="s">
        <v>239</v>
      </c>
    </row>
    <row r="246" spans="1:13" x14ac:dyDescent="0.15">
      <c r="D246" s="1" t="s">
        <v>382</v>
      </c>
    </row>
    <row r="247" spans="1:13" x14ac:dyDescent="0.15">
      <c r="C247" s="10"/>
      <c r="D247" s="10"/>
      <c r="E247" s="10"/>
      <c r="F247" s="10"/>
      <c r="G247" s="10"/>
      <c r="H247" s="10"/>
      <c r="I247" s="10"/>
      <c r="J247" s="10"/>
      <c r="K247" s="10"/>
      <c r="L247" s="10"/>
      <c r="M247" s="10"/>
    </row>
    <row r="248" spans="1:13" x14ac:dyDescent="0.15">
      <c r="A248" s="10" t="s">
        <v>598</v>
      </c>
      <c r="C248" s="86" t="s">
        <v>814</v>
      </c>
      <c r="D248" s="10"/>
      <c r="E248" s="10"/>
      <c r="F248" s="10"/>
      <c r="G248" s="10"/>
      <c r="H248" s="10"/>
      <c r="I248" s="10"/>
      <c r="J248" s="10"/>
      <c r="K248" s="10"/>
      <c r="L248" s="10"/>
      <c r="M248" s="10"/>
    </row>
    <row r="249" spans="1:13" x14ac:dyDescent="0.15">
      <c r="C249" s="10"/>
      <c r="D249" s="10" t="s">
        <v>816</v>
      </c>
      <c r="E249" s="10"/>
      <c r="F249" s="10"/>
      <c r="G249" s="10"/>
      <c r="H249" s="10"/>
      <c r="I249" s="10"/>
      <c r="J249" s="10"/>
      <c r="K249" s="10"/>
      <c r="L249" s="10"/>
      <c r="M249" s="10"/>
    </row>
    <row r="250" spans="1:13" x14ac:dyDescent="0.15">
      <c r="C250" s="10"/>
      <c r="D250" s="10" t="s">
        <v>817</v>
      </c>
      <c r="E250" s="10"/>
      <c r="F250" s="10"/>
      <c r="G250" s="10"/>
      <c r="H250" s="10"/>
      <c r="I250" s="10"/>
      <c r="J250" s="10"/>
      <c r="K250" s="10"/>
      <c r="L250" s="10"/>
      <c r="M250" s="10"/>
    </row>
    <row r="251" spans="1:13" x14ac:dyDescent="0.15">
      <c r="C251" s="10"/>
      <c r="D251" s="10"/>
      <c r="E251" s="10" t="s">
        <v>818</v>
      </c>
      <c r="F251" s="10"/>
      <c r="G251" s="10"/>
      <c r="H251" s="10"/>
      <c r="I251" s="10"/>
      <c r="J251" s="10"/>
      <c r="K251" s="10"/>
      <c r="L251" s="10"/>
      <c r="M251" s="10"/>
    </row>
    <row r="252" spans="1:13" x14ac:dyDescent="0.15">
      <c r="C252" s="10"/>
      <c r="D252" s="10"/>
      <c r="E252" s="10" t="s">
        <v>819</v>
      </c>
      <c r="F252" s="10"/>
      <c r="G252" s="10"/>
      <c r="H252" s="10"/>
      <c r="I252" s="10"/>
      <c r="J252" s="10"/>
      <c r="K252" s="10"/>
      <c r="L252" s="10"/>
      <c r="M252" s="10"/>
    </row>
  </sheetData>
  <mergeCells count="1">
    <mergeCell ref="F186:F197"/>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topLeftCell="A28" zoomScale="115" zoomScaleNormal="115" workbookViewId="0">
      <selection activeCell="G18" sqref="G18"/>
    </sheetView>
  </sheetViews>
  <sheetFormatPr defaultColWidth="8.875" defaultRowHeight="16.5" x14ac:dyDescent="0.15"/>
  <cols>
    <col min="1" max="1" width="8.875" style="1"/>
    <col min="2" max="2" width="19.125" style="1" customWidth="1"/>
    <col min="3" max="16384" width="8.875" style="1"/>
  </cols>
  <sheetData>
    <row r="1" spans="1:5" x14ac:dyDescent="0.15">
      <c r="A1" s="26" t="s">
        <v>968</v>
      </c>
      <c r="B1" s="3"/>
      <c r="C1" s="3"/>
      <c r="D1" s="3"/>
    </row>
    <row r="2" spans="1:5" x14ac:dyDescent="0.15">
      <c r="A2" s="3"/>
      <c r="B2" s="1" t="s">
        <v>967</v>
      </c>
      <c r="C2" s="1" t="s">
        <v>966</v>
      </c>
    </row>
    <row r="3" spans="1:5" x14ac:dyDescent="0.15">
      <c r="A3" s="3"/>
      <c r="B3" s="1" t="s">
        <v>965</v>
      </c>
      <c r="C3" s="3" t="s">
        <v>964</v>
      </c>
    </row>
    <row r="4" spans="1:5" x14ac:dyDescent="0.15">
      <c r="A4" s="3"/>
      <c r="B4" s="1" t="s">
        <v>963</v>
      </c>
      <c r="C4" s="1" t="s">
        <v>962</v>
      </c>
    </row>
    <row r="5" spans="1:5" x14ac:dyDescent="0.15">
      <c r="A5" s="3"/>
      <c r="B5" s="1" t="s">
        <v>961</v>
      </c>
      <c r="C5" s="1" t="s">
        <v>960</v>
      </c>
    </row>
    <row r="6" spans="1:5" x14ac:dyDescent="0.15">
      <c r="A6" s="3"/>
      <c r="B6" s="1" t="s">
        <v>959</v>
      </c>
      <c r="C6" s="1" t="s">
        <v>958</v>
      </c>
    </row>
    <row r="7" spans="1:5" x14ac:dyDescent="0.15">
      <c r="A7" s="3"/>
      <c r="B7" s="1" t="s">
        <v>957</v>
      </c>
      <c r="C7" s="1" t="s">
        <v>956</v>
      </c>
    </row>
    <row r="8" spans="1:5" x14ac:dyDescent="0.15">
      <c r="A8" s="3"/>
      <c r="B8" s="1" t="s">
        <v>955</v>
      </c>
      <c r="C8" s="1" t="s">
        <v>954</v>
      </c>
    </row>
    <row r="9" spans="1:5" x14ac:dyDescent="0.15">
      <c r="A9" s="3"/>
      <c r="B9" s="1" t="s">
        <v>953</v>
      </c>
      <c r="C9" s="1" t="s">
        <v>952</v>
      </c>
    </row>
    <row r="10" spans="1:5" x14ac:dyDescent="0.15">
      <c r="A10" s="3"/>
      <c r="B10" s="1" t="s">
        <v>951</v>
      </c>
      <c r="C10" s="1" t="s">
        <v>950</v>
      </c>
    </row>
    <row r="11" spans="1:5" x14ac:dyDescent="0.15">
      <c r="A11" s="3"/>
      <c r="B11" s="1" t="s">
        <v>949</v>
      </c>
      <c r="C11" s="1" t="s">
        <v>948</v>
      </c>
    </row>
    <row r="12" spans="1:5" x14ac:dyDescent="0.15">
      <c r="A12" s="3"/>
      <c r="B12" s="1" t="s">
        <v>947</v>
      </c>
      <c r="C12" s="1" t="s">
        <v>946</v>
      </c>
    </row>
    <row r="13" spans="1:5" x14ac:dyDescent="0.15">
      <c r="A13" s="3"/>
      <c r="B13" s="1" t="s">
        <v>945</v>
      </c>
      <c r="C13" s="1" t="s">
        <v>944</v>
      </c>
    </row>
    <row r="14" spans="1:5" x14ac:dyDescent="0.15">
      <c r="A14" s="3"/>
      <c r="B14" s="1" t="s">
        <v>943</v>
      </c>
      <c r="C14" s="1" t="s">
        <v>942</v>
      </c>
    </row>
    <row r="15" spans="1:5" x14ac:dyDescent="0.15">
      <c r="A15" s="3"/>
      <c r="B15" s="1" t="s">
        <v>941</v>
      </c>
      <c r="C15" s="1" t="s">
        <v>940</v>
      </c>
    </row>
    <row r="16" spans="1:5" x14ac:dyDescent="0.15">
      <c r="A16" s="3"/>
      <c r="B16" s="1" t="s">
        <v>939</v>
      </c>
      <c r="C16" s="1" t="s">
        <v>938</v>
      </c>
      <c r="E16" s="1" t="s">
        <v>937</v>
      </c>
    </row>
    <row r="17" spans="1:4" x14ac:dyDescent="0.15">
      <c r="A17" s="3"/>
      <c r="C17" s="4">
        <v>1</v>
      </c>
      <c r="D17" s="1" t="s">
        <v>936</v>
      </c>
    </row>
    <row r="18" spans="1:4" x14ac:dyDescent="0.15">
      <c r="A18" s="3"/>
      <c r="C18" s="4">
        <v>2</v>
      </c>
      <c r="D18" s="1" t="s">
        <v>936</v>
      </c>
    </row>
    <row r="19" spans="1:4" x14ac:dyDescent="0.15">
      <c r="A19" s="3"/>
      <c r="C19" s="4">
        <v>3</v>
      </c>
      <c r="D19" s="1" t="s">
        <v>936</v>
      </c>
    </row>
    <row r="20" spans="1:4" x14ac:dyDescent="0.15">
      <c r="A20" s="3"/>
      <c r="C20" s="4">
        <v>4</v>
      </c>
      <c r="D20" s="1" t="s">
        <v>936</v>
      </c>
    </row>
    <row r="21" spans="1:4" x14ac:dyDescent="0.15">
      <c r="A21" s="3"/>
      <c r="C21" s="4">
        <v>5</v>
      </c>
      <c r="D21" s="1" t="s">
        <v>936</v>
      </c>
    </row>
    <row r="22" spans="1:4" x14ac:dyDescent="0.15">
      <c r="A22" s="3"/>
      <c r="B22" s="1" t="s">
        <v>935</v>
      </c>
      <c r="C22" s="1" t="s">
        <v>934</v>
      </c>
    </row>
    <row r="23" spans="1:4" x14ac:dyDescent="0.15">
      <c r="B23" s="1" t="s">
        <v>933</v>
      </c>
      <c r="C23" s="3" t="s">
        <v>932</v>
      </c>
    </row>
    <row r="24" spans="1:4" x14ac:dyDescent="0.15">
      <c r="B24" s="1" t="s">
        <v>931</v>
      </c>
      <c r="C24" s="10"/>
    </row>
    <row r="25" spans="1:4" x14ac:dyDescent="0.15">
      <c r="B25" s="1" t="s">
        <v>930</v>
      </c>
      <c r="C25" s="3" t="s">
        <v>929</v>
      </c>
    </row>
    <row r="26" spans="1:4" x14ac:dyDescent="0.15">
      <c r="B26" s="1" t="s">
        <v>928</v>
      </c>
      <c r="C26" s="3" t="s">
        <v>927</v>
      </c>
    </row>
    <row r="27" spans="1:4" x14ac:dyDescent="0.15">
      <c r="B27" s="1" t="s">
        <v>926</v>
      </c>
      <c r="C27" s="10"/>
    </row>
    <row r="28" spans="1:4" x14ac:dyDescent="0.15">
      <c r="B28" s="1" t="s">
        <v>925</v>
      </c>
      <c r="C28" s="3" t="s">
        <v>924</v>
      </c>
    </row>
    <row r="29" spans="1:4" x14ac:dyDescent="0.15">
      <c r="B29" s="1" t="s">
        <v>923</v>
      </c>
      <c r="C29" s="3" t="s">
        <v>922</v>
      </c>
    </row>
    <row r="30" spans="1:4" x14ac:dyDescent="0.15">
      <c r="B30" s="1" t="s">
        <v>921</v>
      </c>
      <c r="C30" s="10"/>
    </row>
    <row r="31" spans="1:4" x14ac:dyDescent="0.15">
      <c r="B31" s="103" t="s">
        <v>920</v>
      </c>
      <c r="C31" s="2" t="s">
        <v>919</v>
      </c>
      <c r="D31" s="1" t="s">
        <v>918</v>
      </c>
    </row>
    <row r="32" spans="1:4" x14ac:dyDescent="0.15">
      <c r="B32" s="29"/>
    </row>
    <row r="33" spans="2:2" x14ac:dyDescent="0.15">
      <c r="B33" s="29"/>
    </row>
    <row r="34" spans="2:2" x14ac:dyDescent="0.15">
      <c r="B34" s="29"/>
    </row>
    <row r="35" spans="2:2" x14ac:dyDescent="0.15">
      <c r="B35" s="29"/>
    </row>
    <row r="36" spans="2:2" x14ac:dyDescent="0.15">
      <c r="B36" s="29"/>
    </row>
    <row r="37" spans="2:2" x14ac:dyDescent="0.15">
      <c r="B37" s="29"/>
    </row>
    <row r="38" spans="2:2" x14ac:dyDescent="0.15">
      <c r="B38" s="29"/>
    </row>
    <row r="39" spans="2:2" x14ac:dyDescent="0.15">
      <c r="B39" s="29"/>
    </row>
    <row r="40" spans="2:2" x14ac:dyDescent="0.15">
      <c r="B40" s="29"/>
    </row>
    <row r="41" spans="2:2" x14ac:dyDescent="0.15">
      <c r="B41" s="29"/>
    </row>
    <row r="42" spans="2:2" x14ac:dyDescent="0.15">
      <c r="B42" s="29"/>
    </row>
    <row r="43" spans="2:2" x14ac:dyDescent="0.15">
      <c r="B43" s="29"/>
    </row>
    <row r="44" spans="2:2" x14ac:dyDescent="0.15">
      <c r="B44" s="29"/>
    </row>
    <row r="45" spans="2:2" x14ac:dyDescent="0.15">
      <c r="B45" s="29"/>
    </row>
    <row r="46" spans="2:2" x14ac:dyDescent="0.15">
      <c r="B46" s="29"/>
    </row>
    <row r="47" spans="2:2" x14ac:dyDescent="0.15">
      <c r="B47" s="29"/>
    </row>
    <row r="48" spans="2:2" x14ac:dyDescent="0.15">
      <c r="B48" s="29"/>
    </row>
    <row r="49" spans="2:2" x14ac:dyDescent="0.15">
      <c r="B49" s="29"/>
    </row>
    <row r="50" spans="2:2" x14ac:dyDescent="0.15">
      <c r="B50" s="29"/>
    </row>
    <row r="51" spans="2:2" x14ac:dyDescent="0.15">
      <c r="B51" s="29"/>
    </row>
    <row r="52" spans="2:2" x14ac:dyDescent="0.15">
      <c r="B52" s="29"/>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1"/>
  <sheetViews>
    <sheetView topLeftCell="A4" workbookViewId="0">
      <selection activeCell="J17" sqref="J17"/>
    </sheetView>
  </sheetViews>
  <sheetFormatPr defaultColWidth="9" defaultRowHeight="16.5" x14ac:dyDescent="0.15"/>
  <cols>
    <col min="1" max="1" width="26.625" style="1" customWidth="1"/>
    <col min="2" max="11" width="9" style="1"/>
    <col min="12" max="12" width="34.125" style="1" bestFit="1" customWidth="1"/>
    <col min="13" max="13" width="38.25" style="1" bestFit="1" customWidth="1"/>
    <col min="14" max="31" width="9" style="1"/>
    <col min="36" max="16384" width="9" style="1"/>
  </cols>
  <sheetData>
    <row r="1" spans="1:35" x14ac:dyDescent="0.15">
      <c r="B1" s="9" t="s">
        <v>409</v>
      </c>
      <c r="AF1" s="1"/>
      <c r="AG1" s="1"/>
      <c r="AH1" s="1"/>
      <c r="AI1" s="1"/>
    </row>
    <row r="2" spans="1:35" x14ac:dyDescent="0.15">
      <c r="B2" s="1" t="s">
        <v>383</v>
      </c>
      <c r="C2" s="1" t="s">
        <v>383</v>
      </c>
      <c r="D2" s="73" t="s">
        <v>383</v>
      </c>
      <c r="E2" s="1" t="s">
        <v>383</v>
      </c>
      <c r="F2" s="1" t="s">
        <v>384</v>
      </c>
      <c r="G2" s="1" t="s">
        <v>384</v>
      </c>
      <c r="H2" s="1" t="s">
        <v>384</v>
      </c>
      <c r="I2" s="1" t="s">
        <v>385</v>
      </c>
      <c r="J2" s="1" t="s">
        <v>386</v>
      </c>
      <c r="K2" s="1" t="s">
        <v>386</v>
      </c>
      <c r="L2" s="1" t="s">
        <v>386</v>
      </c>
      <c r="M2" s="1" t="s">
        <v>386</v>
      </c>
      <c r="N2" s="1" t="s">
        <v>386</v>
      </c>
      <c r="O2" s="1" t="s">
        <v>386</v>
      </c>
      <c r="P2" s="1" t="s">
        <v>386</v>
      </c>
      <c r="Q2" s="2" t="s">
        <v>386</v>
      </c>
      <c r="R2" s="2" t="s">
        <v>386</v>
      </c>
      <c r="S2" s="2" t="s">
        <v>386</v>
      </c>
      <c r="T2" s="2" t="s">
        <v>386</v>
      </c>
      <c r="U2" s="1" t="s">
        <v>386</v>
      </c>
      <c r="V2" s="1" t="s">
        <v>384</v>
      </c>
      <c r="W2" s="1" t="s">
        <v>383</v>
      </c>
      <c r="X2" s="1" t="s">
        <v>383</v>
      </c>
      <c r="Y2" s="1" t="s">
        <v>383</v>
      </c>
      <c r="Z2" s="1" t="s">
        <v>383</v>
      </c>
      <c r="AA2" s="1" t="s">
        <v>383</v>
      </c>
      <c r="AB2" s="1" t="s">
        <v>383</v>
      </c>
      <c r="AC2" s="1" t="s">
        <v>383</v>
      </c>
      <c r="AD2" s="1" t="s">
        <v>383</v>
      </c>
      <c r="AE2" s="7" t="s">
        <v>383</v>
      </c>
      <c r="AF2" s="1" t="s">
        <v>384</v>
      </c>
      <c r="AG2" s="1" t="s">
        <v>384</v>
      </c>
      <c r="AH2" s="1" t="s">
        <v>383</v>
      </c>
      <c r="AI2" s="1" t="s">
        <v>384</v>
      </c>
    </row>
    <row r="3" spans="1:35" x14ac:dyDescent="0.15">
      <c r="A3" s="10" t="s">
        <v>562</v>
      </c>
      <c r="B3" s="1" t="s">
        <v>429</v>
      </c>
      <c r="C3" s="1" t="s">
        <v>387</v>
      </c>
      <c r="D3" s="73" t="s">
        <v>770</v>
      </c>
      <c r="E3" s="1" t="s">
        <v>388</v>
      </c>
      <c r="F3" s="1" t="s">
        <v>389</v>
      </c>
      <c r="G3" s="1" t="s">
        <v>266</v>
      </c>
      <c r="H3" s="1" t="s">
        <v>329</v>
      </c>
      <c r="I3" s="1" t="s">
        <v>390</v>
      </c>
      <c r="J3" s="1" t="s">
        <v>331</v>
      </c>
      <c r="K3" s="1" t="s">
        <v>683</v>
      </c>
      <c r="L3" s="1" t="s">
        <v>573</v>
      </c>
      <c r="M3" s="1" t="s">
        <v>391</v>
      </c>
      <c r="N3" s="1" t="s">
        <v>392</v>
      </c>
      <c r="O3" s="1" t="s">
        <v>575</v>
      </c>
      <c r="P3" s="21" t="s">
        <v>393</v>
      </c>
      <c r="Q3" s="77" t="s">
        <v>625</v>
      </c>
      <c r="R3" s="77" t="s">
        <v>626</v>
      </c>
      <c r="S3" s="77" t="s">
        <v>630</v>
      </c>
      <c r="T3" s="77" t="s">
        <v>632</v>
      </c>
      <c r="U3" s="21" t="s">
        <v>394</v>
      </c>
      <c r="V3" s="1" t="s">
        <v>395</v>
      </c>
      <c r="W3" s="125" t="s">
        <v>684</v>
      </c>
      <c r="X3" s="125"/>
      <c r="Y3" s="125"/>
      <c r="Z3" s="125"/>
      <c r="AA3" s="125"/>
      <c r="AB3" s="125"/>
      <c r="AC3" s="125"/>
      <c r="AD3" s="73" t="s">
        <v>778</v>
      </c>
      <c r="AE3" s="7" t="s">
        <v>784</v>
      </c>
      <c r="AF3" s="1" t="s">
        <v>910</v>
      </c>
      <c r="AG3" s="1" t="s">
        <v>911</v>
      </c>
      <c r="AH3" s="1" t="s">
        <v>912</v>
      </c>
      <c r="AI3" s="1" t="s">
        <v>916</v>
      </c>
    </row>
    <row r="4" spans="1:35" x14ac:dyDescent="0.15">
      <c r="A4" s="10" t="s">
        <v>563</v>
      </c>
      <c r="B4" s="1" t="s">
        <v>396</v>
      </c>
      <c r="C4" s="1" t="s">
        <v>397</v>
      </c>
      <c r="D4" s="73" t="s">
        <v>771</v>
      </c>
      <c r="E4" s="1" t="s">
        <v>398</v>
      </c>
      <c r="F4" s="1" t="s">
        <v>790</v>
      </c>
      <c r="G4" s="1" t="s">
        <v>399</v>
      </c>
      <c r="H4" s="1" t="s">
        <v>400</v>
      </c>
      <c r="I4" s="1" t="s">
        <v>401</v>
      </c>
      <c r="J4" s="1" t="s">
        <v>402</v>
      </c>
      <c r="K4" s="1" t="s">
        <v>403</v>
      </c>
      <c r="L4" s="1" t="s">
        <v>404</v>
      </c>
      <c r="M4" s="1" t="s">
        <v>405</v>
      </c>
      <c r="N4" s="1" t="s">
        <v>406</v>
      </c>
      <c r="O4" s="1" t="s">
        <v>576</v>
      </c>
      <c r="P4" s="21" t="s">
        <v>407</v>
      </c>
      <c r="Q4" s="77" t="s">
        <v>627</v>
      </c>
      <c r="R4" s="77" t="s">
        <v>628</v>
      </c>
      <c r="S4" s="77" t="s">
        <v>631</v>
      </c>
      <c r="T4" s="77" t="s">
        <v>633</v>
      </c>
      <c r="U4" s="21" t="s">
        <v>408</v>
      </c>
      <c r="V4" s="1" t="s">
        <v>577</v>
      </c>
      <c r="W4" s="126" t="s">
        <v>776</v>
      </c>
      <c r="X4" s="126"/>
      <c r="Y4" s="126"/>
      <c r="Z4" s="126"/>
      <c r="AA4" s="126"/>
      <c r="AB4" s="126"/>
      <c r="AC4" s="126"/>
      <c r="AD4" s="73" t="s">
        <v>781</v>
      </c>
      <c r="AE4" s="7" t="s">
        <v>785</v>
      </c>
      <c r="AF4" s="1" t="s">
        <v>913</v>
      </c>
      <c r="AG4" s="1" t="s">
        <v>914</v>
      </c>
      <c r="AH4" s="1" t="s">
        <v>915</v>
      </c>
      <c r="AI4" s="1" t="s">
        <v>917</v>
      </c>
    </row>
    <row r="5" spans="1:35" x14ac:dyDescent="0.15">
      <c r="A5" s="10" t="s">
        <v>543</v>
      </c>
      <c r="B5" s="1" t="s">
        <v>679</v>
      </c>
      <c r="C5" s="73" t="s">
        <v>773</v>
      </c>
      <c r="D5" s="73" t="s">
        <v>789</v>
      </c>
      <c r="E5" s="1" t="s">
        <v>678</v>
      </c>
      <c r="F5" s="10"/>
      <c r="G5" s="1" t="s">
        <v>680</v>
      </c>
      <c r="H5" s="1" t="s">
        <v>897</v>
      </c>
      <c r="I5" s="1" t="s">
        <v>769</v>
      </c>
      <c r="J5" s="124" t="s">
        <v>768</v>
      </c>
      <c r="K5" s="124"/>
      <c r="L5" s="124"/>
      <c r="M5" s="124"/>
      <c r="N5" s="124"/>
      <c r="O5" s="124"/>
      <c r="P5" s="124"/>
      <c r="Q5" s="124"/>
      <c r="R5" s="124"/>
      <c r="S5" s="124"/>
      <c r="T5" s="124"/>
      <c r="U5" s="124"/>
      <c r="V5" s="1" t="s">
        <v>682</v>
      </c>
      <c r="W5" s="126" t="s">
        <v>775</v>
      </c>
      <c r="X5" s="126"/>
      <c r="Y5" s="126"/>
      <c r="Z5" s="126"/>
      <c r="AA5" s="126"/>
      <c r="AB5" s="126"/>
      <c r="AC5" s="126"/>
      <c r="AD5" s="73" t="s">
        <v>777</v>
      </c>
      <c r="AE5" s="7"/>
      <c r="AF5" s="1"/>
      <c r="AG5" s="1"/>
      <c r="AH5" s="1"/>
      <c r="AI5" s="1"/>
    </row>
    <row r="6" spans="1:35" x14ac:dyDescent="0.15">
      <c r="A6" s="10"/>
      <c r="C6" s="73" t="s">
        <v>772</v>
      </c>
      <c r="D6" s="73" t="s">
        <v>774</v>
      </c>
      <c r="F6" s="10"/>
      <c r="G6" s="1" t="s">
        <v>681</v>
      </c>
      <c r="AF6" s="1"/>
      <c r="AG6" s="1"/>
      <c r="AH6" s="1"/>
      <c r="AI6" s="1"/>
    </row>
    <row r="7" spans="1:35" x14ac:dyDescent="0.15">
      <c r="B7" s="9" t="s">
        <v>578</v>
      </c>
    </row>
    <row r="8" spans="1:35" x14ac:dyDescent="0.15">
      <c r="B8" s="1" t="s">
        <v>384</v>
      </c>
      <c r="C8" s="1" t="s">
        <v>384</v>
      </c>
      <c r="D8" s="1" t="s">
        <v>384</v>
      </c>
      <c r="E8" s="1" t="s">
        <v>384</v>
      </c>
      <c r="F8" s="1" t="s">
        <v>384</v>
      </c>
      <c r="G8" s="1" t="s">
        <v>384</v>
      </c>
      <c r="H8" s="1" t="s">
        <v>384</v>
      </c>
      <c r="I8" s="1" t="s">
        <v>384</v>
      </c>
      <c r="J8" s="1" t="s">
        <v>384</v>
      </c>
      <c r="K8" s="1" t="s">
        <v>384</v>
      </c>
      <c r="L8" s="1" t="s">
        <v>384</v>
      </c>
      <c r="M8" s="1" t="s">
        <v>384</v>
      </c>
      <c r="N8" s="1" t="s">
        <v>384</v>
      </c>
      <c r="O8" s="2" t="s">
        <v>384</v>
      </c>
    </row>
    <row r="9" spans="1:35" ht="33" x14ac:dyDescent="0.15">
      <c r="A9" s="44" t="s">
        <v>564</v>
      </c>
      <c r="B9" s="1" t="s">
        <v>410</v>
      </c>
      <c r="C9" s="1" t="s">
        <v>411</v>
      </c>
      <c r="D9" s="1" t="s">
        <v>579</v>
      </c>
      <c r="E9" s="1" t="s">
        <v>413</v>
      </c>
      <c r="F9" s="1" t="s">
        <v>414</v>
      </c>
      <c r="G9" s="1" t="s">
        <v>415</v>
      </c>
      <c r="H9" s="1" t="s">
        <v>416</v>
      </c>
      <c r="I9" s="1" t="s">
        <v>417</v>
      </c>
      <c r="J9" s="1" t="s">
        <v>418</v>
      </c>
      <c r="K9" s="1" t="s">
        <v>594</v>
      </c>
      <c r="L9" s="1" t="s">
        <v>419</v>
      </c>
      <c r="M9" s="1" t="s">
        <v>616</v>
      </c>
      <c r="N9" s="1" t="s">
        <v>618</v>
      </c>
      <c r="O9" s="2" t="s">
        <v>617</v>
      </c>
      <c r="V9" s="21"/>
      <c r="W9" s="21"/>
      <c r="X9" s="21"/>
      <c r="Y9" s="21"/>
      <c r="Z9" s="21"/>
    </row>
    <row r="10" spans="1:35" ht="49.5" x14ac:dyDescent="0.15">
      <c r="A10" s="44" t="s">
        <v>565</v>
      </c>
      <c r="B10" s="1" t="s">
        <v>421</v>
      </c>
      <c r="C10" s="1" t="s">
        <v>685</v>
      </c>
      <c r="D10" s="1" t="s">
        <v>5</v>
      </c>
      <c r="E10" s="1" t="s">
        <v>7</v>
      </c>
      <c r="F10" s="1" t="s">
        <v>422</v>
      </c>
      <c r="G10" s="1" t="s">
        <v>4</v>
      </c>
      <c r="H10" s="1" t="s">
        <v>3</v>
      </c>
      <c r="I10" s="1" t="s">
        <v>423</v>
      </c>
      <c r="J10" s="1" t="s">
        <v>54</v>
      </c>
      <c r="K10" s="1" t="s">
        <v>424</v>
      </c>
      <c r="L10" s="1" t="s">
        <v>425</v>
      </c>
      <c r="M10" s="1" t="s">
        <v>426</v>
      </c>
      <c r="N10" s="1" t="s">
        <v>427</v>
      </c>
      <c r="O10" s="2" t="s">
        <v>428</v>
      </c>
      <c r="V10" s="21"/>
      <c r="W10" s="51"/>
      <c r="X10" s="51"/>
      <c r="Y10" s="21"/>
      <c r="Z10" s="21"/>
    </row>
    <row r="11" spans="1:35" x14ac:dyDescent="0.15">
      <c r="B11" s="1" t="s">
        <v>691</v>
      </c>
      <c r="V11" s="21"/>
      <c r="W11" s="51"/>
      <c r="X11" s="51"/>
      <c r="Y11" s="21"/>
      <c r="Z11" s="21"/>
    </row>
    <row r="12" spans="1:35" x14ac:dyDescent="0.15">
      <c r="B12" s="9" t="s">
        <v>580</v>
      </c>
      <c r="V12" s="21"/>
      <c r="W12" s="51"/>
      <c r="X12" s="51"/>
      <c r="Y12" s="21"/>
      <c r="Z12" s="21"/>
    </row>
    <row r="13" spans="1:35" x14ac:dyDescent="0.15">
      <c r="B13" s="1" t="s">
        <v>384</v>
      </c>
      <c r="C13" s="1" t="s">
        <v>384</v>
      </c>
      <c r="D13" s="1" t="s">
        <v>384</v>
      </c>
      <c r="E13" s="1" t="s">
        <v>384</v>
      </c>
      <c r="F13" s="1" t="s">
        <v>384</v>
      </c>
      <c r="G13" s="1" t="s">
        <v>384</v>
      </c>
      <c r="H13" s="1" t="s">
        <v>384</v>
      </c>
      <c r="I13" s="1" t="s">
        <v>384</v>
      </c>
      <c r="J13" s="1" t="s">
        <v>386</v>
      </c>
      <c r="K13" s="3" t="s">
        <v>384</v>
      </c>
      <c r="L13" s="102" t="s">
        <v>808</v>
      </c>
      <c r="M13" s="102" t="s">
        <v>808</v>
      </c>
      <c r="N13" s="3"/>
      <c r="O13" s="3"/>
      <c r="V13" s="21"/>
      <c r="W13" s="51"/>
      <c r="X13" s="51"/>
      <c r="Y13" s="21"/>
      <c r="Z13" s="21"/>
    </row>
    <row r="14" spans="1:35" ht="49.5" x14ac:dyDescent="0.15">
      <c r="A14" s="44" t="s">
        <v>566</v>
      </c>
      <c r="B14" s="11" t="s">
        <v>599</v>
      </c>
      <c r="C14" s="1" t="s">
        <v>412</v>
      </c>
      <c r="D14" s="1" t="s">
        <v>413</v>
      </c>
      <c r="E14" s="1" t="s">
        <v>414</v>
      </c>
      <c r="F14" s="1" t="s">
        <v>415</v>
      </c>
      <c r="G14" s="1" t="s">
        <v>416</v>
      </c>
      <c r="H14" s="1" t="s">
        <v>417</v>
      </c>
      <c r="I14" s="1" t="s">
        <v>418</v>
      </c>
      <c r="J14" s="1" t="s">
        <v>694</v>
      </c>
      <c r="K14" s="3" t="s">
        <v>813</v>
      </c>
      <c r="L14" s="102" t="s">
        <v>800</v>
      </c>
      <c r="M14" s="102" t="s">
        <v>901</v>
      </c>
      <c r="N14" s="3"/>
      <c r="O14" s="3"/>
      <c r="V14" s="21"/>
      <c r="W14" s="21"/>
      <c r="X14" s="21"/>
      <c r="Y14" s="21"/>
      <c r="Z14" s="21"/>
    </row>
    <row r="15" spans="1:35" x14ac:dyDescent="0.15">
      <c r="B15" s="11" t="s">
        <v>667</v>
      </c>
      <c r="C15" s="1" t="s">
        <v>5</v>
      </c>
      <c r="D15" s="1" t="s">
        <v>7</v>
      </c>
      <c r="E15" s="1" t="s">
        <v>422</v>
      </c>
      <c r="F15" s="1" t="s">
        <v>4</v>
      </c>
      <c r="G15" s="1" t="s">
        <v>3</v>
      </c>
      <c r="H15" s="1" t="s">
        <v>423</v>
      </c>
      <c r="I15" s="1" t="s">
        <v>54</v>
      </c>
      <c r="J15" s="1" t="s">
        <v>693</v>
      </c>
      <c r="K15" s="3" t="s">
        <v>810</v>
      </c>
      <c r="L15" s="102" t="s">
        <v>905</v>
      </c>
      <c r="M15" s="102" t="s">
        <v>904</v>
      </c>
      <c r="N15" s="3"/>
      <c r="O15" s="3"/>
    </row>
    <row r="16" spans="1:35" x14ac:dyDescent="0.15">
      <c r="B16" s="53" t="s">
        <v>686</v>
      </c>
      <c r="K16" s="3"/>
      <c r="L16" s="102" t="s">
        <v>799</v>
      </c>
      <c r="M16" s="102" t="s">
        <v>902</v>
      </c>
      <c r="N16" s="3"/>
      <c r="O16" s="3"/>
    </row>
    <row r="17" spans="2:15" x14ac:dyDescent="0.15">
      <c r="B17" s="1" t="s">
        <v>687</v>
      </c>
      <c r="C17" s="1" t="s">
        <v>969</v>
      </c>
      <c r="D17" s="1" t="s">
        <v>692</v>
      </c>
      <c r="E17" s="1" t="s">
        <v>692</v>
      </c>
      <c r="F17" s="1" t="s">
        <v>692</v>
      </c>
      <c r="G17" s="1" t="s">
        <v>692</v>
      </c>
      <c r="H17" s="1" t="s">
        <v>692</v>
      </c>
      <c r="I17" s="1" t="s">
        <v>692</v>
      </c>
      <c r="J17" s="1" t="s">
        <v>971</v>
      </c>
      <c r="K17" s="3" t="s">
        <v>970</v>
      </c>
      <c r="L17" s="102" t="s">
        <v>903</v>
      </c>
      <c r="M17" s="102" t="s">
        <v>909</v>
      </c>
      <c r="N17" s="3"/>
      <c r="O17" s="3"/>
    </row>
    <row r="18" spans="2:15" x14ac:dyDescent="0.15">
      <c r="B18" s="1" t="s">
        <v>688</v>
      </c>
    </row>
    <row r="19" spans="2:15" x14ac:dyDescent="0.15">
      <c r="B19" s="1" t="s">
        <v>689</v>
      </c>
    </row>
    <row r="20" spans="2:15" x14ac:dyDescent="0.15">
      <c r="B20" s="1" t="s">
        <v>690</v>
      </c>
    </row>
    <row r="21" spans="2:15" x14ac:dyDescent="0.15">
      <c r="B21" s="76" t="s">
        <v>695</v>
      </c>
    </row>
  </sheetData>
  <mergeCells count="4">
    <mergeCell ref="J5:U5"/>
    <mergeCell ref="W3:AC3"/>
    <mergeCell ref="W4:AC4"/>
    <mergeCell ref="W5:AC5"/>
  </mergeCells>
  <phoneticPr fontId="2" type="noConversion"/>
  <hyperlinks>
    <hyperlink ref="B21" location="名词解释!H60" display="具体见"/>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0"/>
  <sheetViews>
    <sheetView workbookViewId="0">
      <selection activeCell="E24" sqref="E24"/>
    </sheetView>
  </sheetViews>
  <sheetFormatPr defaultRowHeight="13.5" x14ac:dyDescent="0.15"/>
  <cols>
    <col min="1" max="1" width="26.625" customWidth="1"/>
  </cols>
  <sheetData>
    <row r="1" spans="1:50" s="1" customFormat="1" ht="16.5" x14ac:dyDescent="0.15">
      <c r="B1" s="2"/>
      <c r="C1" s="1" t="s">
        <v>235</v>
      </c>
    </row>
    <row r="2" spans="1:50" s="1" customFormat="1" ht="16.5" x14ac:dyDescent="0.15">
      <c r="C2" s="127" t="s">
        <v>46</v>
      </c>
      <c r="D2" s="127"/>
      <c r="E2" s="127"/>
      <c r="F2" s="127"/>
      <c r="G2" s="127" t="s">
        <v>45</v>
      </c>
      <c r="H2" s="127"/>
      <c r="I2" s="127"/>
      <c r="J2" s="127"/>
      <c r="K2" s="127"/>
      <c r="L2" s="127"/>
      <c r="M2" s="127"/>
      <c r="N2" s="127"/>
      <c r="O2" s="127"/>
      <c r="P2" s="127"/>
      <c r="Q2" s="127"/>
      <c r="R2" s="127"/>
      <c r="S2" s="127"/>
      <c r="T2" s="127"/>
      <c r="U2" s="127" t="s">
        <v>44</v>
      </c>
      <c r="V2" s="127"/>
      <c r="W2" s="127"/>
      <c r="X2" s="127"/>
      <c r="Y2" s="127"/>
      <c r="Z2" s="127"/>
      <c r="AA2" s="127"/>
      <c r="AB2" s="127"/>
      <c r="AC2" s="127"/>
      <c r="AD2" s="127"/>
      <c r="AE2" s="127" t="s">
        <v>43</v>
      </c>
      <c r="AF2" s="127"/>
      <c r="AG2" s="127"/>
      <c r="AH2" s="127"/>
      <c r="AI2" s="127"/>
      <c r="AJ2" s="127"/>
      <c r="AK2" s="127" t="s">
        <v>42</v>
      </c>
      <c r="AL2" s="127"/>
      <c r="AM2" s="127"/>
      <c r="AN2" s="127" t="s">
        <v>41</v>
      </c>
      <c r="AO2" s="127"/>
      <c r="AP2" s="127"/>
      <c r="AQ2" s="127"/>
      <c r="AR2" s="127"/>
      <c r="AS2" s="127"/>
      <c r="AT2" s="127"/>
      <c r="AU2" s="127"/>
      <c r="AV2" s="127"/>
      <c r="AW2" s="28" t="s">
        <v>40</v>
      </c>
      <c r="AX2" s="4"/>
    </row>
    <row r="3" spans="1:50" s="1" customFormat="1" ht="16.5" x14ac:dyDescent="0.15">
      <c r="A3" s="10" t="s">
        <v>547</v>
      </c>
      <c r="B3" s="1" t="s">
        <v>39</v>
      </c>
      <c r="C3" s="1" t="s">
        <v>38</v>
      </c>
      <c r="D3" s="1" t="s">
        <v>37</v>
      </c>
      <c r="E3" s="1" t="s">
        <v>211</v>
      </c>
      <c r="F3" s="1" t="s">
        <v>36</v>
      </c>
      <c r="G3" s="1" t="s">
        <v>7</v>
      </c>
      <c r="H3" s="11" t="s">
        <v>593</v>
      </c>
      <c r="I3" s="1" t="s">
        <v>212</v>
      </c>
      <c r="J3" s="1" t="s">
        <v>4</v>
      </c>
      <c r="K3" s="1" t="s">
        <v>3</v>
      </c>
      <c r="L3" s="1" t="s">
        <v>297</v>
      </c>
      <c r="M3" s="2" t="s">
        <v>34</v>
      </c>
      <c r="N3" s="2" t="s">
        <v>33</v>
      </c>
      <c r="O3" s="3" t="s">
        <v>32</v>
      </c>
      <c r="P3" s="2" t="s">
        <v>31</v>
      </c>
      <c r="Q3" s="1" t="s">
        <v>30</v>
      </c>
      <c r="R3" s="11" t="s">
        <v>54</v>
      </c>
      <c r="S3" s="2" t="s">
        <v>28</v>
      </c>
      <c r="T3" s="2" t="s">
        <v>27</v>
      </c>
      <c r="U3" s="2" t="s">
        <v>26</v>
      </c>
      <c r="V3" s="2" t="s">
        <v>25</v>
      </c>
      <c r="W3" s="2" t="s">
        <v>24</v>
      </c>
      <c r="X3" s="2" t="s">
        <v>23</v>
      </c>
      <c r="Y3" s="1" t="s">
        <v>82</v>
      </c>
      <c r="Z3" s="2" t="s">
        <v>22</v>
      </c>
      <c r="AA3" s="2" t="s">
        <v>21</v>
      </c>
      <c r="AB3" s="1" t="s">
        <v>81</v>
      </c>
      <c r="AC3" s="2" t="s">
        <v>20</v>
      </c>
      <c r="AD3" s="2" t="s">
        <v>19</v>
      </c>
      <c r="AE3" s="2" t="s">
        <v>431</v>
      </c>
      <c r="AF3" s="1" t="s">
        <v>113</v>
      </c>
      <c r="AG3" s="1" t="s">
        <v>17</v>
      </c>
      <c r="AH3" s="1" t="s">
        <v>16</v>
      </c>
      <c r="AI3" s="2" t="s">
        <v>15</v>
      </c>
      <c r="AJ3" s="2" t="s">
        <v>14</v>
      </c>
      <c r="AK3" s="2" t="s">
        <v>13</v>
      </c>
      <c r="AL3" s="2" t="s">
        <v>12</v>
      </c>
      <c r="AM3" s="2" t="s">
        <v>11</v>
      </c>
      <c r="AN3" s="1" t="s">
        <v>10</v>
      </c>
      <c r="AO3" s="1" t="s">
        <v>9</v>
      </c>
      <c r="AP3" s="1" t="s">
        <v>8</v>
      </c>
      <c r="AQ3" s="1" t="s">
        <v>7</v>
      </c>
      <c r="AR3" s="1" t="s">
        <v>6</v>
      </c>
      <c r="AS3" s="1" t="s">
        <v>5</v>
      </c>
      <c r="AT3" s="1" t="s">
        <v>4</v>
      </c>
      <c r="AU3" s="1" t="s">
        <v>3</v>
      </c>
      <c r="AV3" s="1" t="s">
        <v>2</v>
      </c>
      <c r="AW3" s="1" t="s">
        <v>1</v>
      </c>
    </row>
    <row r="4" spans="1:50" s="1" customFormat="1" ht="16.5" x14ac:dyDescent="0.15">
      <c r="A4" s="10" t="s">
        <v>592</v>
      </c>
    </row>
    <row r="5" spans="1:50" s="1" customFormat="1" ht="16.5" x14ac:dyDescent="0.15">
      <c r="B5" s="1" t="s">
        <v>130</v>
      </c>
      <c r="G5" s="1" t="s">
        <v>227</v>
      </c>
      <c r="H5" s="1" t="s">
        <v>227</v>
      </c>
      <c r="I5" s="1" t="s">
        <v>227</v>
      </c>
      <c r="J5" s="1" t="s">
        <v>227</v>
      </c>
      <c r="K5" s="1" t="s">
        <v>227</v>
      </c>
      <c r="R5" s="1" t="s">
        <v>226</v>
      </c>
      <c r="AW5" s="1" t="s">
        <v>378</v>
      </c>
    </row>
    <row r="6" spans="1:50" s="1" customFormat="1" ht="16.5" x14ac:dyDescent="0.15">
      <c r="B6" s="1" t="s">
        <v>131</v>
      </c>
      <c r="G6" s="1" t="s">
        <v>226</v>
      </c>
      <c r="H6" s="1" t="s">
        <v>226</v>
      </c>
      <c r="I6" s="1" t="s">
        <v>226</v>
      </c>
      <c r="J6" s="1" t="s">
        <v>226</v>
      </c>
      <c r="K6" s="1" t="s">
        <v>232</v>
      </c>
      <c r="R6" s="1" t="s">
        <v>232</v>
      </c>
    </row>
    <row r="7" spans="1:50" s="1" customFormat="1" ht="16.5" x14ac:dyDescent="0.15">
      <c r="B7" s="1" t="s">
        <v>132</v>
      </c>
      <c r="C7" s="1" t="s">
        <v>227</v>
      </c>
      <c r="D7" s="1" t="s">
        <v>227</v>
      </c>
      <c r="E7" s="1" t="s">
        <v>227</v>
      </c>
      <c r="F7" s="1" t="s">
        <v>227</v>
      </c>
    </row>
    <row r="8" spans="1:50" s="1" customFormat="1" ht="16.5" x14ac:dyDescent="0.15">
      <c r="B8" s="1" t="s">
        <v>133</v>
      </c>
      <c r="AN8" s="1" t="s">
        <v>226</v>
      </c>
      <c r="AO8" s="1" t="s">
        <v>226</v>
      </c>
      <c r="AP8" s="1" t="s">
        <v>226</v>
      </c>
    </row>
    <row r="9" spans="1:50" s="1" customFormat="1" ht="16.5" x14ac:dyDescent="0.15">
      <c r="B9" s="1" t="s">
        <v>118</v>
      </c>
      <c r="G9" s="1" t="s">
        <v>226</v>
      </c>
      <c r="H9" s="1" t="s">
        <v>226</v>
      </c>
      <c r="I9" s="1" t="s">
        <v>226</v>
      </c>
      <c r="J9" s="1" t="s">
        <v>226</v>
      </c>
      <c r="K9" s="1" t="s">
        <v>226</v>
      </c>
    </row>
    <row r="10" spans="1:50" s="1" customFormat="1" ht="16.5" x14ac:dyDescent="0.15">
      <c r="B10" s="1" t="s">
        <v>134</v>
      </c>
      <c r="G10" s="1" t="s">
        <v>227</v>
      </c>
      <c r="H10" s="1" t="s">
        <v>227</v>
      </c>
      <c r="I10" s="1" t="s">
        <v>227</v>
      </c>
      <c r="J10" s="1" t="s">
        <v>227</v>
      </c>
      <c r="K10" s="1" t="s">
        <v>227</v>
      </c>
    </row>
    <row r="11" spans="1:50" s="1" customFormat="1" ht="16.5" x14ac:dyDescent="0.15">
      <c r="B11" s="1" t="s">
        <v>135</v>
      </c>
      <c r="G11" s="1" t="s">
        <v>233</v>
      </c>
      <c r="H11" s="1" t="s">
        <v>233</v>
      </c>
      <c r="I11" s="1" t="s">
        <v>233</v>
      </c>
      <c r="J11" s="1" t="s">
        <v>233</v>
      </c>
      <c r="K11" s="1" t="s">
        <v>233</v>
      </c>
      <c r="L11" s="1" t="s">
        <v>226</v>
      </c>
      <c r="O11" s="1" t="s">
        <v>226</v>
      </c>
      <c r="Q11" s="1" t="s">
        <v>226</v>
      </c>
      <c r="R11" s="1" t="s">
        <v>226</v>
      </c>
      <c r="Y11" s="1" t="s">
        <v>226</v>
      </c>
      <c r="AB11" s="1" t="s">
        <v>226</v>
      </c>
      <c r="AF11" s="1" t="s">
        <v>226</v>
      </c>
      <c r="AG11" s="1" t="s">
        <v>226</v>
      </c>
      <c r="AH11" s="1" t="s">
        <v>226</v>
      </c>
    </row>
    <row r="12" spans="1:50" s="1" customFormat="1" ht="16.5" x14ac:dyDescent="0.15">
      <c r="A12" s="10" t="s">
        <v>548</v>
      </c>
      <c r="B12" s="1" t="s">
        <v>136</v>
      </c>
      <c r="G12" s="1" t="s">
        <v>227</v>
      </c>
      <c r="H12" s="1" t="s">
        <v>227</v>
      </c>
      <c r="I12" s="1" t="s">
        <v>227</v>
      </c>
      <c r="J12" s="1" t="s">
        <v>227</v>
      </c>
      <c r="K12" s="1" t="s">
        <v>227</v>
      </c>
    </row>
    <row r="13" spans="1:50" s="1" customFormat="1" ht="16.5" x14ac:dyDescent="0.15">
      <c r="A13" s="10" t="s">
        <v>549</v>
      </c>
      <c r="B13" s="1" t="s">
        <v>243</v>
      </c>
      <c r="G13" s="1" t="s">
        <v>591</v>
      </c>
      <c r="L13" s="1" t="s">
        <v>226</v>
      </c>
      <c r="O13" s="1" t="s">
        <v>226</v>
      </c>
      <c r="Q13" s="1" t="s">
        <v>226</v>
      </c>
      <c r="R13" s="1" t="s">
        <v>226</v>
      </c>
      <c r="Y13" s="1" t="s">
        <v>226</v>
      </c>
      <c r="AB13" s="1" t="s">
        <v>226</v>
      </c>
      <c r="AF13" s="1" t="s">
        <v>226</v>
      </c>
      <c r="AG13" s="1" t="s">
        <v>226</v>
      </c>
      <c r="AH13" s="1" t="s">
        <v>226</v>
      </c>
    </row>
    <row r="14" spans="1:50" s="1" customFormat="1" ht="16.5" x14ac:dyDescent="0.15">
      <c r="B14" s="1" t="s">
        <v>51</v>
      </c>
      <c r="G14" s="1" t="s">
        <v>226</v>
      </c>
      <c r="H14" s="1" t="s">
        <v>226</v>
      </c>
      <c r="I14" s="1" t="s">
        <v>226</v>
      </c>
      <c r="J14" s="1" t="s">
        <v>226</v>
      </c>
      <c r="K14" s="1" t="s">
        <v>232</v>
      </c>
    </row>
    <row r="15" spans="1:50" s="1" customFormat="1" ht="16.5" x14ac:dyDescent="0.15"/>
    <row r="16" spans="1:50" s="1" customFormat="1" ht="16.5" x14ac:dyDescent="0.15"/>
    <row r="17" spans="1:49" s="1" customFormat="1" ht="16.5" x14ac:dyDescent="0.15"/>
    <row r="18" spans="1:49" s="1" customFormat="1" ht="16.5" x14ac:dyDescent="0.15">
      <c r="B18" s="1" t="s">
        <v>140</v>
      </c>
      <c r="AQ18" s="1" t="s">
        <v>226</v>
      </c>
      <c r="AR18" s="1" t="s">
        <v>226</v>
      </c>
      <c r="AS18" s="1" t="s">
        <v>226</v>
      </c>
      <c r="AT18" s="1" t="s">
        <v>226</v>
      </c>
      <c r="AU18" s="1" t="s">
        <v>226</v>
      </c>
      <c r="AV18" s="1" t="s">
        <v>226</v>
      </c>
      <c r="AW18" s="1" t="s">
        <v>226</v>
      </c>
    </row>
    <row r="19" spans="1:49" s="1" customFormat="1" ht="16.5" x14ac:dyDescent="0.15">
      <c r="B19" s="1" t="s">
        <v>139</v>
      </c>
      <c r="AQ19" s="1" t="s">
        <v>226</v>
      </c>
      <c r="AR19" s="1" t="s">
        <v>226</v>
      </c>
      <c r="AS19" s="1" t="s">
        <v>226</v>
      </c>
      <c r="AT19" s="1" t="s">
        <v>226</v>
      </c>
      <c r="AU19" s="1" t="s">
        <v>226</v>
      </c>
      <c r="AV19" s="1" t="s">
        <v>226</v>
      </c>
    </row>
    <row r="20" spans="1:49" s="1" customFormat="1" ht="16.5" x14ac:dyDescent="0.15">
      <c r="B20" s="1" t="s">
        <v>138</v>
      </c>
      <c r="AQ20" s="1" t="s">
        <v>226</v>
      </c>
      <c r="AR20" s="1" t="s">
        <v>226</v>
      </c>
      <c r="AS20" s="1" t="s">
        <v>226</v>
      </c>
      <c r="AT20" s="1" t="s">
        <v>226</v>
      </c>
      <c r="AU20" s="1" t="s">
        <v>226</v>
      </c>
      <c r="AV20" s="1" t="s">
        <v>226</v>
      </c>
    </row>
    <row r="21" spans="1:49" s="1" customFormat="1" ht="16.5" x14ac:dyDescent="0.15">
      <c r="B21" s="1" t="s">
        <v>0</v>
      </c>
      <c r="AO21" s="1" t="s">
        <v>226</v>
      </c>
    </row>
    <row r="22" spans="1:49" s="1" customFormat="1" ht="16.5" x14ac:dyDescent="0.15">
      <c r="B22" s="1" t="s">
        <v>105</v>
      </c>
      <c r="AQ22" s="1" t="s">
        <v>226</v>
      </c>
      <c r="AR22" s="1" t="s">
        <v>226</v>
      </c>
      <c r="AS22" s="1" t="s">
        <v>226</v>
      </c>
      <c r="AT22" s="1" t="s">
        <v>226</v>
      </c>
      <c r="AU22" s="1" t="s">
        <v>226</v>
      </c>
      <c r="AV22" s="1" t="s">
        <v>226</v>
      </c>
    </row>
    <row r="23" spans="1:49" s="1" customFormat="1" ht="16.5" x14ac:dyDescent="0.15">
      <c r="B23" s="1" t="s">
        <v>117</v>
      </c>
      <c r="AQ23" s="1" t="s">
        <v>226</v>
      </c>
      <c r="AR23" s="1" t="s">
        <v>226</v>
      </c>
      <c r="AT23" s="1" t="s">
        <v>226</v>
      </c>
      <c r="AU23" s="1" t="s">
        <v>226</v>
      </c>
    </row>
    <row r="24" spans="1:49" s="1" customFormat="1" ht="16.5" x14ac:dyDescent="0.15"/>
    <row r="25" spans="1:49" s="1" customFormat="1" ht="16.5" x14ac:dyDescent="0.15">
      <c r="B25" s="1" t="s">
        <v>226</v>
      </c>
      <c r="C25" s="1" t="s">
        <v>129</v>
      </c>
    </row>
    <row r="26" spans="1:49" s="1" customFormat="1" ht="16.5" x14ac:dyDescent="0.15">
      <c r="A26" s="44"/>
      <c r="B26" s="1" t="s">
        <v>233</v>
      </c>
      <c r="C26" s="1" t="s">
        <v>128</v>
      </c>
    </row>
    <row r="27" spans="1:49" s="1" customFormat="1" ht="16.5" x14ac:dyDescent="0.15"/>
    <row r="28" spans="1:49" s="1" customFormat="1" ht="16.5" x14ac:dyDescent="0.15"/>
    <row r="29" spans="1:49" s="1" customFormat="1" ht="16.5" x14ac:dyDescent="0.15"/>
    <row r="30" spans="1:49" s="1" customFormat="1" ht="16.5" x14ac:dyDescent="0.15"/>
  </sheetData>
  <mergeCells count="6">
    <mergeCell ref="AN2:AV2"/>
    <mergeCell ref="C2:F2"/>
    <mergeCell ref="G2:T2"/>
    <mergeCell ref="U2:AD2"/>
    <mergeCell ref="AE2:AJ2"/>
    <mergeCell ref="AK2:AM2"/>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50"/>
  <sheetViews>
    <sheetView tabSelected="1" topLeftCell="A82" workbookViewId="0">
      <selection activeCell="K103" sqref="K103:L103"/>
    </sheetView>
  </sheetViews>
  <sheetFormatPr defaultColWidth="9" defaultRowHeight="16.5" x14ac:dyDescent="0.15"/>
  <cols>
    <col min="1" max="1" width="38.375" style="1" customWidth="1"/>
    <col min="2" max="2" width="29.625" style="1" customWidth="1"/>
    <col min="3" max="3" width="11.625" style="1" customWidth="1"/>
    <col min="4" max="5" width="9" style="1"/>
    <col min="6" max="6" width="12.125" style="1" customWidth="1"/>
    <col min="7" max="7" width="9" style="1"/>
    <col min="8" max="8" width="11.625" style="1" customWidth="1"/>
    <col min="9" max="9" width="9" style="1"/>
    <col min="10" max="10" width="13.75" style="1" customWidth="1"/>
    <col min="11" max="17" width="9" style="1"/>
    <col min="18" max="18" width="11" style="1" customWidth="1"/>
    <col min="19" max="28" width="9" style="1"/>
    <col min="29" max="29" width="26.875" style="1" customWidth="1"/>
    <col min="30" max="30" width="32.625" style="1" customWidth="1"/>
    <col min="31" max="31" width="80.625" style="1" customWidth="1"/>
    <col min="32" max="32" width="108.875" style="1" customWidth="1"/>
    <col min="33" max="33" width="9" style="1"/>
    <col min="34" max="34" width="15.375" style="1" customWidth="1"/>
    <col min="35" max="35" width="14" style="1" customWidth="1"/>
    <col min="36" max="36" width="14.125" style="1" customWidth="1"/>
    <col min="37" max="37" width="9" style="1"/>
    <col min="38" max="38" width="15.5" style="1" customWidth="1"/>
    <col min="39" max="39" width="12.625" style="1" customWidth="1"/>
    <col min="40" max="40" width="14.5" style="1" customWidth="1"/>
    <col min="41" max="41" width="9" style="1"/>
    <col min="42" max="42" width="12.75" style="1" customWidth="1"/>
    <col min="43" max="43" width="11.875" style="1" customWidth="1"/>
    <col min="44" max="44" width="16.125" style="1" customWidth="1"/>
    <col min="45" max="53" width="9" style="1"/>
    <col min="54" max="54" width="13.25" style="1" customWidth="1"/>
    <col min="55" max="55" width="13.375" style="1" customWidth="1"/>
    <col min="56" max="56" width="13.5" style="1" customWidth="1"/>
    <col min="57" max="61" width="9" style="1"/>
    <col min="62" max="62" width="11.25" style="1" customWidth="1"/>
    <col min="63" max="63" width="12.75" style="1" customWidth="1"/>
    <col min="64" max="16384" width="9" style="1"/>
  </cols>
  <sheetData>
    <row r="1" spans="3:30" x14ac:dyDescent="0.15">
      <c r="C1" s="9" t="s">
        <v>148</v>
      </c>
    </row>
    <row r="2" spans="3:30" x14ac:dyDescent="0.15">
      <c r="C2" s="1" t="s">
        <v>158</v>
      </c>
      <c r="D2" s="1" t="s">
        <v>568</v>
      </c>
    </row>
    <row r="3" spans="3:30" x14ac:dyDescent="0.15">
      <c r="D3" s="6" t="s">
        <v>87</v>
      </c>
    </row>
    <row r="4" spans="3:30" x14ac:dyDescent="0.15">
      <c r="D4" s="6" t="s">
        <v>88</v>
      </c>
    </row>
    <row r="5" spans="3:30" x14ac:dyDescent="0.15">
      <c r="D5" s="6" t="s">
        <v>89</v>
      </c>
    </row>
    <row r="6" spans="3:30" x14ac:dyDescent="0.15">
      <c r="D6" s="6"/>
    </row>
    <row r="7" spans="3:30" x14ac:dyDescent="0.15">
      <c r="C7" s="1" t="s">
        <v>116</v>
      </c>
      <c r="D7" s="72" t="s">
        <v>900</v>
      </c>
      <c r="E7" s="5"/>
      <c r="F7" s="5"/>
      <c r="G7" s="5"/>
      <c r="H7" s="5" t="s">
        <v>756</v>
      </c>
      <c r="I7" s="5"/>
      <c r="J7" s="5"/>
      <c r="K7" s="5"/>
      <c r="L7" s="5"/>
      <c r="M7" s="5"/>
      <c r="N7" s="5"/>
      <c r="O7" s="5"/>
      <c r="P7" s="5"/>
      <c r="Q7" s="5"/>
      <c r="R7" s="5"/>
    </row>
    <row r="8" spans="3:30" x14ac:dyDescent="0.15">
      <c r="D8" s="1" t="s">
        <v>899</v>
      </c>
    </row>
    <row r="9" spans="3:30" x14ac:dyDescent="0.15">
      <c r="D9" s="6" t="s">
        <v>83</v>
      </c>
    </row>
    <row r="10" spans="3:30" x14ac:dyDescent="0.15">
      <c r="D10" s="6" t="s">
        <v>84</v>
      </c>
    </row>
    <row r="11" spans="3:30" x14ac:dyDescent="0.15">
      <c r="D11" s="6" t="s">
        <v>85</v>
      </c>
    </row>
    <row r="12" spans="3:30" x14ac:dyDescent="0.15">
      <c r="D12" s="6"/>
    </row>
    <row r="13" spans="3:30" x14ac:dyDescent="0.15">
      <c r="C13" s="94" t="s">
        <v>190</v>
      </c>
      <c r="D13" s="92"/>
      <c r="E13" s="92"/>
      <c r="F13" s="92"/>
      <c r="G13" s="92"/>
      <c r="H13" s="92"/>
      <c r="I13" s="92"/>
      <c r="J13" s="92"/>
      <c r="K13" s="92"/>
      <c r="L13" s="92"/>
      <c r="M13" s="92"/>
      <c r="N13" s="92"/>
      <c r="O13" s="92"/>
      <c r="P13" s="92"/>
      <c r="Q13" s="92"/>
      <c r="R13" s="92"/>
      <c r="S13" s="92"/>
      <c r="T13" s="92"/>
      <c r="U13" s="92"/>
      <c r="V13" s="92"/>
      <c r="W13" s="92"/>
      <c r="X13" s="92"/>
      <c r="Y13" s="92"/>
      <c r="Z13" s="92"/>
      <c r="AA13" s="92"/>
      <c r="AB13" s="92"/>
      <c r="AC13" s="92"/>
      <c r="AD13" s="92"/>
    </row>
    <row r="14" spans="3:30" x14ac:dyDescent="0.15">
      <c r="C14" s="92"/>
      <c r="D14" s="92" t="s">
        <v>195</v>
      </c>
      <c r="E14" s="92"/>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row>
    <row r="15" spans="3:30" x14ac:dyDescent="0.15">
      <c r="C15" s="92"/>
      <c r="D15" s="92" t="s">
        <v>196</v>
      </c>
      <c r="E15" s="92"/>
      <c r="F15" s="92"/>
      <c r="G15" s="92"/>
      <c r="H15" s="92"/>
      <c r="I15" s="92"/>
      <c r="J15" s="92"/>
      <c r="K15" s="92"/>
      <c r="L15" s="92"/>
      <c r="M15" s="92"/>
      <c r="N15" s="92"/>
      <c r="O15" s="92"/>
      <c r="P15" s="92"/>
      <c r="Q15" s="92"/>
      <c r="R15" s="92"/>
      <c r="S15" s="92"/>
      <c r="T15" s="92"/>
      <c r="U15" s="92"/>
      <c r="V15" s="92"/>
      <c r="W15" s="92"/>
      <c r="X15" s="92"/>
      <c r="Y15" s="92"/>
      <c r="Z15" s="92"/>
      <c r="AA15" s="92"/>
      <c r="AB15" s="92"/>
      <c r="AC15" s="92"/>
      <c r="AD15" s="92"/>
    </row>
    <row r="16" spans="3:30" x14ac:dyDescent="0.15">
      <c r="C16" s="92"/>
      <c r="D16" s="92" t="s">
        <v>696</v>
      </c>
      <c r="E16" s="92"/>
      <c r="F16" s="92"/>
      <c r="G16" s="92"/>
      <c r="H16" s="92"/>
      <c r="I16" s="92"/>
      <c r="J16" s="92"/>
      <c r="K16" s="92"/>
      <c r="L16" s="92"/>
      <c r="M16" s="92"/>
      <c r="N16" s="92"/>
      <c r="O16" s="92"/>
      <c r="P16" s="92"/>
      <c r="Q16" s="92"/>
      <c r="R16" s="92"/>
      <c r="S16" s="92"/>
      <c r="T16" s="92"/>
      <c r="U16" s="92"/>
      <c r="V16" s="92"/>
      <c r="W16" s="92"/>
      <c r="X16" s="92"/>
      <c r="Y16" s="92"/>
      <c r="Z16" s="92"/>
      <c r="AA16" s="92"/>
      <c r="AB16" s="92"/>
      <c r="AC16" s="92"/>
      <c r="AD16" s="92"/>
    </row>
    <row r="17" spans="1:30" x14ac:dyDescent="0.15">
      <c r="A17" s="31" t="s">
        <v>835</v>
      </c>
      <c r="C17" s="92"/>
      <c r="D17" s="92" t="s">
        <v>191</v>
      </c>
      <c r="E17" s="92"/>
      <c r="F17" s="92"/>
      <c r="G17" s="92"/>
      <c r="H17" s="92"/>
      <c r="I17" s="92"/>
      <c r="J17" s="92"/>
      <c r="K17" s="92"/>
      <c r="L17" s="92"/>
      <c r="M17" s="92"/>
      <c r="N17" s="92"/>
      <c r="O17" s="92"/>
      <c r="P17" s="92"/>
      <c r="Q17" s="92"/>
      <c r="R17" s="92"/>
      <c r="S17" s="92"/>
      <c r="T17" s="92"/>
      <c r="U17" s="92"/>
      <c r="V17" s="92"/>
      <c r="W17" s="92"/>
      <c r="X17" s="92"/>
      <c r="Y17" s="92"/>
      <c r="Z17" s="92"/>
      <c r="AA17" s="92"/>
      <c r="AB17" s="92"/>
      <c r="AC17" s="92"/>
      <c r="AD17" s="92"/>
    </row>
    <row r="18" spans="1:30" x14ac:dyDescent="0.15">
      <c r="C18" s="92"/>
      <c r="D18" s="92" t="s">
        <v>192</v>
      </c>
      <c r="E18" s="92"/>
      <c r="F18" s="92"/>
      <c r="G18" s="92"/>
      <c r="H18" s="92"/>
      <c r="I18" s="92"/>
      <c r="J18" s="92"/>
      <c r="K18" s="92"/>
      <c r="L18" s="92"/>
      <c r="M18" s="92"/>
      <c r="N18" s="92"/>
      <c r="O18" s="92"/>
      <c r="P18" s="92"/>
      <c r="Q18" s="92"/>
      <c r="R18" s="92"/>
      <c r="S18" s="92"/>
      <c r="T18" s="92"/>
      <c r="U18" s="92"/>
      <c r="V18" s="92"/>
      <c r="W18" s="92"/>
      <c r="X18" s="92"/>
      <c r="Y18" s="92"/>
      <c r="Z18" s="92"/>
      <c r="AA18" s="92"/>
      <c r="AB18" s="92"/>
      <c r="AC18" s="92"/>
      <c r="AD18" s="92"/>
    </row>
    <row r="19" spans="1:30" x14ac:dyDescent="0.15">
      <c r="C19" s="92"/>
      <c r="D19" s="92" t="s">
        <v>193</v>
      </c>
      <c r="E19" s="92"/>
      <c r="F19" s="92"/>
      <c r="G19" s="92"/>
      <c r="H19" s="92"/>
      <c r="I19" s="92"/>
      <c r="J19" s="92"/>
      <c r="K19" s="92"/>
      <c r="L19" s="92"/>
      <c r="M19" s="92"/>
      <c r="N19" s="92"/>
      <c r="O19" s="92"/>
      <c r="P19" s="92"/>
      <c r="Q19" s="92"/>
      <c r="R19" s="92"/>
      <c r="S19" s="92"/>
      <c r="T19" s="92"/>
      <c r="U19" s="92"/>
      <c r="V19" s="92"/>
      <c r="W19" s="92"/>
      <c r="X19" s="92"/>
      <c r="Y19" s="92"/>
      <c r="Z19" s="92"/>
      <c r="AA19" s="92"/>
      <c r="AB19" s="92"/>
      <c r="AC19" s="92"/>
      <c r="AD19" s="92"/>
    </row>
    <row r="20" spans="1:30" x14ac:dyDescent="0.15">
      <c r="C20" s="92"/>
      <c r="D20" s="92" t="s">
        <v>194</v>
      </c>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row>
    <row r="21" spans="1:30" x14ac:dyDescent="0.15">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row>
    <row r="22" spans="1:30" x14ac:dyDescent="0.15">
      <c r="C22" s="93" t="s">
        <v>855</v>
      </c>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row>
    <row r="23" spans="1:30" x14ac:dyDescent="0.15">
      <c r="C23" s="93"/>
      <c r="D23" s="89" t="s">
        <v>840</v>
      </c>
      <c r="E23" s="8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row>
    <row r="24" spans="1:30" x14ac:dyDescent="0.15">
      <c r="C24" s="89"/>
      <c r="D24" s="89" t="s">
        <v>860</v>
      </c>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row>
    <row r="25" spans="1:30" x14ac:dyDescent="0.15">
      <c r="C25" s="89"/>
      <c r="D25" s="89" t="s">
        <v>841</v>
      </c>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row>
    <row r="26" spans="1:30" x14ac:dyDescent="0.15">
      <c r="C26" s="89"/>
      <c r="D26" s="89" t="s">
        <v>858</v>
      </c>
      <c r="E26" s="89"/>
      <c r="F26" s="89"/>
      <c r="G26" s="89"/>
      <c r="H26" s="89"/>
      <c r="I26" s="89"/>
      <c r="J26" s="89"/>
      <c r="K26" s="89"/>
      <c r="L26" s="89"/>
      <c r="M26" s="89"/>
      <c r="N26" s="89"/>
      <c r="O26" s="89"/>
      <c r="P26" s="89"/>
      <c r="Q26" s="89"/>
      <c r="R26" s="89"/>
      <c r="S26" s="89"/>
      <c r="T26" s="89"/>
      <c r="U26" s="89"/>
      <c r="V26" s="89"/>
      <c r="W26" s="89"/>
      <c r="X26" s="89"/>
      <c r="Y26" s="89"/>
      <c r="Z26" s="89"/>
      <c r="AA26" s="89"/>
      <c r="AB26" s="89"/>
      <c r="AC26" s="89"/>
      <c r="AD26" s="89"/>
    </row>
    <row r="27" spans="1:30" x14ac:dyDescent="0.15">
      <c r="C27" s="89"/>
      <c r="D27" s="89" t="s">
        <v>859</v>
      </c>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row>
    <row r="28" spans="1:30" x14ac:dyDescent="0.15">
      <c r="C28" s="89"/>
      <c r="D28" s="89" t="s">
        <v>873</v>
      </c>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row>
    <row r="29" spans="1:30" x14ac:dyDescent="0.15">
      <c r="C29" s="89"/>
      <c r="D29" s="89"/>
      <c r="E29" s="5" t="s">
        <v>871</v>
      </c>
      <c r="F29" s="5"/>
      <c r="G29" s="5"/>
      <c r="H29" s="5"/>
      <c r="I29" s="5"/>
      <c r="J29" s="5"/>
      <c r="K29" s="5"/>
      <c r="L29" s="5"/>
      <c r="M29" s="5"/>
      <c r="N29" s="5"/>
      <c r="O29" s="5"/>
      <c r="P29" s="5"/>
      <c r="Q29" s="5"/>
      <c r="R29" s="5"/>
      <c r="S29" s="89"/>
      <c r="T29" s="89"/>
      <c r="U29" s="89"/>
      <c r="V29" s="89"/>
      <c r="W29" s="89"/>
      <c r="X29" s="89"/>
      <c r="Y29" s="89"/>
      <c r="Z29" s="89"/>
      <c r="AA29" s="89"/>
      <c r="AB29" s="89"/>
      <c r="AC29" s="89"/>
      <c r="AD29" s="89"/>
    </row>
    <row r="30" spans="1:30" x14ac:dyDescent="0.15">
      <c r="C30" s="89"/>
      <c r="D30" s="89"/>
      <c r="E30" s="5" t="s">
        <v>976</v>
      </c>
      <c r="F30" s="5"/>
      <c r="G30" s="5"/>
      <c r="H30" s="5"/>
      <c r="I30" s="5"/>
      <c r="J30" s="5"/>
      <c r="K30" s="5"/>
      <c r="L30" s="5"/>
      <c r="M30" s="5"/>
      <c r="N30" s="5"/>
      <c r="O30" s="5"/>
      <c r="P30" s="5"/>
      <c r="Q30" s="5"/>
      <c r="R30" s="5"/>
      <c r="S30" s="89"/>
      <c r="T30" s="89"/>
      <c r="U30" s="89"/>
      <c r="V30" s="89"/>
      <c r="W30" s="89"/>
      <c r="X30" s="89"/>
      <c r="Y30" s="89"/>
      <c r="Z30" s="89"/>
      <c r="AA30" s="89"/>
      <c r="AB30" s="89"/>
      <c r="AC30" s="89"/>
      <c r="AD30" s="89"/>
    </row>
    <row r="31" spans="1:30" x14ac:dyDescent="0.15">
      <c r="C31" s="89"/>
      <c r="D31" s="89"/>
      <c r="E31" s="5"/>
      <c r="F31" s="5" t="s">
        <v>975</v>
      </c>
      <c r="G31" s="5"/>
      <c r="H31" s="5"/>
      <c r="I31" s="5"/>
      <c r="J31" s="5"/>
      <c r="K31" s="5"/>
      <c r="L31" s="5"/>
      <c r="M31" s="5"/>
      <c r="N31" s="5"/>
      <c r="O31" s="5"/>
      <c r="P31" s="5"/>
      <c r="Q31" s="5"/>
      <c r="R31" s="5"/>
      <c r="S31" s="89"/>
      <c r="T31" s="89"/>
      <c r="U31" s="89"/>
      <c r="V31" s="89"/>
      <c r="W31" s="89"/>
      <c r="X31" s="89"/>
      <c r="Y31" s="89"/>
      <c r="Z31" s="89"/>
      <c r="AA31" s="89"/>
      <c r="AB31" s="89"/>
      <c r="AC31" s="89"/>
      <c r="AD31" s="89"/>
    </row>
    <row r="32" spans="1:30" x14ac:dyDescent="0.15">
      <c r="C32" s="89"/>
      <c r="D32" s="89"/>
      <c r="E32" s="5" t="s">
        <v>875</v>
      </c>
      <c r="F32" s="5"/>
      <c r="G32" s="5"/>
      <c r="H32" s="5"/>
      <c r="I32" s="5"/>
      <c r="J32" s="5"/>
      <c r="K32" s="5"/>
      <c r="L32" s="5"/>
      <c r="M32" s="5"/>
      <c r="N32" s="5"/>
      <c r="O32" s="5"/>
      <c r="P32" s="5"/>
      <c r="Q32" s="5"/>
      <c r="R32" s="5"/>
      <c r="S32" s="89"/>
      <c r="T32" s="89"/>
      <c r="U32" s="89"/>
      <c r="V32" s="89"/>
      <c r="W32" s="89"/>
      <c r="X32" s="89"/>
      <c r="Y32" s="89"/>
      <c r="Z32" s="89"/>
      <c r="AA32" s="89"/>
      <c r="AB32" s="89"/>
      <c r="AC32" s="89"/>
      <c r="AD32" s="89"/>
    </row>
    <row r="33" spans="3:14" s="2" customFormat="1" x14ac:dyDescent="0.15">
      <c r="D33" s="2" t="s">
        <v>864</v>
      </c>
    </row>
    <row r="34" spans="3:14" s="2" customFormat="1" x14ac:dyDescent="0.15">
      <c r="D34" s="2" t="s">
        <v>861</v>
      </c>
    </row>
    <row r="35" spans="3:14" s="2" customFormat="1" x14ac:dyDescent="0.15">
      <c r="D35" s="2" t="s">
        <v>843</v>
      </c>
      <c r="K35" s="2" t="s">
        <v>870</v>
      </c>
    </row>
    <row r="36" spans="3:14" s="2" customFormat="1" x14ac:dyDescent="0.15"/>
    <row r="37" spans="3:14" s="2" customFormat="1" x14ac:dyDescent="0.15"/>
    <row r="38" spans="3:14" s="2" customFormat="1" x14ac:dyDescent="0.15">
      <c r="C38" s="2" t="s">
        <v>845</v>
      </c>
      <c r="N38" s="2" t="s">
        <v>842</v>
      </c>
    </row>
    <row r="39" spans="3:14" s="2" customFormat="1" x14ac:dyDescent="0.15">
      <c r="C39" s="2" t="s">
        <v>844</v>
      </c>
    </row>
    <row r="40" spans="3:14" s="2" customFormat="1" x14ac:dyDescent="0.15"/>
    <row r="41" spans="3:14" s="2" customFormat="1" x14ac:dyDescent="0.15">
      <c r="D41" s="2" t="s">
        <v>847</v>
      </c>
    </row>
    <row r="42" spans="3:14" s="2" customFormat="1" x14ac:dyDescent="0.15"/>
    <row r="43" spans="3:14" s="2" customFormat="1" x14ac:dyDescent="0.15"/>
    <row r="44" spans="3:14" s="2" customFormat="1" x14ac:dyDescent="0.15"/>
    <row r="45" spans="3:14" s="2" customFormat="1" x14ac:dyDescent="0.15"/>
    <row r="46" spans="3:14" s="2" customFormat="1" x14ac:dyDescent="0.15">
      <c r="C46" s="2" t="s">
        <v>846</v>
      </c>
      <c r="N46" s="2" t="s">
        <v>842</v>
      </c>
    </row>
    <row r="47" spans="3:14" s="2" customFormat="1" x14ac:dyDescent="0.15"/>
    <row r="48" spans="3:14" s="2" customFormat="1" x14ac:dyDescent="0.15"/>
    <row r="49" spans="3:14" s="2" customFormat="1" x14ac:dyDescent="0.15"/>
    <row r="50" spans="3:14" s="2" customFormat="1" x14ac:dyDescent="0.15"/>
    <row r="51" spans="3:14" s="2" customFormat="1" x14ac:dyDescent="0.15">
      <c r="D51" s="2" t="s">
        <v>850</v>
      </c>
    </row>
    <row r="52" spans="3:14" s="2" customFormat="1" x14ac:dyDescent="0.15"/>
    <row r="53" spans="3:14" s="2" customFormat="1" x14ac:dyDescent="0.15"/>
    <row r="54" spans="3:14" s="2" customFormat="1" x14ac:dyDescent="0.15"/>
    <row r="55" spans="3:14" s="2" customFormat="1" x14ac:dyDescent="0.15"/>
    <row r="56" spans="3:14" s="2" customFormat="1" x14ac:dyDescent="0.15">
      <c r="N56" s="2" t="s">
        <v>842</v>
      </c>
    </row>
    <row r="57" spans="3:14" s="2" customFormat="1" x14ac:dyDescent="0.15">
      <c r="C57" s="2" t="s">
        <v>863</v>
      </c>
    </row>
    <row r="58" spans="3:14" s="2" customFormat="1" x14ac:dyDescent="0.15"/>
    <row r="59" spans="3:14" s="2" customFormat="1" x14ac:dyDescent="0.15"/>
    <row r="60" spans="3:14" s="2" customFormat="1" x14ac:dyDescent="0.15"/>
    <row r="61" spans="3:14" s="2" customFormat="1" x14ac:dyDescent="0.15">
      <c r="D61" s="2" t="s">
        <v>851</v>
      </c>
    </row>
    <row r="62" spans="3:14" s="2" customFormat="1" x14ac:dyDescent="0.15">
      <c r="D62" s="2" t="s">
        <v>848</v>
      </c>
    </row>
    <row r="63" spans="3:14" s="2" customFormat="1" x14ac:dyDescent="0.15">
      <c r="E63" s="2" t="s">
        <v>849</v>
      </c>
    </row>
    <row r="64" spans="3:14" s="2" customFormat="1" x14ac:dyDescent="0.15"/>
    <row r="65" spans="3:30" s="2" customFormat="1" x14ac:dyDescent="0.15"/>
    <row r="66" spans="3:30" s="2" customFormat="1" x14ac:dyDescent="0.15"/>
    <row r="67" spans="3:30" s="2" customFormat="1" x14ac:dyDescent="0.15"/>
    <row r="68" spans="3:30" s="2" customFormat="1" x14ac:dyDescent="0.15"/>
    <row r="69" spans="3:30" s="2" customFormat="1" x14ac:dyDescent="0.15"/>
    <row r="70" spans="3:30" s="2" customFormat="1" x14ac:dyDescent="0.15"/>
    <row r="71" spans="3:30" s="2" customFormat="1" x14ac:dyDescent="0.15"/>
    <row r="72" spans="3:30" s="2" customFormat="1" x14ac:dyDescent="0.15"/>
    <row r="73" spans="3:30" s="2" customFormat="1" x14ac:dyDescent="0.15"/>
    <row r="74" spans="3:30" s="2" customFormat="1" x14ac:dyDescent="0.15">
      <c r="G74" s="95" t="s">
        <v>852</v>
      </c>
      <c r="T74" s="95" t="s">
        <v>853</v>
      </c>
    </row>
    <row r="75" spans="3:30" s="2" customFormat="1" x14ac:dyDescent="0.15"/>
    <row r="76" spans="3:30" s="2" customFormat="1" x14ac:dyDescent="0.15">
      <c r="D76" s="2" t="s">
        <v>862</v>
      </c>
    </row>
    <row r="77" spans="3:30" s="2" customFormat="1" x14ac:dyDescent="0.15">
      <c r="E77" s="2" t="s">
        <v>857</v>
      </c>
    </row>
    <row r="78" spans="3:30" s="2" customFormat="1" x14ac:dyDescent="0.15">
      <c r="E78" s="2" t="s">
        <v>854</v>
      </c>
    </row>
    <row r="79" spans="3:30" x14ac:dyDescent="0.15">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row>
    <row r="80" spans="3:30" x14ac:dyDescent="0.15">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row>
    <row r="81" spans="1:49" s="3" customFormat="1" x14ac:dyDescent="0.15"/>
    <row r="82" spans="1:49" s="3" customFormat="1" x14ac:dyDescent="0.15">
      <c r="A82" s="10" t="s">
        <v>569</v>
      </c>
      <c r="C82" s="11" t="s">
        <v>54</v>
      </c>
    </row>
    <row r="83" spans="1:49" s="3" customFormat="1" x14ac:dyDescent="0.15">
      <c r="D83" s="3" t="s">
        <v>236</v>
      </c>
    </row>
    <row r="84" spans="1:49" s="3" customFormat="1" x14ac:dyDescent="0.15"/>
    <row r="85" spans="1:49" s="3" customFormat="1" x14ac:dyDescent="0.15"/>
    <row r="86" spans="1:49" x14ac:dyDescent="0.15">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4"/>
      <c r="AU86" s="4"/>
      <c r="AV86" s="4"/>
      <c r="AW86" s="4"/>
    </row>
    <row r="87" spans="1:49" x14ac:dyDescent="0.15">
      <c r="C87" s="9" t="s">
        <v>183</v>
      </c>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4"/>
      <c r="AU87" s="4"/>
      <c r="AV87" s="4"/>
      <c r="AW87" s="4"/>
    </row>
    <row r="88" spans="1:49" x14ac:dyDescent="0.15">
      <c r="C88" s="154" t="s">
        <v>149</v>
      </c>
      <c r="D88" s="154"/>
      <c r="E88" s="154" t="s">
        <v>150</v>
      </c>
      <c r="F88" s="154"/>
      <c r="G88" s="154" t="s">
        <v>151</v>
      </c>
      <c r="H88" s="154"/>
      <c r="I88" s="154" t="s">
        <v>152</v>
      </c>
      <c r="J88" s="154"/>
      <c r="K88" s="154" t="s">
        <v>153</v>
      </c>
      <c r="L88" s="154"/>
      <c r="M88" s="146" t="s">
        <v>154</v>
      </c>
      <c r="N88" s="146"/>
      <c r="O88" s="146" t="s">
        <v>155</v>
      </c>
      <c r="P88" s="146"/>
      <c r="Q88" s="146" t="s">
        <v>172</v>
      </c>
      <c r="R88" s="146"/>
      <c r="S88" s="146" t="s">
        <v>173</v>
      </c>
      <c r="T88" s="146"/>
      <c r="U88" s="146" t="s">
        <v>174</v>
      </c>
      <c r="V88" s="146"/>
      <c r="W88" s="146" t="s">
        <v>175</v>
      </c>
      <c r="X88" s="146"/>
      <c r="Y88" s="146" t="s">
        <v>184</v>
      </c>
      <c r="Z88" s="146"/>
      <c r="AA88" s="146" t="s">
        <v>204</v>
      </c>
      <c r="AB88" s="146"/>
      <c r="AC88" s="146" t="s">
        <v>156</v>
      </c>
      <c r="AD88" s="146"/>
      <c r="AE88" s="153" t="s">
        <v>157</v>
      </c>
      <c r="AF88" s="153"/>
    </row>
    <row r="89" spans="1:49" x14ac:dyDescent="0.15">
      <c r="C89" s="151" t="s">
        <v>159</v>
      </c>
      <c r="D89" s="151"/>
      <c r="E89" s="135" t="s">
        <v>823</v>
      </c>
      <c r="F89" s="135"/>
      <c r="G89" s="150" t="s">
        <v>824</v>
      </c>
      <c r="H89" s="150"/>
      <c r="I89" s="151"/>
      <c r="J89" s="151"/>
      <c r="K89" s="151"/>
      <c r="L89" s="151"/>
      <c r="M89" s="147"/>
      <c r="N89" s="147"/>
      <c r="O89" s="147"/>
      <c r="P89" s="147"/>
      <c r="Q89" s="147"/>
      <c r="R89" s="147"/>
      <c r="S89" s="147"/>
      <c r="T89" s="147"/>
      <c r="U89" s="147"/>
      <c r="V89" s="147"/>
      <c r="W89" s="147"/>
      <c r="X89" s="147"/>
      <c r="Y89" s="155"/>
      <c r="Z89" s="156"/>
      <c r="AA89" s="148"/>
      <c r="AB89" s="149"/>
      <c r="AC89" s="147" t="s">
        <v>160</v>
      </c>
      <c r="AD89" s="147"/>
      <c r="AE89" s="152" t="str">
        <f>CONCATENATE(E89)</f>
        <v>怪物装备本身附加命中率</v>
      </c>
      <c r="AF89" s="152"/>
    </row>
    <row r="90" spans="1:49" x14ac:dyDescent="0.15">
      <c r="C90" s="16"/>
      <c r="D90" s="16"/>
      <c r="E90" s="17"/>
      <c r="F90" s="17"/>
      <c r="G90" s="18"/>
      <c r="H90" s="18"/>
      <c r="I90" s="16"/>
      <c r="J90" s="16"/>
      <c r="K90" s="16"/>
      <c r="L90" s="16"/>
      <c r="M90" s="19"/>
      <c r="N90" s="19"/>
      <c r="O90" s="19"/>
      <c r="P90" s="19"/>
      <c r="Q90" s="19"/>
      <c r="R90" s="19"/>
      <c r="S90" s="19"/>
      <c r="T90" s="19"/>
      <c r="U90" s="19"/>
      <c r="V90" s="19"/>
      <c r="W90" s="19"/>
      <c r="X90" s="19"/>
      <c r="Y90" s="19"/>
      <c r="Z90" s="19"/>
      <c r="AA90" s="19"/>
      <c r="AB90" s="19"/>
      <c r="AC90" s="19"/>
      <c r="AD90" s="19"/>
      <c r="AE90" s="20"/>
      <c r="AF90" s="20"/>
    </row>
    <row r="91" spans="1:49" s="21" customFormat="1" x14ac:dyDescent="0.15">
      <c r="C91" s="22" t="s">
        <v>182</v>
      </c>
      <c r="D91" s="22"/>
      <c r="E91" s="23"/>
      <c r="F91" s="23"/>
      <c r="G91" s="18"/>
      <c r="H91" s="18"/>
      <c r="I91" s="22"/>
      <c r="J91" s="22"/>
      <c r="K91" s="22"/>
      <c r="L91" s="22"/>
      <c r="M91" s="24"/>
      <c r="N91" s="24"/>
      <c r="O91" s="24"/>
      <c r="P91" s="24"/>
      <c r="Q91" s="24"/>
      <c r="R91" s="24"/>
      <c r="S91" s="24"/>
      <c r="T91" s="24"/>
      <c r="U91" s="24"/>
      <c r="V91" s="24"/>
      <c r="W91" s="24"/>
      <c r="X91" s="24"/>
      <c r="Y91" s="24"/>
      <c r="Z91" s="24"/>
      <c r="AA91" s="24"/>
      <c r="AB91" s="24"/>
      <c r="AC91" s="24"/>
      <c r="AD91" s="24"/>
      <c r="AE91" s="25"/>
      <c r="AF91" s="25"/>
    </row>
    <row r="92" spans="1:49" x14ac:dyDescent="0.15">
      <c r="C92" s="154" t="s">
        <v>149</v>
      </c>
      <c r="D92" s="154"/>
      <c r="E92" s="154" t="s">
        <v>150</v>
      </c>
      <c r="F92" s="154"/>
      <c r="G92" s="154" t="s">
        <v>151</v>
      </c>
      <c r="H92" s="154"/>
      <c r="I92" s="154" t="s">
        <v>152</v>
      </c>
      <c r="J92" s="154"/>
      <c r="K92" s="154" t="s">
        <v>153</v>
      </c>
      <c r="L92" s="154"/>
      <c r="M92" s="146" t="s">
        <v>154</v>
      </c>
      <c r="N92" s="146"/>
      <c r="O92" s="146" t="s">
        <v>155</v>
      </c>
      <c r="P92" s="146"/>
      <c r="Q92" s="146" t="s">
        <v>172</v>
      </c>
      <c r="R92" s="146"/>
      <c r="S92" s="146" t="s">
        <v>173</v>
      </c>
      <c r="T92" s="146"/>
      <c r="U92" s="146" t="s">
        <v>174</v>
      </c>
      <c r="V92" s="146"/>
      <c r="W92" s="146" t="s">
        <v>175</v>
      </c>
      <c r="X92" s="146"/>
      <c r="Y92" s="146" t="s">
        <v>184</v>
      </c>
      <c r="Z92" s="146"/>
      <c r="AA92" s="146" t="s">
        <v>204</v>
      </c>
      <c r="AB92" s="146"/>
      <c r="AC92" s="146" t="s">
        <v>156</v>
      </c>
      <c r="AD92" s="146"/>
      <c r="AE92" s="153" t="s">
        <v>157</v>
      </c>
      <c r="AF92" s="153"/>
    </row>
    <row r="93" spans="1:49" x14ac:dyDescent="0.15">
      <c r="B93" s="10" t="s">
        <v>639</v>
      </c>
      <c r="C93" s="151" t="s">
        <v>120</v>
      </c>
      <c r="D93" s="151"/>
      <c r="E93" s="135" t="s">
        <v>825</v>
      </c>
      <c r="F93" s="135"/>
      <c r="G93" s="135" t="s">
        <v>826</v>
      </c>
      <c r="H93" s="135"/>
      <c r="I93" s="135" t="s">
        <v>827</v>
      </c>
      <c r="J93" s="135"/>
      <c r="K93" s="150" t="s">
        <v>980</v>
      </c>
      <c r="L93" s="150"/>
      <c r="M93" s="129"/>
      <c r="N93" s="129"/>
      <c r="O93" s="181" t="s">
        <v>981</v>
      </c>
      <c r="P93" s="181"/>
      <c r="Q93" s="129"/>
      <c r="R93" s="129"/>
      <c r="S93" s="129"/>
      <c r="T93" s="129"/>
      <c r="U93" s="129"/>
      <c r="V93" s="129"/>
      <c r="W93" s="129"/>
      <c r="X93" s="129"/>
      <c r="Y93" s="143"/>
      <c r="Z93" s="143"/>
      <c r="AA93" s="136"/>
      <c r="AB93" s="136"/>
      <c r="AC93" s="129" t="s">
        <v>474</v>
      </c>
      <c r="AD93" s="129"/>
      <c r="AE93" s="128" t="str">
        <f>CONCATENATE(E93,"+",G93,"-",I93)</f>
        <v>固有暴击率+攻击方装备本身附加暴击率-防御方装备本身附加暴击抗性</v>
      </c>
      <c r="AF93" s="128"/>
    </row>
    <row r="94" spans="1:49" x14ac:dyDescent="0.15">
      <c r="A94" s="10" t="s">
        <v>550</v>
      </c>
      <c r="C94" s="151" t="s">
        <v>122</v>
      </c>
      <c r="D94" s="151"/>
      <c r="E94" s="135" t="s">
        <v>161</v>
      </c>
      <c r="F94" s="135"/>
      <c r="G94" s="137" t="s">
        <v>185</v>
      </c>
      <c r="H94" s="137"/>
      <c r="I94" s="135" t="s">
        <v>162</v>
      </c>
      <c r="J94" s="135"/>
      <c r="K94" s="47" t="s">
        <v>163</v>
      </c>
      <c r="L94" s="47"/>
      <c r="M94" s="47" t="s">
        <v>164</v>
      </c>
      <c r="N94" s="47"/>
      <c r="O94" s="47" t="s">
        <v>979</v>
      </c>
      <c r="P94" s="47"/>
      <c r="Q94" s="46" t="s">
        <v>165</v>
      </c>
      <c r="R94" s="46"/>
      <c r="S94" s="135"/>
      <c r="T94" s="135"/>
      <c r="U94" s="129"/>
      <c r="V94" s="129"/>
      <c r="W94" s="129"/>
      <c r="X94" s="129"/>
      <c r="Y94" s="143"/>
      <c r="Z94" s="143"/>
      <c r="AA94" s="136"/>
      <c r="AB94" s="136"/>
      <c r="AC94" s="129" t="s">
        <v>517</v>
      </c>
      <c r="AD94" s="129"/>
      <c r="AE94" s="128" t="str">
        <f>CONCATENATE(E94,"+",G94,"+",I94,"+",M94,"+",O94,"+",Q94,"+",K94)</f>
        <v>怪物本身力量+怪物升星附加力量+装备本身附加力量+装备进阶附加力量+装备镶嵌附加力量+人物装备附加力量+装备强化附加力量</v>
      </c>
      <c r="AF94" s="128"/>
    </row>
    <row r="95" spans="1:49" ht="16.5" customHeight="1" x14ac:dyDescent="0.15">
      <c r="A95" s="10" t="s">
        <v>551</v>
      </c>
      <c r="C95" s="151" t="s">
        <v>123</v>
      </c>
      <c r="D95" s="151"/>
      <c r="E95" s="135" t="s">
        <v>166</v>
      </c>
      <c r="F95" s="135"/>
      <c r="G95" s="137" t="s">
        <v>186</v>
      </c>
      <c r="H95" s="137"/>
      <c r="I95" s="135" t="s">
        <v>167</v>
      </c>
      <c r="J95" s="135"/>
      <c r="K95" s="47" t="s">
        <v>168</v>
      </c>
      <c r="L95" s="47"/>
      <c r="M95" s="47" t="s">
        <v>169</v>
      </c>
      <c r="N95" s="47"/>
      <c r="O95" s="47" t="s">
        <v>170</v>
      </c>
      <c r="P95" s="47"/>
      <c r="Q95" s="46" t="s">
        <v>171</v>
      </c>
      <c r="R95" s="46"/>
      <c r="S95" s="135"/>
      <c r="T95" s="135"/>
      <c r="U95" s="129"/>
      <c r="V95" s="129"/>
      <c r="W95" s="129"/>
      <c r="X95" s="129"/>
      <c r="Y95" s="143"/>
      <c r="Z95" s="143"/>
      <c r="AA95" s="136"/>
      <c r="AB95" s="136"/>
      <c r="AC95" s="129" t="s">
        <v>517</v>
      </c>
      <c r="AD95" s="129"/>
      <c r="AE95" s="128" t="str">
        <f>CONCATENATE(E95,"+",G95,"+",I95,"+",M95,"+",O95,"+",Q95,"+",K95)</f>
        <v>怪物本身智力+怪物升星附加智力+装备本身附加智力+装备进阶附加智力+装备镶嵌附加智力+人物装备附加智力+装备强化附加智力</v>
      </c>
      <c r="AF95" s="128"/>
    </row>
    <row r="96" spans="1:49" x14ac:dyDescent="0.15">
      <c r="A96" s="10" t="s">
        <v>570</v>
      </c>
      <c r="C96" s="151" t="s">
        <v>90</v>
      </c>
      <c r="D96" s="151"/>
      <c r="E96" s="135" t="s">
        <v>176</v>
      </c>
      <c r="F96" s="135"/>
      <c r="G96" s="137" t="s">
        <v>187</v>
      </c>
      <c r="H96" s="137"/>
      <c r="I96" s="135" t="s">
        <v>177</v>
      </c>
      <c r="J96" s="135"/>
      <c r="K96" s="47" t="s">
        <v>178</v>
      </c>
      <c r="L96" s="47"/>
      <c r="M96" s="47" t="s">
        <v>179</v>
      </c>
      <c r="N96" s="47"/>
      <c r="O96" s="47" t="s">
        <v>180</v>
      </c>
      <c r="P96" s="47"/>
      <c r="Q96" s="46" t="s">
        <v>181</v>
      </c>
      <c r="R96" s="46"/>
      <c r="S96" s="46" t="s">
        <v>486</v>
      </c>
      <c r="T96" s="46"/>
      <c r="U96" s="46" t="s">
        <v>487</v>
      </c>
      <c r="V96" s="46"/>
      <c r="W96" s="46" t="s">
        <v>488</v>
      </c>
      <c r="X96" s="46"/>
      <c r="Y96" s="46" t="s">
        <v>489</v>
      </c>
      <c r="Z96" s="46"/>
      <c r="AA96" s="135" t="s">
        <v>490</v>
      </c>
      <c r="AB96" s="135"/>
      <c r="AC96" s="129" t="s">
        <v>209</v>
      </c>
      <c r="AD96" s="129"/>
      <c r="AE96" s="128" t="str">
        <f>CONCATENATE("(",E96,"+",G96,"+",I96,"+",M96,"+",O96,"+",Q96,"+",K96,")","*","（","1","+",S96,")","*","(","1","+",U96,"+",W96,"+",Y96,"+",AA96,")")</f>
        <v>(怪物本身防御力+怪物升星附加防御力+装备本身附加防御力+装备进阶附加防御力+装备镶嵌附加防御力+人物装备附加防御力+装备强化附加防御力)*（1+人物装备套装附加防御力百分比)*(1+法阵附加防御力百分比+Buff附加防御力百分比+队长附加防御力百分比+被动附加防御力百分比)</v>
      </c>
      <c r="AF96" s="128"/>
    </row>
    <row r="97" spans="1:32" ht="16.5" customHeight="1" x14ac:dyDescent="0.15">
      <c r="A97" s="10" t="s">
        <v>552</v>
      </c>
      <c r="C97" s="151" t="s">
        <v>668</v>
      </c>
      <c r="D97" s="151"/>
      <c r="E97" s="135" t="s">
        <v>176</v>
      </c>
      <c r="F97" s="135"/>
      <c r="G97" s="137" t="s">
        <v>187</v>
      </c>
      <c r="H97" s="137"/>
      <c r="I97" s="135" t="s">
        <v>177</v>
      </c>
      <c r="J97" s="135"/>
      <c r="K97" s="47" t="s">
        <v>178</v>
      </c>
      <c r="L97" s="47"/>
      <c r="M97" s="47" t="s">
        <v>179</v>
      </c>
      <c r="N97" s="47"/>
      <c r="O97" s="47" t="s">
        <v>180</v>
      </c>
      <c r="P97" s="47"/>
      <c r="Q97" s="46" t="s">
        <v>181</v>
      </c>
      <c r="R97" s="46"/>
      <c r="S97" s="132"/>
      <c r="T97" s="133"/>
      <c r="U97" s="136"/>
      <c r="V97" s="136"/>
      <c r="W97" s="136"/>
      <c r="X97" s="136"/>
      <c r="Y97" s="136"/>
      <c r="Z97" s="136"/>
      <c r="AA97" s="135"/>
      <c r="AB97" s="135"/>
      <c r="AC97" s="129" t="s">
        <v>517</v>
      </c>
      <c r="AD97" s="129"/>
      <c r="AE97" s="128" t="str">
        <f>CONCATENATE(E97,"+",G97,"+",I97,"+",M97,"+",O97,"+",Q97,"+",K97)</f>
        <v>怪物本身防御力+怪物升星附加防御力+装备本身附加防御力+装备进阶附加防御力+装备镶嵌附加防御力+人物装备附加防御力+装备强化附加防御力</v>
      </c>
      <c r="AF97" s="128"/>
    </row>
    <row r="98" spans="1:32" x14ac:dyDescent="0.15">
      <c r="A98" s="10"/>
      <c r="C98" s="134" t="s">
        <v>189</v>
      </c>
      <c r="D98" s="134"/>
      <c r="E98" s="135" t="s">
        <v>197</v>
      </c>
      <c r="F98" s="135"/>
      <c r="G98" s="137" t="s">
        <v>198</v>
      </c>
      <c r="H98" s="137"/>
      <c r="I98" s="135" t="s">
        <v>199</v>
      </c>
      <c r="J98" s="135"/>
      <c r="K98" s="47" t="s">
        <v>200</v>
      </c>
      <c r="L98" s="47"/>
      <c r="M98" s="47" t="s">
        <v>201</v>
      </c>
      <c r="N98" s="47"/>
      <c r="O98" s="47" t="s">
        <v>202</v>
      </c>
      <c r="P98" s="47"/>
      <c r="Q98" s="46" t="s">
        <v>203</v>
      </c>
      <c r="R98" s="46"/>
      <c r="S98" s="46" t="s">
        <v>495</v>
      </c>
      <c r="T98" s="46"/>
      <c r="U98" s="136" t="s">
        <v>494</v>
      </c>
      <c r="V98" s="136"/>
      <c r="W98" s="136" t="s">
        <v>493</v>
      </c>
      <c r="X98" s="136"/>
      <c r="Y98" s="136" t="s">
        <v>492</v>
      </c>
      <c r="Z98" s="136"/>
      <c r="AA98" s="135" t="s">
        <v>491</v>
      </c>
      <c r="AB98" s="135"/>
      <c r="AC98" s="129" t="s">
        <v>209</v>
      </c>
      <c r="AD98" s="129"/>
      <c r="AE98" s="128" t="str">
        <f>CONCATENATE("(",E98,"+",G98,"+",I98,"+",M98,"+",O98,"+",Q98,"+",K98,")","*","（","1","+",S98,")","*","(","1","+",U98,"+",W98,"+",Y98,"+",AA98,")")</f>
        <v>(怪物本身速度+怪物升星附加速度+装备本身附加速度+装备进阶附加速度+装备镶嵌附加速度+人物装备附加速度+装备强化附加速度)*（1+人物装备套装附加速度百分比)*(1+法阵附加速度百分比+Buff附加速度百分比+队长技附加速度百分比+被动附加速度百分比)</v>
      </c>
      <c r="AF98" s="128"/>
    </row>
    <row r="99" spans="1:32" s="43" customFormat="1" x14ac:dyDescent="0.15">
      <c r="A99" s="52"/>
      <c r="C99" s="134" t="s">
        <v>669</v>
      </c>
      <c r="D99" s="134"/>
      <c r="E99" s="135" t="s">
        <v>197</v>
      </c>
      <c r="F99" s="135"/>
      <c r="G99" s="137" t="s">
        <v>198</v>
      </c>
      <c r="H99" s="137"/>
      <c r="I99" s="135" t="s">
        <v>199</v>
      </c>
      <c r="J99" s="135"/>
      <c r="K99" s="47" t="s">
        <v>200</v>
      </c>
      <c r="L99" s="47"/>
      <c r="M99" s="47" t="s">
        <v>201</v>
      </c>
      <c r="N99" s="47"/>
      <c r="O99" s="47" t="s">
        <v>202</v>
      </c>
      <c r="P99" s="47"/>
      <c r="Q99" s="46" t="s">
        <v>203</v>
      </c>
      <c r="R99" s="46"/>
      <c r="S99" s="140"/>
      <c r="T99" s="141"/>
      <c r="U99" s="140"/>
      <c r="V99" s="141"/>
      <c r="W99" s="140"/>
      <c r="X99" s="141"/>
      <c r="Y99" s="140"/>
      <c r="Z99" s="141"/>
      <c r="AA99" s="138"/>
      <c r="AB99" s="139"/>
      <c r="AC99" s="129" t="s">
        <v>517</v>
      </c>
      <c r="AD99" s="129"/>
      <c r="AE99" s="128" t="str">
        <f>CONCATENATE(E99,"+",G99,"+",I99,"+",M99,"+",O99,"+",Q99,"+",K99)</f>
        <v>怪物本身速度+怪物升星附加速度+装备本身附加速度+装备进阶附加速度+装备镶嵌附加速度+人物装备附加速度+装备强化附加速度</v>
      </c>
      <c r="AF99" s="128"/>
    </row>
    <row r="100" spans="1:32" x14ac:dyDescent="0.15">
      <c r="C100" s="134" t="s">
        <v>210</v>
      </c>
      <c r="D100" s="134"/>
      <c r="E100" s="135" t="s">
        <v>222</v>
      </c>
      <c r="F100" s="135"/>
      <c r="G100" s="135" t="s">
        <v>500</v>
      </c>
      <c r="H100" s="135"/>
      <c r="I100" s="135"/>
      <c r="J100" s="135"/>
      <c r="K100" s="142"/>
      <c r="L100" s="142"/>
      <c r="M100" s="142"/>
      <c r="N100" s="142"/>
      <c r="O100" s="142"/>
      <c r="P100" s="142"/>
      <c r="Q100" s="143"/>
      <c r="R100" s="143"/>
      <c r="S100" s="143"/>
      <c r="T100" s="143"/>
      <c r="U100" s="136"/>
      <c r="V100" s="136"/>
      <c r="W100" s="136"/>
      <c r="X100" s="136"/>
      <c r="Y100" s="136"/>
      <c r="Z100" s="136"/>
      <c r="AA100" s="135"/>
      <c r="AB100" s="135"/>
      <c r="AC100" s="129" t="s">
        <v>470</v>
      </c>
      <c r="AD100" s="129"/>
      <c r="AE100" s="128" t="str">
        <f>CONCATENATE(E100,"*","（",1,"+",G100,")")</f>
        <v>怪物本身耐力*（1+被动附加耐力百分比)</v>
      </c>
      <c r="AF100" s="128"/>
    </row>
    <row r="101" spans="1:32" x14ac:dyDescent="0.15">
      <c r="C101" s="134" t="s">
        <v>828</v>
      </c>
      <c r="D101" s="134"/>
      <c r="E101" s="135" t="s">
        <v>213</v>
      </c>
      <c r="F101" s="135"/>
      <c r="G101" s="137" t="s">
        <v>214</v>
      </c>
      <c r="H101" s="137"/>
      <c r="I101" s="135" t="s">
        <v>215</v>
      </c>
      <c r="J101" s="135"/>
      <c r="K101" s="47" t="s">
        <v>216</v>
      </c>
      <c r="L101" s="47"/>
      <c r="M101" s="47" t="s">
        <v>217</v>
      </c>
      <c r="N101" s="47"/>
      <c r="O101" s="47" t="s">
        <v>218</v>
      </c>
      <c r="P101" s="47"/>
      <c r="Q101" s="46" t="s">
        <v>223</v>
      </c>
      <c r="R101" s="46"/>
      <c r="S101" s="46" t="s">
        <v>496</v>
      </c>
      <c r="T101" s="46"/>
      <c r="U101" s="136" t="s">
        <v>497</v>
      </c>
      <c r="V101" s="136"/>
      <c r="W101" s="136" t="s">
        <v>498</v>
      </c>
      <c r="X101" s="136"/>
      <c r="Y101" s="135" t="s">
        <v>499</v>
      </c>
      <c r="Z101" s="135"/>
      <c r="AA101" s="135"/>
      <c r="AB101" s="135"/>
      <c r="AC101" s="129" t="s">
        <v>188</v>
      </c>
      <c r="AD101" s="129"/>
      <c r="AE101" s="128" t="str">
        <f>CONCATENATE("(",E101,"+",G101,"+",I101,"+",M101,"+",O101,"+",Q101,"+",K101,")","*","（","1","+",S101,")","*","(","1","+",U101,"+",W101,"+",Y101,")")</f>
        <v>(怪物本身体力+怪物升星附加体力+装备本身附加体力+装备进阶附加体力+装备镶嵌附加体力+人物装备附加体力+装备强化附加体力)*（1+人物装备套装附加体力百分比)*(1+法阵附加体力百分比+队长技附加体力百分比+被动附加体力百分比)</v>
      </c>
      <c r="AF101" s="128"/>
    </row>
    <row r="102" spans="1:32" x14ac:dyDescent="0.15">
      <c r="C102" s="134" t="s">
        <v>670</v>
      </c>
      <c r="D102" s="134"/>
      <c r="E102" s="135" t="s">
        <v>213</v>
      </c>
      <c r="F102" s="135"/>
      <c r="G102" s="137" t="s">
        <v>214</v>
      </c>
      <c r="H102" s="137"/>
      <c r="I102" s="135" t="s">
        <v>215</v>
      </c>
      <c r="J102" s="135"/>
      <c r="K102" s="47" t="s">
        <v>216</v>
      </c>
      <c r="L102" s="47"/>
      <c r="M102" s="47" t="s">
        <v>217</v>
      </c>
      <c r="N102" s="47"/>
      <c r="O102" s="47" t="s">
        <v>218</v>
      </c>
      <c r="P102" s="47"/>
      <c r="Q102" s="46" t="s">
        <v>223</v>
      </c>
      <c r="R102" s="46"/>
      <c r="S102" s="132"/>
      <c r="T102" s="133"/>
      <c r="U102" s="132"/>
      <c r="V102" s="133"/>
      <c r="W102" s="132"/>
      <c r="X102" s="133"/>
      <c r="Y102" s="130"/>
      <c r="Z102" s="131"/>
      <c r="AA102" s="130"/>
      <c r="AB102" s="131"/>
      <c r="AC102" s="129" t="s">
        <v>517</v>
      </c>
      <c r="AD102" s="129"/>
      <c r="AE102" s="128" t="str">
        <f>CONCATENATE(E102,"+",G102,"+",I102,"+",M102,"+",O102,"+",Q102,"+",K102)</f>
        <v>怪物本身体力+怪物升星附加体力+装备本身附加体力+装备进阶附加体力+装备镶嵌附加体力+人物装备附加体力+装备强化附加体力</v>
      </c>
      <c r="AF102" s="128"/>
    </row>
    <row r="103" spans="1:32" s="43" customFormat="1" ht="17.25" customHeight="1" x14ac:dyDescent="0.15">
      <c r="C103" s="144" t="s">
        <v>440</v>
      </c>
      <c r="D103" s="144"/>
      <c r="E103" s="135" t="s">
        <v>441</v>
      </c>
      <c r="F103" s="135"/>
      <c r="G103" s="137" t="s">
        <v>442</v>
      </c>
      <c r="H103" s="137"/>
      <c r="I103" s="135" t="s">
        <v>443</v>
      </c>
      <c r="J103" s="135"/>
      <c r="K103" s="145"/>
      <c r="L103" s="145"/>
      <c r="M103" s="135"/>
      <c r="N103" s="135"/>
      <c r="O103" s="145"/>
      <c r="P103" s="145"/>
      <c r="Q103" s="136"/>
      <c r="R103" s="136"/>
      <c r="S103" s="136"/>
      <c r="T103" s="136"/>
      <c r="U103" s="136"/>
      <c r="V103" s="136"/>
      <c r="W103" s="136"/>
      <c r="X103" s="136"/>
      <c r="Y103" s="145"/>
      <c r="Z103" s="145"/>
      <c r="AA103" s="145"/>
      <c r="AB103" s="145"/>
      <c r="AC103" s="129" t="s">
        <v>444</v>
      </c>
      <c r="AD103" s="129"/>
      <c r="AE103" s="128" t="str">
        <f>CONCATENATE(E103,"+",G103,"+",I103)</f>
        <v>怪物本身生命回复+怪物升星附加生命回复+装备进阶附加生命回复</v>
      </c>
      <c r="AF103" s="128"/>
    </row>
    <row r="104" spans="1:32" x14ac:dyDescent="0.15">
      <c r="C104" s="134" t="s">
        <v>224</v>
      </c>
      <c r="D104" s="134"/>
      <c r="E104" s="46" t="s">
        <v>501</v>
      </c>
      <c r="F104" s="46"/>
      <c r="G104" s="136" t="s">
        <v>502</v>
      </c>
      <c r="H104" s="136"/>
      <c r="I104" s="136" t="s">
        <v>503</v>
      </c>
      <c r="J104" s="136"/>
      <c r="K104" s="135" t="s">
        <v>504</v>
      </c>
      <c r="L104" s="135"/>
      <c r="M104" s="142"/>
      <c r="N104" s="142"/>
      <c r="O104" s="142"/>
      <c r="P104" s="142"/>
      <c r="Q104" s="143"/>
      <c r="R104" s="143"/>
      <c r="S104" s="143"/>
      <c r="T104" s="143"/>
      <c r="U104" s="136"/>
      <c r="V104" s="136"/>
      <c r="W104" s="136"/>
      <c r="X104" s="136"/>
      <c r="Y104" s="135"/>
      <c r="Z104" s="135"/>
      <c r="AA104" s="135"/>
      <c r="AB104" s="135"/>
      <c r="AC104" s="129" t="s">
        <v>225</v>
      </c>
      <c r="AD104" s="129"/>
      <c r="AE104" s="128" t="str">
        <f>CONCATENATE(E104,"+",G104,"+",I104,"+",K104)</f>
        <v>人物装备套装附加五行加成百分比+法阵附加五行加成百分比+队长技附加五行加成百分比+被动附加五行加成百分比</v>
      </c>
      <c r="AF104" s="128"/>
    </row>
    <row r="105" spans="1:32" x14ac:dyDescent="0.15">
      <c r="D105" s="6"/>
    </row>
    <row r="106" spans="1:32" x14ac:dyDescent="0.15">
      <c r="C106" s="9" t="s">
        <v>125</v>
      </c>
    </row>
    <row r="107" spans="1:32" x14ac:dyDescent="0.15">
      <c r="C107" s="1" t="s">
        <v>91</v>
      </c>
      <c r="D107" s="3" t="s">
        <v>92</v>
      </c>
    </row>
    <row r="108" spans="1:32" x14ac:dyDescent="0.15">
      <c r="D108" s="1" t="s">
        <v>93</v>
      </c>
    </row>
    <row r="110" spans="1:32" x14ac:dyDescent="0.15">
      <c r="A110" s="10" t="s">
        <v>553</v>
      </c>
      <c r="B110" s="10" t="s">
        <v>571</v>
      </c>
      <c r="C110" s="1" t="s">
        <v>126</v>
      </c>
      <c r="D110" s="3" t="s">
        <v>572</v>
      </c>
    </row>
    <row r="111" spans="1:32" x14ac:dyDescent="0.15">
      <c r="D111" s="1" t="s">
        <v>127</v>
      </c>
    </row>
    <row r="112" spans="1:32" x14ac:dyDescent="0.15">
      <c r="D112" s="6"/>
    </row>
    <row r="113" spans="3:4" x14ac:dyDescent="0.15">
      <c r="C113" s="1" t="s">
        <v>219</v>
      </c>
      <c r="D113" s="6" t="s">
        <v>220</v>
      </c>
    </row>
    <row r="114" spans="3:4" x14ac:dyDescent="0.15">
      <c r="D114" s="1" t="s">
        <v>221</v>
      </c>
    </row>
    <row r="115" spans="3:4" x14ac:dyDescent="0.15">
      <c r="D115" s="6"/>
    </row>
    <row r="116" spans="3:4" x14ac:dyDescent="0.15">
      <c r="D116" s="6"/>
    </row>
    <row r="117" spans="3:4" x14ac:dyDescent="0.15">
      <c r="D117" s="6"/>
    </row>
    <row r="124" spans="3:4" x14ac:dyDescent="0.15">
      <c r="C124" s="9"/>
    </row>
    <row r="126" spans="3:4" x14ac:dyDescent="0.15">
      <c r="D126" s="6"/>
    </row>
    <row r="127" spans="3:4" x14ac:dyDescent="0.15">
      <c r="D127" s="6"/>
    </row>
    <row r="128" spans="3:4" x14ac:dyDescent="0.15">
      <c r="D128" s="6"/>
    </row>
    <row r="129" spans="3:4" x14ac:dyDescent="0.15">
      <c r="D129" s="6"/>
    </row>
    <row r="130" spans="3:4" x14ac:dyDescent="0.15">
      <c r="D130" s="6"/>
    </row>
    <row r="132" spans="3:4" x14ac:dyDescent="0.15">
      <c r="D132" s="6"/>
    </row>
    <row r="133" spans="3:4" x14ac:dyDescent="0.15">
      <c r="D133" s="6"/>
    </row>
    <row r="134" spans="3:4" x14ac:dyDescent="0.15">
      <c r="D134" s="6"/>
    </row>
    <row r="135" spans="3:4" x14ac:dyDescent="0.15">
      <c r="D135" s="6"/>
    </row>
    <row r="142" spans="3:4" s="3" customFormat="1" x14ac:dyDescent="0.15"/>
    <row r="143" spans="3:4" s="3" customFormat="1" x14ac:dyDescent="0.15">
      <c r="C143" s="26"/>
    </row>
    <row r="144" spans="3:4" s="3" customFormat="1" x14ac:dyDescent="0.15"/>
    <row r="145" s="3" customFormat="1" x14ac:dyDescent="0.15"/>
    <row r="146" s="3" customFormat="1" x14ac:dyDescent="0.15"/>
    <row r="147" s="3" customFormat="1" x14ac:dyDescent="0.15"/>
    <row r="148" s="3" customFormat="1" x14ac:dyDescent="0.15"/>
    <row r="149" s="3" customFormat="1" x14ac:dyDescent="0.15"/>
    <row r="150" s="3" customFormat="1" x14ac:dyDescent="0.15"/>
  </sheetData>
  <mergeCells count="186">
    <mergeCell ref="C89:D89"/>
    <mergeCell ref="C93:D93"/>
    <mergeCell ref="C94:D94"/>
    <mergeCell ref="C96:D96"/>
    <mergeCell ref="E89:F89"/>
    <mergeCell ref="I89:J89"/>
    <mergeCell ref="K89:L89"/>
    <mergeCell ref="C88:D88"/>
    <mergeCell ref="E88:F88"/>
    <mergeCell ref="G88:H88"/>
    <mergeCell ref="I88:J88"/>
    <mergeCell ref="K88:L88"/>
    <mergeCell ref="C92:D92"/>
    <mergeCell ref="E94:F94"/>
    <mergeCell ref="I94:J94"/>
    <mergeCell ref="AC89:AD89"/>
    <mergeCell ref="AE89:AF89"/>
    <mergeCell ref="E93:F93"/>
    <mergeCell ref="G93:H93"/>
    <mergeCell ref="I93:J93"/>
    <mergeCell ref="K93:L93"/>
    <mergeCell ref="M93:N93"/>
    <mergeCell ref="O93:P93"/>
    <mergeCell ref="AE88:AF88"/>
    <mergeCell ref="M88:N88"/>
    <mergeCell ref="O88:P88"/>
    <mergeCell ref="AC88:AD88"/>
    <mergeCell ref="E92:F92"/>
    <mergeCell ref="G92:H92"/>
    <mergeCell ref="I92:J92"/>
    <mergeCell ref="K92:L92"/>
    <mergeCell ref="M92:N92"/>
    <mergeCell ref="AE92:AF92"/>
    <mergeCell ref="Y88:Z88"/>
    <mergeCell ref="Y92:Z92"/>
    <mergeCell ref="Y89:Z89"/>
    <mergeCell ref="Y93:Z93"/>
    <mergeCell ref="Q88:R88"/>
    <mergeCell ref="S88:T88"/>
    <mergeCell ref="AC97:AD97"/>
    <mergeCell ref="AE97:AF97"/>
    <mergeCell ref="C97:D97"/>
    <mergeCell ref="E97:F97"/>
    <mergeCell ref="G97:H97"/>
    <mergeCell ref="I97:J97"/>
    <mergeCell ref="AC95:AD95"/>
    <mergeCell ref="AE95:AF95"/>
    <mergeCell ref="E96:F96"/>
    <mergeCell ref="I96:J96"/>
    <mergeCell ref="AC96:AD96"/>
    <mergeCell ref="AE96:AF96"/>
    <mergeCell ref="E95:F95"/>
    <mergeCell ref="I95:J95"/>
    <mergeCell ref="U97:V97"/>
    <mergeCell ref="W97:X97"/>
    <mergeCell ref="C95:D95"/>
    <mergeCell ref="G95:H95"/>
    <mergeCell ref="G96:H96"/>
    <mergeCell ref="AA95:AB95"/>
    <mergeCell ref="Y95:Z95"/>
    <mergeCell ref="AA96:AB96"/>
    <mergeCell ref="AA97:AB97"/>
    <mergeCell ref="U89:V89"/>
    <mergeCell ref="W89:X89"/>
    <mergeCell ref="S94:T94"/>
    <mergeCell ref="U94:V94"/>
    <mergeCell ref="W94:X94"/>
    <mergeCell ref="S95:T95"/>
    <mergeCell ref="U95:V95"/>
    <mergeCell ref="W95:X95"/>
    <mergeCell ref="Q93:R93"/>
    <mergeCell ref="S93:T93"/>
    <mergeCell ref="U93:V93"/>
    <mergeCell ref="W93:X93"/>
    <mergeCell ref="U88:V88"/>
    <mergeCell ref="W88:X88"/>
    <mergeCell ref="Q89:R89"/>
    <mergeCell ref="S89:T89"/>
    <mergeCell ref="AC93:AD93"/>
    <mergeCell ref="AE93:AF93"/>
    <mergeCell ref="AC94:AD94"/>
    <mergeCell ref="AE94:AF94"/>
    <mergeCell ref="G94:H94"/>
    <mergeCell ref="AA92:AB92"/>
    <mergeCell ref="AA88:AB88"/>
    <mergeCell ref="AA89:AB89"/>
    <mergeCell ref="AA93:AB93"/>
    <mergeCell ref="AA94:AB94"/>
    <mergeCell ref="G89:H89"/>
    <mergeCell ref="M89:N89"/>
    <mergeCell ref="O89:P89"/>
    <mergeCell ref="Y94:Z94"/>
    <mergeCell ref="O92:P92"/>
    <mergeCell ref="Q92:R92"/>
    <mergeCell ref="S92:T92"/>
    <mergeCell ref="U92:V92"/>
    <mergeCell ref="W92:X92"/>
    <mergeCell ref="AC92:AD92"/>
    <mergeCell ref="C100:D100"/>
    <mergeCell ref="E100:F100"/>
    <mergeCell ref="G100:H100"/>
    <mergeCell ref="I100:J100"/>
    <mergeCell ref="U100:V100"/>
    <mergeCell ref="W100:X100"/>
    <mergeCell ref="Y100:Z100"/>
    <mergeCell ref="AA100:AB100"/>
    <mergeCell ref="Y97:Z97"/>
    <mergeCell ref="I99:J99"/>
    <mergeCell ref="G99:H99"/>
    <mergeCell ref="E99:F99"/>
    <mergeCell ref="C99:D99"/>
    <mergeCell ref="S97:T97"/>
    <mergeCell ref="C101:D101"/>
    <mergeCell ref="E101:F101"/>
    <mergeCell ref="G101:H101"/>
    <mergeCell ref="I101:J101"/>
    <mergeCell ref="U101:V101"/>
    <mergeCell ref="W101:X101"/>
    <mergeCell ref="Y101:Z101"/>
    <mergeCell ref="AA101:AB101"/>
    <mergeCell ref="Y104:Z104"/>
    <mergeCell ref="AA104:AB104"/>
    <mergeCell ref="I104:J104"/>
    <mergeCell ref="U104:V104"/>
    <mergeCell ref="W104:X104"/>
    <mergeCell ref="C102:D102"/>
    <mergeCell ref="E102:F102"/>
    <mergeCell ref="G102:H102"/>
    <mergeCell ref="I102:J102"/>
    <mergeCell ref="AC101:AD101"/>
    <mergeCell ref="AE101:AF101"/>
    <mergeCell ref="K100:L100"/>
    <mergeCell ref="M100:N100"/>
    <mergeCell ref="O100:P100"/>
    <mergeCell ref="Q100:R100"/>
    <mergeCell ref="S100:T100"/>
    <mergeCell ref="AC100:AD100"/>
    <mergeCell ref="AE100:AF100"/>
    <mergeCell ref="AC104:AD104"/>
    <mergeCell ref="AE104:AF104"/>
    <mergeCell ref="K104:L104"/>
    <mergeCell ref="M104:N104"/>
    <mergeCell ref="O104:P104"/>
    <mergeCell ref="Q104:R104"/>
    <mergeCell ref="S104:T104"/>
    <mergeCell ref="E103:F103"/>
    <mergeCell ref="C103:D103"/>
    <mergeCell ref="AE103:AF103"/>
    <mergeCell ref="Q103:R103"/>
    <mergeCell ref="O103:P103"/>
    <mergeCell ref="M103:N103"/>
    <mergeCell ref="K103:L103"/>
    <mergeCell ref="I103:J103"/>
    <mergeCell ref="G103:H103"/>
    <mergeCell ref="AC103:AD103"/>
    <mergeCell ref="AA103:AB103"/>
    <mergeCell ref="Y103:Z103"/>
    <mergeCell ref="W103:X103"/>
    <mergeCell ref="U103:V103"/>
    <mergeCell ref="S103:T103"/>
    <mergeCell ref="C104:D104"/>
    <mergeCell ref="G104:H104"/>
    <mergeCell ref="AE102:AF102"/>
    <mergeCell ref="AC102:AD102"/>
    <mergeCell ref="AA102:AB102"/>
    <mergeCell ref="Y102:Z102"/>
    <mergeCell ref="W102:X102"/>
    <mergeCell ref="U102:V102"/>
    <mergeCell ref="S102:T102"/>
    <mergeCell ref="AE99:AF99"/>
    <mergeCell ref="C98:D98"/>
    <mergeCell ref="E98:F98"/>
    <mergeCell ref="U98:V98"/>
    <mergeCell ref="W98:X98"/>
    <mergeCell ref="Y98:Z98"/>
    <mergeCell ref="AA98:AB98"/>
    <mergeCell ref="AC98:AD98"/>
    <mergeCell ref="AE98:AF98"/>
    <mergeCell ref="G98:H98"/>
    <mergeCell ref="I98:J98"/>
    <mergeCell ref="AC99:AD99"/>
    <mergeCell ref="AA99:AB99"/>
    <mergeCell ref="Y99:Z99"/>
    <mergeCell ref="W99:X99"/>
    <mergeCell ref="U99:V99"/>
    <mergeCell ref="S99:T99"/>
  </mergeCells>
  <phoneticPr fontId="2"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85"/>
  <sheetViews>
    <sheetView zoomScale="85" zoomScaleNormal="85" workbookViewId="0">
      <selection activeCell="G22" sqref="G22"/>
    </sheetView>
  </sheetViews>
  <sheetFormatPr defaultColWidth="9" defaultRowHeight="16.5" x14ac:dyDescent="0.15"/>
  <cols>
    <col min="1" max="1" width="33.375" style="1" customWidth="1"/>
    <col min="2" max="2" width="26.875" style="1" customWidth="1"/>
    <col min="3" max="13" width="9" style="1"/>
    <col min="14" max="14" width="14.5" style="1" customWidth="1"/>
    <col min="15" max="33" width="9" style="1"/>
    <col min="34" max="34" width="12.875" style="1" customWidth="1"/>
    <col min="35" max="35" width="13.375" style="1" customWidth="1"/>
    <col min="36" max="36" width="14.25" style="1" customWidth="1"/>
    <col min="37" max="16384" width="9" style="1"/>
  </cols>
  <sheetData>
    <row r="1" spans="1:20" x14ac:dyDescent="0.15">
      <c r="C1" s="9" t="s">
        <v>532</v>
      </c>
    </row>
    <row r="2" spans="1:20" x14ac:dyDescent="0.15">
      <c r="C2" s="1" t="s">
        <v>518</v>
      </c>
      <c r="E2" s="1" t="s">
        <v>519</v>
      </c>
    </row>
    <row r="3" spans="1:20" x14ac:dyDescent="0.15">
      <c r="C3" s="1" t="s">
        <v>520</v>
      </c>
    </row>
    <row r="4" spans="1:20" x14ac:dyDescent="0.15">
      <c r="A4" s="10" t="s">
        <v>557</v>
      </c>
      <c r="D4" s="11" t="s">
        <v>611</v>
      </c>
      <c r="E4" s="11"/>
      <c r="F4" s="11"/>
      <c r="G4" s="11"/>
      <c r="H4" s="11"/>
      <c r="I4" s="11"/>
    </row>
    <row r="5" spans="1:20" x14ac:dyDescent="0.15">
      <c r="D5" s="1" t="s">
        <v>521</v>
      </c>
    </row>
    <row r="6" spans="1:20" x14ac:dyDescent="0.15">
      <c r="E6" s="1" t="s">
        <v>522</v>
      </c>
    </row>
    <row r="7" spans="1:20" x14ac:dyDescent="0.15">
      <c r="J7" s="1" t="s">
        <v>523</v>
      </c>
    </row>
    <row r="8" spans="1:20" x14ac:dyDescent="0.15">
      <c r="E8" s="1" t="s">
        <v>524</v>
      </c>
      <c r="M8" s="40"/>
    </row>
    <row r="9" spans="1:20" x14ac:dyDescent="0.15">
      <c r="J9" s="1" t="s">
        <v>525</v>
      </c>
      <c r="M9" s="40"/>
    </row>
    <row r="10" spans="1:20" x14ac:dyDescent="0.15">
      <c r="C10" s="1" t="s">
        <v>526</v>
      </c>
    </row>
    <row r="11" spans="1:20" x14ac:dyDescent="0.15">
      <c r="D11" s="1" t="s">
        <v>527</v>
      </c>
    </row>
    <row r="12" spans="1:20" x14ac:dyDescent="0.15">
      <c r="E12" s="1" t="s">
        <v>528</v>
      </c>
    </row>
    <row r="13" spans="1:20" x14ac:dyDescent="0.15">
      <c r="D13" s="1" t="s">
        <v>531</v>
      </c>
    </row>
    <row r="14" spans="1:20" x14ac:dyDescent="0.15">
      <c r="E14" s="1" t="s">
        <v>522</v>
      </c>
    </row>
    <row r="15" spans="1:20" x14ac:dyDescent="0.15">
      <c r="B15" s="10" t="s">
        <v>538</v>
      </c>
      <c r="J15" s="11" t="s">
        <v>646</v>
      </c>
      <c r="K15" s="11"/>
      <c r="L15" s="11"/>
      <c r="M15" s="11"/>
      <c r="N15" s="11"/>
      <c r="O15" s="11"/>
      <c r="P15" s="11"/>
      <c r="Q15" s="11"/>
      <c r="R15" s="11"/>
      <c r="S15" s="11"/>
      <c r="T15" s="11"/>
    </row>
    <row r="16" spans="1:20" x14ac:dyDescent="0.15">
      <c r="E16" s="1" t="s">
        <v>524</v>
      </c>
    </row>
    <row r="17" spans="1:68" x14ac:dyDescent="0.15">
      <c r="J17" s="1" t="s">
        <v>748</v>
      </c>
    </row>
    <row r="18" spans="1:68" x14ac:dyDescent="0.15">
      <c r="C18" s="54" t="s">
        <v>746</v>
      </c>
      <c r="D18" s="54"/>
      <c r="E18" s="54"/>
      <c r="F18" s="54"/>
      <c r="G18" s="54"/>
      <c r="H18" s="54"/>
      <c r="I18" s="54"/>
      <c r="J18" s="54"/>
      <c r="K18" s="54"/>
      <c r="L18" s="54"/>
      <c r="M18" s="54"/>
      <c r="N18" s="54"/>
      <c r="O18" s="54"/>
      <c r="P18" s="54"/>
      <c r="Q18" s="54"/>
      <c r="R18" s="54"/>
      <c r="S18" s="54"/>
      <c r="T18" s="54"/>
      <c r="U18" s="54"/>
      <c r="V18" s="54"/>
    </row>
    <row r="19" spans="1:68" x14ac:dyDescent="0.15">
      <c r="C19" s="54"/>
      <c r="D19" s="54" t="s">
        <v>747</v>
      </c>
      <c r="E19" s="54"/>
      <c r="F19" s="54"/>
      <c r="G19" s="54"/>
      <c r="H19" s="54"/>
      <c r="I19" s="54"/>
      <c r="J19" s="54"/>
      <c r="K19" s="54"/>
      <c r="L19" s="54"/>
      <c r="M19" s="54"/>
      <c r="N19" s="54"/>
      <c r="O19" s="54"/>
      <c r="P19" s="54"/>
      <c r="Q19" s="54"/>
      <c r="R19" s="54"/>
      <c r="S19" s="54"/>
      <c r="T19" s="54"/>
      <c r="U19" s="54"/>
      <c r="V19" s="54"/>
    </row>
    <row r="20" spans="1:68" x14ac:dyDescent="0.15">
      <c r="C20" s="54"/>
      <c r="D20" s="54"/>
      <c r="E20" s="54" t="s">
        <v>522</v>
      </c>
      <c r="F20" s="54"/>
      <c r="G20" s="54"/>
      <c r="H20" s="54"/>
      <c r="I20" s="54"/>
      <c r="J20" s="54"/>
      <c r="K20" s="54"/>
      <c r="L20" s="54"/>
      <c r="M20" s="54"/>
      <c r="N20" s="54"/>
      <c r="O20" s="54"/>
      <c r="P20" s="54"/>
      <c r="Q20" s="54"/>
      <c r="R20" s="54"/>
      <c r="S20" s="54"/>
      <c r="T20" s="54"/>
      <c r="U20" s="54"/>
      <c r="V20" s="54"/>
    </row>
    <row r="21" spans="1:68" x14ac:dyDescent="0.15">
      <c r="C21" s="54"/>
      <c r="D21" s="54"/>
      <c r="E21" s="54"/>
      <c r="F21" s="54"/>
      <c r="G21" s="54"/>
      <c r="H21" s="54"/>
      <c r="I21" s="54"/>
      <c r="J21" s="54" t="s">
        <v>749</v>
      </c>
      <c r="K21" s="54"/>
      <c r="L21" s="54"/>
      <c r="M21" s="54"/>
      <c r="N21" s="54"/>
      <c r="O21" s="54"/>
      <c r="P21" s="54"/>
      <c r="Q21" s="54"/>
      <c r="R21" s="54"/>
      <c r="S21" s="54"/>
      <c r="T21" s="54"/>
      <c r="U21" s="54"/>
      <c r="V21" s="54"/>
    </row>
    <row r="22" spans="1:68" x14ac:dyDescent="0.15">
      <c r="C22" s="54"/>
      <c r="D22" s="54"/>
      <c r="E22" s="54" t="s">
        <v>524</v>
      </c>
      <c r="F22" s="54"/>
      <c r="G22" s="54"/>
      <c r="H22" s="54"/>
      <c r="I22" s="54"/>
      <c r="J22" s="54"/>
      <c r="K22" s="54"/>
      <c r="L22" s="54"/>
      <c r="M22" s="54"/>
      <c r="N22" s="54"/>
      <c r="O22" s="54"/>
      <c r="P22" s="54"/>
      <c r="Q22" s="54"/>
      <c r="R22" s="54"/>
      <c r="S22" s="54"/>
      <c r="T22" s="54"/>
      <c r="U22" s="54"/>
      <c r="V22" s="54"/>
    </row>
    <row r="23" spans="1:68" x14ac:dyDescent="0.15">
      <c r="C23" s="54"/>
      <c r="D23" s="54"/>
      <c r="E23" s="54"/>
      <c r="F23" s="54"/>
      <c r="G23" s="54"/>
      <c r="H23" s="54"/>
      <c r="I23" s="54"/>
      <c r="J23" s="54" t="s">
        <v>753</v>
      </c>
      <c r="K23" s="54"/>
      <c r="L23" s="54"/>
      <c r="M23" s="54"/>
      <c r="N23" s="54"/>
      <c r="O23" s="54"/>
      <c r="P23" s="54"/>
      <c r="Q23" s="54"/>
      <c r="R23" s="54"/>
      <c r="S23" s="54"/>
      <c r="T23" s="54"/>
      <c r="U23" s="54"/>
      <c r="V23" s="54"/>
    </row>
    <row r="25" spans="1:68" x14ac:dyDescent="0.15">
      <c r="C25" s="9" t="s">
        <v>529</v>
      </c>
    </row>
    <row r="27" spans="1:68" x14ac:dyDescent="0.15">
      <c r="A27" s="10" t="s">
        <v>539</v>
      </c>
      <c r="C27" s="3" t="s">
        <v>830</v>
      </c>
      <c r="D27" s="3"/>
      <c r="E27" s="3"/>
      <c r="F27" s="3"/>
      <c r="G27" s="3"/>
      <c r="H27" s="3"/>
      <c r="I27" s="3"/>
      <c r="J27" s="3"/>
      <c r="K27" s="3"/>
      <c r="L27" s="3"/>
    </row>
    <row r="28" spans="1:68" ht="16.5" customHeight="1" x14ac:dyDescent="0.15">
      <c r="A28" s="44" t="s">
        <v>554</v>
      </c>
      <c r="C28" s="157" t="s">
        <v>76</v>
      </c>
      <c r="D28" s="158"/>
      <c r="E28" s="158"/>
      <c r="F28" s="5"/>
      <c r="G28" s="5"/>
      <c r="H28" s="5"/>
      <c r="I28" s="5"/>
      <c r="J28" s="164" t="s">
        <v>643</v>
      </c>
      <c r="K28" s="164"/>
      <c r="L28" s="164"/>
      <c r="M28" s="165" t="s">
        <v>77</v>
      </c>
      <c r="N28" s="164" t="s">
        <v>567</v>
      </c>
      <c r="O28" s="164"/>
      <c r="P28" s="164"/>
      <c r="Q28" s="165" t="s">
        <v>829</v>
      </c>
      <c r="R28" s="168" t="s">
        <v>837</v>
      </c>
      <c r="S28" s="168"/>
      <c r="T28" s="168"/>
      <c r="U28" s="165" t="s">
        <v>77</v>
      </c>
      <c r="V28" s="169" t="s">
        <v>640</v>
      </c>
      <c r="W28" s="169"/>
      <c r="X28" s="169"/>
      <c r="Y28" s="165" t="s">
        <v>77</v>
      </c>
      <c r="Z28" s="165" t="s">
        <v>641</v>
      </c>
      <c r="AA28" s="165"/>
      <c r="AB28" s="165"/>
      <c r="AC28" s="165" t="s">
        <v>95</v>
      </c>
      <c r="AD28" s="165" t="s">
        <v>560</v>
      </c>
      <c r="AE28" s="165"/>
      <c r="AF28" s="165"/>
      <c r="AG28" s="160" t="s">
        <v>77</v>
      </c>
      <c r="AH28" s="160" t="s">
        <v>676</v>
      </c>
      <c r="AI28" s="160"/>
      <c r="AJ28" s="160"/>
      <c r="AK28" s="161" t="s">
        <v>77</v>
      </c>
      <c r="AL28" s="161">
        <v>1</v>
      </c>
      <c r="AM28" s="161"/>
      <c r="AN28" s="161"/>
      <c r="AO28" s="161" t="s">
        <v>95</v>
      </c>
      <c r="AP28" s="161" t="s">
        <v>505</v>
      </c>
      <c r="AQ28" s="161"/>
      <c r="AR28" s="161"/>
      <c r="AS28" s="161" t="s">
        <v>141</v>
      </c>
      <c r="AT28" s="161" t="s">
        <v>506</v>
      </c>
      <c r="AU28" s="161"/>
      <c r="AV28" s="161"/>
      <c r="AW28" s="161" t="s">
        <v>141</v>
      </c>
      <c r="AX28" s="161" t="s">
        <v>507</v>
      </c>
      <c r="AY28" s="161"/>
      <c r="AZ28" s="161"/>
      <c r="BA28" s="161" t="s">
        <v>206</v>
      </c>
      <c r="BB28" s="161" t="s">
        <v>508</v>
      </c>
      <c r="BC28" s="161"/>
      <c r="BD28" s="161"/>
      <c r="BE28" s="171" t="s">
        <v>744</v>
      </c>
      <c r="BF28" s="171" t="s">
        <v>745</v>
      </c>
      <c r="BG28" s="171"/>
      <c r="BH28" s="171"/>
      <c r="BI28" s="170" t="s">
        <v>744</v>
      </c>
      <c r="BJ28" s="170" t="s">
        <v>750</v>
      </c>
      <c r="BK28" s="170"/>
      <c r="BL28" s="170"/>
      <c r="BM28" s="177" t="s">
        <v>836</v>
      </c>
      <c r="BN28" s="177" t="s">
        <v>872</v>
      </c>
      <c r="BO28" s="177"/>
      <c r="BP28" s="177"/>
    </row>
    <row r="29" spans="1:68" ht="21.75" customHeight="1" x14ac:dyDescent="0.15">
      <c r="A29" s="10" t="s">
        <v>555</v>
      </c>
      <c r="C29" s="158"/>
      <c r="D29" s="158"/>
      <c r="E29" s="158"/>
      <c r="F29" s="5"/>
      <c r="G29" s="5"/>
      <c r="H29" s="5"/>
      <c r="I29" s="5"/>
      <c r="J29" s="164"/>
      <c r="K29" s="164"/>
      <c r="L29" s="164"/>
      <c r="M29" s="165"/>
      <c r="N29" s="164"/>
      <c r="O29" s="164"/>
      <c r="P29" s="164"/>
      <c r="Q29" s="165"/>
      <c r="R29" s="168"/>
      <c r="S29" s="168"/>
      <c r="T29" s="168"/>
      <c r="U29" s="165"/>
      <c r="V29" s="169"/>
      <c r="W29" s="169"/>
      <c r="X29" s="169"/>
      <c r="Y29" s="165"/>
      <c r="Z29" s="165"/>
      <c r="AA29" s="165"/>
      <c r="AB29" s="165"/>
      <c r="AC29" s="165"/>
      <c r="AD29" s="165"/>
      <c r="AE29" s="165"/>
      <c r="AF29" s="165"/>
      <c r="AG29" s="160"/>
      <c r="AH29" s="160"/>
      <c r="AI29" s="160"/>
      <c r="AJ29" s="160"/>
      <c r="AK29" s="161"/>
      <c r="AL29" s="161"/>
      <c r="AM29" s="161"/>
      <c r="AN29" s="161"/>
      <c r="AO29" s="161"/>
      <c r="AP29" s="161"/>
      <c r="AQ29" s="161"/>
      <c r="AR29" s="161"/>
      <c r="AS29" s="161"/>
      <c r="AT29" s="161"/>
      <c r="AU29" s="161"/>
      <c r="AV29" s="161"/>
      <c r="AW29" s="161"/>
      <c r="AX29" s="161"/>
      <c r="AY29" s="161"/>
      <c r="AZ29" s="161"/>
      <c r="BA29" s="161"/>
      <c r="BB29" s="161"/>
      <c r="BC29" s="161"/>
      <c r="BD29" s="161"/>
      <c r="BE29" s="171"/>
      <c r="BF29" s="171"/>
      <c r="BG29" s="171"/>
      <c r="BH29" s="171"/>
      <c r="BI29" s="170"/>
      <c r="BJ29" s="170"/>
      <c r="BK29" s="170"/>
      <c r="BL29" s="170"/>
      <c r="BM29" s="177"/>
      <c r="BN29" s="177"/>
      <c r="BO29" s="177"/>
      <c r="BP29" s="177"/>
    </row>
    <row r="30" spans="1:68" ht="22.5" customHeight="1" x14ac:dyDescent="0.15">
      <c r="A30" s="3"/>
      <c r="C30" s="158"/>
      <c r="D30" s="158"/>
      <c r="E30" s="158"/>
      <c r="F30" s="5"/>
      <c r="G30" s="5"/>
      <c r="H30" s="5"/>
      <c r="I30" s="5"/>
      <c r="J30" s="164"/>
      <c r="K30" s="164"/>
      <c r="L30" s="164"/>
      <c r="M30" s="165"/>
      <c r="N30" s="164"/>
      <c r="O30" s="164"/>
      <c r="P30" s="164"/>
      <c r="Q30" s="165"/>
      <c r="R30" s="168"/>
      <c r="S30" s="168"/>
      <c r="T30" s="168"/>
      <c r="U30" s="165"/>
      <c r="V30" s="169"/>
      <c r="W30" s="169"/>
      <c r="X30" s="169"/>
      <c r="Y30" s="165"/>
      <c r="Z30" s="165"/>
      <c r="AA30" s="165"/>
      <c r="AB30" s="165"/>
      <c r="AC30" s="165"/>
      <c r="AD30" s="165"/>
      <c r="AE30" s="165"/>
      <c r="AF30" s="165"/>
      <c r="AG30" s="160"/>
      <c r="AH30" s="160"/>
      <c r="AI30" s="160"/>
      <c r="AJ30" s="160"/>
      <c r="AK30" s="161"/>
      <c r="AL30" s="161"/>
      <c r="AM30" s="161"/>
      <c r="AN30" s="161"/>
      <c r="AO30" s="161"/>
      <c r="AP30" s="161"/>
      <c r="AQ30" s="161"/>
      <c r="AR30" s="161"/>
      <c r="AS30" s="161"/>
      <c r="AT30" s="161"/>
      <c r="AU30" s="161"/>
      <c r="AV30" s="161"/>
      <c r="AW30" s="161"/>
      <c r="AX30" s="161"/>
      <c r="AY30" s="161"/>
      <c r="AZ30" s="161"/>
      <c r="BA30" s="161"/>
      <c r="BB30" s="161"/>
      <c r="BC30" s="161"/>
      <c r="BD30" s="161"/>
      <c r="BE30" s="171"/>
      <c r="BF30" s="171"/>
      <c r="BG30" s="171"/>
      <c r="BH30" s="171"/>
      <c r="BI30" s="170"/>
      <c r="BJ30" s="170"/>
      <c r="BK30" s="170"/>
      <c r="BL30" s="170"/>
      <c r="BM30" s="177"/>
      <c r="BN30" s="177"/>
      <c r="BO30" s="177"/>
      <c r="BP30" s="177"/>
    </row>
    <row r="31" spans="1:68" ht="23.25" customHeight="1" x14ac:dyDescent="0.15">
      <c r="A31" s="10" t="s">
        <v>556</v>
      </c>
      <c r="C31" s="158"/>
      <c r="D31" s="158"/>
      <c r="E31" s="158"/>
      <c r="F31" s="5"/>
      <c r="G31" s="5"/>
      <c r="H31" s="5"/>
      <c r="I31" s="5"/>
      <c r="J31" s="164"/>
      <c r="K31" s="164"/>
      <c r="L31" s="164"/>
      <c r="M31" s="165"/>
      <c r="N31" s="164"/>
      <c r="O31" s="164"/>
      <c r="P31" s="164"/>
      <c r="Q31" s="165"/>
      <c r="R31" s="168"/>
      <c r="S31" s="168"/>
      <c r="T31" s="168"/>
      <c r="U31" s="165"/>
      <c r="V31" s="169"/>
      <c r="W31" s="169"/>
      <c r="X31" s="169"/>
      <c r="Y31" s="165"/>
      <c r="Z31" s="165"/>
      <c r="AA31" s="165"/>
      <c r="AB31" s="165"/>
      <c r="AC31" s="165"/>
      <c r="AD31" s="165"/>
      <c r="AE31" s="165"/>
      <c r="AF31" s="165"/>
      <c r="AG31" s="160"/>
      <c r="AH31" s="160"/>
      <c r="AI31" s="160"/>
      <c r="AJ31" s="160"/>
      <c r="AK31" s="161"/>
      <c r="AL31" s="161"/>
      <c r="AM31" s="161"/>
      <c r="AN31" s="161"/>
      <c r="AO31" s="161"/>
      <c r="AP31" s="161"/>
      <c r="AQ31" s="161"/>
      <c r="AR31" s="161"/>
      <c r="AS31" s="161"/>
      <c r="AT31" s="161"/>
      <c r="AU31" s="161"/>
      <c r="AV31" s="161"/>
      <c r="AW31" s="161"/>
      <c r="AX31" s="161"/>
      <c r="AY31" s="161"/>
      <c r="AZ31" s="161"/>
      <c r="BA31" s="161"/>
      <c r="BB31" s="161"/>
      <c r="BC31" s="161"/>
      <c r="BD31" s="161"/>
      <c r="BE31" s="171"/>
      <c r="BF31" s="171"/>
      <c r="BG31" s="171"/>
      <c r="BH31" s="171"/>
      <c r="BI31" s="170"/>
      <c r="BJ31" s="170"/>
      <c r="BK31" s="170"/>
      <c r="BL31" s="170"/>
      <c r="BM31" s="177"/>
      <c r="BN31" s="177"/>
      <c r="BO31" s="177"/>
      <c r="BP31" s="177"/>
    </row>
    <row r="32" spans="1:68" x14ac:dyDescent="0.15">
      <c r="A32" s="3"/>
      <c r="F32" s="5"/>
      <c r="G32" s="5"/>
      <c r="H32" s="5"/>
      <c r="I32" s="5"/>
      <c r="J32" s="165" t="s">
        <v>530</v>
      </c>
      <c r="K32" s="165"/>
      <c r="L32" s="165"/>
      <c r="M32" s="165"/>
      <c r="N32" s="165" t="s">
        <v>78</v>
      </c>
      <c r="O32" s="165"/>
      <c r="P32" s="165"/>
      <c r="Q32" s="165"/>
      <c r="R32" s="168"/>
      <c r="S32" s="168"/>
      <c r="T32" s="168"/>
      <c r="U32" s="165"/>
      <c r="V32" s="166" t="s">
        <v>79</v>
      </c>
      <c r="W32" s="166"/>
      <c r="X32" s="166"/>
      <c r="Y32" s="165"/>
      <c r="Z32" s="165" t="s">
        <v>99</v>
      </c>
      <c r="AA32" s="165"/>
      <c r="AB32" s="165"/>
      <c r="AC32" s="165"/>
      <c r="AD32" s="165" t="s">
        <v>100</v>
      </c>
      <c r="AE32" s="165"/>
      <c r="AF32" s="165"/>
      <c r="AG32" s="160"/>
      <c r="AH32" s="160" t="s">
        <v>80</v>
      </c>
      <c r="AI32" s="160"/>
      <c r="AJ32" s="160"/>
      <c r="AK32" s="161"/>
      <c r="AL32" s="161"/>
      <c r="AM32" s="161"/>
      <c r="AN32" s="161"/>
      <c r="AO32" s="161"/>
      <c r="AP32" s="161" t="s">
        <v>97</v>
      </c>
      <c r="AQ32" s="161"/>
      <c r="AR32" s="161"/>
      <c r="AS32" s="161"/>
      <c r="AT32" s="172" t="s">
        <v>98</v>
      </c>
      <c r="AU32" s="172"/>
      <c r="AV32" s="172"/>
      <c r="AW32" s="161"/>
      <c r="AX32" s="161" t="s">
        <v>104</v>
      </c>
      <c r="AY32" s="161"/>
      <c r="AZ32" s="161"/>
      <c r="BA32" s="161"/>
      <c r="BB32" s="162" t="s">
        <v>208</v>
      </c>
      <c r="BC32" s="162"/>
      <c r="BD32" s="162"/>
      <c r="BE32" s="171"/>
      <c r="BF32" s="171"/>
      <c r="BG32" s="171"/>
      <c r="BH32" s="171"/>
      <c r="BI32" s="170"/>
      <c r="BJ32" s="170"/>
      <c r="BK32" s="170"/>
      <c r="BL32" s="170"/>
      <c r="BM32" s="177"/>
      <c r="BN32" s="177"/>
      <c r="BO32" s="177"/>
      <c r="BP32" s="177"/>
    </row>
    <row r="33" spans="1:75" x14ac:dyDescent="0.15">
      <c r="F33" s="5"/>
      <c r="G33" s="5"/>
      <c r="H33" s="5"/>
      <c r="I33" s="5"/>
      <c r="J33" s="165" t="s">
        <v>144</v>
      </c>
      <c r="K33" s="165"/>
      <c r="L33" s="165"/>
      <c r="M33" s="165"/>
      <c r="N33" s="165"/>
      <c r="O33" s="165"/>
      <c r="P33" s="165"/>
      <c r="Q33" s="165"/>
      <c r="R33" s="165"/>
      <c r="S33" s="165"/>
      <c r="T33" s="165"/>
      <c r="U33" s="165"/>
      <c r="V33" s="165"/>
      <c r="W33" s="165"/>
      <c r="X33" s="165"/>
      <c r="Y33" s="165"/>
      <c r="Z33" s="165"/>
      <c r="AA33" s="165"/>
      <c r="AB33" s="165"/>
      <c r="AC33" s="165"/>
      <c r="AD33" s="165"/>
      <c r="AE33" s="165"/>
      <c r="AF33" s="165"/>
      <c r="AG33" s="163" t="s">
        <v>146</v>
      </c>
      <c r="AH33" s="163"/>
      <c r="AI33" s="163"/>
      <c r="AJ33" s="163"/>
      <c r="AK33" s="162" t="s">
        <v>143</v>
      </c>
      <c r="AL33" s="162"/>
      <c r="AM33" s="162"/>
      <c r="AN33" s="162"/>
      <c r="AO33" s="162"/>
      <c r="AP33" s="162"/>
      <c r="AQ33" s="162"/>
      <c r="AR33" s="162"/>
      <c r="AS33" s="162"/>
      <c r="AT33" s="162"/>
      <c r="AU33" s="162"/>
      <c r="AV33" s="162"/>
      <c r="AW33" s="162"/>
      <c r="AX33" s="162"/>
      <c r="AY33" s="162"/>
      <c r="AZ33" s="162"/>
      <c r="BA33" s="162"/>
      <c r="BB33" s="162"/>
      <c r="BC33" s="162"/>
      <c r="BD33" s="162"/>
      <c r="BE33" s="171" t="s">
        <v>432</v>
      </c>
      <c r="BF33" s="171"/>
      <c r="BG33" s="171"/>
      <c r="BH33" s="171"/>
      <c r="BI33" s="170" t="s">
        <v>751</v>
      </c>
      <c r="BJ33" s="170"/>
      <c r="BK33" s="170"/>
      <c r="BL33" s="170"/>
      <c r="BM33" s="177" t="s">
        <v>839</v>
      </c>
      <c r="BN33" s="177"/>
      <c r="BO33" s="177"/>
      <c r="BP33" s="177"/>
    </row>
    <row r="34" spans="1:75" x14ac:dyDescent="0.15">
      <c r="J34" s="13"/>
      <c r="K34" s="13"/>
      <c r="L34" s="13"/>
      <c r="M34" s="13"/>
      <c r="N34" s="13"/>
      <c r="O34" s="13"/>
      <c r="P34" s="13"/>
      <c r="Q34" s="87"/>
      <c r="R34" s="87"/>
      <c r="S34" s="87"/>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4"/>
      <c r="AZ34" s="4"/>
      <c r="BA34" s="4"/>
      <c r="BB34" s="4"/>
    </row>
    <row r="35" spans="1:75" x14ac:dyDescent="0.15">
      <c r="C35" s="3" t="s">
        <v>831</v>
      </c>
      <c r="D35" s="3"/>
      <c r="E35" s="3"/>
      <c r="F35" s="3"/>
      <c r="G35" s="3"/>
      <c r="H35" s="3"/>
      <c r="I35" s="3"/>
      <c r="J35" s="3"/>
      <c r="K35" s="3"/>
      <c r="L35" s="3"/>
    </row>
    <row r="36" spans="1:75" ht="21.75" customHeight="1" x14ac:dyDescent="0.15">
      <c r="A36" s="45" t="s">
        <v>601</v>
      </c>
      <c r="C36" s="157" t="s">
        <v>76</v>
      </c>
      <c r="D36" s="158"/>
      <c r="E36" s="158"/>
      <c r="F36" s="5"/>
      <c r="G36" s="5"/>
      <c r="H36" s="5"/>
      <c r="I36" s="5"/>
      <c r="J36" s="164" t="s">
        <v>644</v>
      </c>
      <c r="K36" s="165"/>
      <c r="L36" s="165"/>
      <c r="M36" s="165" t="s">
        <v>77</v>
      </c>
      <c r="N36" s="164" t="s">
        <v>567</v>
      </c>
      <c r="O36" s="165"/>
      <c r="P36" s="165"/>
      <c r="Q36" s="165" t="s">
        <v>829</v>
      </c>
      <c r="R36" s="167" t="s">
        <v>838</v>
      </c>
      <c r="S36" s="168"/>
      <c r="T36" s="165" t="s">
        <v>77</v>
      </c>
      <c r="U36" s="164" t="s">
        <v>115</v>
      </c>
      <c r="V36" s="165"/>
      <c r="W36" s="165"/>
      <c r="X36" s="165" t="s">
        <v>77</v>
      </c>
      <c r="Y36" s="165" t="s">
        <v>514</v>
      </c>
      <c r="Z36" s="165"/>
      <c r="AA36" s="165"/>
      <c r="AB36" s="165" t="s">
        <v>95</v>
      </c>
      <c r="AC36" s="165" t="s">
        <v>887</v>
      </c>
      <c r="AD36" s="165"/>
      <c r="AE36" s="165"/>
      <c r="AF36" s="160" t="s">
        <v>77</v>
      </c>
      <c r="AG36" s="160" t="s">
        <v>675</v>
      </c>
      <c r="AH36" s="160"/>
      <c r="AI36" s="160"/>
      <c r="AJ36" s="161" t="s">
        <v>77</v>
      </c>
      <c r="AK36" s="175" t="s">
        <v>898</v>
      </c>
      <c r="AL36" s="176"/>
      <c r="AM36" s="176"/>
      <c r="AN36" s="161" t="s">
        <v>77</v>
      </c>
      <c r="AO36" s="178" t="s">
        <v>648</v>
      </c>
      <c r="AP36" s="161"/>
      <c r="AQ36" s="161"/>
      <c r="AR36" s="161" t="s">
        <v>94</v>
      </c>
      <c r="AS36" s="161">
        <v>1</v>
      </c>
      <c r="AT36" s="161"/>
      <c r="AU36" s="161"/>
      <c r="AV36" s="161" t="s">
        <v>95</v>
      </c>
      <c r="AW36" s="161" t="s">
        <v>513</v>
      </c>
      <c r="AX36" s="161"/>
      <c r="AY36" s="161"/>
      <c r="AZ36" s="161" t="s">
        <v>142</v>
      </c>
      <c r="BA36" s="161" t="s">
        <v>512</v>
      </c>
      <c r="BB36" s="161"/>
      <c r="BC36" s="161"/>
      <c r="BD36" s="161" t="s">
        <v>147</v>
      </c>
      <c r="BE36" s="161" t="s">
        <v>511</v>
      </c>
      <c r="BF36" s="161"/>
      <c r="BG36" s="161"/>
      <c r="BH36" s="161" t="s">
        <v>207</v>
      </c>
      <c r="BI36" s="161" t="s">
        <v>510</v>
      </c>
      <c r="BJ36" s="161"/>
      <c r="BK36" s="161"/>
      <c r="BL36" s="171" t="s">
        <v>101</v>
      </c>
      <c r="BM36" s="171" t="s">
        <v>509</v>
      </c>
      <c r="BN36" s="171"/>
      <c r="BO36" s="171"/>
      <c r="BP36" s="170" t="s">
        <v>744</v>
      </c>
      <c r="BQ36" s="170" t="s">
        <v>750</v>
      </c>
      <c r="BR36" s="170"/>
      <c r="BS36" s="170"/>
      <c r="BT36" s="177" t="s">
        <v>836</v>
      </c>
      <c r="BU36" s="177" t="s">
        <v>872</v>
      </c>
      <c r="BV36" s="177"/>
      <c r="BW36" s="177"/>
    </row>
    <row r="37" spans="1:75" ht="21.75" customHeight="1" x14ac:dyDescent="0.15">
      <c r="A37" s="3"/>
      <c r="C37" s="158"/>
      <c r="D37" s="158"/>
      <c r="E37" s="158"/>
      <c r="F37" s="5"/>
      <c r="G37" s="5"/>
      <c r="H37" s="5"/>
      <c r="I37" s="5"/>
      <c r="J37" s="165"/>
      <c r="K37" s="165"/>
      <c r="L37" s="165"/>
      <c r="M37" s="165"/>
      <c r="N37" s="165"/>
      <c r="O37" s="165"/>
      <c r="P37" s="165"/>
      <c r="Q37" s="165"/>
      <c r="R37" s="168"/>
      <c r="S37" s="168"/>
      <c r="T37" s="165"/>
      <c r="U37" s="165"/>
      <c r="V37" s="165"/>
      <c r="W37" s="165"/>
      <c r="X37" s="165"/>
      <c r="Y37" s="165"/>
      <c r="Z37" s="165"/>
      <c r="AA37" s="165"/>
      <c r="AB37" s="165"/>
      <c r="AC37" s="165"/>
      <c r="AD37" s="165"/>
      <c r="AE37" s="165"/>
      <c r="AF37" s="160"/>
      <c r="AG37" s="160"/>
      <c r="AH37" s="160"/>
      <c r="AI37" s="160"/>
      <c r="AJ37" s="161"/>
      <c r="AK37" s="176"/>
      <c r="AL37" s="176"/>
      <c r="AM37" s="176"/>
      <c r="AN37" s="161"/>
      <c r="AO37" s="161"/>
      <c r="AP37" s="161"/>
      <c r="AQ37" s="161"/>
      <c r="AR37" s="161"/>
      <c r="AS37" s="161"/>
      <c r="AT37" s="161"/>
      <c r="AU37" s="161"/>
      <c r="AV37" s="161"/>
      <c r="AW37" s="161"/>
      <c r="AX37" s="161"/>
      <c r="AY37" s="161"/>
      <c r="AZ37" s="161"/>
      <c r="BA37" s="161"/>
      <c r="BB37" s="161"/>
      <c r="BC37" s="161"/>
      <c r="BD37" s="161"/>
      <c r="BE37" s="161"/>
      <c r="BF37" s="161"/>
      <c r="BG37" s="161"/>
      <c r="BH37" s="161"/>
      <c r="BI37" s="161"/>
      <c r="BJ37" s="161"/>
      <c r="BK37" s="161"/>
      <c r="BL37" s="171"/>
      <c r="BM37" s="171"/>
      <c r="BN37" s="171"/>
      <c r="BO37" s="171"/>
      <c r="BP37" s="170"/>
      <c r="BQ37" s="170"/>
      <c r="BR37" s="170"/>
      <c r="BS37" s="170"/>
      <c r="BT37" s="177"/>
      <c r="BU37" s="177"/>
      <c r="BV37" s="177"/>
      <c r="BW37" s="177"/>
    </row>
    <row r="38" spans="1:75" ht="20.25" customHeight="1" x14ac:dyDescent="0.15">
      <c r="A38" s="10" t="s">
        <v>638</v>
      </c>
      <c r="C38" s="158"/>
      <c r="D38" s="158"/>
      <c r="E38" s="158"/>
      <c r="F38" s="5"/>
      <c r="G38" s="5"/>
      <c r="H38" s="5"/>
      <c r="I38" s="5"/>
      <c r="J38" s="165"/>
      <c r="K38" s="165"/>
      <c r="L38" s="165"/>
      <c r="M38" s="165"/>
      <c r="N38" s="165"/>
      <c r="O38" s="165"/>
      <c r="P38" s="165"/>
      <c r="Q38" s="165"/>
      <c r="R38" s="168"/>
      <c r="S38" s="168"/>
      <c r="T38" s="165"/>
      <c r="U38" s="165"/>
      <c r="V38" s="165"/>
      <c r="W38" s="165"/>
      <c r="X38" s="165"/>
      <c r="Y38" s="165"/>
      <c r="Z38" s="165"/>
      <c r="AA38" s="165"/>
      <c r="AB38" s="165"/>
      <c r="AC38" s="165"/>
      <c r="AD38" s="165"/>
      <c r="AE38" s="165"/>
      <c r="AF38" s="160"/>
      <c r="AG38" s="160"/>
      <c r="AH38" s="160"/>
      <c r="AI38" s="160"/>
      <c r="AJ38" s="161"/>
      <c r="AK38" s="176"/>
      <c r="AL38" s="176"/>
      <c r="AM38" s="176"/>
      <c r="AN38" s="161"/>
      <c r="AO38" s="161"/>
      <c r="AP38" s="161"/>
      <c r="AQ38" s="161"/>
      <c r="AR38" s="161"/>
      <c r="AS38" s="161"/>
      <c r="AT38" s="161"/>
      <c r="AU38" s="161"/>
      <c r="AV38" s="161"/>
      <c r="AW38" s="161"/>
      <c r="AX38" s="161"/>
      <c r="AY38" s="161"/>
      <c r="AZ38" s="161"/>
      <c r="BA38" s="161"/>
      <c r="BB38" s="161"/>
      <c r="BC38" s="161"/>
      <c r="BD38" s="161"/>
      <c r="BE38" s="161"/>
      <c r="BF38" s="161"/>
      <c r="BG38" s="161"/>
      <c r="BH38" s="161"/>
      <c r="BI38" s="161"/>
      <c r="BJ38" s="161"/>
      <c r="BK38" s="161"/>
      <c r="BL38" s="171"/>
      <c r="BM38" s="171"/>
      <c r="BN38" s="171"/>
      <c r="BO38" s="171"/>
      <c r="BP38" s="170"/>
      <c r="BQ38" s="170"/>
      <c r="BR38" s="170"/>
      <c r="BS38" s="170"/>
      <c r="BT38" s="177"/>
      <c r="BU38" s="177"/>
      <c r="BV38" s="177"/>
      <c r="BW38" s="177"/>
    </row>
    <row r="39" spans="1:75" ht="13.5" customHeight="1" x14ac:dyDescent="0.15">
      <c r="C39" s="158"/>
      <c r="D39" s="158"/>
      <c r="E39" s="158"/>
      <c r="F39" s="5"/>
      <c r="G39" s="5"/>
      <c r="H39" s="5"/>
      <c r="I39" s="5"/>
      <c r="J39" s="165"/>
      <c r="K39" s="165"/>
      <c r="L39" s="165"/>
      <c r="M39" s="165"/>
      <c r="N39" s="165"/>
      <c r="O39" s="165"/>
      <c r="P39" s="165"/>
      <c r="Q39" s="165"/>
      <c r="R39" s="168"/>
      <c r="S39" s="168"/>
      <c r="T39" s="165"/>
      <c r="U39" s="165"/>
      <c r="V39" s="165"/>
      <c r="W39" s="165"/>
      <c r="X39" s="165"/>
      <c r="Y39" s="165"/>
      <c r="Z39" s="165"/>
      <c r="AA39" s="165"/>
      <c r="AB39" s="165"/>
      <c r="AC39" s="165"/>
      <c r="AD39" s="165"/>
      <c r="AE39" s="165"/>
      <c r="AF39" s="160"/>
      <c r="AG39" s="160"/>
      <c r="AH39" s="160"/>
      <c r="AI39" s="160"/>
      <c r="AJ39" s="161"/>
      <c r="AK39" s="176"/>
      <c r="AL39" s="176"/>
      <c r="AM39" s="176"/>
      <c r="AN39" s="161"/>
      <c r="AO39" s="161"/>
      <c r="AP39" s="161"/>
      <c r="AQ39" s="161"/>
      <c r="AR39" s="161"/>
      <c r="AS39" s="161"/>
      <c r="AT39" s="161"/>
      <c r="AU39" s="161"/>
      <c r="AV39" s="161"/>
      <c r="AW39" s="161"/>
      <c r="AX39" s="161"/>
      <c r="AY39" s="161"/>
      <c r="AZ39" s="161"/>
      <c r="BA39" s="161"/>
      <c r="BB39" s="161"/>
      <c r="BC39" s="161"/>
      <c r="BD39" s="161"/>
      <c r="BE39" s="161"/>
      <c r="BF39" s="161"/>
      <c r="BG39" s="161"/>
      <c r="BH39" s="161"/>
      <c r="BI39" s="161"/>
      <c r="BJ39" s="161"/>
      <c r="BK39" s="161"/>
      <c r="BL39" s="171"/>
      <c r="BM39" s="171"/>
      <c r="BN39" s="171"/>
      <c r="BO39" s="171"/>
      <c r="BP39" s="170"/>
      <c r="BQ39" s="170"/>
      <c r="BR39" s="170"/>
      <c r="BS39" s="170"/>
      <c r="BT39" s="177"/>
      <c r="BU39" s="177"/>
      <c r="BV39" s="177"/>
      <c r="BW39" s="177"/>
    </row>
    <row r="40" spans="1:75" ht="16.5" customHeight="1" x14ac:dyDescent="0.15">
      <c r="F40" s="5"/>
      <c r="G40" s="5"/>
      <c r="H40" s="5"/>
      <c r="I40" s="5"/>
      <c r="J40" s="165" t="s">
        <v>530</v>
      </c>
      <c r="K40" s="165"/>
      <c r="L40" s="165"/>
      <c r="M40" s="165"/>
      <c r="N40" s="165" t="s">
        <v>78</v>
      </c>
      <c r="O40" s="165"/>
      <c r="P40" s="165"/>
      <c r="Q40" s="165"/>
      <c r="R40" s="168"/>
      <c r="S40" s="168"/>
      <c r="T40" s="165"/>
      <c r="U40" s="166" t="s">
        <v>106</v>
      </c>
      <c r="V40" s="166"/>
      <c r="W40" s="166"/>
      <c r="X40" s="165"/>
      <c r="Y40" s="165" t="s">
        <v>99</v>
      </c>
      <c r="Z40" s="165"/>
      <c r="AA40" s="165"/>
      <c r="AB40" s="165"/>
      <c r="AC40" s="165" t="s">
        <v>100</v>
      </c>
      <c r="AD40" s="165"/>
      <c r="AE40" s="165"/>
      <c r="AF40" s="160"/>
      <c r="AG40" s="160" t="s">
        <v>80</v>
      </c>
      <c r="AH40" s="160"/>
      <c r="AI40" s="160"/>
      <c r="AJ40" s="161"/>
      <c r="AK40" s="174" t="s">
        <v>96</v>
      </c>
      <c r="AL40" s="174"/>
      <c r="AM40" s="174"/>
      <c r="AN40" s="161"/>
      <c r="AO40" s="179" t="s">
        <v>102</v>
      </c>
      <c r="AP40" s="162"/>
      <c r="AQ40" s="162"/>
      <c r="AR40" s="161"/>
      <c r="AS40" s="172"/>
      <c r="AT40" s="172"/>
      <c r="AU40" s="172"/>
      <c r="AV40" s="161"/>
      <c r="AW40" s="172" t="s">
        <v>98</v>
      </c>
      <c r="AX40" s="172"/>
      <c r="AY40" s="172"/>
      <c r="AZ40" s="161"/>
      <c r="BA40" s="161" t="s">
        <v>97</v>
      </c>
      <c r="BB40" s="161"/>
      <c r="BC40" s="161"/>
      <c r="BD40" s="161"/>
      <c r="BE40" s="161" t="s">
        <v>107</v>
      </c>
      <c r="BF40" s="161"/>
      <c r="BG40" s="161"/>
      <c r="BH40" s="161"/>
      <c r="BI40" s="162" t="s">
        <v>208</v>
      </c>
      <c r="BJ40" s="162"/>
      <c r="BK40" s="162"/>
      <c r="BL40" s="171"/>
      <c r="BM40" s="171"/>
      <c r="BN40" s="171"/>
      <c r="BO40" s="171"/>
      <c r="BP40" s="170"/>
      <c r="BQ40" s="170"/>
      <c r="BR40" s="170"/>
      <c r="BS40" s="170"/>
      <c r="BT40" s="177"/>
      <c r="BU40" s="177"/>
      <c r="BV40" s="177"/>
      <c r="BW40" s="177"/>
    </row>
    <row r="41" spans="1:75" x14ac:dyDescent="0.15">
      <c r="F41" s="5"/>
      <c r="G41" s="5"/>
      <c r="H41" s="5"/>
      <c r="I41" s="5"/>
      <c r="J41" s="159" t="s">
        <v>144</v>
      </c>
      <c r="K41" s="159"/>
      <c r="L41" s="159"/>
      <c r="M41" s="159"/>
      <c r="N41" s="159"/>
      <c r="O41" s="159"/>
      <c r="P41" s="159"/>
      <c r="Q41" s="159"/>
      <c r="R41" s="159"/>
      <c r="S41" s="159"/>
      <c r="T41" s="159"/>
      <c r="U41" s="159"/>
      <c r="V41" s="159"/>
      <c r="W41" s="159"/>
      <c r="X41" s="159"/>
      <c r="Y41" s="159"/>
      <c r="Z41" s="159"/>
      <c r="AA41" s="159"/>
      <c r="AB41" s="159"/>
      <c r="AC41" s="159"/>
      <c r="AD41" s="159"/>
      <c r="AE41" s="159"/>
      <c r="AF41" s="163" t="s">
        <v>146</v>
      </c>
      <c r="AG41" s="163"/>
      <c r="AH41" s="163"/>
      <c r="AI41" s="163"/>
      <c r="AJ41" s="162" t="s">
        <v>143</v>
      </c>
      <c r="AK41" s="162"/>
      <c r="AL41" s="162"/>
      <c r="AM41" s="162"/>
      <c r="AN41" s="162"/>
      <c r="AO41" s="162"/>
      <c r="AP41" s="162"/>
      <c r="AQ41" s="162"/>
      <c r="AR41" s="162"/>
      <c r="AS41" s="162"/>
      <c r="AT41" s="162"/>
      <c r="AU41" s="162"/>
      <c r="AV41" s="162"/>
      <c r="AW41" s="162"/>
      <c r="AX41" s="162"/>
      <c r="AY41" s="162"/>
      <c r="AZ41" s="162"/>
      <c r="BA41" s="162"/>
      <c r="BB41" s="162"/>
      <c r="BC41" s="162"/>
      <c r="BD41" s="162"/>
      <c r="BE41" s="162"/>
      <c r="BF41" s="162"/>
      <c r="BG41" s="162"/>
      <c r="BH41" s="162"/>
      <c r="BI41" s="162"/>
      <c r="BJ41" s="162"/>
      <c r="BK41" s="162"/>
      <c r="BL41" s="171" t="s">
        <v>432</v>
      </c>
      <c r="BM41" s="171"/>
      <c r="BN41" s="171"/>
      <c r="BO41" s="171"/>
      <c r="BP41" s="170" t="s">
        <v>751</v>
      </c>
      <c r="BQ41" s="170"/>
      <c r="BR41" s="170"/>
      <c r="BS41" s="170"/>
      <c r="BT41" s="177" t="s">
        <v>839</v>
      </c>
      <c r="BU41" s="177"/>
      <c r="BV41" s="177"/>
      <c r="BW41" s="177"/>
    </row>
    <row r="42" spans="1:75" x14ac:dyDescent="0.15">
      <c r="J42" s="13"/>
      <c r="K42" s="13"/>
      <c r="L42" s="13"/>
      <c r="M42" s="13"/>
      <c r="N42" s="13"/>
      <c r="O42" s="13"/>
      <c r="P42" s="13"/>
      <c r="Q42" s="87"/>
      <c r="R42" s="87"/>
      <c r="S42" s="87"/>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4"/>
      <c r="AZ42" s="4"/>
      <c r="BA42" s="4"/>
      <c r="BB42" s="4"/>
    </row>
    <row r="43" spans="1:75" x14ac:dyDescent="0.15">
      <c r="C43" s="9" t="s">
        <v>108</v>
      </c>
      <c r="J43" s="13"/>
      <c r="K43" s="13"/>
      <c r="L43" s="13"/>
      <c r="M43" s="13"/>
      <c r="N43" s="13"/>
      <c r="O43" s="13"/>
      <c r="P43" s="13"/>
      <c r="Q43" s="87"/>
      <c r="R43" s="87"/>
      <c r="S43" s="87"/>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4"/>
      <c r="AZ43" s="4"/>
      <c r="BA43" s="4"/>
      <c r="BB43" s="4"/>
    </row>
    <row r="44" spans="1:75" x14ac:dyDescent="0.15">
      <c r="C44" s="3" t="s">
        <v>109</v>
      </c>
      <c r="D44" s="3"/>
      <c r="E44" s="3"/>
      <c r="F44" s="3"/>
      <c r="G44" s="3"/>
      <c r="H44" s="3"/>
      <c r="I44" s="3"/>
      <c r="J44" s="27"/>
      <c r="K44" s="13"/>
      <c r="L44" s="13"/>
      <c r="M44" s="13"/>
      <c r="N44" s="13"/>
      <c r="O44" s="13"/>
      <c r="P44" s="13"/>
      <c r="Q44" s="87"/>
      <c r="R44" s="87"/>
      <c r="S44" s="87"/>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4"/>
      <c r="AZ44" s="4"/>
      <c r="BA44" s="4"/>
      <c r="BB44" s="4"/>
      <c r="BL44" s="6"/>
      <c r="BM44" s="6"/>
      <c r="BN44" s="6"/>
      <c r="BO44" s="6"/>
      <c r="BP44" s="6"/>
      <c r="BQ44" s="6"/>
      <c r="BR44" s="6"/>
    </row>
    <row r="45" spans="1:75" ht="21" customHeight="1" x14ac:dyDescent="0.15">
      <c r="C45" s="157" t="s">
        <v>110</v>
      </c>
      <c r="D45" s="158"/>
      <c r="E45" s="158"/>
      <c r="F45" s="91"/>
      <c r="G45" s="91"/>
      <c r="H45" s="91"/>
      <c r="I45" s="91"/>
      <c r="J45" s="164" t="s">
        <v>644</v>
      </c>
      <c r="K45" s="165"/>
      <c r="L45" s="165"/>
      <c r="M45" s="165" t="s">
        <v>111</v>
      </c>
      <c r="N45" s="164" t="s">
        <v>115</v>
      </c>
      <c r="O45" s="164"/>
      <c r="P45" s="164"/>
      <c r="Q45" s="164"/>
      <c r="R45" s="164"/>
      <c r="S45" s="164"/>
      <c r="T45" s="165" t="s">
        <v>94</v>
      </c>
      <c r="U45" s="165" t="s">
        <v>876</v>
      </c>
      <c r="V45" s="165"/>
      <c r="W45" s="165"/>
      <c r="X45" s="165" t="s">
        <v>95</v>
      </c>
      <c r="Y45" s="173" t="s">
        <v>978</v>
      </c>
      <c r="Z45" s="173"/>
      <c r="AA45" s="173"/>
      <c r="AB45" s="160" t="s">
        <v>111</v>
      </c>
      <c r="AC45" s="160" t="s">
        <v>515</v>
      </c>
      <c r="AD45" s="160"/>
      <c r="AE45" s="160"/>
      <c r="AF45" s="161" t="s">
        <v>77</v>
      </c>
      <c r="AG45" s="161">
        <v>1</v>
      </c>
      <c r="AH45" s="161"/>
      <c r="AI45" s="161"/>
      <c r="AJ45" s="161" t="s">
        <v>95</v>
      </c>
      <c r="AK45" s="161" t="s">
        <v>516</v>
      </c>
      <c r="AL45" s="161"/>
      <c r="AM45" s="161"/>
      <c r="AN45" s="161" t="s">
        <v>147</v>
      </c>
      <c r="AO45" s="161" t="s">
        <v>513</v>
      </c>
      <c r="AP45" s="161"/>
      <c r="AQ45" s="161"/>
      <c r="AR45" s="161" t="s">
        <v>95</v>
      </c>
      <c r="AS45" s="161" t="s">
        <v>511</v>
      </c>
      <c r="AT45" s="161"/>
      <c r="AU45" s="161"/>
      <c r="AV45" s="161" t="s">
        <v>95</v>
      </c>
      <c r="AW45" s="161" t="s">
        <v>508</v>
      </c>
      <c r="AX45" s="161"/>
      <c r="AY45" s="161"/>
    </row>
    <row r="46" spans="1:75" ht="21.75" customHeight="1" x14ac:dyDescent="0.15">
      <c r="C46" s="158"/>
      <c r="D46" s="158"/>
      <c r="E46" s="158"/>
      <c r="F46" s="91"/>
      <c r="G46" s="91"/>
      <c r="H46" s="91"/>
      <c r="I46" s="91"/>
      <c r="J46" s="165"/>
      <c r="K46" s="165"/>
      <c r="L46" s="165"/>
      <c r="M46" s="165"/>
      <c r="N46" s="164"/>
      <c r="O46" s="164"/>
      <c r="P46" s="164"/>
      <c r="Q46" s="164"/>
      <c r="R46" s="164"/>
      <c r="S46" s="164"/>
      <c r="T46" s="165"/>
      <c r="U46" s="165"/>
      <c r="V46" s="165"/>
      <c r="W46" s="165"/>
      <c r="X46" s="165"/>
      <c r="Y46" s="173"/>
      <c r="Z46" s="173"/>
      <c r="AA46" s="173"/>
      <c r="AB46" s="160"/>
      <c r="AC46" s="160"/>
      <c r="AD46" s="160"/>
      <c r="AE46" s="160"/>
      <c r="AF46" s="161"/>
      <c r="AG46" s="161"/>
      <c r="AH46" s="161"/>
      <c r="AI46" s="161"/>
      <c r="AJ46" s="161"/>
      <c r="AK46" s="161"/>
      <c r="AL46" s="161"/>
      <c r="AM46" s="161"/>
      <c r="AN46" s="161"/>
      <c r="AO46" s="161"/>
      <c r="AP46" s="161"/>
      <c r="AQ46" s="161"/>
      <c r="AR46" s="161"/>
      <c r="AS46" s="161"/>
      <c r="AT46" s="161"/>
      <c r="AU46" s="161"/>
      <c r="AV46" s="161"/>
      <c r="AW46" s="161"/>
      <c r="AX46" s="161"/>
      <c r="AY46" s="161"/>
    </row>
    <row r="47" spans="1:75" ht="22.5" customHeight="1" x14ac:dyDescent="0.15">
      <c r="C47" s="158"/>
      <c r="D47" s="158"/>
      <c r="E47" s="158"/>
      <c r="F47" s="91"/>
      <c r="G47" s="91"/>
      <c r="H47" s="91"/>
      <c r="I47" s="91"/>
      <c r="J47" s="165"/>
      <c r="K47" s="165"/>
      <c r="L47" s="165"/>
      <c r="M47" s="165"/>
      <c r="N47" s="164"/>
      <c r="O47" s="164"/>
      <c r="P47" s="164"/>
      <c r="Q47" s="164"/>
      <c r="R47" s="164"/>
      <c r="S47" s="164"/>
      <c r="T47" s="165"/>
      <c r="U47" s="165"/>
      <c r="V47" s="165"/>
      <c r="W47" s="165"/>
      <c r="X47" s="165"/>
      <c r="Y47" s="173"/>
      <c r="Z47" s="173"/>
      <c r="AA47" s="173"/>
      <c r="AB47" s="160"/>
      <c r="AC47" s="160"/>
      <c r="AD47" s="160"/>
      <c r="AE47" s="160"/>
      <c r="AF47" s="161"/>
      <c r="AG47" s="161"/>
      <c r="AH47" s="161"/>
      <c r="AI47" s="161"/>
      <c r="AJ47" s="161"/>
      <c r="AK47" s="161"/>
      <c r="AL47" s="161"/>
      <c r="AM47" s="161"/>
      <c r="AN47" s="161"/>
      <c r="AO47" s="161"/>
      <c r="AP47" s="161"/>
      <c r="AQ47" s="161"/>
      <c r="AR47" s="161"/>
      <c r="AS47" s="161"/>
      <c r="AT47" s="161"/>
      <c r="AU47" s="161"/>
      <c r="AV47" s="161"/>
      <c r="AW47" s="161"/>
      <c r="AX47" s="161"/>
      <c r="AY47" s="161"/>
    </row>
    <row r="48" spans="1:75" ht="13.5" customHeight="1" x14ac:dyDescent="0.15">
      <c r="C48" s="158"/>
      <c r="D48" s="158"/>
      <c r="E48" s="158"/>
      <c r="F48" s="91"/>
      <c r="G48" s="91"/>
      <c r="H48" s="91"/>
      <c r="I48" s="91"/>
      <c r="J48" s="165"/>
      <c r="K48" s="165"/>
      <c r="L48" s="165"/>
      <c r="M48" s="165"/>
      <c r="N48" s="164"/>
      <c r="O48" s="164"/>
      <c r="P48" s="164"/>
      <c r="Q48" s="164"/>
      <c r="R48" s="164"/>
      <c r="S48" s="164"/>
      <c r="T48" s="165"/>
      <c r="U48" s="165"/>
      <c r="V48" s="165"/>
      <c r="W48" s="165"/>
      <c r="X48" s="165"/>
      <c r="Y48" s="173"/>
      <c r="Z48" s="173"/>
      <c r="AA48" s="173"/>
      <c r="AB48" s="160"/>
      <c r="AC48" s="160"/>
      <c r="AD48" s="160"/>
      <c r="AE48" s="160"/>
      <c r="AF48" s="161"/>
      <c r="AG48" s="161"/>
      <c r="AH48" s="161"/>
      <c r="AI48" s="161"/>
      <c r="AJ48" s="161"/>
      <c r="AK48" s="161"/>
      <c r="AL48" s="161"/>
      <c r="AM48" s="161"/>
      <c r="AN48" s="161"/>
      <c r="AO48" s="161"/>
      <c r="AP48" s="161"/>
      <c r="AQ48" s="161"/>
      <c r="AR48" s="161"/>
      <c r="AS48" s="161"/>
      <c r="AT48" s="161"/>
      <c r="AU48" s="161"/>
      <c r="AV48" s="161"/>
      <c r="AW48" s="161"/>
      <c r="AX48" s="161"/>
      <c r="AY48" s="161"/>
    </row>
    <row r="49" spans="3:61" ht="16.5" customHeight="1" x14ac:dyDescent="0.15">
      <c r="F49" s="5"/>
      <c r="G49" s="5"/>
      <c r="H49" s="5"/>
      <c r="I49" s="5"/>
      <c r="J49" s="165" t="s">
        <v>530</v>
      </c>
      <c r="K49" s="165"/>
      <c r="L49" s="165"/>
      <c r="M49" s="165"/>
      <c r="N49" s="166" t="s">
        <v>106</v>
      </c>
      <c r="O49" s="166"/>
      <c r="P49" s="166"/>
      <c r="Q49" s="88"/>
      <c r="R49" s="88"/>
      <c r="S49" s="88"/>
      <c r="T49" s="165"/>
      <c r="U49" s="165" t="s">
        <v>99</v>
      </c>
      <c r="V49" s="165"/>
      <c r="W49" s="165"/>
      <c r="X49" s="165"/>
      <c r="Y49" s="173" t="s">
        <v>114</v>
      </c>
      <c r="Z49" s="173"/>
      <c r="AA49" s="173"/>
      <c r="AB49" s="160"/>
      <c r="AC49" s="160" t="s">
        <v>112</v>
      </c>
      <c r="AD49" s="160"/>
      <c r="AE49" s="160"/>
      <c r="AF49" s="161"/>
      <c r="AG49" s="161"/>
      <c r="AH49" s="161"/>
      <c r="AI49" s="161"/>
      <c r="AJ49" s="161"/>
      <c r="AK49" s="161" t="s">
        <v>97</v>
      </c>
      <c r="AL49" s="161"/>
      <c r="AM49" s="161"/>
      <c r="AN49" s="161"/>
      <c r="AO49" s="161" t="s">
        <v>98</v>
      </c>
      <c r="AP49" s="161"/>
      <c r="AQ49" s="161"/>
      <c r="AR49" s="161"/>
      <c r="AS49" s="161" t="s">
        <v>107</v>
      </c>
      <c r="AT49" s="161"/>
      <c r="AU49" s="161"/>
      <c r="AV49" s="161"/>
      <c r="AW49" s="162" t="s">
        <v>208</v>
      </c>
      <c r="AX49" s="162"/>
      <c r="AY49" s="162"/>
    </row>
    <row r="50" spans="3:61" x14ac:dyDescent="0.15">
      <c r="F50" s="5"/>
      <c r="G50" s="5"/>
      <c r="H50" s="5"/>
      <c r="I50" s="5"/>
      <c r="J50" s="159" t="s">
        <v>144</v>
      </c>
      <c r="K50" s="159"/>
      <c r="L50" s="159"/>
      <c r="M50" s="159"/>
      <c r="N50" s="159"/>
      <c r="O50" s="159"/>
      <c r="P50" s="159"/>
      <c r="Q50" s="159"/>
      <c r="R50" s="159"/>
      <c r="S50" s="159"/>
      <c r="T50" s="159"/>
      <c r="U50" s="159"/>
      <c r="V50" s="159"/>
      <c r="W50" s="159"/>
      <c r="X50" s="159"/>
      <c r="Y50" s="159"/>
      <c r="Z50" s="159"/>
      <c r="AA50" s="159"/>
      <c r="AB50" s="163" t="s">
        <v>146</v>
      </c>
      <c r="AC50" s="163"/>
      <c r="AD50" s="163"/>
      <c r="AE50" s="163"/>
      <c r="AF50" s="162" t="s">
        <v>143</v>
      </c>
      <c r="AG50" s="162"/>
      <c r="AH50" s="162"/>
      <c r="AI50" s="162"/>
      <c r="AJ50" s="162"/>
      <c r="AK50" s="162"/>
      <c r="AL50" s="162"/>
      <c r="AM50" s="162"/>
      <c r="AN50" s="162"/>
      <c r="AO50" s="162"/>
      <c r="AP50" s="162"/>
      <c r="AQ50" s="162"/>
      <c r="AR50" s="162"/>
      <c r="AS50" s="162"/>
      <c r="AT50" s="162"/>
      <c r="AU50" s="162"/>
      <c r="AV50" s="162"/>
      <c r="AW50" s="162"/>
      <c r="AX50" s="162"/>
      <c r="AY50" s="162"/>
    </row>
    <row r="51" spans="3:61" x14ac:dyDescent="0.15">
      <c r="BD51" s="3"/>
      <c r="BE51" s="3"/>
      <c r="BF51" s="3"/>
      <c r="BG51" s="3"/>
      <c r="BH51" s="3"/>
      <c r="BI51" s="3"/>
    </row>
    <row r="52" spans="3:61" x14ac:dyDescent="0.15">
      <c r="C52" s="9" t="s">
        <v>877</v>
      </c>
      <c r="BD52" s="3"/>
      <c r="BE52" s="3"/>
      <c r="BF52" s="3"/>
      <c r="BG52" s="3"/>
      <c r="BH52" s="3"/>
      <c r="BI52" s="3"/>
    </row>
    <row r="53" spans="3:61" ht="15.6" customHeight="1" x14ac:dyDescent="0.15">
      <c r="C53" s="157" t="s">
        <v>882</v>
      </c>
      <c r="D53" s="158"/>
      <c r="E53" s="158"/>
      <c r="F53" s="164" t="s">
        <v>115</v>
      </c>
      <c r="G53" s="164"/>
      <c r="H53" s="164"/>
      <c r="I53" s="164"/>
      <c r="J53" s="164"/>
      <c r="K53" s="164"/>
      <c r="L53" s="165" t="s">
        <v>94</v>
      </c>
      <c r="M53" s="165" t="s">
        <v>876</v>
      </c>
      <c r="N53" s="165"/>
      <c r="O53" s="165"/>
      <c r="P53" s="165"/>
      <c r="Q53" s="159"/>
      <c r="R53" s="159"/>
      <c r="S53" s="159"/>
      <c r="T53" s="160" t="s">
        <v>111</v>
      </c>
      <c r="U53" s="160" t="s">
        <v>888</v>
      </c>
      <c r="V53" s="160"/>
      <c r="W53" s="160"/>
      <c r="X53" s="161" t="s">
        <v>77</v>
      </c>
      <c r="Y53" s="161">
        <v>1</v>
      </c>
      <c r="Z53" s="161"/>
      <c r="AA53" s="161"/>
      <c r="AB53" s="161" t="s">
        <v>95</v>
      </c>
      <c r="AC53" s="161" t="s">
        <v>516</v>
      </c>
      <c r="AD53" s="161"/>
      <c r="AE53" s="161"/>
      <c r="AF53" s="161" t="s">
        <v>147</v>
      </c>
      <c r="AG53" s="161" t="s">
        <v>513</v>
      </c>
      <c r="AH53" s="161"/>
      <c r="AI53" s="161"/>
      <c r="AJ53" s="161" t="s">
        <v>95</v>
      </c>
      <c r="AK53" s="161" t="s">
        <v>511</v>
      </c>
      <c r="AL53" s="161"/>
      <c r="AM53" s="161"/>
      <c r="AN53" s="161" t="s">
        <v>95</v>
      </c>
      <c r="AO53" s="161" t="s">
        <v>508</v>
      </c>
      <c r="AP53" s="161"/>
      <c r="AQ53" s="161"/>
      <c r="AR53" s="170" t="s">
        <v>95</v>
      </c>
      <c r="AS53" s="170" t="s">
        <v>885</v>
      </c>
      <c r="AT53" s="170"/>
      <c r="AU53" s="170"/>
      <c r="AV53" s="3"/>
      <c r="AW53" s="3"/>
      <c r="AX53" s="3"/>
      <c r="AY53" s="3"/>
      <c r="AZ53" s="3"/>
      <c r="BA53" s="3"/>
    </row>
    <row r="54" spans="3:61" x14ac:dyDescent="0.15">
      <c r="C54" s="158"/>
      <c r="D54" s="158"/>
      <c r="E54" s="158"/>
      <c r="F54" s="164"/>
      <c r="G54" s="164"/>
      <c r="H54" s="164"/>
      <c r="I54" s="164"/>
      <c r="J54" s="164"/>
      <c r="K54" s="164"/>
      <c r="L54" s="165"/>
      <c r="M54" s="165"/>
      <c r="N54" s="165"/>
      <c r="O54" s="165"/>
      <c r="P54" s="165"/>
      <c r="Q54" s="159"/>
      <c r="R54" s="159"/>
      <c r="S54" s="159"/>
      <c r="T54" s="160"/>
      <c r="U54" s="160"/>
      <c r="V54" s="160"/>
      <c r="W54" s="160"/>
      <c r="X54" s="161"/>
      <c r="Y54" s="161"/>
      <c r="Z54" s="161"/>
      <c r="AA54" s="161"/>
      <c r="AB54" s="161"/>
      <c r="AC54" s="161"/>
      <c r="AD54" s="161"/>
      <c r="AE54" s="161"/>
      <c r="AF54" s="161"/>
      <c r="AG54" s="161"/>
      <c r="AH54" s="161"/>
      <c r="AI54" s="161"/>
      <c r="AJ54" s="161"/>
      <c r="AK54" s="161"/>
      <c r="AL54" s="161"/>
      <c r="AM54" s="161"/>
      <c r="AN54" s="161"/>
      <c r="AO54" s="161"/>
      <c r="AP54" s="161"/>
      <c r="AQ54" s="161"/>
      <c r="AR54" s="170"/>
      <c r="AS54" s="170"/>
      <c r="AT54" s="170"/>
      <c r="AU54" s="170"/>
      <c r="AV54" s="3"/>
      <c r="AW54" s="3"/>
      <c r="AX54" s="3"/>
      <c r="AY54" s="3"/>
      <c r="AZ54" s="3"/>
      <c r="BA54" s="3"/>
    </row>
    <row r="55" spans="3:61" x14ac:dyDescent="0.15">
      <c r="C55" s="158"/>
      <c r="D55" s="158"/>
      <c r="E55" s="158"/>
      <c r="F55" s="164"/>
      <c r="G55" s="164"/>
      <c r="H55" s="164"/>
      <c r="I55" s="164"/>
      <c r="J55" s="164"/>
      <c r="K55" s="164"/>
      <c r="L55" s="165"/>
      <c r="M55" s="165"/>
      <c r="N55" s="165"/>
      <c r="O55" s="165"/>
      <c r="P55" s="165"/>
      <c r="Q55" s="159"/>
      <c r="R55" s="159"/>
      <c r="S55" s="159"/>
      <c r="T55" s="160"/>
      <c r="U55" s="160"/>
      <c r="V55" s="160"/>
      <c r="W55" s="160"/>
      <c r="X55" s="161"/>
      <c r="Y55" s="161"/>
      <c r="Z55" s="161"/>
      <c r="AA55" s="161"/>
      <c r="AB55" s="161"/>
      <c r="AC55" s="161"/>
      <c r="AD55" s="161"/>
      <c r="AE55" s="161"/>
      <c r="AF55" s="161"/>
      <c r="AG55" s="161"/>
      <c r="AH55" s="161"/>
      <c r="AI55" s="161"/>
      <c r="AJ55" s="161"/>
      <c r="AK55" s="161"/>
      <c r="AL55" s="161"/>
      <c r="AM55" s="161"/>
      <c r="AN55" s="161"/>
      <c r="AO55" s="161"/>
      <c r="AP55" s="161"/>
      <c r="AQ55" s="161"/>
      <c r="AR55" s="170"/>
      <c r="AS55" s="170"/>
      <c r="AT55" s="170"/>
      <c r="AU55" s="170"/>
      <c r="AV55" s="3"/>
      <c r="AW55" s="3"/>
      <c r="AX55" s="3"/>
      <c r="AY55" s="3"/>
      <c r="AZ55" s="3"/>
      <c r="BA55" s="3"/>
    </row>
    <row r="56" spans="3:61" x14ac:dyDescent="0.15">
      <c r="C56" s="158"/>
      <c r="D56" s="158"/>
      <c r="E56" s="158"/>
      <c r="F56" s="164"/>
      <c r="G56" s="164"/>
      <c r="H56" s="164"/>
      <c r="I56" s="164"/>
      <c r="J56" s="164"/>
      <c r="K56" s="164"/>
      <c r="L56" s="165"/>
      <c r="M56" s="165"/>
      <c r="N56" s="165"/>
      <c r="O56" s="165"/>
      <c r="P56" s="165"/>
      <c r="Q56" s="159"/>
      <c r="R56" s="159"/>
      <c r="S56" s="159"/>
      <c r="T56" s="160"/>
      <c r="U56" s="160"/>
      <c r="V56" s="160"/>
      <c r="W56" s="160"/>
      <c r="X56" s="161"/>
      <c r="Y56" s="161"/>
      <c r="Z56" s="161"/>
      <c r="AA56" s="161"/>
      <c r="AB56" s="161"/>
      <c r="AC56" s="161"/>
      <c r="AD56" s="161"/>
      <c r="AE56" s="161"/>
      <c r="AF56" s="161"/>
      <c r="AG56" s="161"/>
      <c r="AH56" s="161"/>
      <c r="AI56" s="161"/>
      <c r="AJ56" s="161"/>
      <c r="AK56" s="161"/>
      <c r="AL56" s="161"/>
      <c r="AM56" s="161"/>
      <c r="AN56" s="161"/>
      <c r="AO56" s="161"/>
      <c r="AP56" s="161"/>
      <c r="AQ56" s="161"/>
      <c r="AR56" s="170"/>
      <c r="AS56" s="170"/>
      <c r="AT56" s="170"/>
      <c r="AU56" s="170"/>
      <c r="AV56" s="3"/>
      <c r="AW56" s="3"/>
      <c r="AX56" s="3"/>
      <c r="AY56" s="3"/>
      <c r="AZ56" s="3"/>
      <c r="BA56" s="3"/>
    </row>
    <row r="57" spans="3:61" x14ac:dyDescent="0.15">
      <c r="F57" s="166" t="s">
        <v>106</v>
      </c>
      <c r="G57" s="166"/>
      <c r="H57" s="166"/>
      <c r="I57" s="99"/>
      <c r="J57" s="99"/>
      <c r="K57" s="99"/>
      <c r="L57" s="165"/>
      <c r="M57" s="165" t="s">
        <v>99</v>
      </c>
      <c r="N57" s="165"/>
      <c r="O57" s="165"/>
      <c r="P57" s="165"/>
      <c r="Q57" s="159"/>
      <c r="R57" s="159"/>
      <c r="S57" s="159"/>
      <c r="T57" s="160"/>
      <c r="U57" s="160" t="s">
        <v>889</v>
      </c>
      <c r="V57" s="160"/>
      <c r="W57" s="160"/>
      <c r="X57" s="161"/>
      <c r="Y57" s="161"/>
      <c r="Z57" s="161"/>
      <c r="AA57" s="161"/>
      <c r="AB57" s="161"/>
      <c r="AC57" s="161" t="s">
        <v>97</v>
      </c>
      <c r="AD57" s="161"/>
      <c r="AE57" s="161"/>
      <c r="AF57" s="161"/>
      <c r="AG57" s="161" t="s">
        <v>98</v>
      </c>
      <c r="AH57" s="161"/>
      <c r="AI57" s="161"/>
      <c r="AJ57" s="161"/>
      <c r="AK57" s="161" t="s">
        <v>107</v>
      </c>
      <c r="AL57" s="161"/>
      <c r="AM57" s="161"/>
      <c r="AN57" s="161"/>
      <c r="AO57" s="162" t="s">
        <v>208</v>
      </c>
      <c r="AP57" s="162"/>
      <c r="AQ57" s="162"/>
      <c r="AR57" s="170"/>
      <c r="AS57" s="180" t="s">
        <v>884</v>
      </c>
      <c r="AT57" s="180"/>
      <c r="AU57" s="180"/>
      <c r="AV57" s="3"/>
      <c r="AW57" s="3"/>
      <c r="AX57" s="3"/>
      <c r="AY57" s="3"/>
      <c r="AZ57" s="3"/>
      <c r="BA57" s="3"/>
    </row>
    <row r="58" spans="3:61" x14ac:dyDescent="0.15">
      <c r="F58" s="159" t="s">
        <v>144</v>
      </c>
      <c r="G58" s="159"/>
      <c r="H58" s="159"/>
      <c r="I58" s="159"/>
      <c r="J58" s="159"/>
      <c r="K58" s="159"/>
      <c r="L58" s="159"/>
      <c r="M58" s="159"/>
      <c r="N58" s="159"/>
      <c r="O58" s="159"/>
      <c r="P58" s="159"/>
      <c r="Q58" s="159"/>
      <c r="R58" s="159"/>
      <c r="S58" s="159"/>
      <c r="T58" s="163" t="s">
        <v>146</v>
      </c>
      <c r="U58" s="163"/>
      <c r="V58" s="163"/>
      <c r="W58" s="163"/>
      <c r="X58" s="162" t="s">
        <v>143</v>
      </c>
      <c r="Y58" s="162"/>
      <c r="Z58" s="162"/>
      <c r="AA58" s="162"/>
      <c r="AB58" s="162"/>
      <c r="AC58" s="162"/>
      <c r="AD58" s="162"/>
      <c r="AE58" s="162"/>
      <c r="AF58" s="162"/>
      <c r="AG58" s="162"/>
      <c r="AH58" s="162"/>
      <c r="AI58" s="162"/>
      <c r="AJ58" s="162"/>
      <c r="AK58" s="162"/>
      <c r="AL58" s="162"/>
      <c r="AM58" s="162"/>
      <c r="AN58" s="162"/>
      <c r="AO58" s="162"/>
      <c r="AP58" s="162"/>
      <c r="AQ58" s="162"/>
      <c r="AR58" s="180" t="s">
        <v>886</v>
      </c>
      <c r="AS58" s="180"/>
      <c r="AT58" s="180"/>
      <c r="AU58" s="180"/>
    </row>
    <row r="59" spans="3:61" x14ac:dyDescent="0.15">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c r="AP59" s="98"/>
      <c r="AQ59" s="98"/>
    </row>
    <row r="60" spans="3:61" x14ac:dyDescent="0.15">
      <c r="C60" s="157" t="s">
        <v>883</v>
      </c>
      <c r="D60" s="158"/>
      <c r="E60" s="158"/>
      <c r="F60" s="164" t="s">
        <v>92</v>
      </c>
      <c r="G60" s="164"/>
      <c r="H60" s="164"/>
      <c r="I60" s="164"/>
      <c r="J60" s="164"/>
      <c r="K60" s="164"/>
      <c r="L60" s="165" t="s">
        <v>94</v>
      </c>
      <c r="M60" s="165" t="s">
        <v>641</v>
      </c>
      <c r="N60" s="165"/>
      <c r="O60" s="165"/>
      <c r="P60" s="165"/>
      <c r="Q60" s="159"/>
      <c r="R60" s="159"/>
      <c r="S60" s="159"/>
      <c r="T60" s="160" t="s">
        <v>111</v>
      </c>
      <c r="U60" s="160" t="s">
        <v>888</v>
      </c>
      <c r="V60" s="160"/>
      <c r="W60" s="160"/>
      <c r="X60" s="161" t="s">
        <v>77</v>
      </c>
      <c r="Y60" s="161">
        <v>1</v>
      </c>
      <c r="Z60" s="161"/>
      <c r="AA60" s="161"/>
      <c r="AB60" s="161" t="s">
        <v>95</v>
      </c>
      <c r="AC60" s="161" t="s">
        <v>879</v>
      </c>
      <c r="AD60" s="161"/>
      <c r="AE60" s="161"/>
      <c r="AF60" s="161" t="s">
        <v>147</v>
      </c>
      <c r="AG60" s="161" t="s">
        <v>506</v>
      </c>
      <c r="AH60" s="161"/>
      <c r="AI60" s="161"/>
      <c r="AJ60" s="161" t="s">
        <v>95</v>
      </c>
      <c r="AK60" s="161" t="s">
        <v>880</v>
      </c>
      <c r="AL60" s="161"/>
      <c r="AM60" s="161"/>
      <c r="AN60" s="161" t="s">
        <v>95</v>
      </c>
      <c r="AO60" s="161" t="s">
        <v>508</v>
      </c>
      <c r="AP60" s="161"/>
      <c r="AQ60" s="161"/>
      <c r="AR60" s="170" t="s">
        <v>95</v>
      </c>
      <c r="AS60" s="170" t="s">
        <v>885</v>
      </c>
      <c r="AT60" s="170"/>
      <c r="AU60" s="170"/>
    </row>
    <row r="61" spans="3:61" x14ac:dyDescent="0.15">
      <c r="C61" s="158"/>
      <c r="D61" s="158"/>
      <c r="E61" s="158"/>
      <c r="F61" s="164"/>
      <c r="G61" s="164"/>
      <c r="H61" s="164"/>
      <c r="I61" s="164"/>
      <c r="J61" s="164"/>
      <c r="K61" s="164"/>
      <c r="L61" s="165"/>
      <c r="M61" s="165"/>
      <c r="N61" s="165"/>
      <c r="O61" s="165"/>
      <c r="P61" s="165"/>
      <c r="Q61" s="159"/>
      <c r="R61" s="159"/>
      <c r="S61" s="159"/>
      <c r="T61" s="160"/>
      <c r="U61" s="160"/>
      <c r="V61" s="160"/>
      <c r="W61" s="160"/>
      <c r="X61" s="161"/>
      <c r="Y61" s="161"/>
      <c r="Z61" s="161"/>
      <c r="AA61" s="161"/>
      <c r="AB61" s="161"/>
      <c r="AC61" s="161"/>
      <c r="AD61" s="161"/>
      <c r="AE61" s="161"/>
      <c r="AF61" s="161"/>
      <c r="AG61" s="161"/>
      <c r="AH61" s="161"/>
      <c r="AI61" s="161"/>
      <c r="AJ61" s="161"/>
      <c r="AK61" s="161"/>
      <c r="AL61" s="161"/>
      <c r="AM61" s="161"/>
      <c r="AN61" s="161"/>
      <c r="AO61" s="161"/>
      <c r="AP61" s="161"/>
      <c r="AQ61" s="161"/>
      <c r="AR61" s="170"/>
      <c r="AS61" s="170"/>
      <c r="AT61" s="170"/>
      <c r="AU61" s="170"/>
    </row>
    <row r="62" spans="3:61" x14ac:dyDescent="0.15">
      <c r="C62" s="158"/>
      <c r="D62" s="158"/>
      <c r="E62" s="158"/>
      <c r="F62" s="164"/>
      <c r="G62" s="164"/>
      <c r="H62" s="164"/>
      <c r="I62" s="164"/>
      <c r="J62" s="164"/>
      <c r="K62" s="164"/>
      <c r="L62" s="165"/>
      <c r="M62" s="165"/>
      <c r="N62" s="165"/>
      <c r="O62" s="165"/>
      <c r="P62" s="165"/>
      <c r="Q62" s="159"/>
      <c r="R62" s="159"/>
      <c r="S62" s="159"/>
      <c r="T62" s="160"/>
      <c r="U62" s="160"/>
      <c r="V62" s="160"/>
      <c r="W62" s="160"/>
      <c r="X62" s="161"/>
      <c r="Y62" s="161"/>
      <c r="Z62" s="161"/>
      <c r="AA62" s="161"/>
      <c r="AB62" s="161"/>
      <c r="AC62" s="161"/>
      <c r="AD62" s="161"/>
      <c r="AE62" s="161"/>
      <c r="AF62" s="161"/>
      <c r="AG62" s="161"/>
      <c r="AH62" s="161"/>
      <c r="AI62" s="161"/>
      <c r="AJ62" s="161"/>
      <c r="AK62" s="161"/>
      <c r="AL62" s="161"/>
      <c r="AM62" s="161"/>
      <c r="AN62" s="161"/>
      <c r="AO62" s="161"/>
      <c r="AP62" s="161"/>
      <c r="AQ62" s="161"/>
      <c r="AR62" s="170"/>
      <c r="AS62" s="170"/>
      <c r="AT62" s="170"/>
      <c r="AU62" s="170"/>
    </row>
    <row r="63" spans="3:61" x14ac:dyDescent="0.15">
      <c r="C63" s="158"/>
      <c r="D63" s="158"/>
      <c r="E63" s="158"/>
      <c r="F63" s="164"/>
      <c r="G63" s="164"/>
      <c r="H63" s="164"/>
      <c r="I63" s="164"/>
      <c r="J63" s="164"/>
      <c r="K63" s="164"/>
      <c r="L63" s="165"/>
      <c r="M63" s="165"/>
      <c r="N63" s="165"/>
      <c r="O63" s="165"/>
      <c r="P63" s="165"/>
      <c r="Q63" s="159"/>
      <c r="R63" s="159"/>
      <c r="S63" s="159"/>
      <c r="T63" s="160"/>
      <c r="U63" s="160"/>
      <c r="V63" s="160"/>
      <c r="W63" s="160"/>
      <c r="X63" s="161"/>
      <c r="Y63" s="161"/>
      <c r="Z63" s="161"/>
      <c r="AA63" s="161"/>
      <c r="AB63" s="161"/>
      <c r="AC63" s="161"/>
      <c r="AD63" s="161"/>
      <c r="AE63" s="161"/>
      <c r="AF63" s="161"/>
      <c r="AG63" s="161"/>
      <c r="AH63" s="161"/>
      <c r="AI63" s="161"/>
      <c r="AJ63" s="161"/>
      <c r="AK63" s="161"/>
      <c r="AL63" s="161"/>
      <c r="AM63" s="161"/>
      <c r="AN63" s="161"/>
      <c r="AO63" s="161"/>
      <c r="AP63" s="161"/>
      <c r="AQ63" s="161"/>
      <c r="AR63" s="170"/>
      <c r="AS63" s="170"/>
      <c r="AT63" s="170"/>
      <c r="AU63" s="170"/>
    </row>
    <row r="64" spans="3:61" x14ac:dyDescent="0.15">
      <c r="F64" s="166" t="s">
        <v>878</v>
      </c>
      <c r="G64" s="166"/>
      <c r="H64" s="166"/>
      <c r="I64" s="99"/>
      <c r="J64" s="99"/>
      <c r="K64" s="99"/>
      <c r="L64" s="165"/>
      <c r="M64" s="165" t="s">
        <v>99</v>
      </c>
      <c r="N64" s="165"/>
      <c r="O64" s="165"/>
      <c r="P64" s="165"/>
      <c r="Q64" s="159"/>
      <c r="R64" s="159"/>
      <c r="S64" s="159"/>
      <c r="T64" s="160"/>
      <c r="U64" s="160" t="s">
        <v>889</v>
      </c>
      <c r="V64" s="160"/>
      <c r="W64" s="160"/>
      <c r="X64" s="161"/>
      <c r="Y64" s="161"/>
      <c r="Z64" s="161"/>
      <c r="AA64" s="161"/>
      <c r="AB64" s="161"/>
      <c r="AC64" s="161" t="s">
        <v>97</v>
      </c>
      <c r="AD64" s="161"/>
      <c r="AE64" s="161"/>
      <c r="AF64" s="161"/>
      <c r="AG64" s="161" t="s">
        <v>98</v>
      </c>
      <c r="AH64" s="161"/>
      <c r="AI64" s="161"/>
      <c r="AJ64" s="161"/>
      <c r="AK64" s="161" t="s">
        <v>881</v>
      </c>
      <c r="AL64" s="161"/>
      <c r="AM64" s="161"/>
      <c r="AN64" s="161"/>
      <c r="AO64" s="162" t="s">
        <v>208</v>
      </c>
      <c r="AP64" s="162"/>
      <c r="AQ64" s="162"/>
      <c r="AR64" s="170"/>
      <c r="AS64" s="180" t="s">
        <v>884</v>
      </c>
      <c r="AT64" s="180"/>
      <c r="AU64" s="180"/>
    </row>
    <row r="65" spans="3:47" x14ac:dyDescent="0.15">
      <c r="F65" s="159" t="s">
        <v>144</v>
      </c>
      <c r="G65" s="159"/>
      <c r="H65" s="159"/>
      <c r="I65" s="159"/>
      <c r="J65" s="159"/>
      <c r="K65" s="159"/>
      <c r="L65" s="159"/>
      <c r="M65" s="159"/>
      <c r="N65" s="159"/>
      <c r="O65" s="159"/>
      <c r="P65" s="159"/>
      <c r="Q65" s="159"/>
      <c r="R65" s="159"/>
      <c r="S65" s="159"/>
      <c r="T65" s="163" t="s">
        <v>146</v>
      </c>
      <c r="U65" s="163"/>
      <c r="V65" s="163"/>
      <c r="W65" s="163"/>
      <c r="X65" s="162" t="s">
        <v>143</v>
      </c>
      <c r="Y65" s="162"/>
      <c r="Z65" s="162"/>
      <c r="AA65" s="162"/>
      <c r="AB65" s="162"/>
      <c r="AC65" s="162"/>
      <c r="AD65" s="162"/>
      <c r="AE65" s="162"/>
      <c r="AF65" s="162"/>
      <c r="AG65" s="162"/>
      <c r="AH65" s="162"/>
      <c r="AI65" s="162"/>
      <c r="AJ65" s="162"/>
      <c r="AK65" s="162"/>
      <c r="AL65" s="162"/>
      <c r="AM65" s="162"/>
      <c r="AN65" s="162"/>
      <c r="AO65" s="162"/>
      <c r="AP65" s="162"/>
      <c r="AQ65" s="162"/>
      <c r="AR65" s="180" t="s">
        <v>886</v>
      </c>
      <c r="AS65" s="180"/>
      <c r="AT65" s="180"/>
      <c r="AU65" s="180"/>
    </row>
    <row r="66" spans="3:47" x14ac:dyDescent="0.15">
      <c r="F66" s="98"/>
      <c r="G66" s="98"/>
      <c r="H66" s="98"/>
      <c r="I66" s="98"/>
      <c r="J66" s="98"/>
      <c r="K66" s="98"/>
      <c r="L66" s="98"/>
      <c r="M66" s="98"/>
      <c r="N66" s="98"/>
      <c r="O66" s="98"/>
      <c r="P66" s="98"/>
      <c r="Q66" s="98"/>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row>
    <row r="67" spans="3:47" x14ac:dyDescent="0.15">
      <c r="C67" s="1" t="s">
        <v>121</v>
      </c>
    </row>
    <row r="68" spans="3:47" x14ac:dyDescent="0.15">
      <c r="D68" s="5"/>
      <c r="E68" s="1" t="s">
        <v>228</v>
      </c>
    </row>
    <row r="69" spans="3:47" x14ac:dyDescent="0.15">
      <c r="D69" s="1" t="s">
        <v>144</v>
      </c>
      <c r="K69" s="1" t="s">
        <v>229</v>
      </c>
    </row>
    <row r="70" spans="3:47" x14ac:dyDescent="0.15">
      <c r="D70" s="10"/>
      <c r="E70" s="1" t="s">
        <v>228</v>
      </c>
    </row>
    <row r="71" spans="3:47" x14ac:dyDescent="0.15">
      <c r="D71" s="1" t="s">
        <v>145</v>
      </c>
      <c r="K71" s="1" t="s">
        <v>230</v>
      </c>
    </row>
    <row r="72" spans="3:47" x14ac:dyDescent="0.15">
      <c r="D72" s="11"/>
      <c r="E72" s="1" t="s">
        <v>228</v>
      </c>
    </row>
    <row r="73" spans="3:47" x14ac:dyDescent="0.15">
      <c r="D73" s="1" t="s">
        <v>143</v>
      </c>
      <c r="K73" s="1" t="s">
        <v>231</v>
      </c>
    </row>
    <row r="75" spans="3:47" x14ac:dyDescent="0.15">
      <c r="C75" s="1" t="s">
        <v>475</v>
      </c>
    </row>
    <row r="76" spans="3:47" x14ac:dyDescent="0.15">
      <c r="D76" s="1" t="s">
        <v>477</v>
      </c>
    </row>
    <row r="77" spans="3:47" x14ac:dyDescent="0.15">
      <c r="E77" s="1" t="s">
        <v>476</v>
      </c>
    </row>
    <row r="78" spans="3:47" x14ac:dyDescent="0.15">
      <c r="J78" s="1" t="s">
        <v>484</v>
      </c>
    </row>
    <row r="79" spans="3:47" x14ac:dyDescent="0.15">
      <c r="E79" s="1" t="s">
        <v>478</v>
      </c>
      <c r="L79" s="1" t="s">
        <v>479</v>
      </c>
    </row>
    <row r="80" spans="3:47" x14ac:dyDescent="0.15">
      <c r="J80" s="1" t="s">
        <v>481</v>
      </c>
    </row>
    <row r="81" spans="5:10" x14ac:dyDescent="0.15">
      <c r="J81" s="1" t="s">
        <v>482</v>
      </c>
    </row>
    <row r="83" spans="5:10" x14ac:dyDescent="0.15">
      <c r="E83" s="1" t="s">
        <v>480</v>
      </c>
    </row>
    <row r="84" spans="5:10" x14ac:dyDescent="0.15">
      <c r="J84" s="1" t="s">
        <v>485</v>
      </c>
    </row>
    <row r="85" spans="5:10" x14ac:dyDescent="0.15">
      <c r="J85" s="1" t="s">
        <v>483</v>
      </c>
    </row>
  </sheetData>
  <mergeCells count="201">
    <mergeCell ref="AR53:AR57"/>
    <mergeCell ref="AS53:AU56"/>
    <mergeCell ref="AR60:AR64"/>
    <mergeCell ref="AS60:AU63"/>
    <mergeCell ref="AS57:AU57"/>
    <mergeCell ref="AS64:AU64"/>
    <mergeCell ref="AR58:AU58"/>
    <mergeCell ref="AR65:AU65"/>
    <mergeCell ref="BM33:BP33"/>
    <mergeCell ref="AS45:AU48"/>
    <mergeCell ref="AV45:AV49"/>
    <mergeCell ref="AW45:AY48"/>
    <mergeCell ref="BP36:BP40"/>
    <mergeCell ref="BT41:BW41"/>
    <mergeCell ref="C28:E31"/>
    <mergeCell ref="BM28:BM32"/>
    <mergeCell ref="BN28:BP32"/>
    <mergeCell ref="BT36:BT40"/>
    <mergeCell ref="BU36:BW40"/>
    <mergeCell ref="J40:L40"/>
    <mergeCell ref="N40:P40"/>
    <mergeCell ref="N32:P32"/>
    <mergeCell ref="AF41:AI41"/>
    <mergeCell ref="BE36:BG39"/>
    <mergeCell ref="BH36:BH40"/>
    <mergeCell ref="AN36:AN40"/>
    <mergeCell ref="AO36:AQ39"/>
    <mergeCell ref="AR36:AR40"/>
    <mergeCell ref="AS36:AU39"/>
    <mergeCell ref="AV36:AV40"/>
    <mergeCell ref="AW36:AY39"/>
    <mergeCell ref="AO40:AQ40"/>
    <mergeCell ref="AS40:AU40"/>
    <mergeCell ref="AW40:AY40"/>
    <mergeCell ref="AZ36:AZ40"/>
    <mergeCell ref="J36:L39"/>
    <mergeCell ref="T36:T40"/>
    <mergeCell ref="AB50:AE50"/>
    <mergeCell ref="J33:AF33"/>
    <mergeCell ref="V32:X32"/>
    <mergeCell ref="Z32:AB32"/>
    <mergeCell ref="AD32:AF32"/>
    <mergeCell ref="AH32:AJ32"/>
    <mergeCell ref="AG28:AG32"/>
    <mergeCell ref="AH28:AJ31"/>
    <mergeCell ref="J32:L32"/>
    <mergeCell ref="N28:P31"/>
    <mergeCell ref="M28:M32"/>
    <mergeCell ref="J28:L31"/>
    <mergeCell ref="AG33:AJ33"/>
    <mergeCell ref="J50:AA50"/>
    <mergeCell ref="M36:M40"/>
    <mergeCell ref="N36:P39"/>
    <mergeCell ref="U40:W40"/>
    <mergeCell ref="Y40:AA40"/>
    <mergeCell ref="AC40:AE40"/>
    <mergeCell ref="U28:U32"/>
    <mergeCell ref="AG49:AI49"/>
    <mergeCell ref="AF45:AF49"/>
    <mergeCell ref="AG45:AI48"/>
    <mergeCell ref="AJ45:AJ49"/>
    <mergeCell ref="AN45:AN49"/>
    <mergeCell ref="AO49:AQ49"/>
    <mergeCell ref="BA36:BC39"/>
    <mergeCell ref="BD36:BD40"/>
    <mergeCell ref="AR45:AR49"/>
    <mergeCell ref="AK40:AM40"/>
    <mergeCell ref="AG36:AI39"/>
    <mergeCell ref="AJ36:AJ40"/>
    <mergeCell ref="AK36:AM39"/>
    <mergeCell ref="AG40:AI40"/>
    <mergeCell ref="AK45:AM48"/>
    <mergeCell ref="AK49:AM49"/>
    <mergeCell ref="J49:L49"/>
    <mergeCell ref="N49:P49"/>
    <mergeCell ref="U49:W49"/>
    <mergeCell ref="Y49:AA49"/>
    <mergeCell ref="AC49:AE49"/>
    <mergeCell ref="Y45:AA48"/>
    <mergeCell ref="AB45:AB49"/>
    <mergeCell ref="AC45:AE48"/>
    <mergeCell ref="X45:X49"/>
    <mergeCell ref="U36:W39"/>
    <mergeCell ref="X36:X40"/>
    <mergeCell ref="Y36:AA39"/>
    <mergeCell ref="AB36:AB40"/>
    <mergeCell ref="AC36:AE39"/>
    <mergeCell ref="AF36:AF40"/>
    <mergeCell ref="AK28:AK32"/>
    <mergeCell ref="AL28:AN31"/>
    <mergeCell ref="AL32:AN32"/>
    <mergeCell ref="BB28:BD31"/>
    <mergeCell ref="AP28:AR31"/>
    <mergeCell ref="AS28:AS32"/>
    <mergeCell ref="AT28:AV31"/>
    <mergeCell ref="AW28:AW32"/>
    <mergeCell ref="AX28:AZ31"/>
    <mergeCell ref="AP32:AR32"/>
    <mergeCell ref="AT32:AV32"/>
    <mergeCell ref="AX32:AZ32"/>
    <mergeCell ref="BQ36:BS40"/>
    <mergeCell ref="BP41:BS41"/>
    <mergeCell ref="AF50:AY50"/>
    <mergeCell ref="AS49:AU49"/>
    <mergeCell ref="AW49:AY49"/>
    <mergeCell ref="BF28:BH32"/>
    <mergeCell ref="BI28:BI32"/>
    <mergeCell ref="BJ28:BL32"/>
    <mergeCell ref="BI33:BL33"/>
    <mergeCell ref="BM36:BO40"/>
    <mergeCell ref="BL41:BO41"/>
    <mergeCell ref="AJ41:BK41"/>
    <mergeCell ref="BI36:BK39"/>
    <mergeCell ref="BI40:BK40"/>
    <mergeCell ref="BE40:BG40"/>
    <mergeCell ref="BA40:BC40"/>
    <mergeCell ref="AO45:AQ48"/>
    <mergeCell ref="BL36:BL40"/>
    <mergeCell ref="BE28:BE32"/>
    <mergeCell ref="BE33:BH33"/>
    <mergeCell ref="AK33:BD33"/>
    <mergeCell ref="BB32:BD32"/>
    <mergeCell ref="AO28:AO32"/>
    <mergeCell ref="BA28:BA32"/>
    <mergeCell ref="C53:E56"/>
    <mergeCell ref="F53:K56"/>
    <mergeCell ref="L53:L57"/>
    <mergeCell ref="M53:O56"/>
    <mergeCell ref="P53:P57"/>
    <mergeCell ref="Q53:S56"/>
    <mergeCell ref="T53:T57"/>
    <mergeCell ref="Q28:Q32"/>
    <mergeCell ref="Q36:Q40"/>
    <mergeCell ref="R36:S40"/>
    <mergeCell ref="R28:T32"/>
    <mergeCell ref="N45:S48"/>
    <mergeCell ref="J41:AE41"/>
    <mergeCell ref="C45:E48"/>
    <mergeCell ref="J45:L48"/>
    <mergeCell ref="M45:M49"/>
    <mergeCell ref="T45:T49"/>
    <mergeCell ref="U45:W48"/>
    <mergeCell ref="C36:E39"/>
    <mergeCell ref="V28:X31"/>
    <mergeCell ref="Y28:Y32"/>
    <mergeCell ref="Z28:AB31"/>
    <mergeCell ref="AC28:AC32"/>
    <mergeCell ref="AD28:AF31"/>
    <mergeCell ref="AN53:AN57"/>
    <mergeCell ref="AO53:AQ56"/>
    <mergeCell ref="F57:H57"/>
    <mergeCell ref="M57:O57"/>
    <mergeCell ref="Q57:S57"/>
    <mergeCell ref="U57:W57"/>
    <mergeCell ref="Y57:AA57"/>
    <mergeCell ref="AC57:AE57"/>
    <mergeCell ref="AG57:AI57"/>
    <mergeCell ref="AK57:AM57"/>
    <mergeCell ref="AO57:AQ57"/>
    <mergeCell ref="U53:W56"/>
    <mergeCell ref="X53:X57"/>
    <mergeCell ref="Y53:AA56"/>
    <mergeCell ref="AB53:AB57"/>
    <mergeCell ref="AC53:AE56"/>
    <mergeCell ref="AF53:AF57"/>
    <mergeCell ref="AG53:AI56"/>
    <mergeCell ref="AJ53:AJ57"/>
    <mergeCell ref="AK53:AM56"/>
    <mergeCell ref="T58:W58"/>
    <mergeCell ref="X58:AQ58"/>
    <mergeCell ref="F58:S58"/>
    <mergeCell ref="F60:K63"/>
    <mergeCell ref="L60:L64"/>
    <mergeCell ref="M60:O63"/>
    <mergeCell ref="P60:P64"/>
    <mergeCell ref="Q60:S63"/>
    <mergeCell ref="T60:T64"/>
    <mergeCell ref="U60:W63"/>
    <mergeCell ref="X60:X64"/>
    <mergeCell ref="Y60:AA63"/>
    <mergeCell ref="AB60:AB64"/>
    <mergeCell ref="AC60:AE63"/>
    <mergeCell ref="AF60:AF64"/>
    <mergeCell ref="AG60:AI63"/>
    <mergeCell ref="AJ60:AJ64"/>
    <mergeCell ref="AK60:AM63"/>
    <mergeCell ref="AN60:AN64"/>
    <mergeCell ref="AO60:AQ63"/>
    <mergeCell ref="F64:H64"/>
    <mergeCell ref="M64:O64"/>
    <mergeCell ref="C60:E63"/>
    <mergeCell ref="Q64:S64"/>
    <mergeCell ref="U64:W64"/>
    <mergeCell ref="Y64:AA64"/>
    <mergeCell ref="AC64:AE64"/>
    <mergeCell ref="AG64:AI64"/>
    <mergeCell ref="AK64:AM64"/>
    <mergeCell ref="AO64:AQ64"/>
    <mergeCell ref="F65:S65"/>
    <mergeCell ref="T65:W65"/>
    <mergeCell ref="X65:AQ65"/>
  </mergeCells>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62"/>
  <sheetViews>
    <sheetView topLeftCell="A31" workbookViewId="0">
      <selection activeCell="I47" sqref="I47"/>
    </sheetView>
  </sheetViews>
  <sheetFormatPr defaultRowHeight="13.5" x14ac:dyDescent="0.15"/>
  <sheetData>
    <row r="62" spans="11:11" x14ac:dyDescent="0.15">
      <c r="K62" s="8"/>
    </row>
  </sheetData>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ColWidth="9" defaultRowHeight="16.5" x14ac:dyDescent="0.15"/>
  <cols>
    <col min="1" max="16384" width="9" style="1"/>
  </cols>
  <sheetData>
    <row r="1" spans="1:5" ht="21" x14ac:dyDescent="0.15">
      <c r="A1" s="96" t="s">
        <v>866</v>
      </c>
    </row>
    <row r="2" spans="1:5" x14ac:dyDescent="0.15">
      <c r="B2" s="1" t="s">
        <v>867</v>
      </c>
    </row>
    <row r="3" spans="1:5" x14ac:dyDescent="0.15">
      <c r="C3" s="1" t="s">
        <v>868</v>
      </c>
      <c r="E3" s="1" t="s">
        <v>869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目录</vt:lpstr>
      <vt:lpstr>名词解释</vt:lpstr>
      <vt:lpstr>人物属性</vt:lpstr>
      <vt:lpstr>配置表</vt:lpstr>
      <vt:lpstr>属性分配</vt:lpstr>
      <vt:lpstr>属性说明</vt:lpstr>
      <vt:lpstr>伤害公式</vt:lpstr>
      <vt:lpstr>伤害流程图</vt:lpstr>
      <vt:lpstr>程序拆分任务</vt:lpstr>
      <vt:lpstr>自用</vt:lpstr>
      <vt:lpstr>自用属性分配</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2015-04-29T06:37:12Z</dcterms:created>
  <dcterms:modified xsi:type="dcterms:W3CDTF">2015-11-11T06:45:05Z</dcterms:modified>
</cp:coreProperties>
</file>