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9/"/>
    </mc:Choice>
  </mc:AlternateContent>
  <bookViews>
    <workbookView xWindow="980" yWindow="460" windowWidth="37380" windowHeight="20000" tabRatio="500" activeTab="1"/>
  </bookViews>
  <sheets>
    <sheet name="里程碑9" sheetId="1" r:id="rId1"/>
    <sheet name="策划" sheetId="2" r:id="rId2"/>
    <sheet name="程序" sheetId="3" r:id="rId3"/>
    <sheet name="测试" sheetId="4" r:id="rId4"/>
    <sheet name="美术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5" i="2" l="1"/>
  <c r="J95" i="2"/>
  <c r="M95" i="2"/>
  <c r="P95" i="2"/>
  <c r="S95" i="2"/>
  <c r="G108" i="2"/>
  <c r="H108" i="2"/>
  <c r="J108" i="2"/>
  <c r="K108" i="2"/>
  <c r="M108" i="2"/>
  <c r="N108" i="2"/>
  <c r="P108" i="2"/>
  <c r="Q108" i="2"/>
  <c r="S108" i="2"/>
  <c r="T108" i="2"/>
  <c r="G109" i="2"/>
  <c r="H109" i="2"/>
  <c r="J109" i="2"/>
  <c r="K109" i="2"/>
  <c r="M109" i="2"/>
  <c r="N109" i="2"/>
  <c r="P109" i="2"/>
  <c r="Q109" i="2"/>
  <c r="S109" i="2"/>
  <c r="T109" i="2"/>
  <c r="G110" i="2"/>
  <c r="H110" i="2"/>
  <c r="J110" i="2"/>
  <c r="K110" i="2"/>
  <c r="M110" i="2"/>
  <c r="N110" i="2"/>
  <c r="P110" i="2"/>
  <c r="Q110" i="2"/>
  <c r="S110" i="2"/>
  <c r="T110" i="2"/>
  <c r="G119" i="2"/>
  <c r="H119" i="2"/>
  <c r="J119" i="2"/>
  <c r="K119" i="2"/>
  <c r="M119" i="2"/>
  <c r="N119" i="2"/>
  <c r="P119" i="2"/>
  <c r="Q119" i="2"/>
  <c r="S119" i="2"/>
  <c r="T119" i="2"/>
  <c r="G115" i="2"/>
  <c r="H115" i="2"/>
  <c r="J115" i="2"/>
  <c r="K115" i="2"/>
  <c r="M115" i="2"/>
  <c r="N115" i="2"/>
  <c r="P115" i="2"/>
  <c r="Q115" i="2"/>
  <c r="S115" i="2"/>
  <c r="T115" i="2"/>
  <c r="G117" i="2"/>
  <c r="H117" i="2"/>
  <c r="J117" i="2"/>
  <c r="K117" i="2"/>
  <c r="M117" i="2"/>
  <c r="N117" i="2"/>
  <c r="P117" i="2"/>
  <c r="Q117" i="2"/>
  <c r="S117" i="2"/>
  <c r="T117" i="2"/>
  <c r="G121" i="2"/>
  <c r="H121" i="2"/>
  <c r="J121" i="2"/>
  <c r="K121" i="2"/>
  <c r="M121" i="2"/>
  <c r="N121" i="2"/>
  <c r="P121" i="2"/>
  <c r="Q121" i="2"/>
  <c r="S121" i="2"/>
  <c r="T121" i="2"/>
  <c r="G122" i="2"/>
  <c r="H122" i="2"/>
  <c r="J122" i="2"/>
  <c r="K122" i="2"/>
  <c r="M122" i="2"/>
  <c r="N122" i="2"/>
  <c r="P122" i="2"/>
  <c r="Q122" i="2"/>
  <c r="S122" i="2"/>
  <c r="T122" i="2"/>
  <c r="G123" i="2"/>
  <c r="H123" i="2"/>
  <c r="J123" i="2"/>
  <c r="K123" i="2"/>
  <c r="M123" i="2"/>
  <c r="N123" i="2"/>
  <c r="P123" i="2"/>
  <c r="Q123" i="2"/>
  <c r="S123" i="2"/>
  <c r="T123" i="2"/>
  <c r="G124" i="2"/>
  <c r="H124" i="2"/>
  <c r="J124" i="2"/>
  <c r="K124" i="2"/>
  <c r="M124" i="2"/>
  <c r="N124" i="2"/>
  <c r="P124" i="2"/>
  <c r="Q124" i="2"/>
  <c r="S124" i="2"/>
  <c r="T124" i="2"/>
  <c r="G125" i="2"/>
  <c r="H125" i="2"/>
  <c r="J125" i="2"/>
  <c r="K125" i="2"/>
  <c r="M125" i="2"/>
  <c r="N125" i="2"/>
  <c r="P125" i="2"/>
  <c r="Q125" i="2"/>
  <c r="S125" i="2"/>
  <c r="T125" i="2"/>
  <c r="G126" i="2"/>
  <c r="H126" i="2"/>
  <c r="J126" i="2"/>
  <c r="K126" i="2"/>
  <c r="M126" i="2"/>
  <c r="N126" i="2"/>
  <c r="P126" i="2"/>
  <c r="Q126" i="2"/>
  <c r="S126" i="2"/>
  <c r="T126" i="2"/>
  <c r="G127" i="2"/>
  <c r="H127" i="2"/>
  <c r="J127" i="2"/>
  <c r="K127" i="2"/>
  <c r="M127" i="2"/>
  <c r="N127" i="2"/>
  <c r="P127" i="2"/>
  <c r="Q127" i="2"/>
  <c r="S127" i="2"/>
  <c r="T127" i="2"/>
  <c r="G128" i="2"/>
  <c r="H128" i="2"/>
  <c r="J128" i="2"/>
  <c r="K128" i="2"/>
  <c r="M128" i="2"/>
  <c r="N128" i="2"/>
  <c r="P128" i="2"/>
  <c r="Q128" i="2"/>
  <c r="S128" i="2"/>
  <c r="T128" i="2"/>
  <c r="G129" i="2"/>
  <c r="H129" i="2"/>
  <c r="J129" i="2"/>
  <c r="K129" i="2"/>
  <c r="M129" i="2"/>
  <c r="N129" i="2"/>
  <c r="P129" i="2"/>
  <c r="Q129" i="2"/>
  <c r="S129" i="2"/>
  <c r="T129" i="2"/>
  <c r="G131" i="2"/>
  <c r="H131" i="2"/>
  <c r="J131" i="2"/>
  <c r="K131" i="2"/>
  <c r="M131" i="2"/>
  <c r="N131" i="2"/>
  <c r="P131" i="2"/>
  <c r="Q131" i="2"/>
  <c r="S131" i="2"/>
  <c r="T131" i="2"/>
  <c r="G132" i="2"/>
  <c r="H132" i="2"/>
  <c r="J132" i="2"/>
  <c r="K132" i="2"/>
  <c r="M132" i="2"/>
  <c r="N132" i="2"/>
  <c r="P132" i="2"/>
  <c r="Q132" i="2"/>
  <c r="S132" i="2"/>
  <c r="T132" i="2"/>
  <c r="G133" i="2"/>
  <c r="H133" i="2"/>
  <c r="J133" i="2"/>
  <c r="K133" i="2"/>
  <c r="M133" i="2"/>
  <c r="N133" i="2"/>
  <c r="P133" i="2"/>
  <c r="Q133" i="2"/>
  <c r="S133" i="2"/>
  <c r="T133" i="2"/>
  <c r="G134" i="2"/>
  <c r="H134" i="2"/>
  <c r="J134" i="2"/>
  <c r="K134" i="2"/>
  <c r="M134" i="2"/>
  <c r="N134" i="2"/>
  <c r="P134" i="2"/>
  <c r="Q134" i="2"/>
  <c r="S134" i="2"/>
  <c r="T134" i="2"/>
  <c r="G135" i="2"/>
  <c r="H135" i="2"/>
  <c r="J135" i="2"/>
  <c r="K135" i="2"/>
  <c r="M135" i="2"/>
  <c r="N135" i="2"/>
  <c r="P135" i="2"/>
  <c r="Q135" i="2"/>
  <c r="S135" i="2"/>
  <c r="T135" i="2"/>
  <c r="G136" i="2"/>
  <c r="H136" i="2"/>
  <c r="J136" i="2"/>
  <c r="K136" i="2"/>
  <c r="M136" i="2"/>
  <c r="N136" i="2"/>
  <c r="P136" i="2"/>
  <c r="Q136" i="2"/>
  <c r="S136" i="2"/>
  <c r="T136" i="2"/>
  <c r="G137" i="2"/>
  <c r="H137" i="2"/>
  <c r="J137" i="2"/>
  <c r="K137" i="2"/>
  <c r="M137" i="2"/>
  <c r="N137" i="2"/>
  <c r="P137" i="2"/>
  <c r="Q137" i="2"/>
  <c r="S137" i="2"/>
  <c r="T137" i="2"/>
  <c r="G138" i="2"/>
  <c r="H138" i="2"/>
  <c r="J138" i="2"/>
  <c r="K138" i="2"/>
  <c r="M138" i="2"/>
  <c r="N138" i="2"/>
  <c r="P138" i="2"/>
  <c r="Q138" i="2"/>
  <c r="S138" i="2"/>
  <c r="T138" i="2"/>
  <c r="G139" i="2"/>
  <c r="H139" i="2"/>
  <c r="J139" i="2"/>
  <c r="K139" i="2"/>
  <c r="M139" i="2"/>
  <c r="N139" i="2"/>
  <c r="P139" i="2"/>
  <c r="Q139" i="2"/>
  <c r="S139" i="2"/>
  <c r="T139" i="2"/>
  <c r="G140" i="2"/>
  <c r="H140" i="2"/>
  <c r="J140" i="2"/>
  <c r="K140" i="2"/>
  <c r="M140" i="2"/>
  <c r="N140" i="2"/>
  <c r="P140" i="2"/>
  <c r="Q140" i="2"/>
  <c r="S140" i="2"/>
  <c r="T140" i="2"/>
  <c r="G61" i="2"/>
  <c r="H61" i="2"/>
  <c r="J61" i="2"/>
  <c r="K61" i="2"/>
  <c r="M61" i="2"/>
  <c r="N61" i="2"/>
  <c r="P61" i="2"/>
  <c r="Q61" i="2"/>
  <c r="S61" i="2"/>
  <c r="T61" i="2"/>
  <c r="G62" i="2"/>
  <c r="H62" i="2"/>
  <c r="J62" i="2"/>
  <c r="K62" i="2"/>
  <c r="M62" i="2"/>
  <c r="N62" i="2"/>
  <c r="P62" i="2"/>
  <c r="Q62" i="2"/>
  <c r="S62" i="2"/>
  <c r="T62" i="2"/>
  <c r="G63" i="2"/>
  <c r="H63" i="2"/>
  <c r="J63" i="2"/>
  <c r="K63" i="2"/>
  <c r="M63" i="2"/>
  <c r="N63" i="2"/>
  <c r="P63" i="2"/>
  <c r="Q63" i="2"/>
  <c r="S63" i="2"/>
  <c r="T63" i="2"/>
  <c r="G64" i="2"/>
  <c r="H64" i="2"/>
  <c r="J64" i="2"/>
  <c r="K64" i="2"/>
  <c r="M64" i="2"/>
  <c r="N64" i="2"/>
  <c r="P64" i="2"/>
  <c r="Q64" i="2"/>
  <c r="S64" i="2"/>
  <c r="T64" i="2"/>
  <c r="G74" i="2"/>
  <c r="H74" i="2"/>
  <c r="J74" i="2"/>
  <c r="K74" i="2"/>
  <c r="M74" i="2"/>
  <c r="N74" i="2"/>
  <c r="P74" i="2"/>
  <c r="Q74" i="2"/>
  <c r="S74" i="2"/>
  <c r="T74" i="2"/>
  <c r="G80" i="2"/>
  <c r="H80" i="2"/>
  <c r="J80" i="2"/>
  <c r="K80" i="2"/>
  <c r="M80" i="2"/>
  <c r="N80" i="2"/>
  <c r="P80" i="2"/>
  <c r="Q80" i="2"/>
  <c r="S80" i="2"/>
  <c r="T80" i="2"/>
  <c r="G81" i="2"/>
  <c r="H81" i="2"/>
  <c r="J81" i="2"/>
  <c r="K81" i="2"/>
  <c r="M81" i="2"/>
  <c r="N81" i="2"/>
  <c r="P81" i="2"/>
  <c r="Q81" i="2"/>
  <c r="S81" i="2"/>
  <c r="T81" i="2"/>
  <c r="G82" i="2"/>
  <c r="H82" i="2"/>
  <c r="J82" i="2"/>
  <c r="K82" i="2"/>
  <c r="M82" i="2"/>
  <c r="N82" i="2"/>
  <c r="P82" i="2"/>
  <c r="Q82" i="2"/>
  <c r="S82" i="2"/>
  <c r="T82" i="2"/>
  <c r="G83" i="2"/>
  <c r="H83" i="2"/>
  <c r="J83" i="2"/>
  <c r="K83" i="2"/>
  <c r="M83" i="2"/>
  <c r="N83" i="2"/>
  <c r="P83" i="2"/>
  <c r="Q83" i="2"/>
  <c r="S83" i="2"/>
  <c r="T83" i="2"/>
  <c r="G89" i="2"/>
  <c r="H89" i="2"/>
  <c r="J89" i="2"/>
  <c r="K89" i="2"/>
  <c r="M89" i="2"/>
  <c r="N89" i="2"/>
  <c r="P89" i="2"/>
  <c r="Q89" i="2"/>
  <c r="S89" i="2"/>
  <c r="T89" i="2"/>
  <c r="G90" i="2"/>
  <c r="H90" i="2"/>
  <c r="J90" i="2"/>
  <c r="K90" i="2"/>
  <c r="M90" i="2"/>
  <c r="N90" i="2"/>
  <c r="P90" i="2"/>
  <c r="Q90" i="2"/>
  <c r="S90" i="2"/>
  <c r="T90" i="2"/>
  <c r="G92" i="2"/>
  <c r="H92" i="2"/>
  <c r="J92" i="2"/>
  <c r="K92" i="2"/>
  <c r="M92" i="2"/>
  <c r="N92" i="2"/>
  <c r="P92" i="2"/>
  <c r="Q92" i="2"/>
  <c r="S92" i="2"/>
  <c r="T92" i="2"/>
  <c r="G73" i="2"/>
  <c r="H73" i="2"/>
  <c r="J73" i="2"/>
  <c r="K73" i="2"/>
  <c r="M73" i="2"/>
  <c r="N73" i="2"/>
  <c r="P73" i="2"/>
  <c r="Q73" i="2"/>
  <c r="S73" i="2"/>
  <c r="T73" i="2"/>
  <c r="G67" i="2"/>
  <c r="H67" i="2"/>
  <c r="J67" i="2"/>
  <c r="K67" i="2"/>
  <c r="M67" i="2"/>
  <c r="N67" i="2"/>
  <c r="P67" i="2"/>
  <c r="Q67" i="2"/>
  <c r="S67" i="2"/>
  <c r="T67" i="2"/>
  <c r="G86" i="2"/>
  <c r="H86" i="2"/>
  <c r="J86" i="2"/>
  <c r="K86" i="2"/>
  <c r="M86" i="2"/>
  <c r="N86" i="2"/>
  <c r="P86" i="2"/>
  <c r="Q86" i="2"/>
  <c r="S86" i="2"/>
  <c r="T86" i="2"/>
  <c r="G87" i="2"/>
  <c r="H87" i="2"/>
  <c r="J87" i="2"/>
  <c r="K87" i="2"/>
  <c r="M87" i="2"/>
  <c r="N87" i="2"/>
  <c r="P87" i="2"/>
  <c r="Q87" i="2"/>
  <c r="S87" i="2"/>
  <c r="T87" i="2"/>
  <c r="G93" i="2"/>
  <c r="H93" i="2"/>
  <c r="J93" i="2"/>
  <c r="K93" i="2"/>
  <c r="M93" i="2"/>
  <c r="N93" i="2"/>
  <c r="P93" i="2"/>
  <c r="Q93" i="2"/>
  <c r="S93" i="2"/>
  <c r="T93" i="2"/>
  <c r="G77" i="2"/>
  <c r="H77" i="2"/>
  <c r="J77" i="2"/>
  <c r="K77" i="2"/>
  <c r="M77" i="2"/>
  <c r="N77" i="2"/>
  <c r="P77" i="2"/>
  <c r="Q77" i="2"/>
  <c r="S77" i="2"/>
  <c r="T77" i="2"/>
  <c r="G94" i="2"/>
  <c r="H94" i="2"/>
  <c r="J94" i="2"/>
  <c r="K94" i="2"/>
  <c r="M94" i="2"/>
  <c r="N94" i="2"/>
  <c r="P94" i="2"/>
  <c r="Q94" i="2"/>
  <c r="S94" i="2"/>
  <c r="T94" i="2"/>
  <c r="G97" i="2"/>
  <c r="H97" i="2"/>
  <c r="J97" i="2"/>
  <c r="K97" i="2"/>
  <c r="M97" i="2"/>
  <c r="N97" i="2"/>
  <c r="P97" i="2"/>
  <c r="Q97" i="2"/>
  <c r="S97" i="2"/>
  <c r="T97" i="2"/>
  <c r="S60" i="2"/>
  <c r="T60" i="2"/>
  <c r="P60" i="2"/>
  <c r="Q60" i="2"/>
  <c r="M60" i="2"/>
  <c r="N60" i="2"/>
  <c r="G32" i="2"/>
  <c r="H32" i="2"/>
  <c r="J32" i="2"/>
  <c r="K32" i="2"/>
  <c r="M32" i="2"/>
  <c r="N32" i="2"/>
  <c r="P32" i="2"/>
  <c r="Q32" i="2"/>
  <c r="S32" i="2"/>
  <c r="T32" i="2"/>
  <c r="G33" i="2"/>
  <c r="H33" i="2"/>
  <c r="J33" i="2"/>
  <c r="K33" i="2"/>
  <c r="M33" i="2"/>
  <c r="N33" i="2"/>
  <c r="P33" i="2"/>
  <c r="Q33" i="2"/>
  <c r="S33" i="2"/>
  <c r="T33" i="2"/>
  <c r="G34" i="2"/>
  <c r="H34" i="2"/>
  <c r="J34" i="2"/>
  <c r="K34" i="2"/>
  <c r="M34" i="2"/>
  <c r="N34" i="2"/>
  <c r="P34" i="2"/>
  <c r="Q34" i="2"/>
  <c r="S34" i="2"/>
  <c r="T34" i="2"/>
  <c r="G35" i="2"/>
  <c r="H35" i="2"/>
  <c r="J35" i="2"/>
  <c r="K35" i="2"/>
  <c r="M35" i="2"/>
  <c r="N35" i="2"/>
  <c r="P35" i="2"/>
  <c r="Q35" i="2"/>
  <c r="S35" i="2"/>
  <c r="T35" i="2"/>
  <c r="G36" i="2"/>
  <c r="H36" i="2"/>
  <c r="J36" i="2"/>
  <c r="K36" i="2"/>
  <c r="M36" i="2"/>
  <c r="N36" i="2"/>
  <c r="P36" i="2"/>
  <c r="Q36" i="2"/>
  <c r="S36" i="2"/>
  <c r="T36" i="2"/>
  <c r="G37" i="2"/>
  <c r="H37" i="2"/>
  <c r="J37" i="2"/>
  <c r="K37" i="2"/>
  <c r="M37" i="2"/>
  <c r="N37" i="2"/>
  <c r="P37" i="2"/>
  <c r="Q37" i="2"/>
  <c r="S37" i="2"/>
  <c r="T37" i="2"/>
  <c r="G38" i="2"/>
  <c r="H38" i="2"/>
  <c r="J38" i="2"/>
  <c r="K38" i="2"/>
  <c r="M38" i="2"/>
  <c r="N38" i="2"/>
  <c r="P38" i="2"/>
  <c r="Q38" i="2"/>
  <c r="S38" i="2"/>
  <c r="T38" i="2"/>
  <c r="G39" i="2"/>
  <c r="H39" i="2"/>
  <c r="J39" i="2"/>
  <c r="K39" i="2"/>
  <c r="M39" i="2"/>
  <c r="N39" i="2"/>
  <c r="P39" i="2"/>
  <c r="Q39" i="2"/>
  <c r="S39" i="2"/>
  <c r="T39" i="2"/>
  <c r="G40" i="2"/>
  <c r="H40" i="2"/>
  <c r="J40" i="2"/>
  <c r="K40" i="2"/>
  <c r="M40" i="2"/>
  <c r="N40" i="2"/>
  <c r="P40" i="2"/>
  <c r="Q40" i="2"/>
  <c r="S40" i="2"/>
  <c r="T40" i="2"/>
  <c r="G41" i="2"/>
  <c r="H41" i="2"/>
  <c r="J41" i="2"/>
  <c r="K41" i="2"/>
  <c r="M41" i="2"/>
  <c r="N41" i="2"/>
  <c r="P41" i="2"/>
  <c r="Q41" i="2"/>
  <c r="S41" i="2"/>
  <c r="T41" i="2"/>
  <c r="G42" i="2"/>
  <c r="H42" i="2"/>
  <c r="J42" i="2"/>
  <c r="K42" i="2"/>
  <c r="M42" i="2"/>
  <c r="N42" i="2"/>
  <c r="P42" i="2"/>
  <c r="Q42" i="2"/>
  <c r="S42" i="2"/>
  <c r="T42" i="2"/>
  <c r="G43" i="2"/>
  <c r="H43" i="2"/>
  <c r="J43" i="2"/>
  <c r="K43" i="2"/>
  <c r="M43" i="2"/>
  <c r="N43" i="2"/>
  <c r="P43" i="2"/>
  <c r="Q43" i="2"/>
  <c r="S43" i="2"/>
  <c r="T43" i="2"/>
  <c r="G44" i="2"/>
  <c r="H44" i="2"/>
  <c r="J44" i="2"/>
  <c r="K44" i="2"/>
  <c r="M44" i="2"/>
  <c r="N44" i="2"/>
  <c r="P44" i="2"/>
  <c r="Q44" i="2"/>
  <c r="S44" i="2"/>
  <c r="T44" i="2"/>
  <c r="G45" i="2"/>
  <c r="H45" i="2"/>
  <c r="J45" i="2"/>
  <c r="K45" i="2"/>
  <c r="M45" i="2"/>
  <c r="N45" i="2"/>
  <c r="P45" i="2"/>
  <c r="Q45" i="2"/>
  <c r="S45" i="2"/>
  <c r="T45" i="2"/>
  <c r="G46" i="2"/>
  <c r="H46" i="2"/>
  <c r="J46" i="2"/>
  <c r="K46" i="2"/>
  <c r="M46" i="2"/>
  <c r="N46" i="2"/>
  <c r="P46" i="2"/>
  <c r="Q46" i="2"/>
  <c r="S46" i="2"/>
  <c r="T46" i="2"/>
  <c r="G47" i="2"/>
  <c r="H47" i="2"/>
  <c r="J47" i="2"/>
  <c r="K47" i="2"/>
  <c r="M47" i="2"/>
  <c r="N47" i="2"/>
  <c r="P47" i="2"/>
  <c r="Q47" i="2"/>
  <c r="S47" i="2"/>
  <c r="T47" i="2"/>
  <c r="G48" i="2"/>
  <c r="H48" i="2"/>
  <c r="J48" i="2"/>
  <c r="K48" i="2"/>
  <c r="M48" i="2"/>
  <c r="N48" i="2"/>
  <c r="P48" i="2"/>
  <c r="Q48" i="2"/>
  <c r="S48" i="2"/>
  <c r="T48" i="2"/>
  <c r="G49" i="2"/>
  <c r="H49" i="2"/>
  <c r="J49" i="2"/>
  <c r="K49" i="2"/>
  <c r="M49" i="2"/>
  <c r="N49" i="2"/>
  <c r="P49" i="2"/>
  <c r="Q49" i="2"/>
  <c r="S49" i="2"/>
  <c r="T49" i="2"/>
  <c r="G50" i="2"/>
  <c r="H50" i="2"/>
  <c r="J50" i="2"/>
  <c r="K50" i="2"/>
  <c r="M50" i="2"/>
  <c r="N50" i="2"/>
  <c r="P50" i="2"/>
  <c r="Q50" i="2"/>
  <c r="S50" i="2"/>
  <c r="T50" i="2"/>
  <c r="G51" i="2"/>
  <c r="H51" i="2"/>
  <c r="J51" i="2"/>
  <c r="K51" i="2"/>
  <c r="M51" i="2"/>
  <c r="N51" i="2"/>
  <c r="P51" i="2"/>
  <c r="Q51" i="2"/>
  <c r="S51" i="2"/>
  <c r="T51" i="2"/>
  <c r="G52" i="2"/>
  <c r="H52" i="2"/>
  <c r="J52" i="2"/>
  <c r="K52" i="2"/>
  <c r="M52" i="2"/>
  <c r="N52" i="2"/>
  <c r="P52" i="2"/>
  <c r="Q52" i="2"/>
  <c r="S52" i="2"/>
  <c r="T52" i="2"/>
  <c r="H31" i="2"/>
  <c r="H53" i="2"/>
  <c r="K31" i="2"/>
  <c r="K53" i="2"/>
  <c r="N31" i="2"/>
  <c r="N53" i="2"/>
  <c r="Q31" i="2"/>
  <c r="Q53" i="2"/>
  <c r="T31" i="2"/>
  <c r="T53" i="2"/>
  <c r="G55" i="2"/>
  <c r="H55" i="2"/>
  <c r="J55" i="2"/>
  <c r="K55" i="2"/>
  <c r="M55" i="2"/>
  <c r="N55" i="2"/>
  <c r="P55" i="2"/>
  <c r="Q55" i="2"/>
  <c r="S55" i="2"/>
  <c r="T55" i="2"/>
  <c r="T76" i="2"/>
  <c r="T98" i="2"/>
  <c r="Q76" i="2"/>
  <c r="Q98" i="2"/>
  <c r="N76" i="2"/>
  <c r="N98" i="2"/>
  <c r="K60" i="2"/>
  <c r="K76" i="2"/>
  <c r="K98" i="2"/>
  <c r="H60" i="2"/>
  <c r="H76" i="2"/>
  <c r="H98" i="2"/>
  <c r="G60" i="2"/>
  <c r="J60" i="2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T187" i="2"/>
  <c r="S187" i="2"/>
  <c r="Q187" i="2"/>
  <c r="P187" i="2"/>
  <c r="N187" i="2"/>
  <c r="M187" i="2"/>
  <c r="K187" i="2"/>
  <c r="J187" i="2"/>
  <c r="H187" i="2"/>
  <c r="G187" i="2"/>
  <c r="T186" i="2"/>
  <c r="S186" i="2"/>
  <c r="Q186" i="2"/>
  <c r="P186" i="2"/>
  <c r="N186" i="2"/>
  <c r="M186" i="2"/>
  <c r="K186" i="2"/>
  <c r="J186" i="2"/>
  <c r="H186" i="2"/>
  <c r="G186" i="2"/>
  <c r="T154" i="2"/>
  <c r="T155" i="2"/>
  <c r="T156" i="2"/>
  <c r="T166" i="2"/>
  <c r="T167" i="2"/>
  <c r="T172" i="2"/>
  <c r="T173" i="2"/>
  <c r="T164" i="2"/>
  <c r="T165" i="2"/>
  <c r="T174" i="2"/>
  <c r="T175" i="2"/>
  <c r="T176" i="2"/>
  <c r="T178" i="2"/>
  <c r="T179" i="2"/>
  <c r="T180" i="2"/>
  <c r="T181" i="2"/>
  <c r="T183" i="2"/>
  <c r="Q154" i="2"/>
  <c r="Q155" i="2"/>
  <c r="Q156" i="2"/>
  <c r="Q166" i="2"/>
  <c r="Q167" i="2"/>
  <c r="Q172" i="2"/>
  <c r="Q173" i="2"/>
  <c r="Q164" i="2"/>
  <c r="Q165" i="2"/>
  <c r="Q174" i="2"/>
  <c r="Q175" i="2"/>
  <c r="Q176" i="2"/>
  <c r="Q178" i="2"/>
  <c r="Q179" i="2"/>
  <c r="Q180" i="2"/>
  <c r="Q181" i="2"/>
  <c r="Q183" i="2"/>
  <c r="N154" i="2"/>
  <c r="N155" i="2"/>
  <c r="N156" i="2"/>
  <c r="N166" i="2"/>
  <c r="N167" i="2"/>
  <c r="N172" i="2"/>
  <c r="N173" i="2"/>
  <c r="N164" i="2"/>
  <c r="N165" i="2"/>
  <c r="N174" i="2"/>
  <c r="N175" i="2"/>
  <c r="N176" i="2"/>
  <c r="N178" i="2"/>
  <c r="N179" i="2"/>
  <c r="N180" i="2"/>
  <c r="N181" i="2"/>
  <c r="N183" i="2"/>
  <c r="K154" i="2"/>
  <c r="K155" i="2"/>
  <c r="K156" i="2"/>
  <c r="K166" i="2"/>
  <c r="K167" i="2"/>
  <c r="K168" i="2"/>
  <c r="K169" i="2"/>
  <c r="K170" i="2"/>
  <c r="K172" i="2"/>
  <c r="K173" i="2"/>
  <c r="K164" i="2"/>
  <c r="K165" i="2"/>
  <c r="K174" i="2"/>
  <c r="K175" i="2"/>
  <c r="K176" i="2"/>
  <c r="K178" i="2"/>
  <c r="K179" i="2"/>
  <c r="K180" i="2"/>
  <c r="K181" i="2"/>
  <c r="K183" i="2"/>
  <c r="H154" i="2"/>
  <c r="H155" i="2"/>
  <c r="H156" i="2"/>
  <c r="H166" i="2"/>
  <c r="H167" i="2"/>
  <c r="H172" i="2"/>
  <c r="H173" i="2"/>
  <c r="H164" i="2"/>
  <c r="H165" i="2"/>
  <c r="H174" i="2"/>
  <c r="H175" i="2"/>
  <c r="H176" i="2"/>
  <c r="H178" i="2"/>
  <c r="H179" i="2"/>
  <c r="H180" i="2"/>
  <c r="H181" i="2"/>
  <c r="H183" i="2"/>
  <c r="D183" i="2"/>
  <c r="S181" i="2"/>
  <c r="P181" i="2"/>
  <c r="M181" i="2"/>
  <c r="J181" i="2"/>
  <c r="G181" i="2"/>
  <c r="S180" i="2"/>
  <c r="P180" i="2"/>
  <c r="M180" i="2"/>
  <c r="J180" i="2"/>
  <c r="G180" i="2"/>
  <c r="S179" i="2"/>
  <c r="P179" i="2"/>
  <c r="M179" i="2"/>
  <c r="J179" i="2"/>
  <c r="G179" i="2"/>
  <c r="S178" i="2"/>
  <c r="P178" i="2"/>
  <c r="M178" i="2"/>
  <c r="J178" i="2"/>
  <c r="G178" i="2"/>
  <c r="S176" i="2"/>
  <c r="P176" i="2"/>
  <c r="M176" i="2"/>
  <c r="J176" i="2"/>
  <c r="G176" i="2"/>
  <c r="S175" i="2"/>
  <c r="P175" i="2"/>
  <c r="M175" i="2"/>
  <c r="J175" i="2"/>
  <c r="G175" i="2"/>
  <c r="S174" i="2"/>
  <c r="P174" i="2"/>
  <c r="M174" i="2"/>
  <c r="J174" i="2"/>
  <c r="G174" i="2"/>
  <c r="S165" i="2"/>
  <c r="P165" i="2"/>
  <c r="M165" i="2"/>
  <c r="J165" i="2"/>
  <c r="G165" i="2"/>
  <c r="S164" i="2"/>
  <c r="P164" i="2"/>
  <c r="M164" i="2"/>
  <c r="J164" i="2"/>
  <c r="G164" i="2"/>
  <c r="S173" i="2"/>
  <c r="P173" i="2"/>
  <c r="M173" i="2"/>
  <c r="J173" i="2"/>
  <c r="G173" i="2"/>
  <c r="S172" i="2"/>
  <c r="P172" i="2"/>
  <c r="M172" i="2"/>
  <c r="J172" i="2"/>
  <c r="G172" i="2"/>
  <c r="J170" i="2"/>
  <c r="J169" i="2"/>
  <c r="J168" i="2"/>
  <c r="S167" i="2"/>
  <c r="P167" i="2"/>
  <c r="M167" i="2"/>
  <c r="J167" i="2"/>
  <c r="G167" i="2"/>
  <c r="S166" i="2"/>
  <c r="P166" i="2"/>
  <c r="M166" i="2"/>
  <c r="J166" i="2"/>
  <c r="G166" i="2"/>
  <c r="S156" i="2"/>
  <c r="P156" i="2"/>
  <c r="M156" i="2"/>
  <c r="J156" i="2"/>
  <c r="G156" i="2"/>
  <c r="S155" i="2"/>
  <c r="P155" i="2"/>
  <c r="M155" i="2"/>
  <c r="J155" i="2"/>
  <c r="G155" i="2"/>
  <c r="S154" i="2"/>
  <c r="P154" i="2"/>
  <c r="M154" i="2"/>
  <c r="J154" i="2"/>
  <c r="G154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T130" i="2"/>
  <c r="S130" i="2"/>
  <c r="Q130" i="2"/>
  <c r="P130" i="2"/>
  <c r="N130" i="2"/>
  <c r="M130" i="2"/>
  <c r="K130" i="2"/>
  <c r="J130" i="2"/>
  <c r="H130" i="2"/>
  <c r="G130" i="2"/>
  <c r="T142" i="2"/>
  <c r="Q142" i="2"/>
  <c r="N142" i="2"/>
  <c r="K142" i="2"/>
  <c r="H142" i="2"/>
  <c r="D142" i="2"/>
  <c r="T107" i="2"/>
  <c r="S107" i="2"/>
  <c r="Q107" i="2"/>
  <c r="P107" i="2"/>
  <c r="N107" i="2"/>
  <c r="M107" i="2"/>
  <c r="K107" i="2"/>
  <c r="J107" i="2"/>
  <c r="H107" i="2"/>
  <c r="G107" i="2"/>
  <c r="F107" i="2"/>
  <c r="T106" i="2"/>
  <c r="S106" i="2"/>
  <c r="Q106" i="2"/>
  <c r="P106" i="2"/>
  <c r="N106" i="2"/>
  <c r="M106" i="2"/>
  <c r="K106" i="2"/>
  <c r="J106" i="2"/>
  <c r="H106" i="2"/>
  <c r="G106" i="2"/>
  <c r="F106" i="2"/>
  <c r="T104" i="2"/>
  <c r="S104" i="2"/>
  <c r="Q104" i="2"/>
  <c r="P104" i="2"/>
  <c r="N104" i="2"/>
  <c r="M104" i="2"/>
  <c r="K104" i="2"/>
  <c r="J104" i="2"/>
  <c r="H104" i="2"/>
  <c r="G104" i="2"/>
  <c r="S76" i="2"/>
  <c r="P76" i="2"/>
  <c r="M76" i="2"/>
  <c r="J76" i="2"/>
  <c r="G76" i="2"/>
  <c r="F76" i="2"/>
  <c r="T103" i="2"/>
  <c r="S103" i="2"/>
  <c r="Q103" i="2"/>
  <c r="P103" i="2"/>
  <c r="N103" i="2"/>
  <c r="M103" i="2"/>
  <c r="K103" i="2"/>
  <c r="J103" i="2"/>
  <c r="H103" i="2"/>
  <c r="G103" i="2"/>
  <c r="T102" i="2"/>
  <c r="S102" i="2"/>
  <c r="Q102" i="2"/>
  <c r="P102" i="2"/>
  <c r="N102" i="2"/>
  <c r="M102" i="2"/>
  <c r="K102" i="2"/>
  <c r="J102" i="2"/>
  <c r="H102" i="2"/>
  <c r="G102" i="2"/>
  <c r="D98" i="2"/>
  <c r="T59" i="2"/>
  <c r="S59" i="2"/>
  <c r="Q59" i="2"/>
  <c r="P59" i="2"/>
  <c r="N59" i="2"/>
  <c r="M59" i="2"/>
  <c r="K59" i="2"/>
  <c r="J59" i="2"/>
  <c r="H59" i="2"/>
  <c r="G59" i="2"/>
  <c r="D53" i="2"/>
  <c r="S31" i="2"/>
  <c r="P31" i="2"/>
  <c r="M31" i="2"/>
  <c r="J31" i="2"/>
  <c r="G31" i="2"/>
  <c r="U30" i="2"/>
  <c r="T30" i="2"/>
  <c r="R30" i="2"/>
  <c r="Q30" i="2"/>
  <c r="O30" i="2"/>
  <c r="N30" i="2"/>
  <c r="L30" i="2"/>
  <c r="K30" i="2"/>
  <c r="I30" i="2"/>
  <c r="H30" i="2"/>
  <c r="T15" i="2"/>
  <c r="T16" i="2"/>
  <c r="T17" i="2"/>
  <c r="T18" i="2"/>
  <c r="T25" i="2"/>
  <c r="T28" i="2"/>
  <c r="Q14" i="2"/>
  <c r="Q15" i="2"/>
  <c r="Q16" i="2"/>
  <c r="Q17" i="2"/>
  <c r="Q18" i="2"/>
  <c r="Q25" i="2"/>
  <c r="Q28" i="2"/>
  <c r="N12" i="2"/>
  <c r="N15" i="2"/>
  <c r="N16" i="2"/>
  <c r="N17" i="2"/>
  <c r="N18" i="2"/>
  <c r="N25" i="2"/>
  <c r="N28" i="2"/>
  <c r="K15" i="2"/>
  <c r="K16" i="2"/>
  <c r="K17" i="2"/>
  <c r="K18" i="2"/>
  <c r="K25" i="2"/>
  <c r="K28" i="2"/>
  <c r="H15" i="2"/>
  <c r="H16" i="2"/>
  <c r="H17" i="2"/>
  <c r="H18" i="2"/>
  <c r="H25" i="2"/>
  <c r="H28" i="2"/>
  <c r="D28" i="2"/>
  <c r="S25" i="2"/>
  <c r="P25" i="2"/>
  <c r="M25" i="2"/>
  <c r="J25" i="2"/>
  <c r="G25" i="2"/>
  <c r="S18" i="2"/>
  <c r="P18" i="2"/>
  <c r="M18" i="2"/>
  <c r="J18" i="2"/>
  <c r="G18" i="2"/>
  <c r="S17" i="2"/>
  <c r="P17" i="2"/>
  <c r="M17" i="2"/>
  <c r="J17" i="2"/>
  <c r="G17" i="2"/>
  <c r="S16" i="2"/>
  <c r="P16" i="2"/>
  <c r="M16" i="2"/>
  <c r="J16" i="2"/>
  <c r="G16" i="2"/>
  <c r="S15" i="2"/>
  <c r="P15" i="2"/>
  <c r="M15" i="2"/>
  <c r="J15" i="2"/>
  <c r="G15" i="2"/>
  <c r="P14" i="2"/>
  <c r="M12" i="2"/>
</calcChain>
</file>

<file path=xl/sharedStrings.xml><?xml version="1.0" encoding="utf-8"?>
<sst xmlns="http://schemas.openxmlformats.org/spreadsheetml/2006/main" count="631" uniqueCount="317">
  <si>
    <t>里程碑目标</t>
    <phoneticPr fontId="3" type="noConversion"/>
  </si>
  <si>
    <t>完成级别说明</t>
    <phoneticPr fontId="3" type="noConversion"/>
  </si>
  <si>
    <t>底线目标</t>
    <phoneticPr fontId="7" type="noConversion"/>
  </si>
  <si>
    <t>功能</t>
    <rPh sb="0" eb="1">
      <t>gong'neng</t>
    </rPh>
    <phoneticPr fontId="3" type="noConversion"/>
  </si>
  <si>
    <t>策划文档</t>
    <rPh sb="0" eb="1">
      <t>ce'hua</t>
    </rPh>
    <rPh sb="2" eb="3">
      <t>wen'dang</t>
    </rPh>
    <phoneticPr fontId="7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</si>
  <si>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7" type="noConversion"/>
  </si>
  <si>
    <t>内容</t>
    <rPh sb="0" eb="1">
      <t>nei'rong</t>
    </rPh>
    <phoneticPr fontId="7" type="noConversion"/>
  </si>
  <si>
    <t>三方前</t>
    <rPh sb="0" eb="1">
      <t>san'fang</t>
    </rPh>
    <rPh sb="2" eb="3">
      <t>qian</t>
    </rPh>
    <phoneticPr fontId="7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</si>
  <si>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7" type="noConversion"/>
  </si>
  <si>
    <t>美术</t>
    <rPh sb="0" eb="1">
      <t>mei'shu</t>
    </rPh>
    <phoneticPr fontId="3" type="noConversion"/>
  </si>
  <si>
    <t>封文档</t>
    <phoneticPr fontId="7" type="noConversion"/>
  </si>
  <si>
    <t>三方后问题解决，Leader级别同意，各制作方工期估算且MT审批通过</t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7" type="noConversion"/>
  </si>
  <si>
    <t>功能</t>
    <phoneticPr fontId="7" type="noConversion"/>
  </si>
  <si>
    <t>程序开发</t>
    <rPh sb="0" eb="1">
      <t>cheng'xu</t>
    </rPh>
    <rPh sb="2" eb="3">
      <t>kai'fa</t>
    </rPh>
    <phoneticPr fontId="7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</si>
  <si>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7" type="noConversion"/>
  </si>
  <si>
    <t>内容</t>
    <phoneticPr fontId="7" type="noConversion"/>
  </si>
  <si>
    <t>策划验收</t>
    <phoneticPr fontId="7" type="noConversion"/>
  </si>
  <si>
    <t>负责策划验收， 保证一致性和完整性，策划内部体验，有配置内容的功能，产出配置说明和测试数据， 意见收集。</t>
    <phoneticPr fontId="7" type="noConversion"/>
  </si>
  <si>
    <t>文档</t>
    <phoneticPr fontId="7" type="noConversion"/>
  </si>
  <si>
    <t>QA测试</t>
    <phoneticPr fontId="7" type="noConversion"/>
  </si>
  <si>
    <t>按原来需求主要Bug解决</t>
    <phoneticPr fontId="7" type="noConversion"/>
  </si>
  <si>
    <t xml:space="preserve">美术 </t>
    <phoneticPr fontId="7" type="noConversion"/>
  </si>
  <si>
    <t>集体测试</t>
    <phoneticPr fontId="7" type="noConversion"/>
  </si>
  <si>
    <t>全员测试，Bug解决，收集反馈意见， 解决明显阻外， V0.7拿出手。</t>
    <rPh sb="31" eb="32">
      <t>na'chu'shou</t>
    </rPh>
    <phoneticPr fontId="7" type="noConversion"/>
  </si>
  <si>
    <t>超额任务</t>
    <phoneticPr fontId="7" type="noConversion"/>
  </si>
  <si>
    <t>功能</t>
    <phoneticPr fontId="7" type="noConversion"/>
  </si>
  <si>
    <t>文档</t>
    <rPh sb="0" eb="1">
      <t>wen'dang</t>
    </rPh>
    <phoneticPr fontId="3" type="noConversion"/>
  </si>
  <si>
    <t>内容</t>
    <rPh sb="0" eb="1">
      <t>nei'rong</t>
    </rPh>
    <phoneticPr fontId="3" type="noConversion"/>
  </si>
  <si>
    <t xml:space="preserve">美术 </t>
    <phoneticPr fontId="7" type="noConversion"/>
  </si>
  <si>
    <t>序号</t>
    <phoneticPr fontId="3" type="noConversion"/>
  </si>
  <si>
    <t>分类</t>
    <phoneticPr fontId="7" type="noConversion"/>
  </si>
  <si>
    <t>模块</t>
    <phoneticPr fontId="3" type="noConversion"/>
  </si>
  <si>
    <t>任务名称</t>
    <phoneticPr fontId="7" type="noConversion"/>
  </si>
  <si>
    <t>优先级</t>
    <phoneticPr fontId="7" type="noConversion"/>
  </si>
  <si>
    <t>里程碑完成度</t>
    <phoneticPr fontId="3" type="noConversion"/>
  </si>
  <si>
    <t>状态</t>
    <phoneticPr fontId="7" type="noConversion"/>
  </si>
  <si>
    <t>备注</t>
    <phoneticPr fontId="3" type="noConversion"/>
  </si>
  <si>
    <t>功能</t>
  </si>
  <si>
    <t>战斗</t>
    <rPh sb="0" eb="1">
      <t>zhan'dou</t>
    </rPh>
    <phoneticPr fontId="3" type="noConversion"/>
  </si>
  <si>
    <t>对局调整V0.8</t>
    <rPh sb="3" eb="4">
      <t>zhao'yao'jing</t>
    </rPh>
    <phoneticPr fontId="3" type="noConversion"/>
  </si>
  <si>
    <t>QA测试</t>
    <rPh sb="2" eb="3">
      <t>ce'shi</t>
    </rPh>
    <phoneticPr fontId="3" type="noConversion"/>
  </si>
  <si>
    <t>QA测试</t>
    <phoneticPr fontId="3" type="noConversion"/>
  </si>
  <si>
    <t>策划配置</t>
    <rPh sb="0" eb="1">
      <t>ce'hua</t>
    </rPh>
    <rPh sb="2" eb="3">
      <t>pei'zhi</t>
    </rPh>
    <phoneticPr fontId="3" type="noConversion"/>
  </si>
  <si>
    <t>主流程</t>
    <rPh sb="0" eb="1">
      <t>zhan'dou</t>
    </rPh>
    <phoneticPr fontId="3" type="noConversion"/>
  </si>
  <si>
    <t>程序开发</t>
    <phoneticPr fontId="3" type="noConversion"/>
  </si>
  <si>
    <t>任务</t>
    <rPh sb="0" eb="1">
      <t>zhan'dou</t>
    </rPh>
    <phoneticPr fontId="3" type="noConversion"/>
  </si>
  <si>
    <t>UI</t>
    <phoneticPr fontId="3" type="noConversion"/>
  </si>
  <si>
    <t>美术资源</t>
  </si>
  <si>
    <t>美术资源</t>
    <rPh sb="0" eb="1">
      <t>mei'shu</t>
    </rPh>
    <rPh sb="2" eb="3">
      <t>zi'yuan</t>
    </rPh>
    <phoneticPr fontId="3" type="noConversion"/>
  </si>
  <si>
    <t>玩法</t>
    <rPh sb="0" eb="1">
      <t>zhan'dou</t>
    </rPh>
    <phoneticPr fontId="3" type="noConversion"/>
  </si>
  <si>
    <t>大冒险</t>
    <phoneticPr fontId="3" type="noConversion"/>
  </si>
  <si>
    <t>策划文档</t>
    <rPh sb="0" eb="1">
      <t>ce'hua</t>
    </rPh>
    <rPh sb="2" eb="3">
      <t>wen'dang</t>
    </rPh>
    <phoneticPr fontId="3" type="noConversion"/>
  </si>
  <si>
    <t>UI-大冒险</t>
    <phoneticPr fontId="3" type="noConversion"/>
  </si>
  <si>
    <t xml:space="preserve">抽蛋 ， 副本获得宠物表现 </t>
  </si>
  <si>
    <t>功能</t>
    <rPh sb="0" eb="1">
      <t>gong'neng'xiang</t>
    </rPh>
    <phoneticPr fontId="3" type="noConversion"/>
  </si>
  <si>
    <t>玩法</t>
    <rPh sb="0" eb="1">
      <t>wan'fa</t>
    </rPh>
    <phoneticPr fontId="3" type="noConversion"/>
  </si>
  <si>
    <t xml:space="preserve">PVP </t>
    <phoneticPr fontId="3" type="noConversion"/>
  </si>
  <si>
    <t>封文档</t>
    <rPh sb="0" eb="1">
      <t>feng'wen'dang</t>
    </rPh>
    <phoneticPr fontId="3" type="noConversion"/>
  </si>
  <si>
    <t>UI-PVP</t>
    <phoneticPr fontId="3" type="noConversion"/>
  </si>
  <si>
    <t>副本</t>
    <rPh sb="0" eb="1">
      <t>f'b</t>
    </rPh>
    <phoneticPr fontId="3" type="noConversion"/>
  </si>
  <si>
    <t>副本失败指引</t>
    <phoneticPr fontId="3" type="noConversion"/>
  </si>
  <si>
    <t>UI-副本失败指引</t>
    <phoneticPr fontId="3" type="noConversion"/>
  </si>
  <si>
    <t>程序开发</t>
    <rPh sb="0" eb="1">
      <t>cheng'xu</t>
    </rPh>
    <rPh sb="2" eb="3">
      <t>kai'fa</t>
    </rPh>
    <phoneticPr fontId="3" type="noConversion"/>
  </si>
  <si>
    <t>内容</t>
    <rPh sb="0" eb="1">
      <t>nei'rong'xiang</t>
    </rPh>
    <phoneticPr fontId="3" type="noConversion"/>
  </si>
  <si>
    <t>主流程</t>
    <rPh sb="0" eb="1">
      <t>zhu'liu'cheng</t>
    </rPh>
    <phoneticPr fontId="3" type="noConversion"/>
  </si>
  <si>
    <t>村落场景</t>
    <rPh sb="0" eb="1">
      <t>cun'luo</t>
    </rPh>
    <rPh sb="2" eb="3">
      <t>chang'jing</t>
    </rPh>
    <phoneticPr fontId="3" type="noConversion"/>
  </si>
  <si>
    <t>UI-主界面</t>
    <phoneticPr fontId="3" type="noConversion"/>
  </si>
  <si>
    <t>玩法</t>
    <phoneticPr fontId="3" type="noConversion"/>
  </si>
  <si>
    <t>签到</t>
    <phoneticPr fontId="3" type="noConversion"/>
  </si>
  <si>
    <t>封文档</t>
    <rPh sb="2" eb="3">
      <t>ce'shi</t>
    </rPh>
    <phoneticPr fontId="3" type="noConversion"/>
  </si>
  <si>
    <t>UI-签到</t>
    <phoneticPr fontId="3" type="noConversion"/>
  </si>
  <si>
    <t>主流程</t>
    <rPh sb="0" eb="1">
      <t>chong'wu</t>
    </rPh>
    <phoneticPr fontId="3" type="noConversion"/>
  </si>
  <si>
    <t>新手引导</t>
    <phoneticPr fontId="3" type="noConversion"/>
  </si>
  <si>
    <t>UI-新手引导</t>
    <phoneticPr fontId="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</si>
  <si>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3" type="noConversion"/>
  </si>
  <si>
    <t>第五六章副本设计</t>
    <rPh sb="0" eb="1">
      <t>di</t>
    </rPh>
    <rPh sb="1" eb="2">
      <t>wu'liu</t>
    </rPh>
    <rPh sb="4" eb="5">
      <t>f'b</t>
    </rPh>
    <phoneticPr fontId="3" type="noConversion"/>
  </si>
  <si>
    <t>任务</t>
    <rPh sb="0" eb="1">
      <t>ren'wu</t>
    </rPh>
    <phoneticPr fontId="3" type="noConversion"/>
  </si>
  <si>
    <t>金钱，经验塔Reward配置</t>
    <phoneticPr fontId="3" type="noConversion"/>
  </si>
  <si>
    <t>其他</t>
    <rPh sb="0" eb="1">
      <t>qi't</t>
    </rPh>
    <phoneticPr fontId="3" type="noConversion"/>
  </si>
  <si>
    <t>Boss塔Reward配置</t>
  </si>
  <si>
    <t>公会任务， 祈福， 科技 Reward配置</t>
    <phoneticPr fontId="3" type="noConversion"/>
  </si>
  <si>
    <t>社交</t>
    <rPh sb="0" eb="1">
      <t>wan'fa</t>
    </rPh>
    <phoneticPr fontId="3" type="noConversion"/>
  </si>
  <si>
    <t>策划文档</t>
  </si>
  <si>
    <t>策划自主</t>
    <phoneticPr fontId="3" type="noConversion"/>
  </si>
  <si>
    <t>数值</t>
  </si>
  <si>
    <t>收费点方案</t>
    <phoneticPr fontId="3" type="noConversion"/>
  </si>
  <si>
    <t>成长卡点需求</t>
    <phoneticPr fontId="3" type="noConversion"/>
  </si>
  <si>
    <t>觉醒相关数值预研</t>
    <phoneticPr fontId="3" type="noConversion"/>
  </si>
  <si>
    <t>怪物投放池配置</t>
    <phoneticPr fontId="3" type="noConversion"/>
  </si>
  <si>
    <t>0.7玩法难度定义和需求</t>
    <phoneticPr fontId="3" type="noConversion"/>
  </si>
  <si>
    <t>程序自主</t>
    <rPh sb="0" eb="1">
      <t>cheng'xu</t>
    </rPh>
    <rPh sb="2" eb="3">
      <t>zi'zhu</t>
    </rPh>
    <phoneticPr fontId="3" type="noConversion"/>
  </si>
  <si>
    <t>其他</t>
    <phoneticPr fontId="3" type="noConversion"/>
  </si>
  <si>
    <t>字体问题处理</t>
    <rPh sb="0" eb="1">
      <t>zi't</t>
    </rPh>
    <rPh sb="2" eb="3">
      <t>wen'ti</t>
    </rPh>
    <rPh sb="4" eb="5">
      <t>chu'li</t>
    </rPh>
    <phoneticPr fontId="3" type="noConversion"/>
  </si>
  <si>
    <t>客户端资源检查，特效资源整理，确认是否有需要优化内容</t>
    <phoneticPr fontId="3" type="noConversion"/>
  </si>
  <si>
    <t>交互</t>
    <rPh sb="0" eb="1">
      <t>jiao'hu</t>
    </rPh>
    <phoneticPr fontId="3" type="noConversion"/>
  </si>
  <si>
    <t>美术自主</t>
    <rPh sb="0" eb="1">
      <t>mei'shu</t>
    </rPh>
    <rPh sb="2" eb="3">
      <t>zi'zhu</t>
    </rPh>
    <phoneticPr fontId="3" type="noConversion"/>
  </si>
  <si>
    <t>角色</t>
    <rPh sb="0" eb="1">
      <t>jue's</t>
    </rPh>
    <phoneticPr fontId="3" type="noConversion"/>
  </si>
  <si>
    <t>特效</t>
    <rPh sb="0" eb="1">
      <t>te'xiao</t>
    </rPh>
    <phoneticPr fontId="3" type="noConversion"/>
  </si>
  <si>
    <t>九尾狐</t>
  </si>
  <si>
    <t>冰雪女王</t>
    <rPh sb="0" eb="1">
      <t>bing'xue</t>
    </rPh>
    <rPh sb="2" eb="3">
      <t>nv'wang</t>
    </rPh>
    <phoneticPr fontId="3" type="noConversion"/>
  </si>
  <si>
    <t>Boss-冰龙</t>
    <phoneticPr fontId="3" type="noConversion"/>
  </si>
  <si>
    <t>场景</t>
    <rPh sb="0" eb="1">
      <t>jue's</t>
    </rPh>
    <phoneticPr fontId="3" type="noConversion"/>
  </si>
  <si>
    <t>UI</t>
    <phoneticPr fontId="3" type="noConversion"/>
  </si>
  <si>
    <t>测试自主</t>
    <rPh sb="0" eb="1">
      <t>ce'shi</t>
    </rPh>
    <rPh sb="2" eb="3">
      <t>zi'zhu</t>
    </rPh>
    <phoneticPr fontId="3" type="noConversion"/>
  </si>
  <si>
    <t>2/24/2016（9D）</t>
    <phoneticPr fontId="3" type="noConversion"/>
  </si>
  <si>
    <t>Week</t>
  </si>
  <si>
    <t>需求描述</t>
  </si>
  <si>
    <t>完成</t>
    <rPh sb="0" eb="1">
      <t>wan'cheng</t>
    </rPh>
    <phoneticPr fontId="12" type="noConversion"/>
  </si>
  <si>
    <t>W3</t>
    <phoneticPr fontId="12" type="noConversion"/>
  </si>
  <si>
    <t>W4</t>
    <phoneticPr fontId="12" type="noConversion"/>
  </si>
  <si>
    <t>W5</t>
    <phoneticPr fontId="12" type="noConversion"/>
  </si>
  <si>
    <t>MT</t>
    <phoneticPr fontId="12" type="noConversion"/>
  </si>
  <si>
    <t>收费点方案</t>
  </si>
  <si>
    <t>审核投放价值，和各种道具价值</t>
  </si>
  <si>
    <t>0.7玩法难度定义和需求</t>
    <phoneticPr fontId="13" type="noConversion"/>
  </si>
  <si>
    <t>总计</t>
    <phoneticPr fontId="12" type="noConversion"/>
  </si>
  <si>
    <t>胖子</t>
    <rPh sb="0" eb="1">
      <t>pang'zi</t>
    </rPh>
    <phoneticPr fontId="12" type="noConversion"/>
  </si>
  <si>
    <t>第一二章副本大招音效回归（改方法后）</t>
  </si>
  <si>
    <t>里程碑 9 （预告）</t>
  </si>
  <si>
    <t>游戏更新 （策划需求）</t>
  </si>
  <si>
    <t>自动战斗逻辑</t>
    <phoneticPr fontId="12" type="noConversion"/>
  </si>
  <si>
    <t>使用条件， 大招， 鉴定弱点，使用切换</t>
  </si>
  <si>
    <t>雪</t>
    <phoneticPr fontId="12" type="noConversion"/>
  </si>
  <si>
    <t>包括公会和个人大冒险？</t>
  </si>
  <si>
    <t>照妖镜（条件），升级强化（无条件）</t>
  </si>
  <si>
    <t>0.6版本对局外调整需求</t>
  </si>
  <si>
    <t>大冒险 - 内容设计</t>
  </si>
  <si>
    <t>得看老李投放情况</t>
  </si>
  <si>
    <t>先确定数值投放流程</t>
  </si>
  <si>
    <t>新手引导</t>
  </si>
  <si>
    <t>提示形式2种，1立绘， 2硬。具体教学点看文档。</t>
  </si>
  <si>
    <t>新手引导（文案）</t>
  </si>
  <si>
    <t>推送集成设计</t>
  </si>
  <si>
    <t>UI特效，动画补充</t>
  </si>
  <si>
    <t>装备背包 - 验收， Debug</t>
  </si>
  <si>
    <t>装备背包 - 评审，文档提交</t>
  </si>
  <si>
    <t>镶嵌宝石，升阶， 售卖</t>
  </si>
  <si>
    <t>宠物界面 - 详细信息</t>
  </si>
  <si>
    <t>公会Boss</t>
  </si>
  <si>
    <t>星</t>
    <phoneticPr fontId="12" type="noConversion"/>
  </si>
  <si>
    <t>决定3v3，5v5。 匹配方法。</t>
  </si>
  <si>
    <t>黄金之灵（美术需求）</t>
  </si>
  <si>
    <t>里程碑 9（预告）</t>
  </si>
  <si>
    <t>1-6章困难版数值设计</t>
  </si>
  <si>
    <t>PvP消耗，产出设计，</t>
  </si>
  <si>
    <t>觉醒相关数值预研</t>
  </si>
  <si>
    <t>怪物投放池配置</t>
  </si>
  <si>
    <t>各种随机保底需求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</si>
  <si>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</si>
  <si>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</si>
  <si>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</si>
  <si>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</si>
  <si>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</si>
  <si>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封文档</t>
  </si>
  <si>
    <t>功能完成</t>
  </si>
  <si>
    <t>自主</t>
  </si>
  <si>
    <t>W1</t>
    <phoneticPr fontId="12" type="noConversion"/>
  </si>
  <si>
    <t>W2</t>
    <phoneticPr fontId="12" type="noConversion"/>
  </si>
  <si>
    <t>任务系统 - 验收，Debug</t>
    <phoneticPr fontId="13" type="noConversion"/>
  </si>
  <si>
    <t>村落场景，主UI （配置，验收，Debug)</t>
    <phoneticPr fontId="12" type="noConversion"/>
  </si>
  <si>
    <t>自动战斗逻辑验收，debug</t>
    <phoneticPr fontId="12" type="noConversion"/>
  </si>
  <si>
    <t>总计</t>
    <phoneticPr fontId="12" type="noConversion"/>
  </si>
  <si>
    <t>李</t>
    <phoneticPr fontId="12" type="noConversion"/>
  </si>
  <si>
    <t>W1</t>
    <phoneticPr fontId="14" type="noConversion"/>
  </si>
  <si>
    <t>完成</t>
    <rPh sb="0" eb="1">
      <t>wan'cheng</t>
    </rPh>
    <phoneticPr fontId="3" type="noConversion"/>
  </si>
  <si>
    <t>W2</t>
    <phoneticPr fontId="3" type="noConversion"/>
  </si>
  <si>
    <t>W3</t>
    <phoneticPr fontId="3" type="noConversion"/>
  </si>
  <si>
    <t>W4</t>
    <phoneticPr fontId="3" type="noConversion"/>
  </si>
  <si>
    <t>W5</t>
    <phoneticPr fontId="3" type="noConversion"/>
  </si>
  <si>
    <t>zz</t>
  </si>
  <si>
    <t>师叔</t>
  </si>
  <si>
    <t>小龙</t>
  </si>
  <si>
    <t>小飞</t>
  </si>
  <si>
    <t>帅帅</t>
  </si>
  <si>
    <t>小珍</t>
  </si>
  <si>
    <t>PVP</t>
    <phoneticPr fontId="3" type="noConversion"/>
  </si>
  <si>
    <t>任务系统</t>
    <rPh sb="0" eb="1">
      <t>ren'wu</t>
    </rPh>
    <rPh sb="2" eb="3">
      <t>xi't</t>
    </rPh>
    <phoneticPr fontId="3" type="noConversion"/>
  </si>
  <si>
    <t>PVP</t>
    <phoneticPr fontId="3" type="noConversion"/>
  </si>
  <si>
    <t>签到</t>
    <rPh sb="0" eb="1">
      <t>qian'dao</t>
    </rPh>
    <phoneticPr fontId="3" type="noConversion"/>
  </si>
  <si>
    <t>抽蛋</t>
    <rPh sb="0" eb="1">
      <t>chou'dan</t>
    </rPh>
    <phoneticPr fontId="3" type="noConversion"/>
  </si>
  <si>
    <t>大冒险</t>
    <rPh sb="0" eb="1">
      <t>da'mao'xian</t>
    </rPh>
    <phoneticPr fontId="3" type="noConversion"/>
  </si>
  <si>
    <t>副本失败指引</t>
    <rPh sb="0" eb="1">
      <t>f'b</t>
    </rPh>
    <rPh sb="2" eb="3">
      <t>shi'bai</t>
    </rPh>
    <rPh sb="4" eb="5">
      <t>zhi'yin</t>
    </rPh>
    <phoneticPr fontId="3" type="noConversion"/>
  </si>
  <si>
    <t>登录-更新流程</t>
    <rPh sb="0" eb="1">
      <t>deng'lu</t>
    </rPh>
    <rPh sb="3" eb="4">
      <t>geng'x</t>
    </rPh>
    <rPh sb="5" eb="6">
      <t>liu'cheng</t>
    </rPh>
    <phoneticPr fontId="3" type="noConversion"/>
  </si>
  <si>
    <t>对局修改</t>
  </si>
  <si>
    <t>对局修改</t>
    <rPh sb="0" eb="1">
      <t>dui'ju</t>
    </rPh>
    <rPh sb="2" eb="3">
      <t>xiu'gai</t>
    </rPh>
    <phoneticPr fontId="3" type="noConversion"/>
  </si>
  <si>
    <t>PVP-Debug</t>
    <phoneticPr fontId="3" type="noConversion"/>
  </si>
  <si>
    <t>大冒险-Debug</t>
    <rPh sb="0" eb="1">
      <t>da'mao'xian</t>
    </rPh>
    <phoneticPr fontId="3" type="noConversion"/>
  </si>
  <si>
    <t>对局修改，Debug</t>
    <rPh sb="0" eb="1">
      <t>dui'ju</t>
    </rPh>
    <rPh sb="2" eb="3">
      <t>xiu'gai</t>
    </rPh>
    <phoneticPr fontId="3" type="noConversion"/>
  </si>
  <si>
    <t>对局修改，debug</t>
    <rPh sb="0" eb="1">
      <t>dui'ju</t>
    </rPh>
    <rPh sb="2" eb="3">
      <t>xiu'gai</t>
    </rPh>
    <phoneticPr fontId="3" type="noConversion"/>
  </si>
  <si>
    <t>Debug</t>
    <phoneticPr fontId="3" type="noConversion"/>
  </si>
  <si>
    <t>签到Debug</t>
    <rPh sb="0" eb="1">
      <t>qian'dao</t>
    </rPh>
    <phoneticPr fontId="3" type="noConversion"/>
  </si>
  <si>
    <t>Debug</t>
    <phoneticPr fontId="3" type="noConversion"/>
  </si>
  <si>
    <t>PVP</t>
    <phoneticPr fontId="3" type="noConversion"/>
  </si>
  <si>
    <t>任务系统-Debug</t>
    <rPh sb="0" eb="1">
      <t>ren'wu</t>
    </rPh>
    <rPh sb="2" eb="3">
      <t>xi't</t>
    </rPh>
    <phoneticPr fontId="3" type="noConversion"/>
  </si>
  <si>
    <t>签到-Debug</t>
    <rPh sb="0" eb="1">
      <t>qian'dao</t>
    </rPh>
    <phoneticPr fontId="3" type="noConversion"/>
  </si>
  <si>
    <t>签到 -验收，Debug</t>
    <rPh sb="4" eb="5">
      <t>yan'shou</t>
    </rPh>
    <phoneticPr fontId="3" type="noConversion"/>
  </si>
  <si>
    <t>对局修改-验收，Debug</t>
    <rPh sb="0" eb="1">
      <t>dui'ju</t>
    </rPh>
    <rPh sb="2" eb="3">
      <t>xiu'ga'iu</t>
    </rPh>
    <rPh sb="5" eb="6">
      <t>yan'shou</t>
    </rPh>
    <phoneticPr fontId="13" type="noConversion"/>
  </si>
  <si>
    <t>大冒险 - 验收，Debug</t>
    <rPh sb="6" eb="7">
      <t>yan'shou</t>
    </rPh>
    <phoneticPr fontId="3" type="noConversion"/>
  </si>
  <si>
    <t>抽蛋-Debug</t>
    <rPh sb="0" eb="1">
      <t>chou'dan</t>
    </rPh>
    <phoneticPr fontId="3" type="noConversion"/>
  </si>
  <si>
    <t>PVP - 验收，Debug</t>
    <rPh sb="6" eb="7">
      <t>yan'shou</t>
    </rPh>
    <phoneticPr fontId="3" type="noConversion"/>
  </si>
  <si>
    <t>副本失败指引 - 验收，Debug</t>
    <rPh sb="9" eb="10">
      <t>yan'shou</t>
    </rPh>
    <phoneticPr fontId="3" type="noConversion"/>
  </si>
  <si>
    <t>任务系统补充功能</t>
    <rPh sb="4" eb="5">
      <t>bu'chong</t>
    </rPh>
    <rPh sb="6" eb="7">
      <t>gong'neng</t>
    </rPh>
    <phoneticPr fontId="3" type="noConversion"/>
  </si>
  <si>
    <t>前2天内容调整-测试版本</t>
    <rPh sb="0" eb="1">
      <t>qian</t>
    </rPh>
    <rPh sb="2" eb="3">
      <t>tian</t>
    </rPh>
    <rPh sb="3" eb="4">
      <t>nei'rong</t>
    </rPh>
    <rPh sb="5" eb="6">
      <t>tiao'zheng</t>
    </rPh>
    <rPh sb="8" eb="9">
      <t>ce'shi</t>
    </rPh>
    <rPh sb="10" eb="11">
      <t>ban'b</t>
    </rPh>
    <phoneticPr fontId="3" type="noConversion"/>
  </si>
  <si>
    <t>第3章副本配置</t>
    <rPh sb="0" eb="1">
      <t>di</t>
    </rPh>
    <rPh sb="2" eb="3">
      <t>zhang</t>
    </rPh>
    <rPh sb="3" eb="4">
      <t>fu'b</t>
    </rPh>
    <rPh sb="5" eb="6">
      <t>pei'zhi</t>
    </rPh>
    <phoneticPr fontId="3" type="noConversion"/>
  </si>
  <si>
    <t>第4章副本配置</t>
    <rPh sb="0" eb="1">
      <t>di</t>
    </rPh>
    <rPh sb="2" eb="3">
      <t>zhang</t>
    </rPh>
    <rPh sb="3" eb="4">
      <t>fu'b</t>
    </rPh>
    <rPh sb="5" eb="6">
      <t>pei'zhi</t>
    </rPh>
    <phoneticPr fontId="3" type="noConversion"/>
  </si>
  <si>
    <t>第5章副本配置</t>
    <rPh sb="0" eb="1">
      <t>di</t>
    </rPh>
    <rPh sb="2" eb="3">
      <t>zhang</t>
    </rPh>
    <rPh sb="3" eb="4">
      <t>fu'b</t>
    </rPh>
    <rPh sb="5" eb="6">
      <t>pei'zhi</t>
    </rPh>
    <phoneticPr fontId="3" type="noConversion"/>
  </si>
  <si>
    <t>第6章副本配置</t>
    <rPh sb="0" eb="1">
      <t>di</t>
    </rPh>
    <rPh sb="2" eb="3">
      <t>zhang</t>
    </rPh>
    <rPh sb="3" eb="4">
      <t>fu'b</t>
    </rPh>
    <rPh sb="5" eb="6">
      <t>pei'zhi</t>
    </rPh>
    <phoneticPr fontId="3" type="noConversion"/>
  </si>
  <si>
    <t>Boss-铁匠</t>
    <rPh sb="5" eb="6">
      <t>tie'jiang</t>
    </rPh>
    <phoneticPr fontId="3" type="noConversion"/>
  </si>
  <si>
    <t>Boss-第5章</t>
    <rPh sb="5" eb="6">
      <t>di</t>
    </rPh>
    <rPh sb="7" eb="8">
      <t>zhang</t>
    </rPh>
    <phoneticPr fontId="3" type="noConversion"/>
  </si>
  <si>
    <t>Boss-第1章</t>
    <rPh sb="5" eb="6">
      <t>di</t>
    </rPh>
    <rPh sb="7" eb="8">
      <t>zhang</t>
    </rPh>
    <phoneticPr fontId="3" type="noConversion"/>
  </si>
  <si>
    <t>天使长</t>
    <rPh sb="0" eb="1">
      <t>tian'shi'zhang</t>
    </rPh>
    <phoneticPr fontId="3" type="noConversion"/>
  </si>
  <si>
    <t>蘑菇人</t>
    <rPh sb="0" eb="1">
      <t>mo'gu'ren</t>
    </rPh>
    <phoneticPr fontId="3" type="noConversion"/>
  </si>
  <si>
    <t>三头犬</t>
    <rPh sb="0" eb="1">
      <t>san'tou'quan</t>
    </rPh>
    <phoneticPr fontId="3" type="noConversion"/>
  </si>
  <si>
    <t>射手座</t>
    <rPh sb="0" eb="1">
      <t>she'shou'zuo</t>
    </rPh>
    <phoneticPr fontId="3" type="noConversion"/>
  </si>
  <si>
    <t>场景 - 第三章 （森林）</t>
  </si>
  <si>
    <t>场景 - PVP</t>
    <rPh sb="0" eb="1">
      <t>chang'jing</t>
    </rPh>
    <phoneticPr fontId="3" type="noConversion"/>
  </si>
  <si>
    <t>场景 - 村落</t>
    <phoneticPr fontId="3" type="noConversion"/>
  </si>
  <si>
    <t>9W1</t>
    <phoneticPr fontId="3" type="noConversion"/>
  </si>
  <si>
    <t>9W2</t>
  </si>
  <si>
    <t>9W3</t>
  </si>
  <si>
    <t>9W4</t>
  </si>
  <si>
    <t>9W5</t>
  </si>
  <si>
    <t>登录流程-资源更新</t>
    <phoneticPr fontId="3" type="noConversion"/>
  </si>
  <si>
    <t>登录流程-创建角色</t>
    <rPh sb="5" eb="6">
      <t>chuang'jian</t>
    </rPh>
    <rPh sb="7" eb="8">
      <t>jue'se</t>
    </rPh>
    <phoneticPr fontId="3" type="noConversion"/>
  </si>
  <si>
    <t>Loading界面</t>
    <rPh sb="7" eb="8">
      <t>jie'mian</t>
    </rPh>
    <phoneticPr fontId="3" type="noConversion"/>
  </si>
  <si>
    <t>系统设置</t>
    <rPh sb="0" eb="1">
      <t>xi't</t>
    </rPh>
    <rPh sb="2" eb="3">
      <t>she'zhi</t>
    </rPh>
    <phoneticPr fontId="3" type="noConversion"/>
  </si>
  <si>
    <t>推送功能</t>
    <rPh sb="0" eb="1">
      <t>tui'song</t>
    </rPh>
    <rPh sb="2" eb="3">
      <t>gong'neng</t>
    </rPh>
    <phoneticPr fontId="3" type="noConversion"/>
  </si>
  <si>
    <t>自动战斗</t>
    <rPh sb="0" eb="1">
      <t>zi'dong</t>
    </rPh>
    <rPh sb="2" eb="3">
      <t>zhan'dou</t>
    </rPh>
    <phoneticPr fontId="3" type="noConversion"/>
  </si>
  <si>
    <t>场景-PVP</t>
    <rPh sb="0" eb="1">
      <t>chang'jing</t>
    </rPh>
    <phoneticPr fontId="3" type="noConversion"/>
  </si>
  <si>
    <t>场景</t>
    <rPh sb="0" eb="1">
      <t>chang'jing</t>
    </rPh>
    <phoneticPr fontId="3" type="noConversion"/>
  </si>
  <si>
    <t>对局调整v0.8；大冒险；任务系统修改；签到；PVP；副本失败指引；</t>
    <rPh sb="0" eb="1">
      <t>dui'ju</t>
    </rPh>
    <rPh sb="2" eb="3">
      <t>tiao'zheng</t>
    </rPh>
    <phoneticPr fontId="3" type="noConversion"/>
  </si>
  <si>
    <t>启动任务</t>
    <rPh sb="0" eb="1">
      <t>qi'dong</t>
    </rPh>
    <rPh sb="2" eb="3">
      <t>ren'wu</t>
    </rPh>
    <phoneticPr fontId="7" type="noConversion"/>
  </si>
  <si>
    <t>UI-Loading界面</t>
    <rPh sb="10" eb="11">
      <t>jie'mian</t>
    </rPh>
    <phoneticPr fontId="3" type="noConversion"/>
  </si>
  <si>
    <t>UI-系统设置</t>
    <rPh sb="3" eb="4">
      <t>xi'tong</t>
    </rPh>
    <rPh sb="5" eb="6">
      <t>she'zhi</t>
    </rPh>
    <phoneticPr fontId="3" type="noConversion"/>
  </si>
  <si>
    <t>UI-创建角色</t>
    <rPh sb="3" eb="4">
      <t>chuang'jian</t>
    </rPh>
    <rPh sb="5" eb="6">
      <t>jue'se</t>
    </rPh>
    <phoneticPr fontId="3" type="noConversion"/>
  </si>
  <si>
    <t>美术资源</t>
    <rPh sb="0" eb="1">
      <t>mei'hsu</t>
    </rPh>
    <rPh sb="2" eb="3">
      <t>zi'yuan</t>
    </rPh>
    <phoneticPr fontId="3" type="noConversion"/>
  </si>
  <si>
    <t>UI音效（功能or内容 待确认）</t>
    <rPh sb="2" eb="3">
      <t>yin'xiao</t>
    </rPh>
    <rPh sb="5" eb="6">
      <t>gong'neng</t>
    </rPh>
    <rPh sb="9" eb="10">
      <t>nei'rong</t>
    </rPh>
    <rPh sb="12" eb="13">
      <t>dai'que'ren</t>
    </rPh>
    <phoneticPr fontId="3" type="noConversion"/>
  </si>
  <si>
    <t>通天塔-金钱、经验副本配置</t>
    <rPh sb="0" eb="1">
      <t>tong'tian'ta</t>
    </rPh>
    <rPh sb="4" eb="5">
      <t>jin'qian</t>
    </rPh>
    <rPh sb="7" eb="8">
      <t>jing'yan</t>
    </rPh>
    <rPh sb="9" eb="10">
      <t>f'b</t>
    </rPh>
    <rPh sb="11" eb="12">
      <t>pei'zhi</t>
    </rPh>
    <phoneticPr fontId="3" type="noConversion"/>
  </si>
  <si>
    <t>通天塔-Boss副本设计（4Boss,16普通）</t>
    <rPh sb="0" eb="1">
      <t>tong'tian'ta</t>
    </rPh>
    <rPh sb="8" eb="9">
      <t>fu'b</t>
    </rPh>
    <rPh sb="10" eb="11">
      <t>she'ji</t>
    </rPh>
    <rPh sb="21" eb="22">
      <t>pu't</t>
    </rPh>
    <phoneticPr fontId="3" type="noConversion"/>
  </si>
  <si>
    <t>通天塔-Boss副本配置（估算一下是否有时间）</t>
    <rPh sb="0" eb="1">
      <t>tong'tian'ta</t>
    </rPh>
    <rPh sb="8" eb="9">
      <t>fu'b</t>
    </rPh>
    <rPh sb="10" eb="11">
      <t>pei'zhi</t>
    </rPh>
    <rPh sb="13" eb="14">
      <t>gu'suan</t>
    </rPh>
    <rPh sb="15" eb="16">
      <t>yi'xia</t>
    </rPh>
    <rPh sb="17" eb="18">
      <t>shi'fou</t>
    </rPh>
    <rPh sb="19" eb="20">
      <t>you</t>
    </rPh>
    <rPh sb="20" eb="21">
      <t>shi'jian</t>
    </rPh>
    <phoneticPr fontId="3" type="noConversion"/>
  </si>
  <si>
    <t>任务内容配置</t>
    <rPh sb="0" eb="1">
      <t>ren'wu</t>
    </rPh>
    <rPh sb="2" eb="3">
      <t>nei'rong</t>
    </rPh>
    <rPh sb="4" eb="5">
      <t>pei'zhi</t>
    </rPh>
    <phoneticPr fontId="3" type="noConversion"/>
  </si>
  <si>
    <t>公会任务， 祈福， 科技 Reward配置</t>
    <phoneticPr fontId="3" type="noConversion"/>
  </si>
  <si>
    <t>公会任务配置</t>
    <rPh sb="0" eb="1">
      <t>gong'hui</t>
    </rPh>
    <rPh sb="2" eb="3">
      <t>ren'wu</t>
    </rPh>
    <rPh sb="4" eb="5">
      <t>pei'zhi</t>
    </rPh>
    <phoneticPr fontId="3" type="noConversion"/>
  </si>
  <si>
    <t>公会祈福，科技内容设计</t>
    <rPh sb="5" eb="6">
      <t>ke'ji</t>
    </rPh>
    <phoneticPr fontId="3" type="noConversion"/>
  </si>
  <si>
    <t>公会祈福，科技配置</t>
    <rPh sb="0" eb="1">
      <t>gong'hui</t>
    </rPh>
    <rPh sb="2" eb="3">
      <t>qi'fu</t>
    </rPh>
    <rPh sb="5" eb="6">
      <t>ke'ji</t>
    </rPh>
    <rPh sb="7" eb="8">
      <t>pei'zhi</t>
    </rPh>
    <phoneticPr fontId="3" type="noConversion"/>
  </si>
  <si>
    <t>大冒险-内容配置</t>
    <rPh sb="0" eb="1">
      <t>da'mao'xian</t>
    </rPh>
    <rPh sb="4" eb="5">
      <t>nei'rong</t>
    </rPh>
    <rPh sb="6" eb="7">
      <t>pei'zhi</t>
    </rPh>
    <phoneticPr fontId="3" type="noConversion"/>
  </si>
  <si>
    <t>公会任务设计，包括公会副本</t>
    <rPh sb="7" eb="8">
      <t>bao'kuo</t>
    </rPh>
    <rPh sb="9" eb="10">
      <t>gong'hui</t>
    </rPh>
    <rPh sb="11" eb="12">
      <t>fu'b</t>
    </rPh>
    <phoneticPr fontId="3" type="noConversion"/>
  </si>
  <si>
    <t>抽蛋配置</t>
    <rPh sb="0" eb="1">
      <t>chou'dan</t>
    </rPh>
    <rPh sb="2" eb="3">
      <t>pei'zhi</t>
    </rPh>
    <phoneticPr fontId="3" type="noConversion"/>
  </si>
  <si>
    <t>PVP奖励配置</t>
    <rPh sb="3" eb="4">
      <t>jiang'li</t>
    </rPh>
    <rPh sb="5" eb="6">
      <t>pei'zhi</t>
    </rPh>
    <phoneticPr fontId="3" type="noConversion"/>
  </si>
  <si>
    <t>公会补图</t>
    <rPh sb="0" eb="1">
      <t>gong'hui</t>
    </rPh>
    <rPh sb="2" eb="3">
      <t>bu'tu</t>
    </rPh>
    <phoneticPr fontId="3" type="noConversion"/>
  </si>
  <si>
    <t>大冒险补图</t>
    <rPh sb="0" eb="1">
      <t>da'mao'xian</t>
    </rPh>
    <rPh sb="3" eb="4">
      <t>bu'tu</t>
    </rPh>
    <phoneticPr fontId="3" type="noConversion"/>
  </si>
  <si>
    <t>其他各系统待图</t>
    <rPh sb="0" eb="1">
      <t>qi't</t>
    </rPh>
    <rPh sb="2" eb="3">
      <t>ge</t>
    </rPh>
    <rPh sb="3" eb="4">
      <t>xi't</t>
    </rPh>
    <rPh sb="5" eb="6">
      <t>dai</t>
    </rPh>
    <rPh sb="6" eb="7">
      <t>tu</t>
    </rPh>
    <phoneticPr fontId="3" type="noConversion"/>
  </si>
  <si>
    <t>UI调整美术需求</t>
    <rPh sb="2" eb="3">
      <t>tiao'zheng</t>
    </rPh>
    <rPh sb="4" eb="5">
      <t>mei'shu</t>
    </rPh>
    <rPh sb="6" eb="7">
      <t>xu'qiu</t>
    </rPh>
    <phoneticPr fontId="3" type="noConversion"/>
  </si>
  <si>
    <t>UI特效，动画补充</t>
    <rPh sb="2" eb="3">
      <t>te'xiao</t>
    </rPh>
    <rPh sb="5" eb="6">
      <t>dong'hua</t>
    </rPh>
    <rPh sb="7" eb="8">
      <t>bu'chong</t>
    </rPh>
    <phoneticPr fontId="3" type="noConversion"/>
  </si>
  <si>
    <t>BI log测试</t>
    <rPh sb="6" eb="7">
      <t>ce'shi</t>
    </rPh>
    <phoneticPr fontId="3" type="noConversion"/>
  </si>
  <si>
    <t>对局外调整</t>
    <rPh sb="0" eb="1">
      <t>dui</t>
    </rPh>
    <rPh sb="1" eb="2">
      <t>ju</t>
    </rPh>
    <rPh sb="2" eb="3">
      <t>wai</t>
    </rPh>
    <rPh sb="3" eb="4">
      <t>tiao'zheng</t>
    </rPh>
    <phoneticPr fontId="3" type="noConversion"/>
  </si>
  <si>
    <t>UI-对局外调整</t>
    <phoneticPr fontId="3" type="noConversion"/>
  </si>
  <si>
    <t>UI音效；新手引导；Loading；系统设置；自动战斗；</t>
    <rPh sb="2" eb="3">
      <t>yin'xiao</t>
    </rPh>
    <rPh sb="5" eb="6">
      <t>xin'shou</t>
    </rPh>
    <rPh sb="7" eb="8">
      <t>yin'dao</t>
    </rPh>
    <rPh sb="18" eb="19">
      <t>xi't</t>
    </rPh>
    <rPh sb="20" eb="21">
      <t>she'zhi</t>
    </rPh>
    <rPh sb="23" eb="24">
      <t>zi'dong</t>
    </rPh>
    <rPh sb="25" eb="26">
      <t>zhan'dou</t>
    </rPh>
    <phoneticPr fontId="3" type="noConversion"/>
  </si>
  <si>
    <t>新手引导；登录-资源更新，创建角色；推送功能</t>
    <rPh sb="0" eb="1">
      <t>xin'shou</t>
    </rPh>
    <rPh sb="2" eb="3">
      <t>yin'dao</t>
    </rPh>
    <rPh sb="5" eb="6">
      <t>deng'lu</t>
    </rPh>
    <rPh sb="8" eb="9">
      <t>zi'yuan</t>
    </rPh>
    <rPh sb="10" eb="11">
      <t>geng'x</t>
    </rPh>
    <rPh sb="13" eb="14">
      <t>chung'jian</t>
    </rPh>
    <rPh sb="15" eb="16">
      <t>jue'se</t>
    </rPh>
    <rPh sb="18" eb="19">
      <t>tui'song</t>
    </rPh>
    <rPh sb="20" eb="21">
      <t>gong'neng</t>
    </rPh>
    <phoneticPr fontId="3" type="noConversion"/>
  </si>
  <si>
    <t>第5-6章副本配置；通天塔-金钱，经验配置；大冒险内容配置；</t>
    <rPh sb="0" eb="1">
      <t>di</t>
    </rPh>
    <rPh sb="4" eb="5">
      <t>zhang</t>
    </rPh>
    <rPh sb="5" eb="6">
      <t>f'b</t>
    </rPh>
    <rPh sb="7" eb="8">
      <t>pei'zhi</t>
    </rPh>
    <rPh sb="14" eb="15">
      <t>jin'qian</t>
    </rPh>
    <rPh sb="17" eb="18">
      <t>jing'yan</t>
    </rPh>
    <phoneticPr fontId="3" type="noConversion"/>
  </si>
  <si>
    <t>通天塔-Boss配置；</t>
  </si>
  <si>
    <t>通天塔-Boss设计；</t>
    <rPh sb="0" eb="1">
      <t>tong'tian'ta</t>
    </rPh>
    <rPh sb="8" eb="9">
      <t>she'ji</t>
    </rPh>
    <phoneticPr fontId="3" type="noConversion"/>
  </si>
  <si>
    <t>村落场景；PVP场景；剩余小怪，Boss资源；道具icon，宝石icon；</t>
    <rPh sb="0" eb="1">
      <t>cun'luo</t>
    </rPh>
    <rPh sb="2" eb="3">
      <t>chang'jing</t>
    </rPh>
    <rPh sb="8" eb="9">
      <t>chang'jing</t>
    </rPh>
    <rPh sb="11" eb="12">
      <t>sheng'yu</t>
    </rPh>
    <rPh sb="13" eb="14">
      <t>xiao'guai</t>
    </rPh>
    <rPh sb="20" eb="21">
      <t>zi'yuan</t>
    </rPh>
    <rPh sb="23" eb="24">
      <t>dao'ju</t>
    </rPh>
    <rPh sb="30" eb="31">
      <t>bao'shi</t>
    </rPh>
    <phoneticPr fontId="3" type="noConversion"/>
  </si>
  <si>
    <t>道具icon</t>
    <rPh sb="0" eb="1">
      <t>dao'ju</t>
    </rPh>
    <phoneticPr fontId="3" type="noConversion"/>
  </si>
  <si>
    <t>技能icon</t>
    <rPh sb="0" eb="1">
      <t>ji'neng</t>
    </rPh>
    <phoneticPr fontId="3" type="noConversion"/>
  </si>
  <si>
    <t>立绘</t>
    <rPh sb="0" eb="1">
      <t>li'hui</t>
    </rPh>
    <phoneticPr fontId="3" type="noConversion"/>
  </si>
  <si>
    <t>村落；第3-4章副本；任务内容；通天塔金币、经验配置；公会内容配置；</t>
    <rPh sb="0" eb="1">
      <t>cun'luo</t>
    </rPh>
    <rPh sb="3" eb="4">
      <t>cheng'zhang</t>
    </rPh>
    <rPh sb="8" eb="9">
      <t>gui'hua</t>
    </rPh>
    <rPh sb="11" eb="12">
      <t>ren'wu</t>
    </rPh>
    <rPh sb="13" eb="14">
      <t>nei'rong</t>
    </rPh>
    <rPh sb="16" eb="17">
      <t>tong'tian'ta</t>
    </rPh>
    <rPh sb="19" eb="20">
      <t>jin'bi</t>
    </rPh>
    <rPh sb="22" eb="23">
      <t>jing'yan</t>
    </rPh>
    <rPh sb="24" eb="25">
      <t>pei'zhi</t>
    </rPh>
    <phoneticPr fontId="3" type="noConversion"/>
  </si>
  <si>
    <t>UI音效-封文档</t>
    <rPh sb="5" eb="6">
      <t>feng'wen'dang</t>
    </rPh>
    <phoneticPr fontId="3" type="noConversion"/>
  </si>
  <si>
    <t>UI音效-验收，配置</t>
    <rPh sb="2" eb="3">
      <t>yin'xiao</t>
    </rPh>
    <rPh sb="5" eb="6">
      <t>yan'shou</t>
    </rPh>
    <rPh sb="8" eb="9">
      <t>pe'zhi</t>
    </rPh>
    <phoneticPr fontId="3" type="noConversion"/>
  </si>
  <si>
    <t>UI音效-Debug</t>
    <rPh sb="2" eb="3">
      <t>yin'xiao</t>
    </rPh>
    <phoneticPr fontId="3" type="noConversion"/>
  </si>
  <si>
    <t>如果不是程序功能能解决，建议降低配置优先级-kathy</t>
    <phoneticPr fontId="3" type="noConversion"/>
  </si>
  <si>
    <t>loading界面</t>
  </si>
  <si>
    <t>系统设置</t>
    <phoneticPr fontId="3" type="noConversion"/>
  </si>
  <si>
    <t>通天塔-金钱，经验副本配置</t>
    <rPh sb="0" eb="1">
      <t>tong'tian'ta</t>
    </rPh>
    <rPh sb="4" eb="5">
      <t>jin'qian</t>
    </rPh>
    <rPh sb="7" eb="8">
      <t>jing'yan</t>
    </rPh>
    <rPh sb="9" eb="10">
      <t>fu'b</t>
    </rPh>
    <rPh sb="11" eb="12">
      <t>pei'zhi</t>
    </rPh>
    <phoneticPr fontId="3" type="noConversion"/>
  </si>
  <si>
    <t>第6章配置</t>
    <rPh sb="0" eb="1">
      <t>di</t>
    </rPh>
    <rPh sb="2" eb="3">
      <t>zhang</t>
    </rPh>
    <rPh sb="3" eb="4">
      <t>pei'zhi</t>
    </rPh>
    <phoneticPr fontId="3" type="noConversion"/>
  </si>
  <si>
    <t>第5章配置</t>
    <rPh sb="0" eb="1">
      <t>di</t>
    </rPh>
    <rPh sb="2" eb="3">
      <t>zhang</t>
    </rPh>
    <rPh sb="3" eb="4">
      <t>pei'zhi</t>
    </rPh>
    <phoneticPr fontId="3" type="noConversion"/>
  </si>
  <si>
    <t>第3章副本-debug</t>
    <rPh sb="0" eb="1">
      <t>di</t>
    </rPh>
    <rPh sb="2" eb="3">
      <t>zhang</t>
    </rPh>
    <rPh sb="3" eb="4">
      <t>f'b</t>
    </rPh>
    <phoneticPr fontId="3" type="noConversion"/>
  </si>
  <si>
    <t>第3章副本配置</t>
    <rPh sb="0" eb="1">
      <t>di</t>
    </rPh>
    <rPh sb="2" eb="3">
      <t>zhang</t>
    </rPh>
    <rPh sb="3" eb="4">
      <t>f'b</t>
    </rPh>
    <rPh sb="5" eb="6">
      <t>pei'zhi</t>
    </rPh>
    <phoneticPr fontId="3" type="noConversion"/>
  </si>
  <si>
    <t>第4章副本配置</t>
    <rPh sb="0" eb="1">
      <t>di</t>
    </rPh>
    <rPh sb="2" eb="3">
      <t>zhang</t>
    </rPh>
    <rPh sb="3" eb="4">
      <t>f'b</t>
    </rPh>
    <rPh sb="5" eb="6">
      <t>pei'zhi</t>
    </rPh>
    <phoneticPr fontId="3" type="noConversion"/>
  </si>
  <si>
    <t>第4章副本-debug</t>
    <rPh sb="0" eb="1">
      <t>di</t>
    </rPh>
    <rPh sb="2" eb="3">
      <t>zhang</t>
    </rPh>
    <rPh sb="3" eb="4">
      <t>f'b</t>
    </rPh>
    <phoneticPr fontId="3" type="noConversion"/>
  </si>
  <si>
    <t>通天塔-金钱，经验副本配置-debug</t>
    <rPh sb="0" eb="1">
      <t>tong'tian'ta</t>
    </rPh>
    <rPh sb="4" eb="5">
      <t>jin'qian</t>
    </rPh>
    <rPh sb="7" eb="8">
      <t>jing'yan</t>
    </rPh>
    <rPh sb="9" eb="10">
      <t>fu'b</t>
    </rPh>
    <rPh sb="11" eb="12">
      <t>pei'zhi</t>
    </rPh>
    <phoneticPr fontId="3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</si>
  <si>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3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</si>
  <si>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3" type="noConversion"/>
  </si>
  <si>
    <t>前2天内容调整-测试版本配置，debug</t>
    <rPh sb="0" eb="1">
      <t>qian</t>
    </rPh>
    <rPh sb="2" eb="3">
      <t>tian</t>
    </rPh>
    <rPh sb="3" eb="4">
      <t>nei'rong</t>
    </rPh>
    <rPh sb="5" eb="6">
      <t>tiao'zheng</t>
    </rPh>
    <rPh sb="8" eb="9">
      <t>ce'shi</t>
    </rPh>
    <rPh sb="10" eb="11">
      <t>ban'b</t>
    </rPh>
    <rPh sb="12" eb="13">
      <t>pei'zhi</t>
    </rPh>
    <phoneticPr fontId="3" type="noConversion"/>
  </si>
  <si>
    <t>通天塔-Boss副本设计（4Boss,16普通）</t>
    <phoneticPr fontId="3" type="noConversion"/>
  </si>
  <si>
    <t>Debug</t>
    <phoneticPr fontId="3" type="noConversion"/>
  </si>
  <si>
    <t>Debug</t>
    <phoneticPr fontId="3" type="noConversion"/>
  </si>
  <si>
    <t>对局外调整</t>
    <rPh sb="0" eb="1">
      <t>dui'ju</t>
    </rPh>
    <rPh sb="2" eb="3">
      <t>wai</t>
    </rPh>
    <rPh sb="3" eb="4">
      <t>tiao'zheng</t>
    </rPh>
    <phoneticPr fontId="3" type="noConversion"/>
  </si>
  <si>
    <t>Debug</t>
    <phoneticPr fontId="3" type="noConversion"/>
  </si>
  <si>
    <t>0.7版本对局外调整-验收，Debug</t>
    <rPh sb="11" eb="12">
      <t>yan'shou</t>
    </rPh>
    <phoneticPr fontId="3" type="noConversion"/>
  </si>
  <si>
    <t>loading界面- 验收，Debug</t>
    <rPh sb="11" eb="12">
      <t>yan'shou</t>
    </rPh>
    <phoneticPr fontId="3" type="noConversion"/>
  </si>
  <si>
    <t>系统设置 - 验收，Debug</t>
    <rPh sb="7" eb="8">
      <t>yan'shou</t>
    </rPh>
    <phoneticPr fontId="3" type="noConversion"/>
  </si>
  <si>
    <t>大冒险-内容Debug</t>
    <rPh sb="0" eb="1">
      <t>da'mao'xian</t>
    </rPh>
    <rPh sb="4" eb="5">
      <t>nei'rong</t>
    </rPh>
    <phoneticPr fontId="3" type="noConversion"/>
  </si>
  <si>
    <t>公会任务配置 -Debug</t>
    <rPh sb="0" eb="1">
      <t>gong'hui</t>
    </rPh>
    <rPh sb="2" eb="3">
      <t>ren'wu</t>
    </rPh>
    <rPh sb="4" eb="5">
      <t>pei'zhi</t>
    </rPh>
    <phoneticPr fontId="3" type="noConversion"/>
  </si>
  <si>
    <t>AOE特效具体需求</t>
  </si>
  <si>
    <t>升级文案需求，配置</t>
  </si>
  <si>
    <t>帮助相关</t>
  </si>
  <si>
    <t>宠物装备tips需求</t>
  </si>
  <si>
    <t>道具指引配置</t>
  </si>
  <si>
    <t>任务内容配置</t>
  </si>
  <si>
    <t>Icon需求</t>
  </si>
  <si>
    <t>具体任务， 1-8对话。</t>
  </si>
  <si>
    <t>技能升级逻辑和界面需求</t>
  </si>
  <si>
    <t>前期剧情审核 1-8boss需求， 立绘3-4个需求</t>
  </si>
  <si>
    <t>五到六章Boss设计</t>
  </si>
  <si>
    <t>成长卡点需求</t>
  </si>
  <si>
    <t>礼包推广页面预研</t>
  </si>
  <si>
    <t>玩家炫耀出口设计预研</t>
  </si>
  <si>
    <t>主UI相关， 或者是队长， 之类</t>
  </si>
  <si>
    <t>孔老师相关时间</t>
  </si>
  <si>
    <t>充值商店界面</t>
  </si>
  <si>
    <t>Loading界面美术需求</t>
  </si>
  <si>
    <t>通天塔场景， 金钱经验试炼场景需求</t>
  </si>
  <si>
    <t>考虑是否开放三个难度</t>
  </si>
  <si>
    <t>升级界面方案</t>
  </si>
  <si>
    <t>前置怪物池设计，技能</t>
  </si>
  <si>
    <t>各个系统开放时间修改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</si>
</sst>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family val="2"/>
      <charset val="134"/>
    </font>
    <font>
      <sz val="8"/>
      <name val="Verdana"/>
      <family val="2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charset val="136"/>
    </font>
    <font>
      <sz val="12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Calibri"/>
      <family val="2"/>
      <charset val="134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6" fillId="0" borderId="0" xfId="0" applyFont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wrapText="1"/>
    </xf>
    <xf numFmtId="0" fontId="6" fillId="2" borderId="1" xfId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0" borderId="0" xfId="0" applyFont="1" applyFill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 wrapText="1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Border="1" applyAlignment="1"/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1" applyFont="1" applyFill="1" applyBorder="1" applyAlignment="1">
      <alignment horizontal="left" vertical="center" wrapText="1"/>
    </xf>
    <xf numFmtId="0" fontId="0" fillId="0" borderId="0" xfId="1" applyFont="1" applyFill="1" applyBorder="1" applyAlignment="1">
      <alignment vertical="center" wrapText="1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>
      <alignment horizontal="left" wrapText="1"/>
    </xf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left" wrapText="1"/>
    </xf>
    <xf numFmtId="0" fontId="0" fillId="3" borderId="0" xfId="1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right" wrapText="1"/>
    </xf>
    <xf numFmtId="0" fontId="0" fillId="0" borderId="0" xfId="0" applyFont="1" applyFill="1" applyAlignment="1">
      <alignment horizontal="right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常规 2" xfId="1"/>
  </cellStyles>
  <dxfs count="8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="150" zoomScaleNormal="150" zoomScalePageLayoutView="150" workbookViewId="0">
      <selection activeCell="D15" sqref="D15"/>
    </sheetView>
  </sheetViews>
  <sheetFormatPr baseColWidth="10" defaultColWidth="10.1640625" defaultRowHeight="17" x14ac:dyDescent="0.25"/>
  <cols>
    <col min="1" max="1" width="6.83203125" style="5" customWidth="1"/>
    <col min="2" max="2" width="8" style="9" customWidth="1"/>
    <col min="3" max="3" width="7" style="9" customWidth="1"/>
    <col min="4" max="4" width="38.33203125" style="5" customWidth="1"/>
    <col min="5" max="5" width="6.6640625" style="5" bestFit="1" customWidth="1"/>
    <col min="6" max="6" width="11.1640625" style="5" customWidth="1"/>
    <col min="7" max="7" width="10.1640625" style="5" customWidth="1"/>
    <col min="8" max="8" width="19.5" style="5" customWidth="1"/>
    <col min="9" max="9" width="17.1640625" style="5" bestFit="1" customWidth="1"/>
    <col min="10" max="11" width="21" style="5" customWidth="1"/>
    <col min="12" max="12" width="22.33203125" style="9" customWidth="1"/>
    <col min="13" max="13" width="19.83203125" style="5" customWidth="1"/>
    <col min="14" max="16384" width="10.1640625" style="5"/>
  </cols>
  <sheetData>
    <row r="1" spans="1:13" s="1" customFormat="1" ht="18" x14ac:dyDescent="0.25">
      <c r="B1" s="1" t="s">
        <v>0</v>
      </c>
      <c r="F1" s="1" t="s">
        <v>1</v>
      </c>
      <c r="G1" s="2"/>
      <c r="H1" s="3"/>
      <c r="I1" s="2"/>
      <c r="L1" s="4"/>
    </row>
    <row r="2" spans="1:13" ht="32" x14ac:dyDescent="0.25">
      <c r="B2" s="6" t="s">
        <v>2</v>
      </c>
      <c r="C2" s="6" t="s">
        <v>3</v>
      </c>
      <c r="D2" s="7" t="s">
        <v>230</v>
      </c>
      <c r="F2" s="8"/>
      <c r="G2" s="6" t="s">
        <v>4</v>
      </c>
      <c r="H2" s="6" t="s">
        <v>5</v>
      </c>
      <c r="I2" s="8"/>
    </row>
    <row r="3" spans="1:13" ht="48" x14ac:dyDescent="0.25">
      <c r="C3" s="6" t="s">
        <v>6</v>
      </c>
      <c r="D3" s="7" t="s">
        <v>266</v>
      </c>
      <c r="F3" s="8"/>
      <c r="G3" s="6" t="s">
        <v>7</v>
      </c>
      <c r="H3" s="6" t="s">
        <v>8</v>
      </c>
      <c r="I3" s="8"/>
    </row>
    <row r="4" spans="1:13" ht="32" x14ac:dyDescent="0.25">
      <c r="C4" s="6" t="s">
        <v>9</v>
      </c>
      <c r="D4" s="7" t="s">
        <v>262</v>
      </c>
      <c r="F4" s="8"/>
      <c r="G4" s="6" t="s">
        <v>10</v>
      </c>
      <c r="H4" s="6" t="s">
        <v>11</v>
      </c>
      <c r="I4" s="8"/>
    </row>
    <row r="5" spans="1:13" ht="32" x14ac:dyDescent="0.25">
      <c r="B5" s="6" t="s">
        <v>231</v>
      </c>
      <c r="C5" s="6" t="s">
        <v>12</v>
      </c>
      <c r="D5" s="7" t="s">
        <v>257</v>
      </c>
      <c r="F5" s="8"/>
      <c r="G5" s="6" t="s">
        <v>13</v>
      </c>
      <c r="H5" s="6" t="s">
        <v>14</v>
      </c>
      <c r="I5" s="8"/>
    </row>
    <row r="6" spans="1:13" ht="32" x14ac:dyDescent="0.25">
      <c r="C6" s="6" t="s">
        <v>15</v>
      </c>
      <c r="D6" s="7" t="s">
        <v>259</v>
      </c>
      <c r="F6" s="8"/>
      <c r="G6" s="6" t="s">
        <v>16</v>
      </c>
      <c r="H6" s="6" t="s">
        <v>17</v>
      </c>
      <c r="I6" s="8"/>
    </row>
    <row r="7" spans="1:13" x14ac:dyDescent="0.25">
      <c r="B7" s="6"/>
      <c r="C7" s="6" t="s">
        <v>18</v>
      </c>
      <c r="D7" s="7" t="s">
        <v>261</v>
      </c>
      <c r="F7" s="11"/>
      <c r="G7" s="6" t="s">
        <v>19</v>
      </c>
      <c r="H7" s="6" t="s">
        <v>20</v>
      </c>
    </row>
    <row r="8" spans="1:13" x14ac:dyDescent="0.25">
      <c r="B8" s="6"/>
      <c r="C8" s="6" t="s">
        <v>21</v>
      </c>
      <c r="D8" s="7"/>
      <c r="F8" s="12"/>
      <c r="G8" s="6" t="s">
        <v>22</v>
      </c>
      <c r="H8" s="6" t="s">
        <v>23</v>
      </c>
    </row>
    <row r="9" spans="1:13" x14ac:dyDescent="0.25">
      <c r="B9" s="6" t="s">
        <v>24</v>
      </c>
      <c r="C9" s="6" t="s">
        <v>25</v>
      </c>
      <c r="D9" s="7" t="s">
        <v>258</v>
      </c>
      <c r="F9" s="11"/>
    </row>
    <row r="10" spans="1:13" x14ac:dyDescent="0.25">
      <c r="B10" s="6"/>
      <c r="C10" s="6" t="s">
        <v>26</v>
      </c>
      <c r="D10" s="58"/>
      <c r="F10" s="11"/>
      <c r="G10" s="6"/>
      <c r="H10" s="6"/>
    </row>
    <row r="11" spans="1:13" x14ac:dyDescent="0.25">
      <c r="B11" s="6"/>
      <c r="C11" s="6" t="s">
        <v>27</v>
      </c>
      <c r="D11" s="7" t="s">
        <v>260</v>
      </c>
      <c r="F11" s="11"/>
      <c r="G11" s="6"/>
      <c r="H11" s="6"/>
    </row>
    <row r="12" spans="1:13" x14ac:dyDescent="0.25">
      <c r="C12" s="6" t="s">
        <v>28</v>
      </c>
      <c r="D12" s="10"/>
      <c r="F12" s="12"/>
    </row>
    <row r="13" spans="1:13" x14ac:dyDescent="0.25">
      <c r="A13" s="13"/>
      <c r="B13" s="14"/>
      <c r="C13" s="14"/>
      <c r="D13" s="15"/>
      <c r="E13" s="13"/>
      <c r="F13" s="13"/>
      <c r="G13" s="13"/>
      <c r="H13" s="16" t="s">
        <v>104</v>
      </c>
      <c r="I13" s="16">
        <v>42431</v>
      </c>
      <c r="J13" s="16">
        <v>42438</v>
      </c>
      <c r="K13" s="16">
        <v>42445</v>
      </c>
      <c r="L13" s="16">
        <v>42452</v>
      </c>
      <c r="M13" s="17"/>
    </row>
    <row r="14" spans="1:13" s="9" customFormat="1" x14ac:dyDescent="0.25">
      <c r="A14" s="17" t="s">
        <v>29</v>
      </c>
      <c r="B14" s="17" t="s">
        <v>30</v>
      </c>
      <c r="C14" s="17" t="s">
        <v>31</v>
      </c>
      <c r="D14" s="17" t="s">
        <v>32</v>
      </c>
      <c r="E14" s="17" t="s">
        <v>33</v>
      </c>
      <c r="F14" s="17" t="s">
        <v>34</v>
      </c>
      <c r="G14" s="17" t="s">
        <v>35</v>
      </c>
      <c r="H14" s="18" t="s">
        <v>217</v>
      </c>
      <c r="I14" s="18" t="s">
        <v>218</v>
      </c>
      <c r="J14" s="18" t="s">
        <v>219</v>
      </c>
      <c r="K14" s="18" t="s">
        <v>220</v>
      </c>
      <c r="L14" s="18" t="s">
        <v>221</v>
      </c>
      <c r="M14" s="18" t="s">
        <v>36</v>
      </c>
    </row>
    <row r="15" spans="1:13" s="9" customFormat="1" x14ac:dyDescent="0.25">
      <c r="A15" s="19">
        <v>1</v>
      </c>
      <c r="B15" s="19" t="s">
        <v>37</v>
      </c>
      <c r="C15" s="19" t="s">
        <v>38</v>
      </c>
      <c r="D15" s="20" t="s">
        <v>202</v>
      </c>
      <c r="E15" s="19">
        <v>1</v>
      </c>
      <c r="F15" s="21" t="s">
        <v>40</v>
      </c>
      <c r="G15" s="19"/>
      <c r="H15" s="21" t="s">
        <v>40</v>
      </c>
      <c r="I15" s="21"/>
      <c r="J15" s="21"/>
      <c r="K15" s="21"/>
      <c r="L15" s="21"/>
      <c r="M15" s="21"/>
    </row>
    <row r="16" spans="1:13" s="9" customFormat="1" x14ac:dyDescent="0.25">
      <c r="A16" s="19">
        <f>$A15+1</f>
        <v>2</v>
      </c>
      <c r="B16" s="19" t="s">
        <v>37</v>
      </c>
      <c r="C16" s="19" t="s">
        <v>38</v>
      </c>
      <c r="D16" s="20" t="s">
        <v>39</v>
      </c>
      <c r="E16" s="19">
        <v>1</v>
      </c>
      <c r="F16" s="21" t="s">
        <v>40</v>
      </c>
      <c r="G16" s="19"/>
      <c r="H16" s="21" t="s">
        <v>40</v>
      </c>
      <c r="I16" s="21"/>
      <c r="J16" s="21"/>
      <c r="K16" s="21"/>
      <c r="L16" s="21"/>
      <c r="M16" s="21"/>
    </row>
    <row r="17" spans="1:13" x14ac:dyDescent="0.25">
      <c r="A17" s="19">
        <f t="shared" ref="A17:A67" si="0">A16+1</f>
        <v>3</v>
      </c>
      <c r="B17" s="19" t="s">
        <v>37</v>
      </c>
      <c r="C17" s="19" t="s">
        <v>49</v>
      </c>
      <c r="D17" s="20" t="s">
        <v>53</v>
      </c>
      <c r="E17" s="19">
        <v>1</v>
      </c>
      <c r="F17" s="21" t="s">
        <v>40</v>
      </c>
      <c r="G17" s="19"/>
      <c r="H17" s="21" t="s">
        <v>40</v>
      </c>
      <c r="I17" s="21"/>
      <c r="J17" s="21"/>
      <c r="K17" s="21"/>
      <c r="L17" s="21"/>
      <c r="M17" s="21"/>
    </row>
    <row r="18" spans="1:13" s="9" customFormat="1" x14ac:dyDescent="0.25">
      <c r="A18" s="19">
        <f t="shared" si="0"/>
        <v>4</v>
      </c>
      <c r="B18" s="19" t="s">
        <v>37</v>
      </c>
      <c r="C18" s="19" t="s">
        <v>49</v>
      </c>
      <c r="D18" s="20" t="s">
        <v>50</v>
      </c>
      <c r="E18" s="19">
        <v>1</v>
      </c>
      <c r="F18" s="21" t="s">
        <v>40</v>
      </c>
      <c r="G18" s="19"/>
      <c r="H18" s="21" t="s">
        <v>40</v>
      </c>
      <c r="I18" s="21"/>
      <c r="J18" s="21"/>
      <c r="K18" s="21"/>
      <c r="L18" s="21"/>
      <c r="M18" s="21"/>
    </row>
    <row r="19" spans="1:13" s="9" customFormat="1" x14ac:dyDescent="0.25">
      <c r="A19" s="19">
        <f t="shared" si="0"/>
        <v>5</v>
      </c>
      <c r="B19" s="19" t="s">
        <v>9</v>
      </c>
      <c r="C19" s="21" t="s">
        <v>46</v>
      </c>
      <c r="D19" s="20" t="s">
        <v>52</v>
      </c>
      <c r="E19" s="19">
        <v>1</v>
      </c>
      <c r="F19" s="21" t="s">
        <v>47</v>
      </c>
      <c r="G19" s="19"/>
      <c r="H19" s="21" t="s">
        <v>40</v>
      </c>
      <c r="I19" s="21"/>
      <c r="K19" s="21"/>
      <c r="L19" s="21"/>
      <c r="M19" s="21"/>
    </row>
    <row r="20" spans="1:13" x14ac:dyDescent="0.25">
      <c r="A20" s="19">
        <f t="shared" si="0"/>
        <v>6</v>
      </c>
      <c r="B20" s="19" t="s">
        <v>37</v>
      </c>
      <c r="C20" s="22" t="s">
        <v>59</v>
      </c>
      <c r="D20" s="20" t="s">
        <v>60</v>
      </c>
      <c r="E20" s="19">
        <v>1</v>
      </c>
      <c r="F20" s="21" t="s">
        <v>40</v>
      </c>
      <c r="G20" s="19"/>
      <c r="H20" s="21" t="s">
        <v>62</v>
      </c>
      <c r="I20" s="21" t="s">
        <v>40</v>
      </c>
      <c r="J20" s="21"/>
      <c r="K20" s="21"/>
      <c r="L20" s="21"/>
      <c r="M20" s="21"/>
    </row>
    <row r="21" spans="1:13" x14ac:dyDescent="0.25">
      <c r="A21" s="19">
        <f t="shared" si="0"/>
        <v>7</v>
      </c>
      <c r="B21" s="19" t="s">
        <v>9</v>
      </c>
      <c r="C21" s="21" t="s">
        <v>46</v>
      </c>
      <c r="D21" s="20" t="s">
        <v>61</v>
      </c>
      <c r="E21" s="19">
        <v>1</v>
      </c>
      <c r="F21" s="21" t="s">
        <v>47</v>
      </c>
      <c r="G21" s="19"/>
      <c r="H21" s="21" t="s">
        <v>48</v>
      </c>
      <c r="I21" s="21"/>
      <c r="J21" s="21"/>
      <c r="K21" s="21"/>
      <c r="L21" s="5"/>
      <c r="M21" s="21"/>
    </row>
    <row r="22" spans="1:13" s="9" customFormat="1" x14ac:dyDescent="0.25">
      <c r="A22" s="19">
        <f t="shared" si="0"/>
        <v>8</v>
      </c>
      <c r="B22" s="19" t="s">
        <v>37</v>
      </c>
      <c r="C22" s="19" t="s">
        <v>45</v>
      </c>
      <c r="D22" s="20" t="s">
        <v>201</v>
      </c>
      <c r="E22" s="19">
        <v>1</v>
      </c>
      <c r="F22" s="21" t="s">
        <v>40</v>
      </c>
      <c r="G22" s="19"/>
      <c r="H22" s="21" t="s">
        <v>40</v>
      </c>
      <c r="I22" s="21"/>
      <c r="J22" s="21"/>
      <c r="K22" s="21"/>
      <c r="L22" s="21"/>
      <c r="M22" s="21"/>
    </row>
    <row r="23" spans="1:13" x14ac:dyDescent="0.25">
      <c r="A23" s="19">
        <f t="shared" si="0"/>
        <v>9</v>
      </c>
      <c r="B23" s="19" t="s">
        <v>37</v>
      </c>
      <c r="C23" s="19" t="s">
        <v>67</v>
      </c>
      <c r="D23" s="20" t="s">
        <v>68</v>
      </c>
      <c r="E23" s="19">
        <v>1</v>
      </c>
      <c r="F23" s="21" t="s">
        <v>40</v>
      </c>
      <c r="G23" s="19"/>
      <c r="H23" s="21" t="s">
        <v>62</v>
      </c>
      <c r="I23" s="21" t="s">
        <v>40</v>
      </c>
      <c r="J23" s="21"/>
      <c r="K23" s="21"/>
      <c r="L23" s="21"/>
      <c r="M23" s="21"/>
    </row>
    <row r="24" spans="1:13" x14ac:dyDescent="0.25">
      <c r="A24" s="19">
        <f t="shared" si="0"/>
        <v>10</v>
      </c>
      <c r="B24" s="19" t="s">
        <v>9</v>
      </c>
      <c r="C24" s="21" t="s">
        <v>46</v>
      </c>
      <c r="D24" s="20" t="s">
        <v>70</v>
      </c>
      <c r="E24" s="19">
        <v>1</v>
      </c>
      <c r="F24" s="21" t="s">
        <v>47</v>
      </c>
      <c r="G24" s="19"/>
      <c r="H24" s="21" t="s">
        <v>48</v>
      </c>
      <c r="I24" s="21"/>
      <c r="J24" s="21"/>
      <c r="K24" s="21"/>
      <c r="M24" s="21"/>
    </row>
    <row r="25" spans="1:13" x14ac:dyDescent="0.25">
      <c r="A25" s="19">
        <f t="shared" si="0"/>
        <v>11</v>
      </c>
      <c r="B25" s="23" t="s">
        <v>54</v>
      </c>
      <c r="C25" s="21" t="s">
        <v>55</v>
      </c>
      <c r="D25" s="20" t="s">
        <v>56</v>
      </c>
      <c r="E25" s="19">
        <v>1</v>
      </c>
      <c r="F25" s="21" t="s">
        <v>40</v>
      </c>
      <c r="G25" s="21"/>
      <c r="H25" s="22"/>
      <c r="I25" s="21" t="s">
        <v>62</v>
      </c>
      <c r="J25" s="21" t="s">
        <v>40</v>
      </c>
      <c r="K25" s="24"/>
      <c r="L25" s="24"/>
      <c r="M25" s="21"/>
    </row>
    <row r="26" spans="1:13" x14ac:dyDescent="0.25">
      <c r="A26" s="19">
        <f t="shared" si="0"/>
        <v>12</v>
      </c>
      <c r="B26" s="19" t="s">
        <v>9</v>
      </c>
      <c r="C26" s="21" t="s">
        <v>46</v>
      </c>
      <c r="D26" s="25" t="s">
        <v>58</v>
      </c>
      <c r="E26" s="19">
        <v>1</v>
      </c>
      <c r="F26" s="21" t="s">
        <v>48</v>
      </c>
      <c r="G26" s="21"/>
      <c r="H26" s="22" t="s">
        <v>48</v>
      </c>
      <c r="I26" s="21"/>
      <c r="J26" s="21"/>
      <c r="K26" s="24"/>
      <c r="L26" s="24"/>
      <c r="M26" s="21"/>
    </row>
    <row r="27" spans="1:13" x14ac:dyDescent="0.25">
      <c r="A27" s="19">
        <f t="shared" si="0"/>
        <v>13</v>
      </c>
      <c r="B27" s="19" t="s">
        <v>9</v>
      </c>
      <c r="C27" s="21" t="s">
        <v>229</v>
      </c>
      <c r="D27" s="25" t="s">
        <v>228</v>
      </c>
      <c r="E27" s="19">
        <v>1</v>
      </c>
      <c r="F27" s="21" t="s">
        <v>48</v>
      </c>
      <c r="G27" s="21"/>
      <c r="H27" s="22"/>
      <c r="I27" s="21" t="s">
        <v>48</v>
      </c>
      <c r="J27" s="21"/>
      <c r="K27" s="24"/>
      <c r="L27" s="24"/>
      <c r="M27" s="21"/>
    </row>
    <row r="28" spans="1:13" x14ac:dyDescent="0.25">
      <c r="A28" s="19">
        <f t="shared" si="0"/>
        <v>14</v>
      </c>
      <c r="B28" s="21" t="s">
        <v>3</v>
      </c>
      <c r="C28" s="21" t="s">
        <v>78</v>
      </c>
      <c r="D28" s="25" t="s">
        <v>255</v>
      </c>
      <c r="E28" s="19">
        <v>1</v>
      </c>
      <c r="F28" s="21" t="s">
        <v>40</v>
      </c>
      <c r="G28" s="19"/>
      <c r="H28" s="21" t="s">
        <v>57</v>
      </c>
      <c r="I28" s="21" t="s">
        <v>62</v>
      </c>
      <c r="J28" s="21" t="s">
        <v>40</v>
      </c>
      <c r="K28" s="21"/>
      <c r="L28" s="21"/>
      <c r="M28" s="22"/>
    </row>
    <row r="29" spans="1:13" x14ac:dyDescent="0.25">
      <c r="A29" s="19">
        <f t="shared" si="0"/>
        <v>15</v>
      </c>
      <c r="B29" s="19" t="s">
        <v>9</v>
      </c>
      <c r="C29" s="21" t="s">
        <v>46</v>
      </c>
      <c r="D29" s="20" t="s">
        <v>256</v>
      </c>
      <c r="E29" s="19">
        <v>1</v>
      </c>
      <c r="F29" s="21" t="s">
        <v>48</v>
      </c>
      <c r="G29" s="19"/>
      <c r="H29" s="21"/>
      <c r="I29" s="21"/>
      <c r="J29" s="21"/>
      <c r="K29" s="21"/>
      <c r="L29" s="21"/>
      <c r="M29" s="22"/>
    </row>
    <row r="30" spans="1:13" x14ac:dyDescent="0.25">
      <c r="A30" s="19">
        <f t="shared" si="0"/>
        <v>16</v>
      </c>
      <c r="B30" s="21" t="s">
        <v>3</v>
      </c>
      <c r="C30" s="21" t="s">
        <v>64</v>
      </c>
      <c r="D30" s="25" t="s">
        <v>65</v>
      </c>
      <c r="E30" s="19">
        <v>1</v>
      </c>
      <c r="F30" s="21" t="s">
        <v>40</v>
      </c>
      <c r="G30" s="19"/>
      <c r="H30" s="21"/>
      <c r="I30" s="21"/>
      <c r="J30" s="21"/>
      <c r="K30" s="21"/>
      <c r="L30" s="21"/>
      <c r="M30" s="22"/>
    </row>
    <row r="31" spans="1:13" s="9" customFormat="1" x14ac:dyDescent="0.25">
      <c r="A31" s="19">
        <f t="shared" si="0"/>
        <v>17</v>
      </c>
      <c r="B31" s="19" t="s">
        <v>9</v>
      </c>
      <c r="C31" s="21" t="s">
        <v>46</v>
      </c>
      <c r="D31" s="20" t="s">
        <v>66</v>
      </c>
      <c r="E31" s="19">
        <v>1</v>
      </c>
      <c r="F31" s="21" t="s">
        <v>48</v>
      </c>
      <c r="G31" s="19"/>
      <c r="H31" s="21"/>
      <c r="I31" s="21"/>
      <c r="J31" s="21"/>
      <c r="K31" s="21"/>
      <c r="L31" s="21"/>
      <c r="M31" s="21"/>
    </row>
    <row r="32" spans="1:13" s="9" customFormat="1" x14ac:dyDescent="0.25">
      <c r="A32" s="19">
        <f t="shared" si="0"/>
        <v>18</v>
      </c>
      <c r="B32" s="19" t="s">
        <v>3</v>
      </c>
      <c r="C32" s="21" t="s">
        <v>78</v>
      </c>
      <c r="D32" s="20" t="s">
        <v>236</v>
      </c>
      <c r="E32" s="19">
        <v>2</v>
      </c>
      <c r="F32" s="21" t="s">
        <v>40</v>
      </c>
      <c r="G32" s="19"/>
      <c r="H32" s="21"/>
      <c r="I32" s="21"/>
      <c r="J32" s="21"/>
      <c r="K32" s="21"/>
      <c r="L32" s="21"/>
      <c r="M32" s="21"/>
    </row>
    <row r="33" spans="1:13" s="9" customFormat="1" x14ac:dyDescent="0.25">
      <c r="A33" s="19">
        <f t="shared" si="0"/>
        <v>19</v>
      </c>
      <c r="B33" s="19" t="s">
        <v>37</v>
      </c>
      <c r="C33" s="19" t="s">
        <v>71</v>
      </c>
      <c r="D33" s="20" t="s">
        <v>224</v>
      </c>
      <c r="E33" s="19">
        <v>2</v>
      </c>
      <c r="F33" s="21" t="s">
        <v>40</v>
      </c>
      <c r="G33" s="19"/>
      <c r="H33" s="21"/>
      <c r="I33" s="21"/>
      <c r="J33" s="21"/>
      <c r="K33" s="21"/>
      <c r="L33" s="21"/>
      <c r="M33" s="21"/>
    </row>
    <row r="34" spans="1:13" s="9" customFormat="1" x14ac:dyDescent="0.25">
      <c r="A34" s="19">
        <f t="shared" si="0"/>
        <v>20</v>
      </c>
      <c r="B34" s="19" t="s">
        <v>9</v>
      </c>
      <c r="C34" s="21" t="s">
        <v>46</v>
      </c>
      <c r="D34" s="20" t="s">
        <v>232</v>
      </c>
      <c r="E34" s="19">
        <v>2</v>
      </c>
      <c r="F34" s="21" t="s">
        <v>48</v>
      </c>
      <c r="G34" s="19"/>
      <c r="H34" s="21"/>
      <c r="I34" s="21"/>
      <c r="J34" s="21"/>
      <c r="K34" s="21"/>
      <c r="L34" s="21"/>
      <c r="M34" s="21"/>
    </row>
    <row r="35" spans="1:13" x14ac:dyDescent="0.25">
      <c r="A35" s="19">
        <f t="shared" si="0"/>
        <v>21</v>
      </c>
      <c r="B35" s="19" t="s">
        <v>9</v>
      </c>
      <c r="C35" s="19" t="s">
        <v>71</v>
      </c>
      <c r="D35" s="20" t="s">
        <v>225</v>
      </c>
      <c r="E35" s="19">
        <v>2</v>
      </c>
      <c r="F35" s="21" t="s">
        <v>40</v>
      </c>
      <c r="G35" s="21"/>
      <c r="H35" s="21"/>
      <c r="I35" s="21"/>
      <c r="J35" s="21"/>
      <c r="K35" s="22"/>
      <c r="L35" s="21"/>
      <c r="M35" s="21"/>
    </row>
    <row r="36" spans="1:13" x14ac:dyDescent="0.25">
      <c r="A36" s="19">
        <f t="shared" si="0"/>
        <v>22</v>
      </c>
      <c r="B36" s="19" t="s">
        <v>9</v>
      </c>
      <c r="C36" s="21" t="s">
        <v>46</v>
      </c>
      <c r="D36" s="20" t="s">
        <v>233</v>
      </c>
      <c r="E36" s="19">
        <v>2</v>
      </c>
      <c r="F36" s="21" t="s">
        <v>48</v>
      </c>
      <c r="G36" s="19"/>
      <c r="H36" s="21"/>
      <c r="I36" s="21"/>
      <c r="J36" s="21"/>
      <c r="K36" s="21"/>
      <c r="L36" s="21"/>
      <c r="M36" s="21"/>
    </row>
    <row r="37" spans="1:13" x14ac:dyDescent="0.25">
      <c r="A37" s="19">
        <f t="shared" si="0"/>
        <v>23</v>
      </c>
      <c r="B37" s="19" t="s">
        <v>37</v>
      </c>
      <c r="C37" s="19" t="s">
        <v>38</v>
      </c>
      <c r="D37" s="20" t="s">
        <v>227</v>
      </c>
      <c r="E37" s="19">
        <v>2</v>
      </c>
      <c r="F37" s="21" t="s">
        <v>40</v>
      </c>
      <c r="G37" s="19"/>
      <c r="H37" s="21"/>
      <c r="I37" s="21"/>
      <c r="J37" s="21"/>
      <c r="K37" s="21"/>
      <c r="L37" s="21"/>
      <c r="M37" s="21"/>
    </row>
    <row r="38" spans="1:13" s="9" customFormat="1" x14ac:dyDescent="0.25">
      <c r="A38" s="19">
        <f t="shared" si="0"/>
        <v>24</v>
      </c>
      <c r="B38" s="19" t="s">
        <v>37</v>
      </c>
      <c r="C38" s="19" t="s">
        <v>71</v>
      </c>
      <c r="D38" s="20" t="s">
        <v>72</v>
      </c>
      <c r="E38" s="19">
        <v>2</v>
      </c>
      <c r="F38" s="21" t="s">
        <v>62</v>
      </c>
      <c r="G38" s="19"/>
      <c r="H38" s="21"/>
      <c r="I38" s="21"/>
      <c r="J38" s="21"/>
      <c r="K38" s="21"/>
      <c r="L38" s="21"/>
      <c r="M38" s="21"/>
    </row>
    <row r="39" spans="1:13" s="9" customFormat="1" x14ac:dyDescent="0.25">
      <c r="A39" s="19">
        <f t="shared" si="0"/>
        <v>25</v>
      </c>
      <c r="B39" s="19" t="s">
        <v>9</v>
      </c>
      <c r="C39" s="21" t="s">
        <v>46</v>
      </c>
      <c r="D39" s="20" t="s">
        <v>73</v>
      </c>
      <c r="E39" s="19">
        <v>2</v>
      </c>
      <c r="F39" s="21" t="s">
        <v>47</v>
      </c>
      <c r="G39" s="19"/>
      <c r="H39" s="21"/>
      <c r="I39" s="21"/>
      <c r="J39" s="21"/>
      <c r="K39" s="21"/>
      <c r="L39" s="21"/>
      <c r="M39" s="21"/>
    </row>
    <row r="40" spans="1:13" s="9" customFormat="1" x14ac:dyDescent="0.25">
      <c r="A40" s="19">
        <f t="shared" si="0"/>
        <v>26</v>
      </c>
      <c r="B40" s="19" t="s">
        <v>37</v>
      </c>
      <c r="C40" s="19" t="s">
        <v>43</v>
      </c>
      <c r="D40" s="20" t="s">
        <v>222</v>
      </c>
      <c r="E40" s="19">
        <v>3</v>
      </c>
      <c r="F40" s="21" t="s">
        <v>62</v>
      </c>
      <c r="G40" s="19"/>
      <c r="H40" s="21"/>
      <c r="I40" s="21"/>
      <c r="J40" s="21"/>
      <c r="K40" s="21"/>
      <c r="L40" s="21"/>
      <c r="M40" s="21"/>
    </row>
    <row r="41" spans="1:13" x14ac:dyDescent="0.25">
      <c r="A41" s="19">
        <f t="shared" si="0"/>
        <v>27</v>
      </c>
      <c r="B41" s="19" t="s">
        <v>37</v>
      </c>
      <c r="C41" s="19" t="s">
        <v>43</v>
      </c>
      <c r="D41" s="20" t="s">
        <v>223</v>
      </c>
      <c r="E41" s="19">
        <v>3</v>
      </c>
      <c r="F41" s="21" t="s">
        <v>62</v>
      </c>
      <c r="G41" s="21"/>
      <c r="H41" s="21"/>
      <c r="I41" s="21"/>
      <c r="J41" s="21"/>
      <c r="K41" s="21"/>
      <c r="L41" s="21"/>
      <c r="M41" s="21"/>
    </row>
    <row r="42" spans="1:13" x14ac:dyDescent="0.25">
      <c r="A42" s="19">
        <f t="shared" si="0"/>
        <v>28</v>
      </c>
      <c r="B42" s="19" t="s">
        <v>9</v>
      </c>
      <c r="C42" s="21" t="s">
        <v>46</v>
      </c>
      <c r="D42" s="20" t="s">
        <v>234</v>
      </c>
      <c r="E42" s="19">
        <v>3</v>
      </c>
      <c r="F42" s="21" t="s">
        <v>235</v>
      </c>
      <c r="G42" s="19"/>
      <c r="H42" s="21"/>
      <c r="I42" s="21"/>
      <c r="J42" s="21"/>
      <c r="K42" s="22"/>
      <c r="L42" s="22"/>
      <c r="M42" s="22"/>
    </row>
    <row r="43" spans="1:13" s="9" customFormat="1" x14ac:dyDescent="0.25">
      <c r="A43" s="19">
        <f t="shared" si="0"/>
        <v>29</v>
      </c>
      <c r="B43" s="19" t="s">
        <v>9</v>
      </c>
      <c r="C43" s="19" t="s">
        <v>43</v>
      </c>
      <c r="D43" s="20" t="s">
        <v>226</v>
      </c>
      <c r="E43" s="19">
        <v>3</v>
      </c>
      <c r="F43" s="21" t="s">
        <v>51</v>
      </c>
      <c r="G43" s="19"/>
      <c r="H43" s="22"/>
      <c r="I43" s="22"/>
      <c r="J43" s="22"/>
      <c r="K43" s="22"/>
      <c r="L43" s="21"/>
      <c r="M43" s="21"/>
    </row>
    <row r="44" spans="1:13" x14ac:dyDescent="0.25">
      <c r="A44" s="19">
        <f>A43+1</f>
        <v>30</v>
      </c>
      <c r="B44" s="19"/>
      <c r="C44" s="19"/>
      <c r="D44" s="20"/>
      <c r="E44" s="19"/>
      <c r="F44" s="21"/>
      <c r="G44" s="19"/>
      <c r="I44" s="21"/>
      <c r="J44" s="21"/>
      <c r="K44" s="21"/>
      <c r="L44" s="21"/>
      <c r="M44" s="21"/>
    </row>
    <row r="45" spans="1:13" x14ac:dyDescent="0.25">
      <c r="A45" s="19">
        <f t="shared" si="0"/>
        <v>31</v>
      </c>
      <c r="B45" s="19"/>
      <c r="C45" s="21"/>
      <c r="D45" s="20"/>
      <c r="E45" s="19"/>
      <c r="F45" s="21"/>
      <c r="G45" s="19"/>
      <c r="H45" s="21"/>
      <c r="I45" s="21"/>
      <c r="J45" s="26"/>
      <c r="K45" s="21"/>
      <c r="L45" s="21"/>
      <c r="M45" s="21"/>
    </row>
    <row r="46" spans="1:13" s="9" customFormat="1" x14ac:dyDescent="0.25">
      <c r="A46" s="19">
        <f t="shared" si="0"/>
        <v>32</v>
      </c>
      <c r="B46" s="19" t="s">
        <v>27</v>
      </c>
      <c r="C46" s="19" t="s">
        <v>59</v>
      </c>
      <c r="D46" s="15" t="s">
        <v>74</v>
      </c>
      <c r="E46" s="19">
        <v>1</v>
      </c>
      <c r="F46" s="21" t="s">
        <v>57</v>
      </c>
      <c r="G46" s="19"/>
      <c r="H46" s="21"/>
      <c r="I46" s="21"/>
      <c r="J46" s="21"/>
      <c r="K46" s="21"/>
      <c r="L46" s="21"/>
      <c r="M46" s="21"/>
    </row>
    <row r="47" spans="1:13" x14ac:dyDescent="0.25">
      <c r="A47" s="19">
        <f t="shared" si="0"/>
        <v>33</v>
      </c>
      <c r="B47" s="19" t="s">
        <v>27</v>
      </c>
      <c r="C47" s="19" t="s">
        <v>59</v>
      </c>
      <c r="D47" s="15" t="s">
        <v>75</v>
      </c>
      <c r="E47" s="19">
        <v>1</v>
      </c>
      <c r="F47" s="21" t="s">
        <v>57</v>
      </c>
      <c r="G47" s="21"/>
      <c r="H47" s="21"/>
      <c r="I47" s="21"/>
      <c r="J47" s="24"/>
      <c r="K47" s="21"/>
      <c r="L47" s="24"/>
      <c r="M47" s="21"/>
    </row>
    <row r="48" spans="1:13" ht="15.75" customHeight="1" x14ac:dyDescent="0.25">
      <c r="A48" s="19">
        <f t="shared" si="0"/>
        <v>34</v>
      </c>
      <c r="B48" s="19" t="s">
        <v>27</v>
      </c>
      <c r="C48" s="19" t="s">
        <v>59</v>
      </c>
      <c r="D48" s="20" t="s">
        <v>203</v>
      </c>
      <c r="E48" s="19">
        <v>1</v>
      </c>
      <c r="F48" s="21" t="s">
        <v>41</v>
      </c>
      <c r="G48" s="21"/>
      <c r="H48" s="21"/>
      <c r="I48" s="21"/>
      <c r="J48" s="24"/>
      <c r="K48" s="21"/>
      <c r="L48" s="24"/>
      <c r="M48" s="21"/>
    </row>
    <row r="49" spans="1:13" x14ac:dyDescent="0.25">
      <c r="A49" s="19">
        <f t="shared" si="0"/>
        <v>35</v>
      </c>
      <c r="B49" s="19" t="s">
        <v>27</v>
      </c>
      <c r="C49" s="19" t="s">
        <v>59</v>
      </c>
      <c r="D49" s="20" t="s">
        <v>204</v>
      </c>
      <c r="E49" s="19">
        <v>1</v>
      </c>
      <c r="F49" s="21" t="s">
        <v>40</v>
      </c>
      <c r="G49" s="21"/>
      <c r="H49" s="21"/>
      <c r="I49" s="21"/>
      <c r="J49" s="21"/>
      <c r="K49" s="21"/>
      <c r="L49" s="21"/>
      <c r="M49" s="21"/>
    </row>
    <row r="50" spans="1:13" x14ac:dyDescent="0.25">
      <c r="A50" s="19">
        <f t="shared" si="0"/>
        <v>36</v>
      </c>
      <c r="B50" s="19" t="s">
        <v>27</v>
      </c>
      <c r="C50" s="19" t="s">
        <v>59</v>
      </c>
      <c r="D50" s="20" t="s">
        <v>205</v>
      </c>
      <c r="E50" s="19">
        <v>1</v>
      </c>
      <c r="F50" s="21" t="s">
        <v>42</v>
      </c>
      <c r="G50" s="21"/>
      <c r="H50" s="21"/>
      <c r="I50" s="21"/>
      <c r="J50" s="21"/>
      <c r="K50" s="21"/>
      <c r="L50" s="21"/>
      <c r="M50" s="21"/>
    </row>
    <row r="51" spans="1:13" x14ac:dyDescent="0.25">
      <c r="A51" s="19">
        <f t="shared" si="0"/>
        <v>37</v>
      </c>
      <c r="B51" s="19" t="s">
        <v>27</v>
      </c>
      <c r="C51" s="19" t="s">
        <v>59</v>
      </c>
      <c r="D51" s="20" t="s">
        <v>206</v>
      </c>
      <c r="E51" s="19">
        <v>1</v>
      </c>
      <c r="F51" s="21" t="s">
        <v>42</v>
      </c>
      <c r="G51" s="21"/>
      <c r="H51" s="21"/>
      <c r="I51" s="21"/>
      <c r="J51" s="24"/>
      <c r="K51" s="21"/>
      <c r="L51" s="24"/>
      <c r="M51" s="21"/>
    </row>
    <row r="52" spans="1:13" x14ac:dyDescent="0.25">
      <c r="A52" s="19">
        <f t="shared" si="0"/>
        <v>38</v>
      </c>
      <c r="B52" s="19" t="s">
        <v>27</v>
      </c>
      <c r="C52" s="19" t="s">
        <v>55</v>
      </c>
      <c r="D52" s="20" t="s">
        <v>237</v>
      </c>
      <c r="E52" s="19">
        <v>1</v>
      </c>
      <c r="F52" s="21" t="s">
        <v>42</v>
      </c>
      <c r="G52" s="21"/>
      <c r="H52" s="21"/>
      <c r="I52" s="21"/>
      <c r="J52" s="24"/>
      <c r="K52" s="21"/>
      <c r="L52" s="24"/>
      <c r="M52" s="21"/>
    </row>
    <row r="53" spans="1:13" x14ac:dyDescent="0.25">
      <c r="A53" s="19">
        <f t="shared" si="0"/>
        <v>39</v>
      </c>
      <c r="B53" s="19" t="s">
        <v>27</v>
      </c>
      <c r="C53" s="19" t="s">
        <v>55</v>
      </c>
      <c r="D53" s="20" t="s">
        <v>238</v>
      </c>
      <c r="E53" s="19">
        <v>1</v>
      </c>
      <c r="F53" s="21" t="s">
        <v>57</v>
      </c>
      <c r="G53" s="21"/>
      <c r="H53" s="21"/>
      <c r="I53" s="21"/>
      <c r="J53" s="24"/>
      <c r="K53" s="21"/>
      <c r="L53" s="24"/>
      <c r="M53" s="21"/>
    </row>
    <row r="54" spans="1:13" x14ac:dyDescent="0.25">
      <c r="A54" s="19">
        <f t="shared" si="0"/>
        <v>40</v>
      </c>
      <c r="B54" s="19" t="s">
        <v>27</v>
      </c>
      <c r="C54" s="19" t="s">
        <v>55</v>
      </c>
      <c r="D54" s="20" t="s">
        <v>239</v>
      </c>
      <c r="E54" s="19">
        <v>2</v>
      </c>
      <c r="F54" s="21" t="s">
        <v>42</v>
      </c>
      <c r="G54" s="21"/>
      <c r="H54" s="21"/>
      <c r="I54" s="21"/>
      <c r="J54" s="24"/>
      <c r="K54" s="21"/>
      <c r="L54" s="24"/>
      <c r="M54" s="21"/>
    </row>
    <row r="55" spans="1:13" x14ac:dyDescent="0.25">
      <c r="A55" s="19">
        <f t="shared" si="0"/>
        <v>41</v>
      </c>
      <c r="B55" s="19" t="s">
        <v>27</v>
      </c>
      <c r="C55" s="19" t="s">
        <v>67</v>
      </c>
      <c r="D55" s="25" t="s">
        <v>77</v>
      </c>
      <c r="E55" s="21">
        <v>2</v>
      </c>
      <c r="F55" s="21" t="s">
        <v>42</v>
      </c>
      <c r="G55" s="21"/>
      <c r="H55" s="21"/>
      <c r="I55" s="21"/>
      <c r="J55" s="24"/>
      <c r="K55" s="24"/>
      <c r="L55" s="24"/>
      <c r="M55" s="21"/>
    </row>
    <row r="56" spans="1:13" x14ac:dyDescent="0.25">
      <c r="A56" s="19">
        <f t="shared" si="0"/>
        <v>42</v>
      </c>
      <c r="B56" s="19" t="s">
        <v>27</v>
      </c>
      <c r="C56" s="19" t="s">
        <v>67</v>
      </c>
      <c r="D56" s="25" t="s">
        <v>79</v>
      </c>
      <c r="E56" s="19">
        <v>2</v>
      </c>
      <c r="F56" s="21" t="s">
        <v>42</v>
      </c>
      <c r="G56" s="19"/>
      <c r="I56" s="22"/>
      <c r="J56" s="22"/>
      <c r="K56" s="22"/>
      <c r="L56" s="21"/>
      <c r="M56" s="22"/>
    </row>
    <row r="57" spans="1:13" x14ac:dyDescent="0.25">
      <c r="A57" s="19">
        <f t="shared" si="0"/>
        <v>43</v>
      </c>
      <c r="B57" s="19" t="s">
        <v>27</v>
      </c>
      <c r="C57" s="19" t="s">
        <v>76</v>
      </c>
      <c r="D57" s="20" t="s">
        <v>240</v>
      </c>
      <c r="E57" s="19">
        <v>1</v>
      </c>
      <c r="F57" s="21" t="s">
        <v>40</v>
      </c>
      <c r="G57" s="21"/>
      <c r="H57" s="21"/>
      <c r="I57" s="21"/>
      <c r="J57" s="24"/>
      <c r="K57" s="21"/>
      <c r="L57" s="24"/>
      <c r="M57" s="21"/>
    </row>
    <row r="58" spans="1:13" x14ac:dyDescent="0.25">
      <c r="A58" s="19">
        <f t="shared" si="0"/>
        <v>44</v>
      </c>
      <c r="B58" s="19" t="s">
        <v>27</v>
      </c>
      <c r="C58" s="21" t="s">
        <v>81</v>
      </c>
      <c r="D58" s="20" t="s">
        <v>243</v>
      </c>
      <c r="E58" s="21">
        <v>1</v>
      </c>
      <c r="F58" s="21" t="s">
        <v>69</v>
      </c>
      <c r="G58" s="21"/>
      <c r="H58" s="21"/>
      <c r="I58" s="21"/>
      <c r="J58" s="21"/>
      <c r="K58" s="24"/>
      <c r="L58" s="24"/>
      <c r="M58" s="21"/>
    </row>
    <row r="59" spans="1:13" x14ac:dyDescent="0.25">
      <c r="A59" s="19">
        <f t="shared" si="0"/>
        <v>45</v>
      </c>
      <c r="B59" s="19" t="s">
        <v>27</v>
      </c>
      <c r="C59" s="21" t="s">
        <v>81</v>
      </c>
      <c r="D59" s="20" t="s">
        <v>244</v>
      </c>
      <c r="E59" s="21">
        <v>1</v>
      </c>
      <c r="F59" s="21" t="s">
        <v>40</v>
      </c>
      <c r="G59" s="21"/>
      <c r="H59" s="21"/>
      <c r="I59" s="21"/>
      <c r="J59" s="21"/>
      <c r="K59" s="24"/>
      <c r="L59" s="24"/>
      <c r="M59" s="21"/>
    </row>
    <row r="60" spans="1:13" x14ac:dyDescent="0.25">
      <c r="A60" s="19">
        <f t="shared" si="0"/>
        <v>46</v>
      </c>
      <c r="B60" s="19" t="s">
        <v>27</v>
      </c>
      <c r="C60" s="21" t="s">
        <v>81</v>
      </c>
      <c r="D60" s="15" t="s">
        <v>241</v>
      </c>
      <c r="E60" s="21">
        <v>1</v>
      </c>
      <c r="F60" s="21" t="s">
        <v>42</v>
      </c>
      <c r="G60" s="19"/>
      <c r="H60" s="21"/>
      <c r="I60" s="21"/>
      <c r="J60" s="21"/>
      <c r="K60" s="21"/>
      <c r="L60" s="21"/>
      <c r="M60" s="21"/>
    </row>
    <row r="61" spans="1:13" x14ac:dyDescent="0.25">
      <c r="A61" s="19">
        <f t="shared" si="0"/>
        <v>47</v>
      </c>
      <c r="B61" s="19" t="s">
        <v>27</v>
      </c>
      <c r="C61" s="21" t="s">
        <v>81</v>
      </c>
      <c r="D61" s="20" t="s">
        <v>246</v>
      </c>
      <c r="E61" s="19">
        <v>1</v>
      </c>
      <c r="F61" s="21" t="s">
        <v>69</v>
      </c>
      <c r="G61" s="21"/>
      <c r="H61" s="21"/>
      <c r="I61" s="21"/>
      <c r="J61" s="21"/>
      <c r="K61" s="24"/>
      <c r="L61" s="24"/>
      <c r="M61" s="21"/>
    </row>
    <row r="62" spans="1:13" x14ac:dyDescent="0.25">
      <c r="A62" s="19">
        <f t="shared" si="0"/>
        <v>48</v>
      </c>
      <c r="B62" s="19" t="s">
        <v>27</v>
      </c>
      <c r="C62" s="21" t="s">
        <v>81</v>
      </c>
      <c r="D62" s="20" t="s">
        <v>242</v>
      </c>
      <c r="E62" s="19">
        <v>1</v>
      </c>
      <c r="F62" s="21" t="s">
        <v>40</v>
      </c>
      <c r="G62" s="21"/>
      <c r="H62" s="21"/>
      <c r="I62" s="21"/>
      <c r="J62" s="21"/>
      <c r="K62" s="24"/>
      <c r="L62" s="24"/>
      <c r="M62" s="21"/>
    </row>
    <row r="63" spans="1:13" x14ac:dyDescent="0.25">
      <c r="A63" s="19">
        <f t="shared" si="0"/>
        <v>49</v>
      </c>
      <c r="B63" s="19" t="s">
        <v>27</v>
      </c>
      <c r="C63" s="19" t="s">
        <v>55</v>
      </c>
      <c r="D63" s="20" t="s">
        <v>126</v>
      </c>
      <c r="E63" s="19">
        <v>1</v>
      </c>
      <c r="F63" s="21" t="s">
        <v>69</v>
      </c>
      <c r="G63" s="21"/>
      <c r="H63" s="21"/>
      <c r="I63" s="21"/>
      <c r="J63" s="21"/>
      <c r="K63" s="21"/>
      <c r="L63" s="24"/>
      <c r="M63" s="21"/>
    </row>
    <row r="64" spans="1:13" x14ac:dyDescent="0.25">
      <c r="A64" s="19">
        <f t="shared" si="0"/>
        <v>50</v>
      </c>
      <c r="B64" s="19" t="s">
        <v>27</v>
      </c>
      <c r="C64" s="19" t="s">
        <v>55</v>
      </c>
      <c r="D64" s="20" t="s">
        <v>245</v>
      </c>
      <c r="E64" s="19">
        <v>2</v>
      </c>
      <c r="F64" s="21" t="s">
        <v>42</v>
      </c>
      <c r="G64" s="21"/>
      <c r="H64" s="21"/>
      <c r="I64" s="21"/>
      <c r="J64" s="21"/>
      <c r="K64" s="21"/>
      <c r="L64" s="24"/>
      <c r="M64" s="21"/>
    </row>
    <row r="65" spans="1:13" x14ac:dyDescent="0.25">
      <c r="A65" s="19">
        <f t="shared" si="0"/>
        <v>51</v>
      </c>
      <c r="B65" s="21" t="s">
        <v>63</v>
      </c>
      <c r="C65" s="21" t="s">
        <v>55</v>
      </c>
      <c r="D65" s="20" t="s">
        <v>247</v>
      </c>
      <c r="E65" s="21"/>
      <c r="F65" s="21"/>
      <c r="G65" s="21"/>
      <c r="H65" s="21"/>
      <c r="I65" s="24"/>
      <c r="J65" s="24"/>
      <c r="K65" s="21"/>
      <c r="L65" s="24"/>
      <c r="M65" s="21"/>
    </row>
    <row r="66" spans="1:13" x14ac:dyDescent="0.25">
      <c r="A66" s="19">
        <f t="shared" si="0"/>
        <v>52</v>
      </c>
      <c r="B66" s="21" t="s">
        <v>63</v>
      </c>
      <c r="C66" s="21" t="s">
        <v>55</v>
      </c>
      <c r="D66" s="20" t="s">
        <v>248</v>
      </c>
      <c r="E66" s="19"/>
      <c r="F66" s="21"/>
      <c r="G66" s="19"/>
      <c r="H66" s="21"/>
      <c r="J66" s="21"/>
      <c r="K66" s="21"/>
      <c r="L66" s="21"/>
      <c r="M66" s="21"/>
    </row>
    <row r="67" spans="1:13" x14ac:dyDescent="0.25">
      <c r="A67" s="19">
        <f t="shared" si="0"/>
        <v>53</v>
      </c>
      <c r="B67" s="21"/>
      <c r="C67" s="19"/>
      <c r="D67" s="20"/>
      <c r="E67" s="19"/>
      <c r="F67" s="21"/>
      <c r="G67" s="19"/>
      <c r="H67" s="21"/>
      <c r="I67" s="21"/>
      <c r="J67" s="21"/>
      <c r="K67" s="21"/>
      <c r="L67" s="21"/>
      <c r="M67" s="21"/>
    </row>
    <row r="68" spans="1:13" x14ac:dyDescent="0.25">
      <c r="A68" s="19"/>
      <c r="B68" s="21"/>
      <c r="C68" s="21"/>
      <c r="D68" s="20"/>
      <c r="E68" s="19"/>
      <c r="F68" s="21"/>
      <c r="G68" s="19"/>
      <c r="I68" s="27"/>
      <c r="J68" s="21"/>
      <c r="K68" s="21"/>
      <c r="L68" s="21"/>
      <c r="M68" s="21"/>
    </row>
    <row r="69" spans="1:13" x14ac:dyDescent="0.25">
      <c r="A69" s="19"/>
      <c r="B69" s="21"/>
      <c r="C69" s="19"/>
      <c r="D69" s="25"/>
      <c r="E69" s="19"/>
      <c r="F69" s="21"/>
      <c r="G69" s="21"/>
      <c r="H69" s="21"/>
      <c r="I69" s="21"/>
      <c r="J69" s="24"/>
      <c r="K69" s="21"/>
      <c r="L69" s="24"/>
      <c r="M69" s="21"/>
    </row>
    <row r="70" spans="1:13" x14ac:dyDescent="0.25">
      <c r="A70" s="19">
        <v>59</v>
      </c>
      <c r="B70" s="23"/>
      <c r="C70" s="21"/>
      <c r="D70" s="28" t="s">
        <v>83</v>
      </c>
      <c r="E70" s="21"/>
      <c r="F70" s="21"/>
      <c r="G70" s="21"/>
      <c r="H70" s="21"/>
      <c r="I70" s="24"/>
      <c r="J70" s="24"/>
      <c r="K70" s="21"/>
      <c r="L70" s="24"/>
      <c r="M70" s="21"/>
    </row>
    <row r="71" spans="1:13" x14ac:dyDescent="0.25">
      <c r="A71" s="19">
        <v>60</v>
      </c>
      <c r="B71" s="21" t="s">
        <v>84</v>
      </c>
      <c r="C71" s="21" t="s">
        <v>78</v>
      </c>
      <c r="D71" s="20" t="s">
        <v>85</v>
      </c>
      <c r="E71" s="21">
        <v>2</v>
      </c>
      <c r="F71" s="21" t="s">
        <v>82</v>
      </c>
      <c r="G71" s="21"/>
      <c r="I71" s="21"/>
      <c r="J71" s="24"/>
      <c r="K71" s="24"/>
      <c r="L71" s="24"/>
      <c r="M71" s="21"/>
    </row>
    <row r="72" spans="1:13" x14ac:dyDescent="0.25">
      <c r="A72" s="19">
        <v>61</v>
      </c>
      <c r="B72" s="21" t="s">
        <v>84</v>
      </c>
      <c r="C72" s="21" t="s">
        <v>78</v>
      </c>
      <c r="D72" s="20" t="s">
        <v>86</v>
      </c>
      <c r="E72" s="21">
        <v>2</v>
      </c>
      <c r="F72" s="21" t="s">
        <v>51</v>
      </c>
      <c r="G72" s="21"/>
      <c r="H72" s="24"/>
      <c r="I72" s="21"/>
      <c r="J72" s="24"/>
      <c r="K72" s="24"/>
      <c r="L72" s="24"/>
      <c r="M72" s="21"/>
    </row>
    <row r="73" spans="1:13" x14ac:dyDescent="0.25">
      <c r="A73" s="19">
        <v>62</v>
      </c>
      <c r="B73" s="21" t="s">
        <v>84</v>
      </c>
      <c r="C73" s="21" t="s">
        <v>78</v>
      </c>
      <c r="D73" s="25" t="s">
        <v>87</v>
      </c>
      <c r="E73" s="21">
        <v>2</v>
      </c>
      <c r="F73" s="21" t="s">
        <v>51</v>
      </c>
      <c r="G73" s="21"/>
      <c r="I73" s="21"/>
      <c r="J73" s="24"/>
      <c r="K73" s="24"/>
      <c r="L73" s="24"/>
      <c r="M73" s="21"/>
    </row>
    <row r="74" spans="1:13" x14ac:dyDescent="0.25">
      <c r="A74" s="19">
        <v>63</v>
      </c>
      <c r="B74" s="21" t="s">
        <v>84</v>
      </c>
      <c r="C74" s="21" t="s">
        <v>78</v>
      </c>
      <c r="D74" s="25" t="s">
        <v>88</v>
      </c>
      <c r="E74" s="21">
        <v>2</v>
      </c>
      <c r="F74" s="21" t="s">
        <v>51</v>
      </c>
      <c r="G74" s="21"/>
      <c r="H74" s="21"/>
      <c r="I74" s="24"/>
      <c r="J74" s="24"/>
      <c r="K74" s="24"/>
      <c r="L74" s="24"/>
      <c r="M74" s="21"/>
    </row>
    <row r="75" spans="1:13" x14ac:dyDescent="0.25">
      <c r="A75" s="19">
        <v>64</v>
      </c>
      <c r="B75" s="21" t="s">
        <v>84</v>
      </c>
      <c r="C75" s="21" t="s">
        <v>78</v>
      </c>
      <c r="D75" s="20" t="s">
        <v>89</v>
      </c>
      <c r="E75" s="21">
        <v>2</v>
      </c>
      <c r="F75" s="21" t="s">
        <v>51</v>
      </c>
      <c r="G75" s="19"/>
      <c r="H75" s="24"/>
      <c r="I75" s="24"/>
      <c r="J75" s="24"/>
      <c r="K75" s="24"/>
      <c r="L75" s="24"/>
      <c r="M75" s="24"/>
    </row>
    <row r="76" spans="1:13" x14ac:dyDescent="0.25">
      <c r="A76" s="19">
        <v>65</v>
      </c>
      <c r="B76" s="21"/>
      <c r="C76" s="19"/>
      <c r="D76" s="20"/>
      <c r="E76" s="21"/>
      <c r="F76" s="21"/>
      <c r="G76" s="21"/>
      <c r="H76" s="21"/>
      <c r="I76" s="21"/>
      <c r="J76" s="24"/>
      <c r="K76" s="24"/>
      <c r="L76" s="24"/>
      <c r="M76" s="21"/>
    </row>
    <row r="77" spans="1:13" x14ac:dyDescent="0.25">
      <c r="A77" s="19">
        <v>66</v>
      </c>
      <c r="B77" s="21"/>
      <c r="C77" s="19"/>
      <c r="D77" s="20"/>
      <c r="E77" s="21"/>
      <c r="F77" s="21"/>
      <c r="G77" s="19"/>
      <c r="H77" s="21"/>
      <c r="I77" s="21"/>
      <c r="J77" s="21"/>
      <c r="K77" s="21"/>
      <c r="M77" s="21"/>
    </row>
    <row r="78" spans="1:13" x14ac:dyDescent="0.25">
      <c r="A78" s="19">
        <v>67</v>
      </c>
      <c r="B78" s="21"/>
      <c r="C78" s="19"/>
      <c r="D78" s="20"/>
      <c r="E78" s="21"/>
      <c r="F78" s="21"/>
      <c r="G78" s="21"/>
      <c r="H78" s="21"/>
      <c r="I78" s="21"/>
      <c r="J78" s="24"/>
      <c r="K78" s="21"/>
      <c r="L78" s="24"/>
      <c r="M78" s="21"/>
    </row>
    <row r="79" spans="1:13" x14ac:dyDescent="0.25">
      <c r="A79" s="19">
        <v>68</v>
      </c>
      <c r="B79" s="21"/>
      <c r="C79" s="19"/>
      <c r="D79" s="20"/>
      <c r="E79" s="21"/>
      <c r="F79" s="21"/>
      <c r="G79" s="19"/>
      <c r="H79" s="21"/>
      <c r="I79" s="24"/>
      <c r="J79" s="21"/>
      <c r="K79" s="21"/>
      <c r="L79" s="21"/>
      <c r="M79" s="21"/>
    </row>
    <row r="80" spans="1:13" x14ac:dyDescent="0.25">
      <c r="A80" s="19">
        <v>69</v>
      </c>
      <c r="B80" s="21"/>
      <c r="C80" s="19"/>
      <c r="D80" s="20"/>
      <c r="E80" s="21"/>
      <c r="F80" s="21"/>
      <c r="G80" s="19"/>
      <c r="H80" s="21"/>
      <c r="I80" s="21"/>
      <c r="J80" s="21"/>
      <c r="K80" s="21"/>
      <c r="L80" s="21"/>
      <c r="M80" s="21"/>
    </row>
    <row r="81" spans="1:13" x14ac:dyDescent="0.25">
      <c r="A81" s="19">
        <v>70</v>
      </c>
      <c r="B81" s="21"/>
      <c r="C81" s="19"/>
      <c r="D81" s="20"/>
      <c r="E81" s="21"/>
      <c r="F81" s="21"/>
      <c r="G81" s="21"/>
      <c r="H81" s="21"/>
      <c r="I81" s="21"/>
      <c r="J81" s="24"/>
      <c r="K81" s="24"/>
      <c r="L81" s="21"/>
      <c r="M81" s="21"/>
    </row>
    <row r="82" spans="1:13" s="9" customFormat="1" x14ac:dyDescent="0.25">
      <c r="A82" s="19">
        <v>71</v>
      </c>
      <c r="B82" s="21"/>
      <c r="C82" s="19"/>
      <c r="D82" s="20"/>
      <c r="E82" s="21"/>
      <c r="F82" s="21"/>
      <c r="G82" s="19"/>
      <c r="H82" s="21"/>
      <c r="I82" s="21"/>
      <c r="J82" s="21"/>
      <c r="K82" s="21"/>
      <c r="L82" s="21"/>
      <c r="M82" s="21"/>
    </row>
    <row r="83" spans="1:13" x14ac:dyDescent="0.25">
      <c r="A83" s="19">
        <v>72</v>
      </c>
      <c r="B83" s="19" t="s">
        <v>37</v>
      </c>
      <c r="C83" s="19"/>
      <c r="D83" s="15"/>
      <c r="E83" s="19"/>
      <c r="F83" s="21"/>
      <c r="G83" s="21"/>
      <c r="H83" s="21"/>
      <c r="I83" s="21"/>
      <c r="J83" s="24"/>
      <c r="K83" s="21"/>
      <c r="L83" s="24"/>
      <c r="M83" s="21"/>
    </row>
    <row r="84" spans="1:13" x14ac:dyDescent="0.25">
      <c r="A84" s="19">
        <v>73</v>
      </c>
      <c r="B84" s="21"/>
      <c r="C84" s="19"/>
      <c r="D84" s="28" t="s">
        <v>90</v>
      </c>
      <c r="E84" s="19"/>
      <c r="F84" s="21"/>
      <c r="G84" s="21"/>
      <c r="H84" s="21"/>
      <c r="I84" s="21"/>
      <c r="J84" s="24"/>
      <c r="K84" s="24"/>
      <c r="L84" s="24"/>
      <c r="M84" s="21"/>
    </row>
    <row r="85" spans="1:13" x14ac:dyDescent="0.25">
      <c r="A85" s="19">
        <v>74</v>
      </c>
      <c r="B85" s="21" t="s">
        <v>37</v>
      </c>
      <c r="C85" s="19" t="s">
        <v>91</v>
      </c>
      <c r="D85" s="29" t="s">
        <v>92</v>
      </c>
      <c r="E85" s="19"/>
      <c r="F85" s="21" t="s">
        <v>62</v>
      </c>
      <c r="G85" s="19"/>
      <c r="H85" s="21"/>
      <c r="I85" s="21"/>
      <c r="J85" s="21"/>
      <c r="K85" s="21"/>
      <c r="L85" s="21"/>
      <c r="M85" s="21"/>
    </row>
    <row r="86" spans="1:13" ht="32" x14ac:dyDescent="0.25">
      <c r="A86" s="19">
        <v>75</v>
      </c>
      <c r="B86" s="21" t="s">
        <v>37</v>
      </c>
      <c r="C86" s="19" t="s">
        <v>64</v>
      </c>
      <c r="D86" s="29" t="s">
        <v>93</v>
      </c>
      <c r="E86" s="19"/>
      <c r="F86" s="21" t="s">
        <v>44</v>
      </c>
      <c r="G86" s="19"/>
      <c r="H86" s="21"/>
      <c r="I86" s="21"/>
      <c r="J86" s="21"/>
      <c r="K86" s="21"/>
      <c r="L86" s="21"/>
      <c r="M86" s="21"/>
    </row>
    <row r="87" spans="1:13" x14ac:dyDescent="0.25">
      <c r="A87" s="19">
        <v>76</v>
      </c>
      <c r="B87" s="21" t="s">
        <v>37</v>
      </c>
      <c r="C87" s="19" t="s">
        <v>91</v>
      </c>
      <c r="D87" s="15"/>
      <c r="E87" s="21"/>
      <c r="F87" s="21"/>
      <c r="G87" s="19"/>
      <c r="H87" s="21"/>
      <c r="I87" s="24"/>
      <c r="J87" s="24"/>
      <c r="K87" s="21"/>
      <c r="L87" s="24"/>
      <c r="M87" s="21"/>
    </row>
    <row r="88" spans="1:13" x14ac:dyDescent="0.25">
      <c r="A88" s="19">
        <v>77</v>
      </c>
      <c r="B88" s="21" t="s">
        <v>37</v>
      </c>
      <c r="C88" s="19" t="s">
        <v>91</v>
      </c>
      <c r="D88" s="29"/>
      <c r="E88" s="19"/>
      <c r="F88" s="21"/>
      <c r="G88" s="19"/>
      <c r="H88" s="21"/>
      <c r="I88" s="21"/>
      <c r="J88" s="21"/>
      <c r="K88" s="21"/>
      <c r="L88" s="21"/>
      <c r="M88" s="21"/>
    </row>
    <row r="89" spans="1:13" x14ac:dyDescent="0.25">
      <c r="A89" s="19">
        <v>78</v>
      </c>
      <c r="B89" s="21" t="s">
        <v>37</v>
      </c>
      <c r="C89" s="19" t="s">
        <v>91</v>
      </c>
      <c r="D89" s="15"/>
      <c r="E89" s="21"/>
      <c r="F89" s="21"/>
      <c r="G89" s="19"/>
      <c r="H89" s="21"/>
      <c r="I89" s="24"/>
      <c r="J89" s="21"/>
      <c r="K89" s="21"/>
      <c r="L89" s="21"/>
      <c r="M89" s="21"/>
    </row>
    <row r="90" spans="1:13" x14ac:dyDescent="0.25">
      <c r="A90" s="19">
        <v>79</v>
      </c>
      <c r="B90" s="21" t="s">
        <v>37</v>
      </c>
      <c r="C90" s="19" t="s">
        <v>94</v>
      </c>
      <c r="D90" s="29"/>
      <c r="E90" s="19"/>
      <c r="F90" s="19"/>
      <c r="G90" s="19"/>
      <c r="H90" s="21"/>
      <c r="I90" s="21"/>
      <c r="J90" s="21"/>
      <c r="K90" s="21"/>
      <c r="L90" s="21"/>
      <c r="M90" s="21"/>
    </row>
    <row r="91" spans="1:13" x14ac:dyDescent="0.25">
      <c r="A91" s="19">
        <v>80</v>
      </c>
      <c r="B91" s="21" t="s">
        <v>54</v>
      </c>
      <c r="C91" s="19" t="s">
        <v>78</v>
      </c>
      <c r="D91" s="29"/>
      <c r="E91" s="19"/>
      <c r="F91" s="19"/>
      <c r="G91" s="19"/>
      <c r="H91" s="21"/>
      <c r="I91" s="21"/>
      <c r="J91" s="21"/>
      <c r="K91" s="21"/>
      <c r="L91" s="21"/>
      <c r="M91" s="21"/>
    </row>
    <row r="92" spans="1:13" x14ac:dyDescent="0.25">
      <c r="A92" s="19">
        <v>81</v>
      </c>
      <c r="B92" s="21"/>
      <c r="C92" s="19"/>
      <c r="D92" s="30" t="s">
        <v>95</v>
      </c>
      <c r="E92" s="19"/>
      <c r="F92" s="19"/>
      <c r="G92" s="19"/>
      <c r="H92" s="21"/>
      <c r="I92" s="21"/>
      <c r="J92" s="21"/>
      <c r="K92" s="21"/>
      <c r="L92" s="21"/>
      <c r="M92" s="21"/>
    </row>
    <row r="93" spans="1:13" x14ac:dyDescent="0.25">
      <c r="A93" s="19">
        <v>82</v>
      </c>
      <c r="B93" s="21" t="s">
        <v>9</v>
      </c>
      <c r="C93" s="22" t="s">
        <v>96</v>
      </c>
      <c r="D93" s="29" t="s">
        <v>98</v>
      </c>
      <c r="E93" s="21">
        <v>1</v>
      </c>
      <c r="F93" s="21" t="s">
        <v>48</v>
      </c>
      <c r="G93" s="21"/>
      <c r="H93" s="21"/>
      <c r="I93" s="21"/>
      <c r="J93" s="21"/>
      <c r="K93" s="21"/>
      <c r="L93" s="21"/>
      <c r="M93" s="21"/>
    </row>
    <row r="94" spans="1:13" x14ac:dyDescent="0.25">
      <c r="A94" s="19">
        <v>83</v>
      </c>
      <c r="B94" s="21" t="s">
        <v>9</v>
      </c>
      <c r="C94" s="22" t="s">
        <v>96</v>
      </c>
      <c r="D94" s="29" t="s">
        <v>99</v>
      </c>
      <c r="E94" s="21">
        <v>1</v>
      </c>
      <c r="F94" s="21" t="s">
        <v>48</v>
      </c>
      <c r="G94" s="19"/>
      <c r="H94" s="21"/>
      <c r="I94" s="21"/>
      <c r="K94" s="21"/>
      <c r="L94" s="21"/>
      <c r="M94" s="21"/>
    </row>
    <row r="95" spans="1:13" x14ac:dyDescent="0.25">
      <c r="A95" s="19">
        <v>84</v>
      </c>
      <c r="B95" s="21" t="s">
        <v>9</v>
      </c>
      <c r="C95" s="22" t="s">
        <v>96</v>
      </c>
      <c r="D95" s="29" t="s">
        <v>207</v>
      </c>
      <c r="E95" s="19">
        <v>1</v>
      </c>
      <c r="F95" s="22" t="s">
        <v>48</v>
      </c>
      <c r="G95" s="19"/>
      <c r="H95" s="21"/>
      <c r="I95" s="21"/>
      <c r="J95" s="21"/>
      <c r="K95" s="21"/>
      <c r="L95" s="21"/>
      <c r="M95" s="21"/>
    </row>
    <row r="96" spans="1:13" x14ac:dyDescent="0.25">
      <c r="A96" s="19">
        <v>85</v>
      </c>
      <c r="B96" s="21" t="s">
        <v>9</v>
      </c>
      <c r="C96" s="22" t="s">
        <v>96</v>
      </c>
      <c r="D96" s="29" t="s">
        <v>100</v>
      </c>
      <c r="E96" s="19">
        <v>1</v>
      </c>
      <c r="F96" s="22" t="s">
        <v>48</v>
      </c>
      <c r="G96" s="19"/>
      <c r="H96" s="21"/>
      <c r="I96" s="21"/>
      <c r="J96" s="21"/>
      <c r="K96" s="21"/>
      <c r="L96" s="21"/>
      <c r="M96" s="21"/>
    </row>
    <row r="97" spans="1:13" x14ac:dyDescent="0.25">
      <c r="A97" s="19">
        <v>86</v>
      </c>
      <c r="B97" s="21" t="s">
        <v>9</v>
      </c>
      <c r="C97" s="22" t="s">
        <v>96</v>
      </c>
      <c r="D97" s="29" t="s">
        <v>208</v>
      </c>
      <c r="E97" s="19">
        <v>1</v>
      </c>
      <c r="F97" s="22" t="s">
        <v>48</v>
      </c>
      <c r="G97" s="19"/>
      <c r="H97" s="21"/>
      <c r="I97" s="21"/>
      <c r="J97" s="21"/>
      <c r="K97" s="21"/>
      <c r="L97" s="21"/>
      <c r="M97" s="21"/>
    </row>
    <row r="98" spans="1:13" x14ac:dyDescent="0.25">
      <c r="A98" s="19">
        <v>87</v>
      </c>
      <c r="B98" s="21" t="s">
        <v>9</v>
      </c>
      <c r="C98" s="22" t="s">
        <v>96</v>
      </c>
      <c r="D98" s="29" t="s">
        <v>209</v>
      </c>
      <c r="E98" s="19">
        <v>1</v>
      </c>
      <c r="F98" s="22" t="s">
        <v>48</v>
      </c>
      <c r="G98" s="19"/>
      <c r="H98" s="21"/>
      <c r="I98" s="21"/>
      <c r="J98" s="21"/>
      <c r="K98" s="21"/>
      <c r="L98" s="21"/>
      <c r="M98" s="22"/>
    </row>
    <row r="99" spans="1:13" x14ac:dyDescent="0.25">
      <c r="A99" s="19">
        <v>88</v>
      </c>
      <c r="B99" s="21" t="s">
        <v>9</v>
      </c>
      <c r="C99" s="22" t="s">
        <v>96</v>
      </c>
      <c r="D99" s="29" t="s">
        <v>210</v>
      </c>
      <c r="E99" s="19">
        <v>1</v>
      </c>
      <c r="F99" s="22" t="s">
        <v>48</v>
      </c>
      <c r="G99" s="19"/>
      <c r="H99" s="21"/>
      <c r="I99" s="21"/>
      <c r="J99" s="21"/>
      <c r="K99" s="21"/>
      <c r="L99" s="21"/>
      <c r="M99" s="22"/>
    </row>
    <row r="100" spans="1:13" x14ac:dyDescent="0.25">
      <c r="A100" s="19">
        <v>89</v>
      </c>
      <c r="B100" s="21" t="s">
        <v>9</v>
      </c>
      <c r="C100" s="22" t="s">
        <v>96</v>
      </c>
      <c r="D100" s="29" t="s">
        <v>211</v>
      </c>
      <c r="E100" s="19">
        <v>1</v>
      </c>
      <c r="F100" s="22" t="s">
        <v>48</v>
      </c>
      <c r="G100" s="19"/>
      <c r="H100" s="21"/>
      <c r="I100" s="21"/>
      <c r="J100" s="21"/>
      <c r="K100" s="21"/>
      <c r="L100" s="21"/>
      <c r="M100" s="22"/>
    </row>
    <row r="101" spans="1:13" x14ac:dyDescent="0.25">
      <c r="A101" s="19">
        <v>90</v>
      </c>
      <c r="B101" s="21" t="s">
        <v>9</v>
      </c>
      <c r="C101" s="22" t="s">
        <v>96</v>
      </c>
      <c r="D101" s="29" t="s">
        <v>213</v>
      </c>
      <c r="E101" s="19">
        <v>1</v>
      </c>
      <c r="F101" s="22" t="s">
        <v>48</v>
      </c>
      <c r="G101" s="19"/>
      <c r="H101" s="21"/>
      <c r="I101" s="21"/>
      <c r="J101" s="21"/>
      <c r="K101" s="21"/>
      <c r="L101" s="21"/>
      <c r="M101" s="22"/>
    </row>
    <row r="102" spans="1:13" x14ac:dyDescent="0.25">
      <c r="A102" s="19">
        <v>91</v>
      </c>
      <c r="B102" s="21" t="s">
        <v>9</v>
      </c>
      <c r="C102" s="22" t="s">
        <v>96</v>
      </c>
      <c r="D102" s="29" t="s">
        <v>212</v>
      </c>
      <c r="E102" s="19">
        <v>1</v>
      </c>
      <c r="F102" s="22" t="s">
        <v>48</v>
      </c>
      <c r="G102" s="19"/>
      <c r="H102" s="21"/>
      <c r="I102" s="21"/>
      <c r="J102" s="21"/>
      <c r="K102" s="21"/>
      <c r="L102" s="21"/>
      <c r="M102" s="22"/>
    </row>
    <row r="103" spans="1:13" x14ac:dyDescent="0.25">
      <c r="A103" s="19">
        <v>92</v>
      </c>
      <c r="B103" s="21" t="s">
        <v>9</v>
      </c>
      <c r="C103" s="22" t="s">
        <v>101</v>
      </c>
      <c r="D103" s="29" t="s">
        <v>216</v>
      </c>
      <c r="E103" s="19">
        <v>1</v>
      </c>
      <c r="F103" s="22" t="s">
        <v>48</v>
      </c>
      <c r="G103" s="19"/>
      <c r="H103" s="21"/>
      <c r="I103" s="21"/>
      <c r="J103" s="21"/>
      <c r="K103" s="21"/>
      <c r="L103" s="21"/>
      <c r="M103" s="22"/>
    </row>
    <row r="104" spans="1:13" x14ac:dyDescent="0.25">
      <c r="A104" s="19">
        <v>93</v>
      </c>
      <c r="B104" s="21" t="s">
        <v>9</v>
      </c>
      <c r="C104" s="22" t="s">
        <v>101</v>
      </c>
      <c r="D104" s="29" t="s">
        <v>214</v>
      </c>
      <c r="E104" s="19">
        <v>1</v>
      </c>
      <c r="F104" s="22" t="s">
        <v>48</v>
      </c>
      <c r="G104" s="19"/>
      <c r="H104" s="21"/>
      <c r="I104" s="21"/>
      <c r="J104" s="21"/>
      <c r="K104" s="21"/>
      <c r="L104" s="21"/>
      <c r="M104" s="22"/>
    </row>
    <row r="105" spans="1:13" x14ac:dyDescent="0.25">
      <c r="A105" s="19">
        <v>94</v>
      </c>
      <c r="B105" s="21" t="s">
        <v>9</v>
      </c>
      <c r="C105" s="22" t="s">
        <v>101</v>
      </c>
      <c r="D105" s="29" t="s">
        <v>215</v>
      </c>
      <c r="E105" s="19">
        <v>1</v>
      </c>
      <c r="F105" s="22" t="s">
        <v>48</v>
      </c>
      <c r="G105" s="19"/>
      <c r="H105" s="21"/>
      <c r="I105" s="21"/>
      <c r="J105" s="21"/>
      <c r="K105" s="21"/>
      <c r="L105" s="21"/>
      <c r="M105" s="22"/>
    </row>
    <row r="106" spans="1:13" x14ac:dyDescent="0.25">
      <c r="A106" s="19">
        <v>95</v>
      </c>
      <c r="B106" s="21" t="s">
        <v>9</v>
      </c>
      <c r="C106" s="22" t="s">
        <v>102</v>
      </c>
      <c r="D106" s="29" t="s">
        <v>263</v>
      </c>
      <c r="E106" s="31">
        <v>1</v>
      </c>
      <c r="F106" s="32" t="s">
        <v>47</v>
      </c>
      <c r="G106" s="19"/>
      <c r="H106" s="21"/>
      <c r="I106" s="21"/>
      <c r="J106" s="21"/>
      <c r="K106" s="21"/>
      <c r="L106" s="21"/>
      <c r="M106" s="22"/>
    </row>
    <row r="107" spans="1:13" x14ac:dyDescent="0.25">
      <c r="A107" s="19">
        <v>96</v>
      </c>
      <c r="B107" s="21" t="s">
        <v>9</v>
      </c>
      <c r="C107" s="22" t="s">
        <v>102</v>
      </c>
      <c r="D107" s="29" t="s">
        <v>264</v>
      </c>
      <c r="E107" s="31">
        <v>1</v>
      </c>
      <c r="F107" s="32" t="s">
        <v>47</v>
      </c>
      <c r="G107" s="19"/>
      <c r="H107" s="21"/>
      <c r="I107" s="21"/>
      <c r="J107" s="21"/>
      <c r="K107" s="13"/>
      <c r="L107" s="13"/>
      <c r="M107" s="22"/>
    </row>
    <row r="108" spans="1:13" x14ac:dyDescent="0.25">
      <c r="A108" s="19">
        <v>97</v>
      </c>
      <c r="B108" s="21" t="s">
        <v>9</v>
      </c>
      <c r="C108" s="21" t="s">
        <v>102</v>
      </c>
      <c r="D108" s="25" t="s">
        <v>265</v>
      </c>
      <c r="E108" s="31">
        <v>1</v>
      </c>
      <c r="F108" s="32" t="s">
        <v>47</v>
      </c>
      <c r="G108" s="19"/>
      <c r="H108" s="21"/>
      <c r="I108" s="21"/>
      <c r="J108" s="21"/>
      <c r="K108" s="13"/>
      <c r="L108" s="13"/>
      <c r="M108" s="22"/>
    </row>
    <row r="109" spans="1:13" x14ac:dyDescent="0.25">
      <c r="A109" s="19">
        <v>98</v>
      </c>
      <c r="B109" s="21" t="s">
        <v>9</v>
      </c>
      <c r="C109" s="22" t="s">
        <v>102</v>
      </c>
      <c r="D109" s="29" t="s">
        <v>249</v>
      </c>
      <c r="E109" s="31">
        <v>1</v>
      </c>
      <c r="F109" s="32" t="s">
        <v>47</v>
      </c>
      <c r="G109" s="19"/>
      <c r="H109" s="21"/>
      <c r="I109" s="21"/>
      <c r="J109" s="21"/>
      <c r="K109" s="13"/>
      <c r="L109" s="13"/>
      <c r="M109" s="22"/>
    </row>
    <row r="110" spans="1:13" ht="17" customHeight="1" x14ac:dyDescent="0.25">
      <c r="A110" s="19">
        <v>99</v>
      </c>
      <c r="B110" s="21" t="s">
        <v>9</v>
      </c>
      <c r="C110" s="21" t="s">
        <v>102</v>
      </c>
      <c r="D110" s="29" t="s">
        <v>250</v>
      </c>
      <c r="E110" s="31">
        <v>1</v>
      </c>
      <c r="F110" s="32" t="s">
        <v>47</v>
      </c>
      <c r="G110" s="19"/>
      <c r="H110" s="21"/>
      <c r="I110" s="21"/>
      <c r="J110" s="21"/>
      <c r="K110" s="13"/>
      <c r="L110" s="13"/>
      <c r="M110" s="22"/>
    </row>
    <row r="111" spans="1:13" ht="17" customHeight="1" x14ac:dyDescent="0.25">
      <c r="A111" s="19">
        <v>100</v>
      </c>
      <c r="B111" s="21" t="s">
        <v>9</v>
      </c>
      <c r="C111" s="22" t="s">
        <v>102</v>
      </c>
      <c r="D111" s="29" t="s">
        <v>251</v>
      </c>
      <c r="E111" s="31">
        <v>1</v>
      </c>
      <c r="F111" s="32" t="s">
        <v>47</v>
      </c>
      <c r="G111" s="19"/>
      <c r="H111" s="21"/>
      <c r="I111" s="21"/>
      <c r="J111" s="21"/>
      <c r="K111" s="21"/>
      <c r="L111" s="21"/>
      <c r="M111" s="22"/>
    </row>
    <row r="112" spans="1:13" ht="17" customHeight="1" x14ac:dyDescent="0.25">
      <c r="A112" s="19">
        <v>101</v>
      </c>
      <c r="B112" s="21" t="s">
        <v>9</v>
      </c>
      <c r="C112" s="21" t="s">
        <v>102</v>
      </c>
      <c r="D112" s="29" t="s">
        <v>252</v>
      </c>
      <c r="E112" s="31">
        <v>1</v>
      </c>
      <c r="F112" s="32" t="s">
        <v>47</v>
      </c>
      <c r="G112" s="19"/>
      <c r="H112" s="21"/>
      <c r="I112" s="21"/>
      <c r="J112" s="21"/>
      <c r="K112" s="21"/>
      <c r="L112" s="21"/>
      <c r="M112" s="22"/>
    </row>
    <row r="113" spans="1:13" ht="17" customHeight="1" x14ac:dyDescent="0.25">
      <c r="A113" s="19">
        <v>102</v>
      </c>
      <c r="B113" s="21" t="s">
        <v>9</v>
      </c>
      <c r="C113" s="22" t="s">
        <v>102</v>
      </c>
      <c r="D113" s="29"/>
      <c r="E113" s="31"/>
      <c r="F113" s="22"/>
      <c r="G113" s="19"/>
      <c r="H113" s="21"/>
      <c r="I113" s="21"/>
      <c r="J113" s="21"/>
      <c r="K113" s="21"/>
      <c r="L113" s="21"/>
      <c r="M113" s="22"/>
    </row>
    <row r="114" spans="1:13" x14ac:dyDescent="0.25">
      <c r="A114" s="19">
        <v>103</v>
      </c>
      <c r="B114" s="21" t="s">
        <v>9</v>
      </c>
      <c r="C114" s="21" t="s">
        <v>97</v>
      </c>
      <c r="D114" s="29" t="s">
        <v>253</v>
      </c>
      <c r="E114" s="31">
        <v>1</v>
      </c>
      <c r="F114" s="32" t="s">
        <v>47</v>
      </c>
      <c r="G114" s="19"/>
      <c r="H114" s="21"/>
      <c r="I114" s="21"/>
      <c r="J114" s="21"/>
      <c r="K114" s="21"/>
      <c r="L114" s="21"/>
      <c r="M114" s="22"/>
    </row>
    <row r="115" spans="1:13" x14ac:dyDescent="0.25">
      <c r="A115" s="19">
        <v>104</v>
      </c>
      <c r="B115" s="21" t="s">
        <v>9</v>
      </c>
      <c r="C115" s="21" t="s">
        <v>97</v>
      </c>
      <c r="D115" s="29"/>
      <c r="E115" s="31"/>
      <c r="F115" s="32"/>
      <c r="G115" s="19"/>
      <c r="H115" s="21"/>
      <c r="I115" s="21"/>
      <c r="J115" s="21"/>
      <c r="K115" s="21"/>
      <c r="L115" s="21"/>
      <c r="M115" s="22"/>
    </row>
    <row r="116" spans="1:13" x14ac:dyDescent="0.25">
      <c r="A116" s="19">
        <v>105</v>
      </c>
      <c r="B116" s="21" t="s">
        <v>9</v>
      </c>
      <c r="C116" s="21" t="s">
        <v>97</v>
      </c>
      <c r="D116" s="29"/>
      <c r="E116" s="31"/>
      <c r="F116" s="32"/>
      <c r="G116" s="19"/>
      <c r="H116" s="21"/>
      <c r="I116" s="21"/>
      <c r="J116" s="21"/>
      <c r="K116" s="21"/>
      <c r="L116" s="21"/>
      <c r="M116" s="22"/>
    </row>
    <row r="117" spans="1:13" x14ac:dyDescent="0.25">
      <c r="A117" s="19">
        <v>106</v>
      </c>
      <c r="B117" s="21" t="s">
        <v>9</v>
      </c>
      <c r="C117" s="21" t="s">
        <v>97</v>
      </c>
      <c r="D117" s="29"/>
      <c r="E117" s="31"/>
      <c r="F117" s="32"/>
      <c r="G117" s="19"/>
      <c r="H117" s="21"/>
      <c r="I117" s="21"/>
      <c r="J117" s="21"/>
      <c r="K117" s="21"/>
      <c r="L117" s="21"/>
      <c r="M117" s="22"/>
    </row>
    <row r="118" spans="1:13" x14ac:dyDescent="0.25">
      <c r="A118" s="19">
        <v>107</v>
      </c>
      <c r="B118" s="21" t="s">
        <v>9</v>
      </c>
      <c r="C118" s="22"/>
      <c r="D118" s="29"/>
      <c r="E118" s="19"/>
      <c r="F118" s="22"/>
      <c r="G118" s="19"/>
      <c r="H118" s="21"/>
      <c r="I118" s="21"/>
      <c r="J118" s="21"/>
      <c r="K118" s="21"/>
      <c r="L118" s="21"/>
      <c r="M118" s="22"/>
    </row>
    <row r="119" spans="1:13" x14ac:dyDescent="0.25">
      <c r="A119" s="19">
        <v>108</v>
      </c>
      <c r="B119" s="21" t="s">
        <v>9</v>
      </c>
      <c r="C119" s="22"/>
      <c r="D119" s="29"/>
      <c r="E119" s="31"/>
      <c r="F119" s="32"/>
      <c r="G119" s="19"/>
      <c r="H119" s="21"/>
      <c r="I119" s="21"/>
      <c r="J119" s="21"/>
      <c r="K119" s="21"/>
      <c r="L119" s="21"/>
      <c r="M119" s="22"/>
    </row>
    <row r="120" spans="1:13" x14ac:dyDescent="0.25">
      <c r="A120" s="19">
        <v>109</v>
      </c>
      <c r="B120" s="21" t="s">
        <v>9</v>
      </c>
      <c r="C120" s="13"/>
      <c r="D120" s="30" t="s">
        <v>103</v>
      </c>
      <c r="E120" s="13"/>
      <c r="F120" s="13"/>
      <c r="G120" s="13"/>
      <c r="H120" s="13"/>
      <c r="I120" s="13"/>
      <c r="J120" s="13"/>
      <c r="K120" s="21"/>
      <c r="L120" s="21"/>
      <c r="M120" s="22"/>
    </row>
    <row r="121" spans="1:13" x14ac:dyDescent="0.25">
      <c r="A121" s="19">
        <v>110</v>
      </c>
      <c r="B121" s="21" t="s">
        <v>9</v>
      </c>
      <c r="C121" s="13"/>
      <c r="D121" s="29" t="s">
        <v>254</v>
      </c>
      <c r="E121" s="13"/>
      <c r="F121" s="13"/>
      <c r="G121" s="13"/>
      <c r="H121" s="13"/>
      <c r="I121" s="13"/>
      <c r="J121" s="13"/>
      <c r="K121" s="21"/>
      <c r="L121" s="21"/>
      <c r="M121" s="22"/>
    </row>
    <row r="122" spans="1:13" x14ac:dyDescent="0.25">
      <c r="A122" s="19">
        <v>111</v>
      </c>
      <c r="B122" s="21" t="s">
        <v>9</v>
      </c>
      <c r="C122" s="13"/>
      <c r="D122" s="29"/>
      <c r="E122" s="13"/>
      <c r="F122" s="13"/>
      <c r="G122" s="13"/>
      <c r="H122" s="13"/>
      <c r="I122" s="13"/>
      <c r="J122" s="13"/>
      <c r="K122" s="21"/>
      <c r="L122" s="21"/>
      <c r="M122" s="22"/>
    </row>
    <row r="123" spans="1:13" x14ac:dyDescent="0.25">
      <c r="A123" s="19">
        <v>112</v>
      </c>
      <c r="B123" s="21" t="s">
        <v>9</v>
      </c>
      <c r="C123" s="13"/>
      <c r="D123" s="13"/>
      <c r="E123" s="13"/>
      <c r="F123" s="13"/>
      <c r="G123" s="13"/>
      <c r="H123" s="13"/>
      <c r="I123" s="13"/>
      <c r="J123" s="13"/>
      <c r="K123" s="21"/>
      <c r="L123" s="21"/>
      <c r="M123" s="22"/>
    </row>
    <row r="124" spans="1:13" x14ac:dyDescent="0.25">
      <c r="A124" s="19">
        <v>113</v>
      </c>
      <c r="B124" s="21" t="s">
        <v>9</v>
      </c>
      <c r="C124" s="13"/>
      <c r="D124" s="13"/>
      <c r="E124" s="13"/>
      <c r="F124" s="13"/>
      <c r="G124" s="13"/>
      <c r="H124" s="13"/>
      <c r="I124" s="13"/>
      <c r="J124" s="13"/>
      <c r="K124" s="21"/>
      <c r="L124" s="21"/>
      <c r="M124" s="21"/>
    </row>
    <row r="125" spans="1:13" x14ac:dyDescent="0.25">
      <c r="A125" s="19">
        <v>114</v>
      </c>
      <c r="B125" s="21"/>
      <c r="C125" s="19"/>
      <c r="E125" s="19"/>
      <c r="F125" s="21"/>
      <c r="G125" s="21"/>
      <c r="H125" s="21"/>
      <c r="I125" s="24"/>
      <c r="J125" s="24"/>
      <c r="L125" s="21"/>
      <c r="M125" s="21"/>
    </row>
    <row r="126" spans="1:13" x14ac:dyDescent="0.25">
      <c r="A126" s="19">
        <v>115</v>
      </c>
      <c r="B126" s="21"/>
      <c r="C126" s="19"/>
      <c r="D126" s="29"/>
      <c r="E126" s="19"/>
      <c r="F126" s="21"/>
      <c r="G126" s="19"/>
      <c r="H126" s="21"/>
      <c r="I126" s="21"/>
      <c r="J126" s="21"/>
      <c r="K126" s="21"/>
      <c r="L126" s="21"/>
      <c r="M126" s="21"/>
    </row>
    <row r="127" spans="1:13" s="35" customFormat="1" x14ac:dyDescent="0.25">
      <c r="A127" s="19"/>
      <c r="B127" s="33"/>
      <c r="C127" s="33"/>
      <c r="D127" s="34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 ht="15" customHeight="1" x14ac:dyDescent="0.25">
      <c r="A128" s="19"/>
      <c r="B128" s="33"/>
      <c r="C128" s="33"/>
      <c r="D128" s="34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x14ac:dyDescent="0.25">
      <c r="A129" s="19"/>
      <c r="B129" s="33"/>
      <c r="C129" s="33"/>
      <c r="D129" s="34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 x14ac:dyDescent="0.25">
      <c r="A130" s="19"/>
      <c r="B130" s="33"/>
      <c r="C130" s="33"/>
      <c r="D130" s="34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 x14ac:dyDescent="0.25">
      <c r="A131" s="19"/>
      <c r="B131" s="33"/>
      <c r="C131" s="33"/>
      <c r="D131" s="34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 x14ac:dyDescent="0.25">
      <c r="A132" s="19"/>
      <c r="B132" s="33"/>
      <c r="C132" s="33"/>
      <c r="D132" s="34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 x14ac:dyDescent="0.25">
      <c r="A133" s="19"/>
      <c r="B133" s="33"/>
      <c r="C133" s="33"/>
      <c r="D133" s="34"/>
      <c r="E133" s="33"/>
      <c r="F133" s="33"/>
      <c r="G133" s="33"/>
      <c r="H133" s="33"/>
      <c r="I133" s="33"/>
      <c r="J133" s="33"/>
      <c r="K133" s="33"/>
      <c r="L133" s="33"/>
      <c r="M133" s="33"/>
    </row>
  </sheetData>
  <phoneticPr fontId="3" type="noConversion"/>
  <conditionalFormatting sqref="L125:M125 H125:J125 B90:E92 E127:F133 H126:M133 M92:M124 H92:L92 H77:K77 M77 I56:M56 H66 I68:M68 J66:M66 H67:M67 F7:F8 D13 F12 H72 I71:M73 M21 K21 K19:M19 I19 M24 H24:K24 H58:I59 K58:M59 H74:M76 H63:M65 E118:F118 A125:C133 H78:M91 H94:I94 K94:L94 I18:M18 I44:M44 A14:F14 A15:C15 E15:F15 H96:L106 K111:L111 H112:L119 K120:L124 H107:J111 B120:B124 D126:F126 E125:F125 D120 H20:M20 B22:F22 E24 H18:H19 H13:M17 A16:F16 F23:F27 H22:M23 B23:D27 B17:F19 E41:F42 D46:D51 E46:F54 B46:C52 H45:M55 K61:M62 H61:I62 H57:M57 H60:M60 C53:C54 B53:B64 C55:F64 H69:M70 A17:A124 B112:D119 E93:F95 D95:F106 B93:C111 H25:M43 F38:F42 B43:F45 B38:D43 B28:F39 F113 C106:D116 F115:F116 B65:F89">
    <cfRule type="cellIs" dxfId="74" priority="41" operator="equal">
      <formula>"TBD"</formula>
    </cfRule>
  </conditionalFormatting>
  <conditionalFormatting sqref="L81 L125 H90:M91 F125:F126 M92 H85:M85 K87 E73:F74 I81 H80:M80 E71:F71 H77 M77 J77:K77 I78 K78 E60:F60 H60:M60 H66:H67 J49 K67:K70 K49:L50 I47:I49 I51:I54 I68 J67:J68 E55:F55 J23:M23 F17 J17:M17 H28:L28 M21 K21 M24 J24:K24 I76 K36:M37 L66:M68 F66:F68 E65 K74:K75 K65 E87:F87 I83:I84 K41 L35 H20:M20 K29:L30 H45:M45 I44:M44 F23:F24 H23:H24 I25:I27 F44:F45 F29:F30 F36:F37 F58:F59 I57:I59 F61:F64 I61:I64 F88 F85:F86 E89:F89 F93:F95 H29:J42">
    <cfRule type="cellIs" dxfId="73" priority="39" operator="equal">
      <formula>"顺延"</formula>
    </cfRule>
    <cfRule type="containsText" dxfId="72" priority="40" operator="containsText" text="已完成">
      <formula>NOT(ISERROR(SEARCH("已完成",E17)))</formula>
    </cfRule>
  </conditionalFormatting>
  <conditionalFormatting sqref="L81 L125 H90:M91 F125:F126 M92 H85:M85 K87 E73:F74 I81 H80:M80 E71:F71 H77 M77 J77:K77 I78 K78 E60:F60 H60:M60 H66:H67 J49 K67:K70 K49:L50 I47:I49 I51:I54 I68 J67:J68 E55:F55 J23:M23 F17 J17:M17 H28:L28 I1:I6 M21 K21 M24 J24:K24 I76 K36:M37 L66:M68 F66:F68 E65 K74:K75 K65 E87:F87 I83:I84 K41 L35 H20:M20 K29:L30 H45:M45 I44:M44 F23:F24 H23:H24 I25:I27 F44:F45 F29:F30 F36:F37 F58:F59 I57:I59 F61:F64 I61:I64 F88 F85:F86 E89:F89 F93:F95 H29:J42">
    <cfRule type="cellIs" dxfId="71" priority="38" operator="equal">
      <formula>"已完成"</formula>
    </cfRule>
  </conditionalFormatting>
  <conditionalFormatting sqref="D127:D133 D58:D59">
    <cfRule type="cellIs" dxfId="70" priority="37" operator="equal">
      <formula>"未完成"</formula>
    </cfRule>
  </conditionalFormatting>
  <conditionalFormatting sqref="H21:J21 B20:F21 E23 E25:E27 E38:E42">
    <cfRule type="cellIs" dxfId="69" priority="36" operator="equal">
      <formula>"TBD"</formula>
    </cfRule>
  </conditionalFormatting>
  <conditionalFormatting sqref="H21:J21 F20:F21">
    <cfRule type="cellIs" dxfId="68" priority="34" operator="equal">
      <formula>"顺延"</formula>
    </cfRule>
    <cfRule type="containsText" dxfId="67" priority="35" operator="containsText" text="已完成">
      <formula>NOT(ISERROR(SEARCH("已完成",F20)))</formula>
    </cfRule>
  </conditionalFormatting>
  <conditionalFormatting sqref="H21:J21 F20:F21">
    <cfRule type="cellIs" dxfId="66" priority="33" operator="equal">
      <formula>"已完成"</formula>
    </cfRule>
  </conditionalFormatting>
  <conditionalFormatting sqref="J58:J59 J61:J62">
    <cfRule type="cellIs" dxfId="65" priority="32" operator="equal">
      <formula>"TBD"</formula>
    </cfRule>
  </conditionalFormatting>
  <conditionalFormatting sqref="J58:J59 J61:J62">
    <cfRule type="cellIs" dxfId="64" priority="30" operator="equal">
      <formula>"顺延"</formula>
    </cfRule>
    <cfRule type="containsText" dxfId="63" priority="31" operator="containsText" text="已完成">
      <formula>NOT(ISERROR(SEARCH("已完成",J58)))</formula>
    </cfRule>
  </conditionalFormatting>
  <conditionalFormatting sqref="J58:J59 J61:J62">
    <cfRule type="cellIs" dxfId="62" priority="29" operator="equal">
      <formula>"已完成"</formula>
    </cfRule>
  </conditionalFormatting>
  <conditionalFormatting sqref="K63:K65">
    <cfRule type="cellIs" dxfId="61" priority="27" operator="equal">
      <formula>"顺延"</formula>
    </cfRule>
    <cfRule type="containsText" dxfId="60" priority="28" operator="containsText" text="已完成">
      <formula>NOT(ISERROR(SEARCH("已完成",K63)))</formula>
    </cfRule>
  </conditionalFormatting>
  <conditionalFormatting sqref="K63:K65">
    <cfRule type="cellIs" dxfId="59" priority="26" operator="equal">
      <formula>"已完成"</formula>
    </cfRule>
  </conditionalFormatting>
  <conditionalFormatting sqref="K63:K65">
    <cfRule type="cellIs" dxfId="58" priority="24" operator="equal">
      <formula>"顺延"</formula>
    </cfRule>
    <cfRule type="containsText" dxfId="57" priority="25" operator="containsText" text="已完成">
      <formula>NOT(ISERROR(SEARCH("已完成",K63)))</formula>
    </cfRule>
  </conditionalFormatting>
  <conditionalFormatting sqref="K63:K65">
    <cfRule type="cellIs" dxfId="56" priority="23" operator="equal">
      <formula>"已完成"</formula>
    </cfRule>
  </conditionalFormatting>
  <conditionalFormatting sqref="D93:D95">
    <cfRule type="cellIs" dxfId="55" priority="22" operator="equal">
      <formula>"TBD"</formula>
    </cfRule>
  </conditionalFormatting>
  <conditionalFormatting sqref="H93:L93 H95:L95">
    <cfRule type="cellIs" dxfId="54" priority="20" operator="equal">
      <formula>"TBD"</formula>
    </cfRule>
  </conditionalFormatting>
  <conditionalFormatting sqref="D15">
    <cfRule type="cellIs" dxfId="53" priority="19" operator="equal">
      <formula>"TBD"</formula>
    </cfRule>
  </conditionalFormatting>
  <conditionalFormatting sqref="F32">
    <cfRule type="cellIs" dxfId="52" priority="17" operator="equal">
      <formula>"顺延"</formula>
    </cfRule>
    <cfRule type="containsText" dxfId="51" priority="18" operator="containsText" text="已完成">
      <formula>NOT(ISERROR(SEARCH("已完成",F32)))</formula>
    </cfRule>
  </conditionalFormatting>
  <conditionalFormatting sqref="F32">
    <cfRule type="cellIs" dxfId="50" priority="16" operator="equal">
      <formula>"已完成"</formula>
    </cfRule>
  </conditionalFormatting>
  <conditionalFormatting sqref="F34">
    <cfRule type="cellIs" dxfId="49" priority="14" operator="equal">
      <formula>"顺延"</formula>
    </cfRule>
    <cfRule type="containsText" dxfId="48" priority="15" operator="containsText" text="已完成">
      <formula>NOT(ISERROR(SEARCH("已完成",F34)))</formula>
    </cfRule>
  </conditionalFormatting>
  <conditionalFormatting sqref="F34">
    <cfRule type="cellIs" dxfId="47" priority="13" operator="equal">
      <formula>"已完成"</formula>
    </cfRule>
  </conditionalFormatting>
  <conditionalFormatting sqref="D52:D53">
    <cfRule type="cellIs" dxfId="46" priority="12" operator="equal">
      <formula>"TBD"</formula>
    </cfRule>
  </conditionalFormatting>
  <conditionalFormatting sqref="D54">
    <cfRule type="cellIs" dxfId="45" priority="11" operator="equal">
      <formula>"TBD"</formula>
    </cfRule>
  </conditionalFormatting>
  <conditionalFormatting sqref="D121:D122">
    <cfRule type="cellIs" dxfId="44" priority="10" operator="equal">
      <formula>"TBD"</formula>
    </cfRule>
  </conditionalFormatting>
  <conditionalFormatting sqref="F31:F32 F38:F39">
    <cfRule type="cellIs" dxfId="43" priority="8" operator="equal">
      <formula>"顺延"</formula>
    </cfRule>
    <cfRule type="containsText" dxfId="42" priority="9" operator="containsText" text="已完成">
      <formula>NOT(ISERROR(SEARCH("已完成",F31)))</formula>
    </cfRule>
  </conditionalFormatting>
  <conditionalFormatting sqref="F31:F32 F38:F39">
    <cfRule type="cellIs" dxfId="41" priority="7" operator="equal">
      <formula>"已完成"</formula>
    </cfRule>
  </conditionalFormatting>
  <conditionalFormatting sqref="F34">
    <cfRule type="cellIs" dxfId="40" priority="5" operator="equal">
      <formula>"顺延"</formula>
    </cfRule>
    <cfRule type="containsText" dxfId="39" priority="6" operator="containsText" text="已完成">
      <formula>NOT(ISERROR(SEARCH("已完成",F34)))</formula>
    </cfRule>
  </conditionalFormatting>
  <conditionalFormatting sqref="F34">
    <cfRule type="cellIs" dxfId="38" priority="4" operator="equal">
      <formula>"已完成"</formula>
    </cfRule>
  </conditionalFormatting>
  <conditionalFormatting sqref="F36">
    <cfRule type="cellIs" dxfId="37" priority="2" operator="equal">
      <formula>"顺延"</formula>
    </cfRule>
    <cfRule type="containsText" dxfId="36" priority="3" operator="containsText" text="已完成">
      <formula>NOT(ISERROR(SEARCH("已完成",F36)))</formula>
    </cfRule>
  </conditionalFormatting>
  <conditionalFormatting sqref="F36">
    <cfRule type="cellIs" dxfId="35" priority="1" operator="equal">
      <formula>"已完成"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5"/>
  <sheetViews>
    <sheetView tabSelected="1" zoomScale="140" zoomScaleNormal="140" zoomScalePageLayoutView="140" workbookViewId="0">
      <pane xSplit="5" ySplit="2" topLeftCell="F109" activePane="bottomRight" state="frozen"/>
      <selection pane="topRight" activeCell="F1" sqref="F1"/>
      <selection pane="bottomLeft" activeCell="A3" sqref="A3"/>
      <selection pane="bottomRight" activeCell="F10" sqref="F10"/>
    </sheetView>
  </sheetViews>
  <sheetFormatPr baseColWidth="10" defaultColWidth="10.1640625" defaultRowHeight="17" x14ac:dyDescent="0.25"/>
  <cols>
    <col min="1" max="1" width="7.5" style="36" customWidth="1"/>
    <col min="2" max="2" width="37.1640625" style="5" customWidth="1"/>
    <col min="3" max="3" width="8.6640625" style="5" customWidth="1"/>
    <col min="4" max="4" width="8.6640625" style="57" customWidth="1"/>
    <col min="5" max="5" width="7.1640625" style="57" customWidth="1"/>
    <col min="6" max="6" width="29.5" style="56" customWidth="1"/>
    <col min="7" max="7" width="36.1640625" style="5" customWidth="1"/>
    <col min="8" max="8" width="6" style="60" customWidth="1"/>
    <col min="9" max="9" width="4.83203125" style="9" customWidth="1"/>
    <col min="10" max="10" width="34.1640625" style="5" bestFit="1" customWidth="1"/>
    <col min="11" max="11" width="6.5" style="5" bestFit="1" customWidth="1"/>
    <col min="12" max="12" width="5.1640625" style="9" bestFit="1" customWidth="1"/>
    <col min="13" max="13" width="43.1640625" style="5" customWidth="1"/>
    <col min="14" max="14" width="6.5" style="5" bestFit="1" customWidth="1"/>
    <col min="15" max="15" width="5.1640625" style="9" bestFit="1" customWidth="1"/>
    <col min="16" max="16" width="29.6640625" style="5" bestFit="1" customWidth="1"/>
    <col min="17" max="17" width="6.5" style="5" bestFit="1" customWidth="1"/>
    <col min="18" max="18" width="5.1640625" style="9" bestFit="1" customWidth="1"/>
    <col min="19" max="19" width="27.6640625" style="5" customWidth="1"/>
    <col min="20" max="20" width="4.5" style="5" bestFit="1" customWidth="1"/>
    <col min="21" max="21" width="5.1640625" style="9" bestFit="1" customWidth="1"/>
    <col min="22" max="22" width="17.5" style="5" customWidth="1"/>
    <col min="23" max="16384" width="10.1640625" style="5"/>
  </cols>
  <sheetData>
    <row r="2" spans="1:21" s="36" customFormat="1" x14ac:dyDescent="0.25">
      <c r="B2" s="36" t="s">
        <v>115</v>
      </c>
      <c r="D2" s="37"/>
      <c r="E2" s="37" t="s">
        <v>105</v>
      </c>
      <c r="F2" s="38" t="s">
        <v>106</v>
      </c>
      <c r="G2" s="36" t="s">
        <v>156</v>
      </c>
      <c r="H2" s="39"/>
      <c r="I2" s="40" t="s">
        <v>107</v>
      </c>
      <c r="J2" s="36" t="s">
        <v>157</v>
      </c>
      <c r="L2" s="40" t="s">
        <v>107</v>
      </c>
      <c r="M2" s="36" t="s">
        <v>108</v>
      </c>
      <c r="O2" s="40" t="s">
        <v>107</v>
      </c>
      <c r="P2" s="36" t="s">
        <v>109</v>
      </c>
      <c r="R2" s="40" t="s">
        <v>107</v>
      </c>
      <c r="S2" s="36" t="s">
        <v>110</v>
      </c>
      <c r="U2" s="40" t="s">
        <v>107</v>
      </c>
    </row>
    <row r="3" spans="1:21" x14ac:dyDescent="0.25">
      <c r="A3" s="36" t="s">
        <v>111</v>
      </c>
      <c r="G3" s="55"/>
    </row>
    <row r="4" spans="1:21" x14ac:dyDescent="0.25">
      <c r="G4" s="55"/>
    </row>
    <row r="5" spans="1:21" ht="34" x14ac:dyDescent="0.25">
      <c r="B5" s="65" t="s">
        <v>303</v>
      </c>
      <c r="C5" s="65"/>
      <c r="D5" s="66"/>
      <c r="E5" s="57">
        <v>1</v>
      </c>
      <c r="F5" s="56" t="s">
        <v>309</v>
      </c>
      <c r="G5" s="56"/>
      <c r="H5" s="62"/>
      <c r="I5" s="63"/>
      <c r="J5" s="56"/>
      <c r="K5" s="62"/>
      <c r="L5" s="63"/>
      <c r="M5" s="56"/>
      <c r="N5" s="62"/>
      <c r="O5" s="63"/>
      <c r="P5" s="56"/>
      <c r="Q5" s="62"/>
      <c r="R5" s="63"/>
      <c r="S5" s="56"/>
      <c r="T5" s="62"/>
    </row>
    <row r="6" spans="1:21" x14ac:dyDescent="0.25">
      <c r="B6" s="65" t="s">
        <v>307</v>
      </c>
      <c r="E6" s="57">
        <v>1</v>
      </c>
      <c r="F6" s="56" t="s">
        <v>308</v>
      </c>
      <c r="G6" s="55"/>
    </row>
    <row r="7" spans="1:21" x14ac:dyDescent="0.25">
      <c r="B7" s="65" t="s">
        <v>300</v>
      </c>
      <c r="E7" s="57">
        <v>2</v>
      </c>
      <c r="F7" s="56" t="s">
        <v>309</v>
      </c>
      <c r="G7" s="55"/>
    </row>
    <row r="8" spans="1:21" x14ac:dyDescent="0.25">
      <c r="B8" s="65" t="s">
        <v>301</v>
      </c>
      <c r="E8" s="57">
        <v>3</v>
      </c>
      <c r="F8" s="56" t="s">
        <v>309</v>
      </c>
      <c r="G8" s="55"/>
    </row>
    <row r="9" spans="1:21" x14ac:dyDescent="0.25">
      <c r="B9" s="65" t="s">
        <v>313</v>
      </c>
    </row>
    <row r="10" spans="1:21" x14ac:dyDescent="0.25">
      <c r="B10" s="65" t="s">
        <v>316</v>
      </c>
      <c r="G10" s="55"/>
    </row>
    <row r="11" spans="1:21" x14ac:dyDescent="0.25">
      <c r="G11" s="55"/>
    </row>
    <row r="12" spans="1:21" x14ac:dyDescent="0.25">
      <c r="B12" s="55" t="s">
        <v>304</v>
      </c>
      <c r="D12" s="61">
        <v>4</v>
      </c>
      <c r="E12" s="57">
        <v>3</v>
      </c>
      <c r="G12" s="56"/>
      <c r="H12" s="62"/>
      <c r="I12" s="63"/>
      <c r="J12" s="56"/>
      <c r="K12" s="62"/>
      <c r="L12" s="63"/>
      <c r="M12" s="56" t="str">
        <f t="shared" ref="M12:M25" si="0">IF($E12=3,$B12," ")</f>
        <v>五到六章Boss设计</v>
      </c>
      <c r="N12" s="62">
        <f t="shared" ref="N12:N25" si="1">IF($E12=3,$D12," ")</f>
        <v>4</v>
      </c>
      <c r="O12" s="63"/>
      <c r="P12" s="56"/>
      <c r="Q12" s="62"/>
      <c r="R12" s="63"/>
      <c r="S12" s="56"/>
      <c r="T12" s="62"/>
    </row>
    <row r="13" spans="1:21" x14ac:dyDescent="0.25">
      <c r="B13" s="55"/>
      <c r="D13" s="61"/>
      <c r="G13" s="56"/>
      <c r="H13" s="62"/>
      <c r="I13" s="63"/>
      <c r="J13" s="56"/>
      <c r="K13" s="62"/>
      <c r="L13" s="63"/>
      <c r="M13" s="56"/>
      <c r="N13" s="62"/>
      <c r="O13" s="63"/>
      <c r="P13" s="56"/>
      <c r="Q13" s="62"/>
      <c r="R13" s="63"/>
      <c r="S13" s="56"/>
      <c r="T13" s="62"/>
    </row>
    <row r="14" spans="1:21" x14ac:dyDescent="0.25">
      <c r="B14" s="55" t="s">
        <v>112</v>
      </c>
      <c r="D14" s="61">
        <v>3</v>
      </c>
      <c r="E14" s="57">
        <v>4</v>
      </c>
      <c r="G14" s="56"/>
      <c r="H14" s="62"/>
      <c r="I14" s="63"/>
      <c r="J14" s="56"/>
      <c r="K14" s="62"/>
      <c r="L14" s="63"/>
      <c r="M14" s="56"/>
      <c r="N14" s="62"/>
      <c r="O14" s="63"/>
      <c r="P14" s="56" t="str">
        <f t="shared" ref="P14:P25" si="2">IF($E14=4,$B14," ")</f>
        <v>收费点方案</v>
      </c>
      <c r="Q14" s="62">
        <f t="shared" ref="Q14:Q25" si="3">IF($E14=4,$D14," ")</f>
        <v>3</v>
      </c>
      <c r="R14" s="63"/>
      <c r="S14" s="56"/>
      <c r="T14" s="62"/>
    </row>
    <row r="15" spans="1:21" x14ac:dyDescent="0.25">
      <c r="B15" s="5" t="s">
        <v>305</v>
      </c>
      <c r="D15" s="57">
        <v>3</v>
      </c>
      <c r="E15" s="57">
        <v>4</v>
      </c>
      <c r="G15" s="56" t="str">
        <f t="shared" ref="G15:G25" si="4">IF($E15=1,$B15," ")</f>
        <v xml:space="preserve"> </v>
      </c>
      <c r="H15" s="62" t="str">
        <f t="shared" ref="H15:H25" si="5">IF($E15=1,$D15," ")</f>
        <v xml:space="preserve"> </v>
      </c>
      <c r="I15" s="63"/>
      <c r="J15" s="56" t="str">
        <f t="shared" ref="J15:J25" si="6">IF($E15=2,$B15," ")</f>
        <v xml:space="preserve"> </v>
      </c>
      <c r="K15" s="62" t="str">
        <f t="shared" ref="K15:K25" si="7">IF($E15=2,$D15," ")</f>
        <v xml:space="preserve"> </v>
      </c>
      <c r="L15" s="63"/>
      <c r="M15" s="56" t="str">
        <f t="shared" si="0"/>
        <v xml:space="preserve"> </v>
      </c>
      <c r="N15" s="62" t="str">
        <f t="shared" si="1"/>
        <v xml:space="preserve"> </v>
      </c>
      <c r="O15" s="63"/>
      <c r="P15" s="56" t="str">
        <f t="shared" si="2"/>
        <v>成长卡点需求</v>
      </c>
      <c r="Q15" s="62">
        <f t="shared" si="3"/>
        <v>3</v>
      </c>
      <c r="R15" s="63"/>
      <c r="S15" s="56" t="str">
        <f t="shared" ref="S15:S25" si="8">IF($E15=5,$B15," ")</f>
        <v xml:space="preserve"> </v>
      </c>
      <c r="T15" s="62" t="str">
        <f t="shared" ref="T15:T25" si="9">IF($E15=5,$D15," ")</f>
        <v xml:space="preserve"> </v>
      </c>
    </row>
    <row r="16" spans="1:21" x14ac:dyDescent="0.25">
      <c r="B16" s="55"/>
      <c r="C16" s="55"/>
      <c r="D16" s="64"/>
      <c r="G16" s="56" t="str">
        <f t="shared" si="4"/>
        <v xml:space="preserve"> </v>
      </c>
      <c r="H16" s="62" t="str">
        <f t="shared" si="5"/>
        <v xml:space="preserve"> </v>
      </c>
      <c r="I16" s="63"/>
      <c r="J16" s="56" t="str">
        <f t="shared" si="6"/>
        <v xml:space="preserve"> </v>
      </c>
      <c r="K16" s="62" t="str">
        <f t="shared" si="7"/>
        <v xml:space="preserve"> </v>
      </c>
      <c r="L16" s="63"/>
      <c r="M16" s="56" t="str">
        <f t="shared" si="0"/>
        <v xml:space="preserve"> </v>
      </c>
      <c r="N16" s="62" t="str">
        <f t="shared" si="1"/>
        <v xml:space="preserve"> </v>
      </c>
      <c r="O16" s="63"/>
      <c r="P16" s="56" t="str">
        <f t="shared" si="2"/>
        <v xml:space="preserve"> </v>
      </c>
      <c r="Q16" s="62" t="str">
        <f t="shared" si="3"/>
        <v xml:space="preserve"> </v>
      </c>
      <c r="R16" s="63"/>
      <c r="S16" s="56" t="str">
        <f t="shared" si="8"/>
        <v xml:space="preserve"> </v>
      </c>
      <c r="T16" s="62" t="str">
        <f t="shared" si="9"/>
        <v xml:space="preserve"> </v>
      </c>
    </row>
    <row r="17" spans="1:21" x14ac:dyDescent="0.25">
      <c r="B17" s="5" t="s">
        <v>113</v>
      </c>
      <c r="D17" s="57">
        <v>2</v>
      </c>
      <c r="E17" s="57">
        <v>5</v>
      </c>
      <c r="G17" s="56" t="str">
        <f t="shared" si="4"/>
        <v xml:space="preserve"> </v>
      </c>
      <c r="H17" s="62" t="str">
        <f t="shared" si="5"/>
        <v xml:space="preserve"> </v>
      </c>
      <c r="I17" s="63"/>
      <c r="J17" s="56" t="str">
        <f t="shared" si="6"/>
        <v xml:space="preserve"> </v>
      </c>
      <c r="K17" s="62" t="str">
        <f t="shared" si="7"/>
        <v xml:space="preserve"> </v>
      </c>
      <c r="L17" s="63"/>
      <c r="M17" s="56" t="str">
        <f t="shared" si="0"/>
        <v xml:space="preserve"> </v>
      </c>
      <c r="N17" s="62" t="str">
        <f t="shared" si="1"/>
        <v xml:space="preserve"> </v>
      </c>
      <c r="O17" s="63"/>
      <c r="P17" s="56" t="str">
        <f t="shared" si="2"/>
        <v xml:space="preserve"> </v>
      </c>
      <c r="Q17" s="62" t="str">
        <f t="shared" si="3"/>
        <v xml:space="preserve"> </v>
      </c>
      <c r="R17" s="63"/>
      <c r="S17" s="56" t="str">
        <f t="shared" si="8"/>
        <v>审核投放价值，和各种道具价值</v>
      </c>
      <c r="T17" s="62">
        <f t="shared" si="9"/>
        <v>2</v>
      </c>
    </row>
    <row r="18" spans="1:21" x14ac:dyDescent="0.25">
      <c r="B18" s="65" t="s">
        <v>114</v>
      </c>
      <c r="C18" s="65"/>
      <c r="D18" s="66">
        <v>3</v>
      </c>
      <c r="E18" s="57">
        <v>5</v>
      </c>
      <c r="G18" s="56" t="str">
        <f t="shared" si="4"/>
        <v xml:space="preserve"> </v>
      </c>
      <c r="H18" s="62" t="str">
        <f t="shared" si="5"/>
        <v xml:space="preserve"> </v>
      </c>
      <c r="I18" s="63"/>
      <c r="J18" s="56" t="str">
        <f t="shared" si="6"/>
        <v xml:space="preserve"> </v>
      </c>
      <c r="K18" s="62" t="str">
        <f t="shared" si="7"/>
        <v xml:space="preserve"> </v>
      </c>
      <c r="L18" s="63"/>
      <c r="M18" s="56" t="str">
        <f t="shared" si="0"/>
        <v xml:space="preserve"> </v>
      </c>
      <c r="N18" s="62" t="str">
        <f t="shared" si="1"/>
        <v xml:space="preserve"> </v>
      </c>
      <c r="O18" s="63"/>
      <c r="P18" s="56" t="str">
        <f t="shared" si="2"/>
        <v xml:space="preserve"> </v>
      </c>
      <c r="Q18" s="62" t="str">
        <f t="shared" si="3"/>
        <v xml:space="preserve"> </v>
      </c>
      <c r="R18" s="63"/>
      <c r="S18" s="56" t="str">
        <f t="shared" si="8"/>
        <v>0.7玩法难度定义和需求</v>
      </c>
      <c r="T18" s="62">
        <f t="shared" si="9"/>
        <v>3</v>
      </c>
    </row>
    <row r="19" spans="1:21" x14ac:dyDescent="0.25">
      <c r="C19" s="65"/>
      <c r="D19" s="66"/>
      <c r="G19" s="56"/>
      <c r="H19" s="62"/>
      <c r="I19" s="63"/>
      <c r="J19" s="56"/>
      <c r="K19" s="62"/>
      <c r="L19" s="63"/>
      <c r="M19" s="56"/>
      <c r="N19" s="62"/>
      <c r="O19" s="63"/>
      <c r="P19" s="56"/>
      <c r="Q19" s="62"/>
      <c r="R19" s="63"/>
      <c r="S19" s="56"/>
      <c r="T19" s="62"/>
    </row>
    <row r="20" spans="1:21" x14ac:dyDescent="0.25">
      <c r="B20" s="65" t="s">
        <v>306</v>
      </c>
      <c r="C20" s="65"/>
      <c r="D20" s="66"/>
      <c r="G20" s="56"/>
      <c r="H20" s="62"/>
      <c r="I20" s="63"/>
      <c r="J20" s="56"/>
      <c r="K20" s="62"/>
      <c r="L20" s="63"/>
      <c r="M20" s="56"/>
      <c r="N20" s="62"/>
      <c r="O20" s="63"/>
      <c r="P20" s="56"/>
      <c r="Q20" s="62"/>
      <c r="R20" s="63"/>
      <c r="S20" s="56"/>
      <c r="T20" s="62"/>
    </row>
    <row r="21" spans="1:21" x14ac:dyDescent="0.25">
      <c r="B21" s="65"/>
      <c r="C21" s="65"/>
      <c r="D21" s="66"/>
      <c r="G21" s="56"/>
      <c r="H21" s="62"/>
      <c r="I21" s="63"/>
      <c r="J21" s="56"/>
      <c r="K21" s="62"/>
      <c r="L21" s="63"/>
      <c r="M21" s="56"/>
      <c r="N21" s="62"/>
      <c r="O21" s="63"/>
      <c r="P21" s="56"/>
      <c r="Q21" s="62"/>
      <c r="R21" s="63"/>
      <c r="S21" s="56"/>
      <c r="T21" s="62"/>
    </row>
    <row r="23" spans="1:21" x14ac:dyDescent="0.25">
      <c r="C23" s="65"/>
      <c r="D23" s="66"/>
      <c r="G23" s="56"/>
      <c r="H23" s="62"/>
      <c r="I23" s="63"/>
      <c r="J23" s="56"/>
      <c r="K23" s="62"/>
      <c r="L23" s="63"/>
      <c r="M23" s="56"/>
      <c r="N23" s="62"/>
      <c r="O23" s="63"/>
      <c r="P23" s="56"/>
      <c r="Q23" s="62"/>
      <c r="R23" s="63"/>
      <c r="S23" s="56"/>
      <c r="T23" s="62"/>
    </row>
    <row r="24" spans="1:21" x14ac:dyDescent="0.25">
      <c r="C24" s="65"/>
      <c r="D24" s="66"/>
      <c r="G24" s="56"/>
      <c r="H24" s="62"/>
      <c r="I24" s="63"/>
      <c r="J24" s="56"/>
      <c r="K24" s="62"/>
      <c r="L24" s="63"/>
      <c r="M24" s="56"/>
      <c r="N24" s="62"/>
      <c r="O24" s="63"/>
      <c r="P24" s="56"/>
      <c r="Q24" s="62"/>
      <c r="R24" s="63"/>
      <c r="S24" s="56"/>
      <c r="T24" s="62"/>
    </row>
    <row r="25" spans="1:21" x14ac:dyDescent="0.25">
      <c r="B25" s="65"/>
      <c r="C25" s="65"/>
      <c r="D25" s="66"/>
      <c r="G25" s="56" t="str">
        <f t="shared" si="4"/>
        <v xml:space="preserve"> </v>
      </c>
      <c r="H25" s="62" t="str">
        <f t="shared" si="5"/>
        <v xml:space="preserve"> </v>
      </c>
      <c r="I25" s="63"/>
      <c r="J25" s="56" t="str">
        <f t="shared" si="6"/>
        <v xml:space="preserve"> </v>
      </c>
      <c r="K25" s="62" t="str">
        <f t="shared" si="7"/>
        <v xml:space="preserve"> </v>
      </c>
      <c r="L25" s="63"/>
      <c r="M25" s="56" t="str">
        <f t="shared" si="0"/>
        <v xml:space="preserve"> </v>
      </c>
      <c r="N25" s="62" t="str">
        <f t="shared" si="1"/>
        <v xml:space="preserve"> </v>
      </c>
      <c r="O25" s="63"/>
      <c r="P25" s="56" t="str">
        <f t="shared" si="2"/>
        <v xml:space="preserve"> </v>
      </c>
      <c r="Q25" s="62" t="str">
        <f t="shared" si="3"/>
        <v xml:space="preserve"> </v>
      </c>
      <c r="R25" s="63"/>
      <c r="S25" s="56" t="str">
        <f t="shared" si="8"/>
        <v xml:space="preserve"> </v>
      </c>
      <c r="T25" s="62" t="str">
        <f t="shared" si="9"/>
        <v xml:space="preserve"> </v>
      </c>
    </row>
    <row r="27" spans="1:21" x14ac:dyDescent="0.25">
      <c r="U27" s="5"/>
    </row>
    <row r="28" spans="1:21" x14ac:dyDescent="0.25">
      <c r="A28" s="5"/>
      <c r="B28" s="60" t="s">
        <v>115</v>
      </c>
      <c r="C28" s="60"/>
      <c r="D28" s="57">
        <f>SUM(D12:D27)</f>
        <v>15</v>
      </c>
      <c r="H28" s="57">
        <f>SUM(H12:H27)</f>
        <v>0</v>
      </c>
      <c r="K28" s="57">
        <f>SUM(K12:K27)</f>
        <v>0</v>
      </c>
      <c r="N28" s="57">
        <f>SUM(N12:N27)</f>
        <v>4</v>
      </c>
      <c r="Q28" s="57">
        <f>SUM(Q12:Q27)</f>
        <v>6</v>
      </c>
      <c r="T28" s="57">
        <f>SUM(T12:T27)</f>
        <v>5</v>
      </c>
    </row>
    <row r="29" spans="1:21" s="70" customFormat="1" x14ac:dyDescent="0.25">
      <c r="A29" s="41"/>
      <c r="B29" s="67"/>
      <c r="C29" s="67"/>
      <c r="D29" s="68"/>
      <c r="E29" s="68"/>
      <c r="F29" s="69"/>
      <c r="H29" s="71"/>
      <c r="I29" s="72"/>
      <c r="J29" s="67"/>
      <c r="L29" s="72"/>
      <c r="M29" s="67"/>
      <c r="O29" s="72"/>
      <c r="R29" s="72"/>
      <c r="U29" s="72"/>
    </row>
    <row r="30" spans="1:21" s="55" customFormat="1" x14ac:dyDescent="0.25">
      <c r="A30" s="36" t="s">
        <v>116</v>
      </c>
      <c r="B30" s="54"/>
      <c r="C30" s="54"/>
      <c r="D30" s="64"/>
      <c r="E30" s="64"/>
      <c r="F30" s="73"/>
      <c r="G30" s="60"/>
      <c r="H30" s="56" t="str">
        <f>IF($E30=1,$B30," ")</f>
        <v xml:space="preserve"> </v>
      </c>
      <c r="I30" s="62" t="str">
        <f>IF($E30=1,$D30," ")</f>
        <v xml:space="preserve"> </v>
      </c>
      <c r="J30" s="63"/>
      <c r="K30" s="56" t="str">
        <f>IF($E30=2,$B30," ")</f>
        <v xml:space="preserve"> </v>
      </c>
      <c r="L30" s="62" t="str">
        <f>IF($E30=2,$D30," ")</f>
        <v xml:space="preserve"> </v>
      </c>
      <c r="M30" s="63"/>
      <c r="N30" s="56" t="str">
        <f>IF($E30=3,$B30," ")</f>
        <v xml:space="preserve"> </v>
      </c>
      <c r="O30" s="62" t="str">
        <f>IF($E30=3,$D30," ")</f>
        <v xml:space="preserve"> </v>
      </c>
      <c r="P30" s="63"/>
      <c r="Q30" s="56" t="str">
        <f>IF($E30=4,$B30," ")</f>
        <v xml:space="preserve"> </v>
      </c>
      <c r="R30" s="62" t="str">
        <f>IF($E30=4,$D30," ")</f>
        <v xml:space="preserve"> </v>
      </c>
      <c r="S30" s="63"/>
      <c r="T30" s="56" t="str">
        <f>IF($E30=5,$B30," ")</f>
        <v xml:space="preserve"> </v>
      </c>
      <c r="U30" s="62" t="str">
        <f>IF($E30=5,$D30," ")</f>
        <v xml:space="preserve"> </v>
      </c>
    </row>
    <row r="31" spans="1:21" ht="15" customHeight="1" x14ac:dyDescent="0.25">
      <c r="B31" s="54" t="s">
        <v>196</v>
      </c>
      <c r="C31" s="59"/>
      <c r="E31" s="57">
        <v>1</v>
      </c>
      <c r="G31" s="56" t="str">
        <f>IF($E31=1,$B31," ")</f>
        <v>对局修改-验收，Debug</v>
      </c>
      <c r="H31" s="62">
        <f>IF($E31=1,$D31," ")</f>
        <v>0</v>
      </c>
      <c r="I31" s="63"/>
      <c r="J31" s="56" t="str">
        <f>IF($E31=2,$B31," ")</f>
        <v xml:space="preserve"> </v>
      </c>
      <c r="K31" s="62" t="str">
        <f>IF($E31=2,$D31," ")</f>
        <v xml:space="preserve"> </v>
      </c>
      <c r="L31" s="63"/>
      <c r="M31" s="56" t="str">
        <f>IF($E31=3,$B31," ")</f>
        <v xml:space="preserve"> </v>
      </c>
      <c r="N31" s="62" t="str">
        <f>IF($E31=3,$D31," ")</f>
        <v xml:space="preserve"> </v>
      </c>
      <c r="O31" s="63"/>
      <c r="P31" s="56" t="str">
        <f>IF($E31=4,$B31," ")</f>
        <v xml:space="preserve"> </v>
      </c>
      <c r="Q31" s="62" t="str">
        <f>IF($E31=4,$D31," ")</f>
        <v xml:space="preserve"> </v>
      </c>
      <c r="R31" s="63"/>
      <c r="S31" s="56" t="str">
        <f>IF($E31=5,$B31," ")</f>
        <v xml:space="preserve"> </v>
      </c>
      <c r="T31" s="62" t="str">
        <f>IF($E31=5,$D31," ")</f>
        <v xml:space="preserve"> </v>
      </c>
    </row>
    <row r="32" spans="1:21" x14ac:dyDescent="0.25">
      <c r="A32" s="5"/>
      <c r="B32" s="54" t="s">
        <v>158</v>
      </c>
      <c r="C32" s="59"/>
      <c r="E32" s="57">
        <v>1</v>
      </c>
      <c r="G32" s="56" t="str">
        <f t="shared" ref="G32:G52" si="10">IF($E32=1,$B32," ")</f>
        <v>任务系统 - 验收，Debug</v>
      </c>
      <c r="H32" s="62">
        <f t="shared" ref="H32:H52" si="11">IF($E32=1,$D32," ")</f>
        <v>0</v>
      </c>
      <c r="I32" s="63"/>
      <c r="J32" s="56" t="str">
        <f t="shared" ref="J32:J52" si="12">IF($E32=2,$B32," ")</f>
        <v xml:space="preserve"> </v>
      </c>
      <c r="K32" s="62" t="str">
        <f t="shared" ref="K32:K52" si="13">IF($E32=2,$D32," ")</f>
        <v xml:space="preserve"> </v>
      </c>
      <c r="L32" s="63"/>
      <c r="M32" s="56" t="str">
        <f t="shared" ref="M32:M52" si="14">IF($E32=3,$B32," ")</f>
        <v xml:space="preserve"> </v>
      </c>
      <c r="N32" s="62" t="str">
        <f t="shared" ref="N32:N52" si="15">IF($E32=3,$D32," ")</f>
        <v xml:space="preserve"> </v>
      </c>
      <c r="O32" s="63"/>
      <c r="P32" s="56" t="str">
        <f t="shared" ref="P32:P52" si="16">IF($E32=4,$B32," ")</f>
        <v xml:space="preserve"> </v>
      </c>
      <c r="Q32" s="62" t="str">
        <f t="shared" ref="Q32:Q52" si="17">IF($E32=4,$D32," ")</f>
        <v xml:space="preserve"> </v>
      </c>
      <c r="R32" s="63"/>
      <c r="S32" s="56" t="str">
        <f t="shared" ref="S32:S52" si="18">IF($E32=5,$B32," ")</f>
        <v xml:space="preserve"> </v>
      </c>
      <c r="T32" s="62" t="str">
        <f t="shared" ref="T32:T52" si="19">IF($E32=5,$D32," ")</f>
        <v xml:space="preserve"> </v>
      </c>
    </row>
    <row r="33" spans="1:20" x14ac:dyDescent="0.25">
      <c r="B33" s="55" t="s">
        <v>195</v>
      </c>
      <c r="E33" s="57">
        <v>1</v>
      </c>
      <c r="G33" s="56" t="str">
        <f t="shared" si="10"/>
        <v>签到 -验收，Debug</v>
      </c>
      <c r="H33" s="62">
        <f t="shared" si="11"/>
        <v>0</v>
      </c>
      <c r="I33" s="63"/>
      <c r="J33" s="56" t="str">
        <f t="shared" si="12"/>
        <v xml:space="preserve"> </v>
      </c>
      <c r="K33" s="62" t="str">
        <f t="shared" si="13"/>
        <v xml:space="preserve"> </v>
      </c>
      <c r="L33" s="63"/>
      <c r="M33" s="56" t="str">
        <f t="shared" si="14"/>
        <v xml:space="preserve"> </v>
      </c>
      <c r="N33" s="62" t="str">
        <f t="shared" si="15"/>
        <v xml:space="preserve"> </v>
      </c>
      <c r="O33" s="63"/>
      <c r="P33" s="56" t="str">
        <f t="shared" si="16"/>
        <v xml:space="preserve"> </v>
      </c>
      <c r="Q33" s="62" t="str">
        <f t="shared" si="17"/>
        <v xml:space="preserve"> </v>
      </c>
      <c r="R33" s="63"/>
      <c r="S33" s="56" t="str">
        <f t="shared" si="18"/>
        <v xml:space="preserve"> </v>
      </c>
      <c r="T33" s="62" t="str">
        <f t="shared" si="19"/>
        <v xml:space="preserve"> </v>
      </c>
    </row>
    <row r="34" spans="1:20" x14ac:dyDescent="0.25">
      <c r="B34" s="55" t="s">
        <v>283</v>
      </c>
      <c r="E34" s="57">
        <v>1</v>
      </c>
      <c r="G34" s="56" t="str">
        <f t="shared" si="10"/>
        <v>前2天内容调整-测试版本配置，debug</v>
      </c>
      <c r="H34" s="62">
        <f t="shared" si="11"/>
        <v>0</v>
      </c>
      <c r="I34" s="63"/>
      <c r="J34" s="56" t="str">
        <f t="shared" si="12"/>
        <v xml:space="preserve"> </v>
      </c>
      <c r="K34" s="62" t="str">
        <f t="shared" si="13"/>
        <v xml:space="preserve"> </v>
      </c>
      <c r="L34" s="63"/>
      <c r="M34" s="56" t="str">
        <f t="shared" si="14"/>
        <v xml:space="preserve"> </v>
      </c>
      <c r="N34" s="62" t="str">
        <f t="shared" si="15"/>
        <v xml:space="preserve"> </v>
      </c>
      <c r="O34" s="63"/>
      <c r="P34" s="56" t="str">
        <f t="shared" si="16"/>
        <v xml:space="preserve"> </v>
      </c>
      <c r="Q34" s="62" t="str">
        <f t="shared" si="17"/>
        <v xml:space="preserve"> </v>
      </c>
      <c r="R34" s="63"/>
      <c r="S34" s="56" t="str">
        <f t="shared" si="18"/>
        <v xml:space="preserve"> </v>
      </c>
      <c r="T34" s="62" t="str">
        <f t="shared" si="19"/>
        <v xml:space="preserve"> </v>
      </c>
    </row>
    <row r="35" spans="1:20" x14ac:dyDescent="0.25">
      <c r="B35" s="55" t="s">
        <v>267</v>
      </c>
      <c r="E35" s="57">
        <v>2</v>
      </c>
      <c r="G35" s="56" t="str">
        <f t="shared" si="10"/>
        <v xml:space="preserve"> </v>
      </c>
      <c r="H35" s="62" t="str">
        <f t="shared" si="11"/>
        <v xml:space="preserve"> </v>
      </c>
      <c r="I35" s="63"/>
      <c r="J35" s="56" t="str">
        <f t="shared" si="12"/>
        <v>UI音效-封文档</v>
      </c>
      <c r="K35" s="62">
        <f t="shared" si="13"/>
        <v>0</v>
      </c>
      <c r="L35" s="63"/>
      <c r="M35" s="56" t="str">
        <f t="shared" si="14"/>
        <v xml:space="preserve"> </v>
      </c>
      <c r="N35" s="62" t="str">
        <f t="shared" si="15"/>
        <v xml:space="preserve"> </v>
      </c>
      <c r="O35" s="63"/>
      <c r="P35" s="56" t="str">
        <f t="shared" si="16"/>
        <v xml:space="preserve"> </v>
      </c>
      <c r="Q35" s="62" t="str">
        <f t="shared" si="17"/>
        <v xml:space="preserve"> </v>
      </c>
      <c r="R35" s="63"/>
      <c r="S35" s="56" t="str">
        <f t="shared" si="18"/>
        <v xml:space="preserve"> </v>
      </c>
      <c r="T35" s="62" t="str">
        <f t="shared" si="19"/>
        <v xml:space="preserve"> </v>
      </c>
    </row>
    <row r="36" spans="1:20" ht="34" x14ac:dyDescent="0.25">
      <c r="B36" s="55" t="s">
        <v>268</v>
      </c>
      <c r="F36" s="56" t="s">
        <v>270</v>
      </c>
      <c r="G36" s="56" t="str">
        <f t="shared" si="10"/>
        <v xml:space="preserve"> </v>
      </c>
      <c r="H36" s="62" t="str">
        <f t="shared" si="11"/>
        <v xml:space="preserve"> </v>
      </c>
      <c r="I36" s="63"/>
      <c r="J36" s="56" t="str">
        <f t="shared" si="12"/>
        <v xml:space="preserve"> </v>
      </c>
      <c r="K36" s="62" t="str">
        <f t="shared" si="13"/>
        <v xml:space="preserve"> </v>
      </c>
      <c r="L36" s="63"/>
      <c r="M36" s="56" t="str">
        <f t="shared" si="14"/>
        <v xml:space="preserve"> </v>
      </c>
      <c r="N36" s="62" t="str">
        <f t="shared" si="15"/>
        <v xml:space="preserve"> </v>
      </c>
      <c r="O36" s="63"/>
      <c r="P36" s="56" t="str">
        <f t="shared" si="16"/>
        <v xml:space="preserve"> </v>
      </c>
      <c r="Q36" s="62" t="str">
        <f t="shared" si="17"/>
        <v xml:space="preserve"> </v>
      </c>
      <c r="R36" s="63"/>
      <c r="S36" s="56" t="str">
        <f t="shared" si="18"/>
        <v xml:space="preserve"> </v>
      </c>
      <c r="T36" s="62" t="str">
        <f t="shared" si="19"/>
        <v xml:space="preserve"> </v>
      </c>
    </row>
    <row r="37" spans="1:20" x14ac:dyDescent="0.25">
      <c r="B37" s="55" t="s">
        <v>269</v>
      </c>
      <c r="G37" s="56" t="str">
        <f t="shared" si="10"/>
        <v xml:space="preserve"> </v>
      </c>
      <c r="H37" s="62" t="str">
        <f t="shared" si="11"/>
        <v xml:space="preserve"> </v>
      </c>
      <c r="I37" s="63"/>
      <c r="J37" s="56" t="str">
        <f t="shared" si="12"/>
        <v xml:space="preserve"> </v>
      </c>
      <c r="K37" s="62" t="str">
        <f t="shared" si="13"/>
        <v xml:space="preserve"> </v>
      </c>
      <c r="L37" s="63"/>
      <c r="M37" s="56" t="str">
        <f t="shared" si="14"/>
        <v xml:space="preserve"> </v>
      </c>
      <c r="N37" s="62" t="str">
        <f t="shared" si="15"/>
        <v xml:space="preserve"> </v>
      </c>
      <c r="O37" s="63"/>
      <c r="P37" s="56" t="str">
        <f t="shared" si="16"/>
        <v xml:space="preserve"> </v>
      </c>
      <c r="Q37" s="62" t="str">
        <f t="shared" si="17"/>
        <v xml:space="preserve"> </v>
      </c>
      <c r="R37" s="63"/>
      <c r="S37" s="56" t="str">
        <f t="shared" si="18"/>
        <v xml:space="preserve"> </v>
      </c>
      <c r="T37" s="62" t="str">
        <f t="shared" si="19"/>
        <v xml:space="preserve"> </v>
      </c>
    </row>
    <row r="38" spans="1:20" x14ac:dyDescent="0.25">
      <c r="B38" s="55"/>
      <c r="G38" s="56" t="str">
        <f t="shared" si="10"/>
        <v xml:space="preserve"> </v>
      </c>
      <c r="H38" s="62" t="str">
        <f t="shared" si="11"/>
        <v xml:space="preserve"> </v>
      </c>
      <c r="I38" s="63"/>
      <c r="J38" s="56" t="str">
        <f t="shared" si="12"/>
        <v xml:space="preserve"> </v>
      </c>
      <c r="K38" s="62" t="str">
        <f t="shared" si="13"/>
        <v xml:space="preserve"> </v>
      </c>
      <c r="L38" s="63"/>
      <c r="M38" s="56" t="str">
        <f t="shared" si="14"/>
        <v xml:space="preserve"> </v>
      </c>
      <c r="N38" s="62" t="str">
        <f t="shared" si="15"/>
        <v xml:space="preserve"> </v>
      </c>
      <c r="O38" s="63"/>
      <c r="P38" s="56" t="str">
        <f t="shared" si="16"/>
        <v xml:space="preserve"> </v>
      </c>
      <c r="Q38" s="62" t="str">
        <f t="shared" si="17"/>
        <v xml:space="preserve"> </v>
      </c>
      <c r="R38" s="63"/>
      <c r="S38" s="56" t="str">
        <f t="shared" si="18"/>
        <v xml:space="preserve"> </v>
      </c>
      <c r="T38" s="62" t="str">
        <f t="shared" si="19"/>
        <v xml:space="preserve"> </v>
      </c>
    </row>
    <row r="39" spans="1:20" x14ac:dyDescent="0.25">
      <c r="B39" s="55" t="s">
        <v>277</v>
      </c>
      <c r="D39" s="57">
        <v>6</v>
      </c>
      <c r="G39" s="56" t="str">
        <f t="shared" si="10"/>
        <v xml:space="preserve"> </v>
      </c>
      <c r="H39" s="62" t="str">
        <f t="shared" si="11"/>
        <v xml:space="preserve"> </v>
      </c>
      <c r="I39" s="63"/>
      <c r="J39" s="56" t="str">
        <f t="shared" si="12"/>
        <v xml:space="preserve"> </v>
      </c>
      <c r="K39" s="62" t="str">
        <f t="shared" si="13"/>
        <v xml:space="preserve"> </v>
      </c>
      <c r="L39" s="63"/>
      <c r="M39" s="56" t="str">
        <f t="shared" si="14"/>
        <v xml:space="preserve"> </v>
      </c>
      <c r="N39" s="62" t="str">
        <f t="shared" si="15"/>
        <v xml:space="preserve"> </v>
      </c>
      <c r="O39" s="63"/>
      <c r="P39" s="56" t="str">
        <f t="shared" si="16"/>
        <v xml:space="preserve"> </v>
      </c>
      <c r="Q39" s="62" t="str">
        <f t="shared" si="17"/>
        <v xml:space="preserve"> </v>
      </c>
      <c r="R39" s="63"/>
      <c r="S39" s="56" t="str">
        <f t="shared" si="18"/>
        <v xml:space="preserve"> </v>
      </c>
      <c r="T39" s="62" t="str">
        <f t="shared" si="19"/>
        <v xml:space="preserve"> </v>
      </c>
    </row>
    <row r="40" spans="1:20" x14ac:dyDescent="0.25">
      <c r="B40" s="55" t="s">
        <v>276</v>
      </c>
      <c r="G40" s="56" t="str">
        <f t="shared" si="10"/>
        <v xml:space="preserve"> </v>
      </c>
      <c r="H40" s="62" t="str">
        <f t="shared" si="11"/>
        <v xml:space="preserve"> </v>
      </c>
      <c r="I40" s="63"/>
      <c r="J40" s="56" t="str">
        <f t="shared" si="12"/>
        <v xml:space="preserve"> </v>
      </c>
      <c r="K40" s="62" t="str">
        <f t="shared" si="13"/>
        <v xml:space="preserve"> </v>
      </c>
      <c r="L40" s="63"/>
      <c r="M40" s="56" t="str">
        <f t="shared" si="14"/>
        <v xml:space="preserve"> </v>
      </c>
      <c r="N40" s="62" t="str">
        <f t="shared" si="15"/>
        <v xml:space="preserve"> </v>
      </c>
      <c r="O40" s="63"/>
      <c r="P40" s="56" t="str">
        <f t="shared" si="16"/>
        <v xml:space="preserve"> </v>
      </c>
      <c r="Q40" s="62" t="str">
        <f t="shared" si="17"/>
        <v xml:space="preserve"> </v>
      </c>
      <c r="R40" s="63"/>
      <c r="S40" s="56" t="str">
        <f t="shared" si="18"/>
        <v xml:space="preserve"> </v>
      </c>
      <c r="T40" s="62" t="str">
        <f t="shared" si="19"/>
        <v xml:space="preserve"> </v>
      </c>
    </row>
    <row r="41" spans="1:20" x14ac:dyDescent="0.25">
      <c r="B41" s="5" t="s">
        <v>278</v>
      </c>
      <c r="D41" s="57">
        <v>6</v>
      </c>
      <c r="G41" s="56" t="str">
        <f t="shared" si="10"/>
        <v xml:space="preserve"> </v>
      </c>
      <c r="H41" s="62" t="str">
        <f t="shared" si="11"/>
        <v xml:space="preserve"> </v>
      </c>
      <c r="I41" s="63"/>
      <c r="J41" s="56" t="str">
        <f t="shared" si="12"/>
        <v xml:space="preserve"> </v>
      </c>
      <c r="K41" s="62" t="str">
        <f t="shared" si="13"/>
        <v xml:space="preserve"> </v>
      </c>
      <c r="L41" s="63"/>
      <c r="M41" s="56" t="str">
        <f t="shared" si="14"/>
        <v xml:space="preserve"> </v>
      </c>
      <c r="N41" s="62" t="str">
        <f t="shared" si="15"/>
        <v xml:space="preserve"> </v>
      </c>
      <c r="O41" s="63"/>
      <c r="P41" s="56" t="str">
        <f t="shared" si="16"/>
        <v xml:space="preserve"> </v>
      </c>
      <c r="Q41" s="62" t="str">
        <f t="shared" si="17"/>
        <v xml:space="preserve"> </v>
      </c>
      <c r="R41" s="63"/>
      <c r="S41" s="56" t="str">
        <f t="shared" si="18"/>
        <v xml:space="preserve"> </v>
      </c>
      <c r="T41" s="62" t="str">
        <f t="shared" si="19"/>
        <v xml:space="preserve"> </v>
      </c>
    </row>
    <row r="42" spans="1:20" x14ac:dyDescent="0.25">
      <c r="B42" s="55" t="s">
        <v>279</v>
      </c>
      <c r="G42" s="56" t="str">
        <f t="shared" si="10"/>
        <v xml:space="preserve"> </v>
      </c>
      <c r="H42" s="62" t="str">
        <f t="shared" si="11"/>
        <v xml:space="preserve"> </v>
      </c>
      <c r="I42" s="63"/>
      <c r="J42" s="56" t="str">
        <f t="shared" si="12"/>
        <v xml:space="preserve"> </v>
      </c>
      <c r="K42" s="62" t="str">
        <f t="shared" si="13"/>
        <v xml:space="preserve"> </v>
      </c>
      <c r="L42" s="63"/>
      <c r="M42" s="56" t="str">
        <f t="shared" si="14"/>
        <v xml:space="preserve"> </v>
      </c>
      <c r="N42" s="62" t="str">
        <f t="shared" si="15"/>
        <v xml:space="preserve"> </v>
      </c>
      <c r="O42" s="63"/>
      <c r="P42" s="56" t="str">
        <f t="shared" si="16"/>
        <v xml:space="preserve"> </v>
      </c>
      <c r="Q42" s="62" t="str">
        <f t="shared" si="17"/>
        <v xml:space="preserve"> </v>
      </c>
      <c r="R42" s="63"/>
      <c r="S42" s="56" t="str">
        <f t="shared" si="18"/>
        <v xml:space="preserve"> </v>
      </c>
      <c r="T42" s="62" t="str">
        <f t="shared" si="19"/>
        <v xml:space="preserve"> </v>
      </c>
    </row>
    <row r="43" spans="1:20" x14ac:dyDescent="0.25">
      <c r="B43" s="5" t="s">
        <v>275</v>
      </c>
      <c r="D43" s="57">
        <v>6</v>
      </c>
      <c r="G43" s="56" t="str">
        <f t="shared" si="10"/>
        <v xml:space="preserve"> </v>
      </c>
      <c r="H43" s="62" t="str">
        <f t="shared" si="11"/>
        <v xml:space="preserve"> </v>
      </c>
      <c r="I43" s="63"/>
      <c r="J43" s="56" t="str">
        <f t="shared" si="12"/>
        <v xml:space="preserve"> </v>
      </c>
      <c r="K43" s="62" t="str">
        <f t="shared" si="13"/>
        <v xml:space="preserve"> </v>
      </c>
      <c r="L43" s="63"/>
      <c r="M43" s="56" t="str">
        <f t="shared" si="14"/>
        <v xml:space="preserve"> </v>
      </c>
      <c r="N43" s="62" t="str">
        <f t="shared" si="15"/>
        <v xml:space="preserve"> </v>
      </c>
      <c r="O43" s="63"/>
      <c r="P43" s="56" t="str">
        <f t="shared" si="16"/>
        <v xml:space="preserve"> </v>
      </c>
      <c r="Q43" s="62" t="str">
        <f t="shared" si="17"/>
        <v xml:space="preserve"> </v>
      </c>
      <c r="R43" s="63"/>
      <c r="S43" s="56" t="str">
        <f t="shared" si="18"/>
        <v xml:space="preserve"> </v>
      </c>
      <c r="T43" s="62" t="str">
        <f t="shared" si="19"/>
        <v xml:space="preserve"> </v>
      </c>
    </row>
    <row r="44" spans="1:20" x14ac:dyDescent="0.25">
      <c r="B44" s="5" t="s">
        <v>274</v>
      </c>
      <c r="D44" s="57">
        <v>6</v>
      </c>
      <c r="G44" s="56" t="str">
        <f t="shared" si="10"/>
        <v xml:space="preserve"> </v>
      </c>
      <c r="H44" s="62" t="str">
        <f t="shared" si="11"/>
        <v xml:space="preserve"> </v>
      </c>
      <c r="I44" s="63"/>
      <c r="J44" s="56" t="str">
        <f t="shared" si="12"/>
        <v xml:space="preserve"> </v>
      </c>
      <c r="K44" s="62" t="str">
        <f t="shared" si="13"/>
        <v xml:space="preserve"> </v>
      </c>
      <c r="L44" s="63"/>
      <c r="M44" s="56" t="str">
        <f t="shared" si="14"/>
        <v xml:space="preserve"> </v>
      </c>
      <c r="N44" s="62" t="str">
        <f t="shared" si="15"/>
        <v xml:space="preserve"> </v>
      </c>
      <c r="O44" s="63"/>
      <c r="P44" s="56" t="str">
        <f t="shared" si="16"/>
        <v xml:space="preserve"> </v>
      </c>
      <c r="Q44" s="62" t="str">
        <f t="shared" si="17"/>
        <v xml:space="preserve"> </v>
      </c>
      <c r="R44" s="63"/>
      <c r="S44" s="56" t="str">
        <f t="shared" si="18"/>
        <v xml:space="preserve"> </v>
      </c>
      <c r="T44" s="62" t="str">
        <f t="shared" si="19"/>
        <v xml:space="preserve"> </v>
      </c>
    </row>
    <row r="45" spans="1:20" x14ac:dyDescent="0.25">
      <c r="B45" s="5" t="s">
        <v>273</v>
      </c>
      <c r="D45" s="57">
        <v>3</v>
      </c>
      <c r="G45" s="56" t="str">
        <f t="shared" si="10"/>
        <v xml:space="preserve"> </v>
      </c>
      <c r="H45" s="62" t="str">
        <f t="shared" si="11"/>
        <v xml:space="preserve"> </v>
      </c>
      <c r="I45" s="63"/>
      <c r="J45" s="56" t="str">
        <f t="shared" si="12"/>
        <v xml:space="preserve"> </v>
      </c>
      <c r="K45" s="62" t="str">
        <f t="shared" si="13"/>
        <v xml:space="preserve"> </v>
      </c>
      <c r="L45" s="63"/>
      <c r="M45" s="56" t="str">
        <f t="shared" si="14"/>
        <v xml:space="preserve"> </v>
      </c>
      <c r="N45" s="62" t="str">
        <f t="shared" si="15"/>
        <v xml:space="preserve"> </v>
      </c>
      <c r="O45" s="63"/>
      <c r="P45" s="56" t="str">
        <f t="shared" si="16"/>
        <v xml:space="preserve"> </v>
      </c>
      <c r="Q45" s="62" t="str">
        <f t="shared" si="17"/>
        <v xml:space="preserve"> </v>
      </c>
      <c r="R45" s="63"/>
      <c r="S45" s="56" t="str">
        <f t="shared" si="18"/>
        <v xml:space="preserve"> </v>
      </c>
      <c r="T45" s="62" t="str">
        <f t="shared" si="19"/>
        <v xml:space="preserve"> </v>
      </c>
    </row>
    <row r="46" spans="1:20" x14ac:dyDescent="0.25">
      <c r="B46" s="5" t="s">
        <v>280</v>
      </c>
      <c r="D46" s="57">
        <v>3</v>
      </c>
      <c r="G46" s="56" t="str">
        <f t="shared" si="10"/>
        <v xml:space="preserve"> </v>
      </c>
      <c r="H46" s="62" t="str">
        <f t="shared" si="11"/>
        <v xml:space="preserve"> </v>
      </c>
      <c r="I46" s="63"/>
      <c r="J46" s="56" t="str">
        <f t="shared" si="12"/>
        <v xml:space="preserve"> </v>
      </c>
      <c r="K46" s="62" t="str">
        <f t="shared" si="13"/>
        <v xml:space="preserve"> </v>
      </c>
      <c r="L46" s="63"/>
      <c r="M46" s="56" t="str">
        <f t="shared" si="14"/>
        <v xml:space="preserve"> </v>
      </c>
      <c r="N46" s="62" t="str">
        <f t="shared" si="15"/>
        <v xml:space="preserve"> </v>
      </c>
      <c r="O46" s="63"/>
      <c r="P46" s="56" t="str">
        <f t="shared" si="16"/>
        <v xml:space="preserve"> </v>
      </c>
      <c r="Q46" s="62" t="str">
        <f t="shared" si="17"/>
        <v xml:space="preserve"> </v>
      </c>
      <c r="R46" s="63"/>
      <c r="S46" s="56" t="str">
        <f t="shared" si="18"/>
        <v xml:space="preserve"> </v>
      </c>
      <c r="T46" s="62" t="str">
        <f t="shared" si="19"/>
        <v xml:space="preserve"> </v>
      </c>
    </row>
    <row r="47" spans="1:20" x14ac:dyDescent="0.25">
      <c r="A47" s="5"/>
      <c r="B47" s="59" t="s">
        <v>159</v>
      </c>
      <c r="C47" s="59"/>
      <c r="D47" s="57">
        <v>2</v>
      </c>
      <c r="G47" s="56" t="str">
        <f t="shared" si="10"/>
        <v xml:space="preserve"> </v>
      </c>
      <c r="H47" s="62" t="str">
        <f t="shared" si="11"/>
        <v xml:space="preserve"> </v>
      </c>
      <c r="I47" s="63"/>
      <c r="J47" s="56" t="str">
        <f t="shared" si="12"/>
        <v xml:space="preserve"> </v>
      </c>
      <c r="K47" s="62" t="str">
        <f t="shared" si="13"/>
        <v xml:space="preserve"> </v>
      </c>
      <c r="L47" s="63"/>
      <c r="M47" s="56" t="str">
        <f t="shared" si="14"/>
        <v xml:space="preserve"> </v>
      </c>
      <c r="N47" s="62" t="str">
        <f t="shared" si="15"/>
        <v xml:space="preserve"> </v>
      </c>
      <c r="O47" s="63"/>
      <c r="P47" s="56" t="str">
        <f t="shared" si="16"/>
        <v xml:space="preserve"> </v>
      </c>
      <c r="Q47" s="62" t="str">
        <f t="shared" si="17"/>
        <v xml:space="preserve"> </v>
      </c>
      <c r="R47" s="63"/>
      <c r="S47" s="56" t="str">
        <f t="shared" si="18"/>
        <v xml:space="preserve"> </v>
      </c>
      <c r="T47" s="62" t="str">
        <f t="shared" si="19"/>
        <v xml:space="preserve"> </v>
      </c>
    </row>
    <row r="48" spans="1:20" x14ac:dyDescent="0.25">
      <c r="A48" s="5"/>
      <c r="B48" s="5" t="s">
        <v>117</v>
      </c>
      <c r="C48" s="59"/>
      <c r="D48" s="57">
        <v>2</v>
      </c>
      <c r="G48" s="56" t="str">
        <f t="shared" si="10"/>
        <v xml:space="preserve"> </v>
      </c>
      <c r="H48" s="62" t="str">
        <f t="shared" si="11"/>
        <v xml:space="preserve"> </v>
      </c>
      <c r="I48" s="63"/>
      <c r="J48" s="56" t="str">
        <f t="shared" si="12"/>
        <v xml:space="preserve"> </v>
      </c>
      <c r="K48" s="62" t="str">
        <f t="shared" si="13"/>
        <v xml:space="preserve"> </v>
      </c>
      <c r="L48" s="63"/>
      <c r="M48" s="56" t="str">
        <f t="shared" si="14"/>
        <v xml:space="preserve"> </v>
      </c>
      <c r="N48" s="62" t="str">
        <f t="shared" si="15"/>
        <v xml:space="preserve"> </v>
      </c>
      <c r="O48" s="63"/>
      <c r="P48" s="56" t="str">
        <f t="shared" si="16"/>
        <v xml:space="preserve"> </v>
      </c>
      <c r="Q48" s="62" t="str">
        <f t="shared" si="17"/>
        <v xml:space="preserve"> </v>
      </c>
      <c r="R48" s="63"/>
      <c r="S48" s="56" t="str">
        <f t="shared" si="18"/>
        <v xml:space="preserve"> </v>
      </c>
      <c r="T48" s="62" t="str">
        <f t="shared" si="19"/>
        <v xml:space="preserve"> </v>
      </c>
    </row>
    <row r="49" spans="1:21" ht="34" x14ac:dyDescent="0.25">
      <c r="B49" s="59" t="s">
        <v>120</v>
      </c>
      <c r="C49" s="59"/>
      <c r="D49" s="57">
        <v>3</v>
      </c>
      <c r="E49" s="57">
        <v>3</v>
      </c>
      <c r="F49" s="56" t="s">
        <v>121</v>
      </c>
      <c r="G49" s="56" t="str">
        <f t="shared" si="10"/>
        <v xml:space="preserve"> </v>
      </c>
      <c r="H49" s="62" t="str">
        <f t="shared" si="11"/>
        <v xml:space="preserve"> </v>
      </c>
      <c r="I49" s="63"/>
      <c r="J49" s="56" t="str">
        <f t="shared" si="12"/>
        <v xml:space="preserve"> </v>
      </c>
      <c r="K49" s="62" t="str">
        <f t="shared" si="13"/>
        <v xml:space="preserve"> </v>
      </c>
      <c r="L49" s="63"/>
      <c r="M49" s="56" t="str">
        <f t="shared" si="14"/>
        <v>自动战斗逻辑</v>
      </c>
      <c r="N49" s="62">
        <f t="shared" si="15"/>
        <v>3</v>
      </c>
      <c r="O49" s="63"/>
      <c r="P49" s="56" t="str">
        <f t="shared" si="16"/>
        <v xml:space="preserve"> </v>
      </c>
      <c r="Q49" s="62" t="str">
        <f t="shared" si="17"/>
        <v xml:space="preserve"> </v>
      </c>
      <c r="R49" s="63"/>
      <c r="S49" s="56" t="str">
        <f t="shared" si="18"/>
        <v xml:space="preserve"> </v>
      </c>
      <c r="T49" s="62" t="str">
        <f t="shared" si="19"/>
        <v xml:space="preserve"> </v>
      </c>
    </row>
    <row r="50" spans="1:21" x14ac:dyDescent="0.25">
      <c r="B50" s="5" t="s">
        <v>160</v>
      </c>
      <c r="D50" s="57">
        <v>1</v>
      </c>
      <c r="E50" s="57">
        <v>4</v>
      </c>
      <c r="G50" s="56" t="str">
        <f t="shared" si="10"/>
        <v xml:space="preserve"> </v>
      </c>
      <c r="H50" s="62" t="str">
        <f t="shared" si="11"/>
        <v xml:space="preserve"> </v>
      </c>
      <c r="I50" s="63"/>
      <c r="J50" s="56" t="str">
        <f t="shared" si="12"/>
        <v xml:space="preserve"> </v>
      </c>
      <c r="K50" s="62" t="str">
        <f t="shared" si="13"/>
        <v xml:space="preserve"> </v>
      </c>
      <c r="L50" s="63"/>
      <c r="M50" s="56" t="str">
        <f t="shared" si="14"/>
        <v xml:space="preserve"> </v>
      </c>
      <c r="N50" s="62" t="str">
        <f t="shared" si="15"/>
        <v xml:space="preserve"> </v>
      </c>
      <c r="O50" s="63"/>
      <c r="P50" s="56" t="str">
        <f t="shared" si="16"/>
        <v>自动战斗逻辑验收，debug</v>
      </c>
      <c r="Q50" s="62">
        <f t="shared" si="17"/>
        <v>1</v>
      </c>
      <c r="R50" s="63"/>
      <c r="S50" s="56" t="str">
        <f t="shared" si="18"/>
        <v xml:space="preserve"> </v>
      </c>
      <c r="T50" s="62" t="str">
        <f t="shared" si="19"/>
        <v xml:space="preserve"> </v>
      </c>
    </row>
    <row r="51" spans="1:21" x14ac:dyDescent="0.25">
      <c r="G51" s="56" t="str">
        <f t="shared" si="10"/>
        <v xml:space="preserve"> </v>
      </c>
      <c r="H51" s="62" t="str">
        <f t="shared" si="11"/>
        <v xml:space="preserve"> </v>
      </c>
      <c r="I51" s="63"/>
      <c r="J51" s="56" t="str">
        <f t="shared" si="12"/>
        <v xml:space="preserve"> </v>
      </c>
      <c r="K51" s="62" t="str">
        <f t="shared" si="13"/>
        <v xml:space="preserve"> </v>
      </c>
      <c r="L51" s="63"/>
      <c r="M51" s="56" t="str">
        <f t="shared" si="14"/>
        <v xml:space="preserve"> </v>
      </c>
      <c r="N51" s="62" t="str">
        <f t="shared" si="15"/>
        <v xml:space="preserve"> </v>
      </c>
      <c r="O51" s="63"/>
      <c r="P51" s="56" t="str">
        <f t="shared" si="16"/>
        <v xml:space="preserve"> </v>
      </c>
      <c r="Q51" s="62" t="str">
        <f t="shared" si="17"/>
        <v xml:space="preserve"> </v>
      </c>
      <c r="R51" s="63"/>
      <c r="S51" s="56" t="str">
        <f t="shared" si="18"/>
        <v xml:space="preserve"> </v>
      </c>
      <c r="T51" s="62" t="str">
        <f t="shared" si="19"/>
        <v xml:space="preserve"> </v>
      </c>
    </row>
    <row r="52" spans="1:21" x14ac:dyDescent="0.25">
      <c r="G52" s="56" t="str">
        <f t="shared" si="10"/>
        <v xml:space="preserve"> </v>
      </c>
      <c r="H52" s="62" t="str">
        <f t="shared" si="11"/>
        <v xml:space="preserve"> </v>
      </c>
      <c r="I52" s="63"/>
      <c r="J52" s="56" t="str">
        <f t="shared" si="12"/>
        <v xml:space="preserve"> </v>
      </c>
      <c r="K52" s="62" t="str">
        <f t="shared" si="13"/>
        <v xml:space="preserve"> </v>
      </c>
      <c r="L52" s="63"/>
      <c r="M52" s="56" t="str">
        <f t="shared" si="14"/>
        <v xml:space="preserve"> </v>
      </c>
      <c r="N52" s="62" t="str">
        <f t="shared" si="15"/>
        <v xml:space="preserve"> </v>
      </c>
      <c r="O52" s="63"/>
      <c r="P52" s="56" t="str">
        <f t="shared" si="16"/>
        <v xml:space="preserve"> </v>
      </c>
      <c r="Q52" s="62" t="str">
        <f t="shared" si="17"/>
        <v xml:space="preserve"> </v>
      </c>
      <c r="R52" s="63"/>
      <c r="S52" s="56" t="str">
        <f t="shared" si="18"/>
        <v xml:space="preserve"> </v>
      </c>
      <c r="T52" s="62" t="str">
        <f t="shared" si="19"/>
        <v xml:space="preserve"> </v>
      </c>
    </row>
    <row r="53" spans="1:21" s="36" customFormat="1" x14ac:dyDescent="0.25">
      <c r="B53" s="39" t="s">
        <v>115</v>
      </c>
      <c r="C53" s="39"/>
      <c r="D53" s="37">
        <f>SUM(D31:D52)</f>
        <v>38</v>
      </c>
      <c r="E53" s="37"/>
      <c r="F53" s="38"/>
      <c r="H53" s="37">
        <f>SUM(H31:H52)</f>
        <v>0</v>
      </c>
      <c r="I53" s="40"/>
      <c r="K53" s="37">
        <f>SUM(K31:K52)</f>
        <v>0</v>
      </c>
      <c r="L53" s="40"/>
      <c r="N53" s="37">
        <f>SUM(N31:N52)</f>
        <v>3</v>
      </c>
      <c r="O53" s="40"/>
      <c r="Q53" s="37">
        <f>SUM(Q31:Q52)</f>
        <v>1</v>
      </c>
      <c r="R53" s="40"/>
      <c r="T53" s="37">
        <f>SUM(T31:T52)</f>
        <v>0</v>
      </c>
    </row>
    <row r="54" spans="1:21" x14ac:dyDescent="0.25">
      <c r="B54" s="5" t="s">
        <v>118</v>
      </c>
      <c r="G54" s="56"/>
      <c r="H54" s="62"/>
      <c r="I54" s="63"/>
      <c r="J54" s="56"/>
      <c r="K54" s="62"/>
      <c r="L54" s="63"/>
      <c r="M54" s="56"/>
      <c r="N54" s="62"/>
      <c r="O54" s="63"/>
      <c r="P54" s="56"/>
      <c r="Q54" s="62"/>
      <c r="R54" s="63"/>
      <c r="S54" s="56"/>
      <c r="T54" s="62"/>
      <c r="U54" s="5"/>
    </row>
    <row r="55" spans="1:21" x14ac:dyDescent="0.25">
      <c r="B55" s="5" t="s">
        <v>119</v>
      </c>
      <c r="D55" s="57">
        <v>1</v>
      </c>
      <c r="E55" s="57">
        <v>4</v>
      </c>
      <c r="G55" s="56" t="str">
        <f>IF($E55=1,$B55," ")</f>
        <v xml:space="preserve"> </v>
      </c>
      <c r="H55" s="62" t="str">
        <f>IF($E55=1,$D55," ")</f>
        <v xml:space="preserve"> </v>
      </c>
      <c r="I55" s="63"/>
      <c r="J55" s="56" t="str">
        <f>IF($E55=2,$B55," ")</f>
        <v xml:space="preserve"> </v>
      </c>
      <c r="K55" s="62" t="str">
        <f>IF($E55=2,$D55," ")</f>
        <v xml:space="preserve"> </v>
      </c>
      <c r="L55" s="63"/>
      <c r="M55" s="56" t="str">
        <f>IF($E55=3,$B55," ")</f>
        <v xml:space="preserve"> </v>
      </c>
      <c r="N55" s="62" t="str">
        <f>IF($E55=3,$D55," ")</f>
        <v xml:space="preserve"> </v>
      </c>
      <c r="O55" s="63"/>
      <c r="P55" s="56" t="str">
        <f>IF($E55=4,$B55," ")</f>
        <v>游戏更新 （策划需求）</v>
      </c>
      <c r="Q55" s="62">
        <f>IF($E55=4,$D55," ")</f>
        <v>1</v>
      </c>
      <c r="R55" s="63"/>
      <c r="S55" s="56" t="str">
        <f>IF($E55=5,$B55," ")</f>
        <v xml:space="preserve"> </v>
      </c>
      <c r="T55" s="62" t="str">
        <f>IF($E55=5,$D55," ")</f>
        <v xml:space="preserve"> </v>
      </c>
    </row>
    <row r="56" spans="1:21" x14ac:dyDescent="0.25">
      <c r="B56" s="59"/>
      <c r="C56" s="59"/>
      <c r="J56" s="59"/>
      <c r="M56" s="59"/>
    </row>
    <row r="57" spans="1:21" x14ac:dyDescent="0.25">
      <c r="B57" s="59"/>
      <c r="C57" s="59"/>
      <c r="J57" s="59"/>
      <c r="M57" s="59"/>
    </row>
    <row r="58" spans="1:21" s="70" customFormat="1" x14ac:dyDescent="0.25">
      <c r="A58" s="41"/>
      <c r="B58" s="67"/>
      <c r="C58" s="67"/>
      <c r="D58" s="68"/>
      <c r="E58" s="68"/>
      <c r="F58" s="69"/>
      <c r="H58" s="71"/>
      <c r="I58" s="72"/>
      <c r="J58" s="67"/>
      <c r="L58" s="72"/>
      <c r="M58" s="67"/>
      <c r="O58" s="72"/>
      <c r="R58" s="72"/>
      <c r="U58" s="72"/>
    </row>
    <row r="59" spans="1:21" x14ac:dyDescent="0.25">
      <c r="A59" s="36" t="s">
        <v>122</v>
      </c>
      <c r="B59" s="55"/>
      <c r="G59" s="56" t="str">
        <f t="shared" ref="G59:G97" si="20">IF($E59=1,$B59," ")</f>
        <v xml:space="preserve"> </v>
      </c>
      <c r="H59" s="62" t="str">
        <f t="shared" ref="H59:H97" si="21">IF($E59=1,$D59," ")</f>
        <v xml:space="preserve"> </v>
      </c>
      <c r="I59" s="63"/>
      <c r="J59" s="56" t="str">
        <f t="shared" ref="J59:J97" si="22">IF($E59=2,$B59," ")</f>
        <v xml:space="preserve"> </v>
      </c>
      <c r="K59" s="62" t="str">
        <f t="shared" ref="K59:K97" si="23">IF($E59=2,$D59," ")</f>
        <v xml:space="preserve"> </v>
      </c>
      <c r="L59" s="63"/>
      <c r="M59" s="56" t="str">
        <f t="shared" ref="M59:M97" si="24">IF($E59=3,$B59," ")</f>
        <v xml:space="preserve"> </v>
      </c>
      <c r="N59" s="62" t="str">
        <f t="shared" ref="N59:N97" si="25">IF($E59=3,$D59," ")</f>
        <v xml:space="preserve"> </v>
      </c>
      <c r="O59" s="63"/>
      <c r="P59" s="56" t="str">
        <f t="shared" ref="P59:P97" si="26">IF($E59=4,$B59," ")</f>
        <v xml:space="preserve"> </v>
      </c>
      <c r="Q59" s="62" t="str">
        <f t="shared" ref="Q59:Q97" si="27">IF($E59=4,$D59," ")</f>
        <v xml:space="preserve"> </v>
      </c>
      <c r="R59" s="63"/>
      <c r="S59" s="56" t="str">
        <f t="shared" ref="S59:S97" si="28">IF($E59=5,$B59," ")</f>
        <v xml:space="preserve"> </v>
      </c>
      <c r="T59" s="62" t="str">
        <f t="shared" ref="T59:T97" si="29">IF($E59=5,$D59," ")</f>
        <v xml:space="preserve"> </v>
      </c>
    </row>
    <row r="60" spans="1:21" x14ac:dyDescent="0.25">
      <c r="B60" s="55" t="s">
        <v>198</v>
      </c>
      <c r="D60" s="57">
        <v>0.5</v>
      </c>
      <c r="E60" s="57">
        <v>1</v>
      </c>
      <c r="G60" s="56" t="str">
        <f t="shared" si="20"/>
        <v>抽蛋-Debug</v>
      </c>
      <c r="H60" s="62">
        <f t="shared" si="21"/>
        <v>0.5</v>
      </c>
      <c r="I60" s="63"/>
      <c r="J60" s="56" t="str">
        <f t="shared" si="22"/>
        <v xml:space="preserve"> </v>
      </c>
      <c r="K60" s="62" t="str">
        <f t="shared" si="23"/>
        <v xml:space="preserve"> </v>
      </c>
      <c r="L60" s="63"/>
      <c r="M60" s="56" t="str">
        <f t="shared" si="24"/>
        <v xml:space="preserve"> </v>
      </c>
      <c r="N60" s="62" t="str">
        <f t="shared" si="25"/>
        <v xml:space="preserve"> </v>
      </c>
      <c r="O60" s="63"/>
      <c r="P60" s="56" t="str">
        <f t="shared" si="26"/>
        <v xml:space="preserve"> </v>
      </c>
      <c r="Q60" s="62" t="str">
        <f t="shared" si="27"/>
        <v xml:space="preserve"> </v>
      </c>
      <c r="R60" s="63"/>
      <c r="S60" s="56" t="str">
        <f t="shared" si="28"/>
        <v xml:space="preserve"> </v>
      </c>
      <c r="T60" s="62" t="str">
        <f t="shared" si="29"/>
        <v xml:space="preserve"> </v>
      </c>
    </row>
    <row r="61" spans="1:21" x14ac:dyDescent="0.25">
      <c r="B61" s="55" t="s">
        <v>197</v>
      </c>
      <c r="D61" s="57">
        <v>1</v>
      </c>
      <c r="E61" s="57">
        <v>1</v>
      </c>
      <c r="F61" s="56" t="s">
        <v>123</v>
      </c>
      <c r="G61" s="56" t="str">
        <f t="shared" si="20"/>
        <v>大冒险 - 验收，Debug</v>
      </c>
      <c r="H61" s="62">
        <f t="shared" si="21"/>
        <v>1</v>
      </c>
      <c r="I61" s="63"/>
      <c r="J61" s="56" t="str">
        <f t="shared" si="22"/>
        <v xml:space="preserve"> </v>
      </c>
      <c r="K61" s="62" t="str">
        <f t="shared" si="23"/>
        <v xml:space="preserve"> </v>
      </c>
      <c r="L61" s="63"/>
      <c r="M61" s="56" t="str">
        <f t="shared" si="24"/>
        <v xml:space="preserve"> </v>
      </c>
      <c r="N61" s="62" t="str">
        <f t="shared" si="25"/>
        <v xml:space="preserve"> </v>
      </c>
      <c r="O61" s="63"/>
      <c r="P61" s="56" t="str">
        <f t="shared" si="26"/>
        <v xml:space="preserve"> </v>
      </c>
      <c r="Q61" s="62" t="str">
        <f t="shared" si="27"/>
        <v xml:space="preserve"> </v>
      </c>
      <c r="R61" s="63"/>
      <c r="S61" s="56" t="str">
        <f t="shared" si="28"/>
        <v xml:space="preserve"> </v>
      </c>
      <c r="T61" s="62" t="str">
        <f t="shared" si="29"/>
        <v xml:space="preserve"> </v>
      </c>
    </row>
    <row r="62" spans="1:21" ht="34" x14ac:dyDescent="0.25">
      <c r="B62" s="54" t="s">
        <v>200</v>
      </c>
      <c r="C62" s="59"/>
      <c r="D62" s="57">
        <v>0.5</v>
      </c>
      <c r="E62" s="57">
        <v>1</v>
      </c>
      <c r="F62" s="56" t="s">
        <v>124</v>
      </c>
      <c r="G62" s="56" t="str">
        <f t="shared" si="20"/>
        <v>副本失败指引 - 验收，Debug</v>
      </c>
      <c r="H62" s="62">
        <f t="shared" si="21"/>
        <v>0.5</v>
      </c>
      <c r="I62" s="63"/>
      <c r="J62" s="56" t="str">
        <f t="shared" si="22"/>
        <v xml:space="preserve"> </v>
      </c>
      <c r="K62" s="62" t="str">
        <f t="shared" si="23"/>
        <v xml:space="preserve"> </v>
      </c>
      <c r="L62" s="63"/>
      <c r="M62" s="56" t="str">
        <f t="shared" si="24"/>
        <v xml:space="preserve"> </v>
      </c>
      <c r="N62" s="62" t="str">
        <f t="shared" si="25"/>
        <v xml:space="preserve"> </v>
      </c>
      <c r="O62" s="63"/>
      <c r="P62" s="56" t="str">
        <f t="shared" si="26"/>
        <v xml:space="preserve"> </v>
      </c>
      <c r="Q62" s="62" t="str">
        <f t="shared" si="27"/>
        <v xml:space="preserve"> </v>
      </c>
      <c r="R62" s="63"/>
      <c r="S62" s="56" t="str">
        <f t="shared" si="28"/>
        <v xml:space="preserve"> </v>
      </c>
      <c r="T62" s="62" t="str">
        <f t="shared" si="29"/>
        <v xml:space="preserve"> </v>
      </c>
    </row>
    <row r="63" spans="1:21" x14ac:dyDescent="0.25">
      <c r="B63" s="55" t="s">
        <v>199</v>
      </c>
      <c r="C63" s="55"/>
      <c r="D63" s="64">
        <v>2</v>
      </c>
      <c r="E63" s="57">
        <v>2</v>
      </c>
      <c r="G63" s="56" t="str">
        <f t="shared" si="20"/>
        <v xml:space="preserve"> </v>
      </c>
      <c r="H63" s="62" t="str">
        <f t="shared" si="21"/>
        <v xml:space="preserve"> </v>
      </c>
      <c r="I63" s="63"/>
      <c r="J63" s="56" t="str">
        <f t="shared" si="22"/>
        <v>PVP - 验收，Debug</v>
      </c>
      <c r="K63" s="62">
        <f t="shared" si="23"/>
        <v>2</v>
      </c>
      <c r="L63" s="63"/>
      <c r="M63" s="56" t="str">
        <f t="shared" si="24"/>
        <v xml:space="preserve"> </v>
      </c>
      <c r="N63" s="62" t="str">
        <f t="shared" si="25"/>
        <v xml:space="preserve"> </v>
      </c>
      <c r="O63" s="63"/>
      <c r="P63" s="56" t="str">
        <f t="shared" si="26"/>
        <v xml:space="preserve"> </v>
      </c>
      <c r="Q63" s="62" t="str">
        <f t="shared" si="27"/>
        <v xml:space="preserve"> </v>
      </c>
      <c r="R63" s="63"/>
      <c r="S63" s="56" t="str">
        <f t="shared" si="28"/>
        <v xml:space="preserve"> </v>
      </c>
      <c r="T63" s="62" t="str">
        <f t="shared" si="29"/>
        <v xml:space="preserve"> </v>
      </c>
    </row>
    <row r="64" spans="1:21" x14ac:dyDescent="0.25">
      <c r="B64" s="55" t="s">
        <v>125</v>
      </c>
      <c r="D64" s="57">
        <v>1</v>
      </c>
      <c r="G64" s="56" t="str">
        <f>IF($E64=1,$B64," ")</f>
        <v xml:space="preserve"> </v>
      </c>
      <c r="H64" s="62" t="str">
        <f>IF($E64=1,$D64," ")</f>
        <v xml:space="preserve"> </v>
      </c>
      <c r="I64" s="63"/>
      <c r="J64" s="56" t="str">
        <f>IF($E64=2,$B64," ")</f>
        <v xml:space="preserve"> </v>
      </c>
      <c r="K64" s="62" t="str">
        <f>IF($E64=2,$D64," ")</f>
        <v xml:space="preserve"> </v>
      </c>
      <c r="L64" s="63"/>
      <c r="M64" s="56" t="str">
        <f>IF($E64=3,$B64," ")</f>
        <v xml:space="preserve"> </v>
      </c>
      <c r="N64" s="62" t="str">
        <f>IF($E64=3,$D64," ")</f>
        <v xml:space="preserve"> </v>
      </c>
      <c r="O64" s="63"/>
      <c r="P64" s="56" t="str">
        <f>IF($E64=4,$B64," ")</f>
        <v xml:space="preserve"> </v>
      </c>
      <c r="Q64" s="62" t="str">
        <f>IF($E64=4,$D64," ")</f>
        <v xml:space="preserve"> </v>
      </c>
      <c r="R64" s="63"/>
      <c r="S64" s="56" t="str">
        <f>IF($E64=5,$B64," ")</f>
        <v xml:space="preserve"> </v>
      </c>
      <c r="T64" s="62" t="str">
        <f>IF($E64=5,$D64," ")</f>
        <v xml:space="preserve"> </v>
      </c>
    </row>
    <row r="65" spans="2:20" x14ac:dyDescent="0.25">
      <c r="B65" s="55" t="s">
        <v>289</v>
      </c>
      <c r="G65" s="56"/>
      <c r="H65" s="62"/>
      <c r="I65" s="63"/>
      <c r="J65" s="56"/>
      <c r="K65" s="62"/>
      <c r="L65" s="63"/>
      <c r="M65" s="56"/>
      <c r="N65" s="62"/>
      <c r="O65" s="63"/>
      <c r="P65" s="56"/>
      <c r="Q65" s="62"/>
      <c r="R65" s="63"/>
      <c r="S65" s="56"/>
      <c r="T65" s="62"/>
    </row>
    <row r="66" spans="2:20" x14ac:dyDescent="0.25">
      <c r="B66" s="55"/>
      <c r="G66" s="56"/>
      <c r="H66" s="62"/>
      <c r="I66" s="63"/>
      <c r="J66" s="56"/>
      <c r="K66" s="62"/>
      <c r="L66" s="63"/>
      <c r="M66" s="56"/>
      <c r="N66" s="62"/>
      <c r="O66" s="63"/>
      <c r="P66" s="56"/>
      <c r="Q66" s="62"/>
      <c r="R66" s="63"/>
      <c r="S66" s="56"/>
      <c r="T66" s="62"/>
    </row>
    <row r="67" spans="2:20" x14ac:dyDescent="0.25">
      <c r="B67" s="59" t="s">
        <v>271</v>
      </c>
      <c r="C67" s="59"/>
      <c r="D67" s="57">
        <v>2</v>
      </c>
      <c r="G67" s="56" t="str">
        <f>IF($E67=1,$B67," ")</f>
        <v xml:space="preserve"> </v>
      </c>
      <c r="H67" s="62" t="str">
        <f>IF($E67=1,$D67," ")</f>
        <v xml:space="preserve"> </v>
      </c>
      <c r="I67" s="63"/>
      <c r="J67" s="56" t="str">
        <f>IF($E67=2,$B67," ")</f>
        <v xml:space="preserve"> </v>
      </c>
      <c r="K67" s="62" t="str">
        <f>IF($E67=2,$D67," ")</f>
        <v xml:space="preserve"> </v>
      </c>
      <c r="L67" s="63"/>
      <c r="M67" s="56" t="str">
        <f>IF($E67=3,$B67," ")</f>
        <v xml:space="preserve"> </v>
      </c>
      <c r="N67" s="62" t="str">
        <f>IF($E67=3,$D67," ")</f>
        <v xml:space="preserve"> </v>
      </c>
      <c r="O67" s="63"/>
      <c r="P67" s="56" t="str">
        <f>IF($E67=4,$B67," ")</f>
        <v xml:space="preserve"> </v>
      </c>
      <c r="Q67" s="62" t="str">
        <f>IF($E67=4,$D67," ")</f>
        <v xml:space="preserve"> </v>
      </c>
      <c r="R67" s="63"/>
      <c r="S67" s="56" t="str">
        <f>IF($E67=5,$B67," ")</f>
        <v xml:space="preserve"> </v>
      </c>
      <c r="T67" s="62" t="str">
        <f>IF($E67=5,$D67," ")</f>
        <v xml:space="preserve"> </v>
      </c>
    </row>
    <row r="68" spans="2:20" x14ac:dyDescent="0.25">
      <c r="B68" s="59" t="s">
        <v>311</v>
      </c>
      <c r="C68" s="59"/>
      <c r="D68" s="57">
        <v>2</v>
      </c>
      <c r="G68" s="56"/>
      <c r="H68" s="62"/>
      <c r="I68" s="63"/>
      <c r="J68" s="56"/>
      <c r="K68" s="62"/>
      <c r="L68" s="63"/>
      <c r="M68" s="56"/>
      <c r="N68" s="62"/>
      <c r="O68" s="63"/>
      <c r="P68" s="56"/>
      <c r="Q68" s="62"/>
      <c r="R68" s="63"/>
      <c r="S68" s="56"/>
      <c r="T68" s="62"/>
    </row>
    <row r="69" spans="2:20" x14ac:dyDescent="0.25">
      <c r="B69" s="59" t="s">
        <v>290</v>
      </c>
      <c r="C69" s="59"/>
      <c r="D69" s="57">
        <v>0.5</v>
      </c>
      <c r="G69" s="56"/>
      <c r="H69" s="62"/>
      <c r="I69" s="63"/>
      <c r="J69" s="56"/>
      <c r="K69" s="62"/>
      <c r="L69" s="63"/>
      <c r="M69" s="56"/>
      <c r="N69" s="62"/>
      <c r="O69" s="63"/>
      <c r="P69" s="56"/>
      <c r="Q69" s="62"/>
      <c r="R69" s="63"/>
      <c r="S69" s="56"/>
      <c r="T69" s="62"/>
    </row>
    <row r="70" spans="2:20" x14ac:dyDescent="0.25">
      <c r="B70" s="59"/>
      <c r="C70" s="59"/>
      <c r="G70" s="56"/>
      <c r="H70" s="62"/>
      <c r="I70" s="63"/>
      <c r="J70" s="56"/>
      <c r="K70" s="62"/>
      <c r="L70" s="63"/>
      <c r="M70" s="56"/>
      <c r="N70" s="62"/>
      <c r="O70" s="63"/>
      <c r="P70" s="56"/>
      <c r="Q70" s="62"/>
      <c r="R70" s="63"/>
      <c r="S70" s="56"/>
      <c r="T70" s="62"/>
    </row>
    <row r="71" spans="2:20" x14ac:dyDescent="0.25">
      <c r="B71" s="59" t="s">
        <v>296</v>
      </c>
      <c r="C71" s="59"/>
      <c r="D71" s="57">
        <v>2</v>
      </c>
      <c r="G71" s="56"/>
      <c r="H71" s="62"/>
      <c r="I71" s="63"/>
      <c r="J71" s="56"/>
      <c r="K71" s="62"/>
      <c r="L71" s="63"/>
      <c r="M71" s="56"/>
      <c r="N71" s="62"/>
      <c r="O71" s="63"/>
      <c r="P71" s="56"/>
      <c r="Q71" s="62"/>
      <c r="R71" s="63"/>
      <c r="S71" s="56"/>
      <c r="T71" s="62"/>
    </row>
    <row r="72" spans="2:20" x14ac:dyDescent="0.25">
      <c r="B72" s="59" t="s">
        <v>297</v>
      </c>
      <c r="C72" s="59"/>
      <c r="D72" s="57">
        <v>1</v>
      </c>
      <c r="G72" s="56"/>
      <c r="H72" s="62"/>
      <c r="I72" s="63"/>
      <c r="J72" s="56"/>
      <c r="K72" s="62"/>
      <c r="L72" s="63"/>
      <c r="M72" s="56"/>
      <c r="N72" s="62"/>
      <c r="O72" s="63"/>
      <c r="P72" s="56"/>
      <c r="Q72" s="62"/>
      <c r="R72" s="63"/>
      <c r="S72" s="56"/>
      <c r="T72" s="62"/>
    </row>
    <row r="73" spans="2:20" x14ac:dyDescent="0.25">
      <c r="B73" s="59" t="s">
        <v>272</v>
      </c>
      <c r="C73" s="59"/>
      <c r="D73" s="57">
        <v>2</v>
      </c>
      <c r="G73" s="56" t="str">
        <f>IF($E73=1,$B73," ")</f>
        <v xml:space="preserve"> </v>
      </c>
      <c r="H73" s="62" t="str">
        <f>IF($E73=1,$D73," ")</f>
        <v xml:space="preserve"> </v>
      </c>
      <c r="I73" s="63"/>
      <c r="J73" s="56" t="str">
        <f>IF($E73=2,$B73," ")</f>
        <v xml:space="preserve"> </v>
      </c>
      <c r="K73" s="62" t="str">
        <f>IF($E73=2,$D73," ")</f>
        <v xml:space="preserve"> </v>
      </c>
      <c r="L73" s="63"/>
      <c r="M73" s="56" t="str">
        <f>IF($E73=3,$B73," ")</f>
        <v xml:space="preserve"> </v>
      </c>
      <c r="N73" s="62" t="str">
        <f>IF($E73=3,$D73," ")</f>
        <v xml:space="preserve"> </v>
      </c>
      <c r="O73" s="63"/>
      <c r="P73" s="56" t="str">
        <f>IF($E73=4,$B73," ")</f>
        <v xml:space="preserve"> </v>
      </c>
      <c r="Q73" s="62" t="str">
        <f>IF($E73=4,$D73," ")</f>
        <v xml:space="preserve"> </v>
      </c>
      <c r="R73" s="63"/>
      <c r="S73" s="56" t="str">
        <f>IF($E73=5,$B73," ")</f>
        <v xml:space="preserve"> </v>
      </c>
      <c r="T73" s="62" t="str">
        <f>IF($E73=5,$D73," ")</f>
        <v xml:space="preserve"> </v>
      </c>
    </row>
    <row r="74" spans="2:20" x14ac:dyDescent="0.25">
      <c r="B74" s="59" t="s">
        <v>291</v>
      </c>
      <c r="D74" s="57">
        <v>1</v>
      </c>
      <c r="G74" s="56" t="str">
        <f t="shared" si="20"/>
        <v xml:space="preserve"> </v>
      </c>
      <c r="H74" s="62" t="str">
        <f t="shared" si="21"/>
        <v xml:space="preserve"> </v>
      </c>
      <c r="I74" s="63"/>
      <c r="J74" s="56" t="str">
        <f t="shared" si="22"/>
        <v xml:space="preserve"> </v>
      </c>
      <c r="K74" s="62" t="str">
        <f t="shared" si="23"/>
        <v xml:space="preserve"> </v>
      </c>
      <c r="L74" s="63"/>
      <c r="M74" s="56" t="str">
        <f t="shared" si="24"/>
        <v xml:space="preserve"> </v>
      </c>
      <c r="N74" s="62" t="str">
        <f t="shared" si="25"/>
        <v xml:space="preserve"> </v>
      </c>
      <c r="O74" s="63"/>
      <c r="P74" s="56" t="str">
        <f t="shared" si="26"/>
        <v xml:space="preserve"> </v>
      </c>
      <c r="Q74" s="62" t="str">
        <f t="shared" si="27"/>
        <v xml:space="preserve"> </v>
      </c>
      <c r="R74" s="63"/>
      <c r="S74" s="56" t="str">
        <f t="shared" si="28"/>
        <v xml:space="preserve"> </v>
      </c>
      <c r="T74" s="62" t="str">
        <f t="shared" si="29"/>
        <v xml:space="preserve"> </v>
      </c>
    </row>
    <row r="75" spans="2:20" x14ac:dyDescent="0.25">
      <c r="B75" s="59"/>
      <c r="G75" s="56"/>
      <c r="H75" s="62"/>
      <c r="I75" s="63"/>
      <c r="J75" s="56"/>
      <c r="K75" s="62"/>
      <c r="L75" s="63"/>
      <c r="M75" s="56"/>
      <c r="N75" s="62"/>
      <c r="O75" s="63"/>
      <c r="P75" s="56"/>
      <c r="Q75" s="62"/>
      <c r="R75" s="63"/>
      <c r="S75" s="56"/>
      <c r="T75" s="62"/>
    </row>
    <row r="76" spans="2:20" x14ac:dyDescent="0.25">
      <c r="B76" s="5" t="s">
        <v>137</v>
      </c>
      <c r="D76" s="57">
        <v>3</v>
      </c>
      <c r="F76" s="56" t="str">
        <f>IF($E76=1,$B76," ")</f>
        <v xml:space="preserve"> </v>
      </c>
      <c r="G76" s="56" t="str">
        <f>IF($E76=1,$B76," ")</f>
        <v xml:space="preserve"> </v>
      </c>
      <c r="H76" s="62" t="str">
        <f>IF($E76=1,$D76," ")</f>
        <v xml:space="preserve"> </v>
      </c>
      <c r="I76" s="63"/>
      <c r="J76" s="56" t="str">
        <f>IF($E76=2,$B76," ")</f>
        <v xml:space="preserve"> </v>
      </c>
      <c r="K76" s="62" t="str">
        <f>IF($E76=2,$D76," ")</f>
        <v xml:space="preserve"> </v>
      </c>
      <c r="L76" s="63"/>
      <c r="M76" s="56" t="str">
        <f>IF($E76=3,$B76," ")</f>
        <v xml:space="preserve"> </v>
      </c>
      <c r="N76" s="62" t="str">
        <f>IF($E76=3,$D76," ")</f>
        <v xml:space="preserve"> </v>
      </c>
      <c r="O76" s="63"/>
      <c r="P76" s="56" t="str">
        <f>IF($E76=4,$B76," ")</f>
        <v xml:space="preserve"> </v>
      </c>
      <c r="Q76" s="62" t="str">
        <f>IF($E76=4,$D76," ")</f>
        <v xml:space="preserve"> </v>
      </c>
      <c r="R76" s="63"/>
      <c r="S76" s="56" t="str">
        <f>IF($E76=5,$B76," ")</f>
        <v xml:space="preserve"> </v>
      </c>
      <c r="T76" s="62" t="str">
        <f>IF($E76=5,$D76," ")</f>
        <v xml:space="preserve"> </v>
      </c>
    </row>
    <row r="77" spans="2:20" x14ac:dyDescent="0.25">
      <c r="B77" s="55" t="s">
        <v>133</v>
      </c>
      <c r="C77" s="55"/>
      <c r="D77" s="64">
        <v>3</v>
      </c>
      <c r="G77" s="56" t="str">
        <f>IF($E77=1,$B77," ")</f>
        <v xml:space="preserve"> </v>
      </c>
      <c r="H77" s="62" t="str">
        <f>IF($E77=1,$D77," ")</f>
        <v xml:space="preserve"> </v>
      </c>
      <c r="I77" s="63"/>
      <c r="J77" s="56" t="str">
        <f>IF($E77=2,$B77," ")</f>
        <v xml:space="preserve"> </v>
      </c>
      <c r="K77" s="62" t="str">
        <f>IF($E77=2,$D77," ")</f>
        <v xml:space="preserve"> </v>
      </c>
      <c r="L77" s="63"/>
      <c r="M77" s="56" t="str">
        <f>IF($E77=3,$B77," ")</f>
        <v xml:space="preserve"> </v>
      </c>
      <c r="N77" s="62" t="str">
        <f>IF($E77=3,$D77," ")</f>
        <v xml:space="preserve"> </v>
      </c>
      <c r="O77" s="63"/>
      <c r="P77" s="56" t="str">
        <f>IF($E77=4,$B77," ")</f>
        <v xml:space="preserve"> </v>
      </c>
      <c r="Q77" s="62" t="str">
        <f>IF($E77=4,$D77," ")</f>
        <v xml:space="preserve"> </v>
      </c>
      <c r="R77" s="63"/>
      <c r="S77" s="56" t="str">
        <f>IF($E77=5,$B77," ")</f>
        <v xml:space="preserve"> </v>
      </c>
      <c r="T77" s="62" t="str">
        <f>IF($E77=5,$D77," ")</f>
        <v xml:space="preserve"> </v>
      </c>
    </row>
    <row r="78" spans="2:20" x14ac:dyDescent="0.25">
      <c r="B78" s="59"/>
      <c r="G78" s="56"/>
      <c r="H78" s="62"/>
      <c r="I78" s="63"/>
      <c r="J78" s="56"/>
      <c r="K78" s="62"/>
      <c r="L78" s="63"/>
      <c r="M78" s="56"/>
      <c r="N78" s="62"/>
      <c r="O78" s="63"/>
      <c r="P78" s="56"/>
      <c r="Q78" s="62"/>
      <c r="R78" s="63"/>
      <c r="S78" s="56"/>
      <c r="T78" s="62"/>
    </row>
    <row r="79" spans="2:20" x14ac:dyDescent="0.25">
      <c r="B79" s="59"/>
      <c r="G79" s="56"/>
      <c r="H79" s="62"/>
      <c r="I79" s="63"/>
      <c r="J79" s="56"/>
      <c r="K79" s="62"/>
      <c r="L79" s="63"/>
      <c r="M79" s="56"/>
      <c r="N79" s="62"/>
      <c r="O79" s="63"/>
      <c r="P79" s="56"/>
      <c r="Q79" s="62"/>
      <c r="R79" s="63"/>
      <c r="S79" s="56"/>
      <c r="T79" s="62"/>
    </row>
    <row r="80" spans="2:20" x14ac:dyDescent="0.25">
      <c r="B80" s="55" t="s">
        <v>282</v>
      </c>
      <c r="D80" s="57">
        <v>2</v>
      </c>
      <c r="G80" s="56" t="str">
        <f t="shared" si="20"/>
        <v xml:space="preserve"> </v>
      </c>
      <c r="H80" s="62" t="str">
        <f t="shared" si="21"/>
        <v xml:space="preserve"> </v>
      </c>
      <c r="I80" s="63"/>
      <c r="J80" s="56" t="str">
        <f t="shared" si="22"/>
        <v xml:space="preserve"> </v>
      </c>
      <c r="K80" s="62" t="str">
        <f t="shared" si="23"/>
        <v xml:space="preserve"> </v>
      </c>
      <c r="L80" s="63"/>
      <c r="M80" s="56" t="str">
        <f t="shared" si="24"/>
        <v xml:space="preserve"> </v>
      </c>
      <c r="N80" s="62" t="str">
        <f t="shared" si="25"/>
        <v xml:space="preserve"> </v>
      </c>
      <c r="O80" s="63"/>
      <c r="P80" s="56" t="str">
        <f t="shared" si="26"/>
        <v xml:space="preserve"> </v>
      </c>
      <c r="Q80" s="62" t="str">
        <f t="shared" si="27"/>
        <v xml:space="preserve"> </v>
      </c>
      <c r="R80" s="63"/>
      <c r="S80" s="56" t="str">
        <f t="shared" si="28"/>
        <v xml:space="preserve"> </v>
      </c>
      <c r="T80" s="62" t="str">
        <f t="shared" si="29"/>
        <v xml:space="preserve"> </v>
      </c>
    </row>
    <row r="81" spans="1:21" x14ac:dyDescent="0.25">
      <c r="B81" s="55" t="s">
        <v>281</v>
      </c>
      <c r="D81" s="57">
        <v>1</v>
      </c>
      <c r="G81" s="56" t="str">
        <f t="shared" si="20"/>
        <v xml:space="preserve"> </v>
      </c>
      <c r="H81" s="62" t="str">
        <f t="shared" si="21"/>
        <v xml:space="preserve"> </v>
      </c>
      <c r="I81" s="63"/>
      <c r="J81" s="56" t="str">
        <f t="shared" si="22"/>
        <v xml:space="preserve"> </v>
      </c>
      <c r="K81" s="62" t="str">
        <f t="shared" si="23"/>
        <v xml:space="preserve"> </v>
      </c>
      <c r="L81" s="63"/>
      <c r="M81" s="56" t="str">
        <f t="shared" si="24"/>
        <v xml:space="preserve"> </v>
      </c>
      <c r="N81" s="62" t="str">
        <f t="shared" si="25"/>
        <v xml:space="preserve"> </v>
      </c>
      <c r="O81" s="63"/>
      <c r="P81" s="56" t="str">
        <f t="shared" si="26"/>
        <v xml:space="preserve"> </v>
      </c>
      <c r="Q81" s="62" t="str">
        <f t="shared" si="27"/>
        <v xml:space="preserve"> </v>
      </c>
      <c r="R81" s="63"/>
      <c r="S81" s="56" t="str">
        <f t="shared" si="28"/>
        <v xml:space="preserve"> </v>
      </c>
      <c r="T81" s="62" t="str">
        <f t="shared" si="29"/>
        <v xml:space="preserve"> </v>
      </c>
    </row>
    <row r="82" spans="1:21" x14ac:dyDescent="0.25">
      <c r="B82" s="55" t="s">
        <v>246</v>
      </c>
      <c r="C82" s="55"/>
      <c r="D82" s="64">
        <v>2</v>
      </c>
      <c r="F82" s="56" t="s">
        <v>128</v>
      </c>
      <c r="G82" s="56" t="str">
        <f t="shared" si="20"/>
        <v xml:space="preserve"> </v>
      </c>
      <c r="H82" s="62" t="str">
        <f t="shared" si="21"/>
        <v xml:space="preserve"> </v>
      </c>
      <c r="I82" s="63"/>
      <c r="J82" s="56" t="str">
        <f t="shared" si="22"/>
        <v xml:space="preserve"> </v>
      </c>
      <c r="K82" s="62" t="str">
        <f t="shared" si="23"/>
        <v xml:space="preserve"> </v>
      </c>
      <c r="L82" s="63"/>
      <c r="M82" s="56" t="str">
        <f t="shared" si="24"/>
        <v xml:space="preserve"> </v>
      </c>
      <c r="N82" s="62" t="str">
        <f t="shared" si="25"/>
        <v xml:space="preserve"> </v>
      </c>
      <c r="O82" s="63"/>
      <c r="P82" s="56" t="str">
        <f t="shared" si="26"/>
        <v xml:space="preserve"> </v>
      </c>
      <c r="Q82" s="62" t="str">
        <f t="shared" si="27"/>
        <v xml:space="preserve"> </v>
      </c>
      <c r="R82" s="63"/>
      <c r="S82" s="56" t="str">
        <f t="shared" si="28"/>
        <v xml:space="preserve"> </v>
      </c>
      <c r="T82" s="62" t="str">
        <f t="shared" si="29"/>
        <v xml:space="preserve"> </v>
      </c>
    </row>
    <row r="83" spans="1:21" x14ac:dyDescent="0.25">
      <c r="B83" s="55" t="s">
        <v>242</v>
      </c>
      <c r="C83" s="55"/>
      <c r="D83" s="64">
        <v>1</v>
      </c>
      <c r="G83" s="56" t="str">
        <f t="shared" si="20"/>
        <v xml:space="preserve"> </v>
      </c>
      <c r="H83" s="62" t="str">
        <f t="shared" si="21"/>
        <v xml:space="preserve"> </v>
      </c>
      <c r="I83" s="63"/>
      <c r="J83" s="56" t="str">
        <f t="shared" si="22"/>
        <v xml:space="preserve"> </v>
      </c>
      <c r="K83" s="62" t="str">
        <f t="shared" si="23"/>
        <v xml:space="preserve"> </v>
      </c>
      <c r="L83" s="63"/>
      <c r="M83" s="56" t="str">
        <f t="shared" si="24"/>
        <v xml:space="preserve"> </v>
      </c>
      <c r="N83" s="62" t="str">
        <f t="shared" si="25"/>
        <v xml:space="preserve"> </v>
      </c>
      <c r="O83" s="63"/>
      <c r="P83" s="56" t="str">
        <f t="shared" si="26"/>
        <v xml:space="preserve"> </v>
      </c>
      <c r="Q83" s="62" t="str">
        <f t="shared" si="27"/>
        <v xml:space="preserve"> </v>
      </c>
      <c r="R83" s="63"/>
      <c r="S83" s="56" t="str">
        <f t="shared" si="28"/>
        <v xml:space="preserve"> </v>
      </c>
      <c r="T83" s="62" t="str">
        <f t="shared" si="29"/>
        <v xml:space="preserve"> </v>
      </c>
    </row>
    <row r="84" spans="1:21" x14ac:dyDescent="0.25">
      <c r="B84" s="55" t="s">
        <v>293</v>
      </c>
      <c r="C84" s="55"/>
      <c r="D84" s="64"/>
      <c r="G84" s="56"/>
      <c r="H84" s="62"/>
      <c r="I84" s="63"/>
      <c r="J84" s="56"/>
      <c r="K84" s="62"/>
      <c r="L84" s="63"/>
      <c r="M84" s="56"/>
      <c r="N84" s="62"/>
      <c r="O84" s="63"/>
      <c r="P84" s="56"/>
      <c r="Q84" s="62"/>
      <c r="R84" s="63"/>
      <c r="S84" s="56"/>
      <c r="T84" s="62"/>
    </row>
    <row r="85" spans="1:21" x14ac:dyDescent="0.25">
      <c r="B85" s="55"/>
      <c r="C85" s="55"/>
      <c r="D85" s="64"/>
      <c r="G85" s="56"/>
      <c r="H85" s="62"/>
      <c r="I85" s="63"/>
      <c r="J85" s="56"/>
      <c r="K85" s="62"/>
      <c r="L85" s="63"/>
      <c r="M85" s="56"/>
      <c r="N85" s="62"/>
      <c r="O85" s="63"/>
      <c r="P85" s="56"/>
      <c r="Q85" s="62"/>
      <c r="R85" s="63"/>
      <c r="S85" s="56"/>
      <c r="T85" s="62"/>
    </row>
    <row r="86" spans="1:21" s="55" customFormat="1" ht="34" x14ac:dyDescent="0.25">
      <c r="A86" s="36"/>
      <c r="B86" s="55" t="s">
        <v>129</v>
      </c>
      <c r="D86" s="64">
        <v>4</v>
      </c>
      <c r="E86" s="57"/>
      <c r="F86" s="56" t="s">
        <v>130</v>
      </c>
      <c r="G86" s="56" t="str">
        <f>IF($E86=1,$B86," ")</f>
        <v xml:space="preserve"> </v>
      </c>
      <c r="H86" s="62" t="str">
        <f>IF($E86=1,$D86," ")</f>
        <v xml:space="preserve"> </v>
      </c>
      <c r="I86" s="63"/>
      <c r="J86" s="56" t="str">
        <f>IF($E86=2,$B86," ")</f>
        <v xml:space="preserve"> </v>
      </c>
      <c r="K86" s="62" t="str">
        <f>IF($E86=2,$D86," ")</f>
        <v xml:space="preserve"> </v>
      </c>
      <c r="L86" s="63"/>
      <c r="M86" s="56" t="str">
        <f>IF($E86=3,$B86," ")</f>
        <v xml:space="preserve"> </v>
      </c>
      <c r="N86" s="62" t="str">
        <f>IF($E86=3,$D86," ")</f>
        <v xml:space="preserve"> </v>
      </c>
      <c r="O86" s="63"/>
      <c r="P86" s="56" t="str">
        <f>IF($E86=4,$B86," ")</f>
        <v xml:space="preserve"> </v>
      </c>
      <c r="Q86" s="62" t="str">
        <f>IF($E86=4,$D86," ")</f>
        <v xml:space="preserve"> </v>
      </c>
      <c r="R86" s="63"/>
      <c r="S86" s="56" t="str">
        <f>IF($E86=5,$B86," ")</f>
        <v xml:space="preserve"> </v>
      </c>
      <c r="T86" s="62" t="str">
        <f>IF($E86=5,$D86," ")</f>
        <v xml:space="preserve"> </v>
      </c>
      <c r="U86" s="9"/>
    </row>
    <row r="87" spans="1:21" s="55" customFormat="1" x14ac:dyDescent="0.25">
      <c r="A87" s="36"/>
      <c r="B87" s="55" t="s">
        <v>131</v>
      </c>
      <c r="D87" s="64">
        <v>2</v>
      </c>
      <c r="E87" s="57">
        <v>4</v>
      </c>
      <c r="F87" s="56"/>
      <c r="G87" s="56" t="str">
        <f>IF($E87=1,$B87," ")</f>
        <v xml:space="preserve"> </v>
      </c>
      <c r="H87" s="62" t="str">
        <f>IF($E87=1,$D87," ")</f>
        <v xml:space="preserve"> </v>
      </c>
      <c r="I87" s="63"/>
      <c r="J87" s="56" t="str">
        <f>IF($E87=2,$B87," ")</f>
        <v xml:space="preserve"> </v>
      </c>
      <c r="K87" s="62" t="str">
        <f>IF($E87=2,$D87," ")</f>
        <v xml:space="preserve"> </v>
      </c>
      <c r="L87" s="63"/>
      <c r="M87" s="56" t="str">
        <f>IF($E87=3,$B87," ")</f>
        <v xml:space="preserve"> </v>
      </c>
      <c r="N87" s="62" t="str">
        <f>IF($E87=3,$D87," ")</f>
        <v xml:space="preserve"> </v>
      </c>
      <c r="O87" s="63"/>
      <c r="P87" s="56" t="str">
        <f>IF($E87=4,$B87," ")</f>
        <v>新手引导（文案）</v>
      </c>
      <c r="Q87" s="62">
        <f>IF($E87=4,$D87," ")</f>
        <v>2</v>
      </c>
      <c r="R87" s="63"/>
      <c r="S87" s="56" t="str">
        <f>IF($E87=5,$B87," ")</f>
        <v xml:space="preserve"> </v>
      </c>
      <c r="T87" s="62" t="str">
        <f>IF($E87=5,$D87," ")</f>
        <v xml:space="preserve"> </v>
      </c>
      <c r="U87" s="9"/>
    </row>
    <row r="88" spans="1:21" s="55" customFormat="1" x14ac:dyDescent="0.25">
      <c r="A88" s="36"/>
      <c r="D88" s="64"/>
      <c r="E88" s="57"/>
      <c r="F88" s="56"/>
      <c r="G88" s="56"/>
      <c r="H88" s="62"/>
      <c r="I88" s="63"/>
      <c r="J88" s="56"/>
      <c r="K88" s="62"/>
      <c r="L88" s="63"/>
      <c r="M88" s="56"/>
      <c r="N88" s="62"/>
      <c r="O88" s="63"/>
      <c r="P88" s="56"/>
      <c r="Q88" s="62"/>
      <c r="R88" s="63"/>
      <c r="S88" s="56"/>
      <c r="T88" s="62"/>
      <c r="U88" s="9"/>
    </row>
    <row r="89" spans="1:21" x14ac:dyDescent="0.25">
      <c r="B89" s="55" t="s">
        <v>126</v>
      </c>
      <c r="D89" s="57">
        <v>2</v>
      </c>
      <c r="E89" s="57">
        <v>6</v>
      </c>
      <c r="F89" s="56" t="s">
        <v>127</v>
      </c>
      <c r="G89" s="56" t="str">
        <f t="shared" si="20"/>
        <v xml:space="preserve"> </v>
      </c>
      <c r="H89" s="62" t="str">
        <f t="shared" si="21"/>
        <v xml:space="preserve"> </v>
      </c>
      <c r="I89" s="63"/>
      <c r="J89" s="56" t="str">
        <f t="shared" si="22"/>
        <v xml:space="preserve"> </v>
      </c>
      <c r="K89" s="62" t="str">
        <f t="shared" si="23"/>
        <v xml:space="preserve"> </v>
      </c>
      <c r="L89" s="63"/>
      <c r="M89" s="56" t="str">
        <f t="shared" si="24"/>
        <v xml:space="preserve"> </v>
      </c>
      <c r="N89" s="62" t="str">
        <f t="shared" si="25"/>
        <v xml:space="preserve"> </v>
      </c>
      <c r="O89" s="63"/>
      <c r="P89" s="56" t="str">
        <f t="shared" si="26"/>
        <v xml:space="preserve"> </v>
      </c>
      <c r="Q89" s="62" t="str">
        <f t="shared" si="27"/>
        <v xml:space="preserve"> </v>
      </c>
      <c r="R89" s="63"/>
      <c r="S89" s="56" t="str">
        <f t="shared" si="28"/>
        <v xml:space="preserve"> </v>
      </c>
      <c r="T89" s="62" t="str">
        <f t="shared" si="29"/>
        <v xml:space="preserve"> </v>
      </c>
    </row>
    <row r="90" spans="1:21" x14ac:dyDescent="0.25">
      <c r="B90" s="55" t="s">
        <v>245</v>
      </c>
      <c r="D90" s="57">
        <v>1</v>
      </c>
      <c r="E90" s="57">
        <v>6</v>
      </c>
      <c r="G90" s="56" t="str">
        <f t="shared" si="20"/>
        <v xml:space="preserve"> </v>
      </c>
      <c r="H90" s="62" t="str">
        <f t="shared" si="21"/>
        <v xml:space="preserve"> </v>
      </c>
      <c r="I90" s="63"/>
      <c r="J90" s="56" t="str">
        <f t="shared" si="22"/>
        <v xml:space="preserve"> </v>
      </c>
      <c r="K90" s="62" t="str">
        <f t="shared" si="23"/>
        <v xml:space="preserve"> </v>
      </c>
      <c r="L90" s="63"/>
      <c r="M90" s="56" t="str">
        <f t="shared" si="24"/>
        <v xml:space="preserve"> </v>
      </c>
      <c r="N90" s="62" t="str">
        <f t="shared" si="25"/>
        <v xml:space="preserve"> </v>
      </c>
      <c r="O90" s="63"/>
      <c r="P90" s="56" t="str">
        <f t="shared" si="26"/>
        <v xml:space="preserve"> </v>
      </c>
      <c r="Q90" s="62" t="str">
        <f t="shared" si="27"/>
        <v xml:space="preserve"> </v>
      </c>
      <c r="R90" s="63"/>
      <c r="S90" s="56" t="str">
        <f t="shared" si="28"/>
        <v xml:space="preserve"> </v>
      </c>
      <c r="T90" s="62" t="str">
        <f t="shared" si="29"/>
        <v xml:space="preserve"> </v>
      </c>
    </row>
    <row r="91" spans="1:21" x14ac:dyDescent="0.25">
      <c r="B91" s="55" t="s">
        <v>292</v>
      </c>
      <c r="G91" s="56"/>
      <c r="H91" s="62"/>
      <c r="I91" s="63"/>
      <c r="J91" s="56"/>
      <c r="K91" s="62"/>
      <c r="L91" s="63"/>
      <c r="M91" s="56"/>
      <c r="N91" s="62"/>
      <c r="O91" s="63"/>
      <c r="P91" s="56"/>
      <c r="Q91" s="62"/>
      <c r="R91" s="63"/>
      <c r="S91" s="56"/>
      <c r="T91" s="62"/>
    </row>
    <row r="92" spans="1:21" x14ac:dyDescent="0.25">
      <c r="B92" s="55"/>
      <c r="G92" s="56" t="str">
        <f t="shared" si="20"/>
        <v xml:space="preserve"> </v>
      </c>
      <c r="H92" s="62" t="str">
        <f t="shared" si="21"/>
        <v xml:space="preserve"> </v>
      </c>
      <c r="I92" s="63"/>
      <c r="J92" s="56" t="str">
        <f t="shared" si="22"/>
        <v xml:space="preserve"> </v>
      </c>
      <c r="K92" s="62" t="str">
        <f t="shared" si="23"/>
        <v xml:space="preserve"> </v>
      </c>
      <c r="L92" s="63"/>
      <c r="M92" s="56" t="str">
        <f t="shared" si="24"/>
        <v xml:space="preserve"> </v>
      </c>
      <c r="N92" s="62" t="str">
        <f t="shared" si="25"/>
        <v xml:space="preserve"> </v>
      </c>
      <c r="O92" s="63"/>
      <c r="P92" s="56" t="str">
        <f t="shared" si="26"/>
        <v xml:space="preserve"> </v>
      </c>
      <c r="Q92" s="62" t="str">
        <f t="shared" si="27"/>
        <v xml:space="preserve"> </v>
      </c>
      <c r="R92" s="63"/>
      <c r="S92" s="56" t="str">
        <f t="shared" si="28"/>
        <v xml:space="preserve"> </v>
      </c>
      <c r="T92" s="62" t="str">
        <f t="shared" si="29"/>
        <v xml:space="preserve"> </v>
      </c>
    </row>
    <row r="93" spans="1:21" x14ac:dyDescent="0.25">
      <c r="B93" s="55" t="s">
        <v>132</v>
      </c>
      <c r="C93" s="55"/>
      <c r="D93" s="64">
        <v>3</v>
      </c>
      <c r="E93" s="57">
        <v>5</v>
      </c>
      <c r="G93" s="56" t="str">
        <f t="shared" si="20"/>
        <v xml:space="preserve"> </v>
      </c>
      <c r="H93" s="62" t="str">
        <f t="shared" si="21"/>
        <v xml:space="preserve"> </v>
      </c>
      <c r="I93" s="63"/>
      <c r="J93" s="56" t="str">
        <f t="shared" si="22"/>
        <v xml:space="preserve"> </v>
      </c>
      <c r="K93" s="62" t="str">
        <f t="shared" si="23"/>
        <v xml:space="preserve"> </v>
      </c>
      <c r="L93" s="63"/>
      <c r="M93" s="56" t="str">
        <f t="shared" si="24"/>
        <v xml:space="preserve"> </v>
      </c>
      <c r="N93" s="62" t="str">
        <f t="shared" si="25"/>
        <v xml:space="preserve"> </v>
      </c>
      <c r="O93" s="63"/>
      <c r="P93" s="56" t="str">
        <f t="shared" si="26"/>
        <v xml:space="preserve"> </v>
      </c>
      <c r="Q93" s="62" t="str">
        <f t="shared" si="27"/>
        <v xml:space="preserve"> </v>
      </c>
      <c r="R93" s="63"/>
      <c r="S93" s="56" t="str">
        <f t="shared" si="28"/>
        <v>推送集成设计</v>
      </c>
      <c r="T93" s="62">
        <f t="shared" si="29"/>
        <v>3</v>
      </c>
    </row>
    <row r="94" spans="1:21" x14ac:dyDescent="0.25">
      <c r="B94" s="55" t="s">
        <v>310</v>
      </c>
      <c r="G94" s="56" t="str">
        <f>IF($E94=1,$B94," ")</f>
        <v xml:space="preserve"> </v>
      </c>
      <c r="H94" s="62" t="str">
        <f>IF($E94=1,$D94," ")</f>
        <v xml:space="preserve"> </v>
      </c>
      <c r="I94" s="63"/>
      <c r="J94" s="56" t="str">
        <f>IF($E94=2,$B94," ")</f>
        <v xml:space="preserve"> </v>
      </c>
      <c r="K94" s="62" t="str">
        <f>IF($E94=2,$D94," ")</f>
        <v xml:space="preserve"> </v>
      </c>
      <c r="L94" s="63"/>
      <c r="M94" s="56" t="str">
        <f>IF($E94=3,$B94," ")</f>
        <v xml:space="preserve"> </v>
      </c>
      <c r="N94" s="62" t="str">
        <f>IF($E94=3,$D94," ")</f>
        <v xml:space="preserve"> </v>
      </c>
      <c r="O94" s="63"/>
      <c r="P94" s="56" t="str">
        <f>IF($E94=4,$B94," ")</f>
        <v xml:space="preserve"> </v>
      </c>
      <c r="Q94" s="62" t="str">
        <f>IF($E94=4,$D94," ")</f>
        <v xml:space="preserve"> </v>
      </c>
      <c r="R94" s="63"/>
      <c r="S94" s="56" t="str">
        <f>IF($E94=5,$B94," ")</f>
        <v xml:space="preserve"> </v>
      </c>
      <c r="T94" s="62" t="str">
        <f>IF($E94=5,$D94," ")</f>
        <v xml:space="preserve"> </v>
      </c>
    </row>
    <row r="95" spans="1:21" x14ac:dyDescent="0.25">
      <c r="B95" s="55" t="s">
        <v>314</v>
      </c>
      <c r="G95" s="56" t="str">
        <f>IF($E95=1,$B95," ")</f>
        <v xml:space="preserve"> </v>
      </c>
      <c r="J95" s="56" t="str">
        <f>IF($E95=2,$B95," ")</f>
        <v xml:space="preserve"> </v>
      </c>
      <c r="M95" s="56" t="str">
        <f>IF($E95=3,$B95," ")</f>
        <v xml:space="preserve"> </v>
      </c>
      <c r="P95" s="56" t="str">
        <f>IF($E95=4,$B95," ")</f>
        <v xml:space="preserve"> </v>
      </c>
      <c r="S95" s="56" t="str">
        <f>IF($E95=5,$B95," ")</f>
        <v xml:space="preserve"> </v>
      </c>
    </row>
    <row r="97" spans="1:22" x14ac:dyDescent="0.25">
      <c r="B97" s="59"/>
      <c r="C97" s="59"/>
      <c r="G97" s="56" t="str">
        <f t="shared" si="20"/>
        <v xml:space="preserve"> </v>
      </c>
      <c r="H97" s="62" t="str">
        <f t="shared" si="21"/>
        <v xml:space="preserve"> </v>
      </c>
      <c r="I97" s="63"/>
      <c r="J97" s="56" t="str">
        <f t="shared" si="22"/>
        <v xml:space="preserve"> </v>
      </c>
      <c r="K97" s="62" t="str">
        <f t="shared" si="23"/>
        <v xml:space="preserve"> </v>
      </c>
      <c r="L97" s="63"/>
      <c r="M97" s="56" t="str">
        <f t="shared" si="24"/>
        <v xml:space="preserve"> </v>
      </c>
      <c r="N97" s="62" t="str">
        <f t="shared" si="25"/>
        <v xml:space="preserve"> </v>
      </c>
      <c r="O97" s="63"/>
      <c r="P97" s="56" t="str">
        <f t="shared" si="26"/>
        <v xml:space="preserve"> </v>
      </c>
      <c r="Q97" s="62" t="str">
        <f t="shared" si="27"/>
        <v xml:space="preserve"> </v>
      </c>
      <c r="R97" s="63"/>
      <c r="S97" s="56" t="str">
        <f t="shared" si="28"/>
        <v xml:space="preserve"> </v>
      </c>
      <c r="T97" s="62" t="str">
        <f t="shared" si="29"/>
        <v xml:space="preserve"> </v>
      </c>
      <c r="U97" s="5"/>
    </row>
    <row r="98" spans="1:22" s="36" customFormat="1" x14ac:dyDescent="0.25">
      <c r="B98" s="39" t="s">
        <v>115</v>
      </c>
      <c r="C98" s="39"/>
      <c r="D98" s="37">
        <f>SUM(D59:D97)</f>
        <v>39.5</v>
      </c>
      <c r="E98" s="37"/>
      <c r="F98" s="38"/>
      <c r="H98" s="37">
        <f>SUM(H60:H97)</f>
        <v>2</v>
      </c>
      <c r="I98" s="40"/>
      <c r="K98" s="37">
        <f>SUM(K60:K97)</f>
        <v>2</v>
      </c>
      <c r="L98" s="40"/>
      <c r="N98" s="37">
        <f>SUM(N60:N97)</f>
        <v>0</v>
      </c>
      <c r="O98" s="40"/>
      <c r="Q98" s="37">
        <f>SUM(Q60:Q97)</f>
        <v>2</v>
      </c>
      <c r="R98" s="40"/>
      <c r="T98" s="37">
        <f>SUM(T60:T97)</f>
        <v>3</v>
      </c>
      <c r="U98" s="40"/>
    </row>
    <row r="99" spans="1:22" x14ac:dyDescent="0.25">
      <c r="B99" s="55"/>
      <c r="C99" s="55"/>
      <c r="D99" s="64"/>
      <c r="G99" s="56"/>
      <c r="H99" s="62"/>
      <c r="I99" s="63"/>
      <c r="J99" s="56"/>
      <c r="K99" s="62"/>
      <c r="L99" s="63"/>
      <c r="M99" s="56"/>
      <c r="N99" s="62"/>
      <c r="O99" s="63"/>
      <c r="P99" s="56"/>
      <c r="Q99" s="62"/>
      <c r="R99" s="63"/>
      <c r="S99" s="56"/>
      <c r="T99" s="62"/>
    </row>
    <row r="100" spans="1:22" x14ac:dyDescent="0.25">
      <c r="B100" s="64" t="s">
        <v>118</v>
      </c>
      <c r="C100" s="55"/>
      <c r="D100" s="64"/>
      <c r="G100" s="56"/>
      <c r="H100" s="62"/>
      <c r="I100" s="63"/>
      <c r="J100" s="56"/>
      <c r="K100" s="62"/>
      <c r="L100" s="63"/>
      <c r="M100" s="56"/>
      <c r="N100" s="62"/>
      <c r="O100" s="63"/>
      <c r="P100" s="56"/>
      <c r="Q100" s="62"/>
      <c r="R100" s="63"/>
      <c r="S100" s="56"/>
      <c r="T100" s="62"/>
    </row>
    <row r="102" spans="1:22" x14ac:dyDescent="0.25">
      <c r="B102" s="5" t="s">
        <v>134</v>
      </c>
      <c r="D102" s="57">
        <v>1</v>
      </c>
      <c r="G102" s="56" t="str">
        <f t="shared" ref="G102:G103" si="30">IF($E102=1,$B102," ")</f>
        <v xml:space="preserve"> </v>
      </c>
      <c r="H102" s="62" t="str">
        <f t="shared" ref="H102:H103" si="31">IF($E102=1,$D102," ")</f>
        <v xml:space="preserve"> </v>
      </c>
      <c r="I102" s="63"/>
      <c r="J102" s="56" t="str">
        <f t="shared" ref="J102:J103" si="32">IF($E102=2,$B102," ")</f>
        <v xml:space="preserve"> </v>
      </c>
      <c r="K102" s="62" t="str">
        <f t="shared" ref="K102:K103" si="33">IF($E102=2,$D102," ")</f>
        <v xml:space="preserve"> </v>
      </c>
      <c r="L102" s="63"/>
      <c r="M102" s="56" t="str">
        <f t="shared" ref="M102:M103" si="34">IF($E102=3,$B102," ")</f>
        <v xml:space="preserve"> </v>
      </c>
      <c r="N102" s="62" t="str">
        <f t="shared" ref="N102:N103" si="35">IF($E102=3,$D102," ")</f>
        <v xml:space="preserve"> </v>
      </c>
      <c r="O102" s="63"/>
      <c r="P102" s="56" t="str">
        <f t="shared" ref="P102:P103" si="36">IF($E102=4,$B102," ")</f>
        <v xml:space="preserve"> </v>
      </c>
      <c r="Q102" s="62" t="str">
        <f t="shared" ref="Q102:Q103" si="37">IF($E102=4,$D102," ")</f>
        <v xml:space="preserve"> </v>
      </c>
      <c r="R102" s="63"/>
      <c r="S102" s="56" t="str">
        <f t="shared" ref="S102:S103" si="38">IF($E102=5,$B102," ")</f>
        <v xml:space="preserve"> </v>
      </c>
      <c r="T102" s="62" t="str">
        <f t="shared" ref="T102:T103" si="39">IF($E102=5,$D102," ")</f>
        <v xml:space="preserve"> </v>
      </c>
      <c r="U102" s="5"/>
    </row>
    <row r="103" spans="1:22" x14ac:dyDescent="0.25">
      <c r="B103" s="59" t="s">
        <v>135</v>
      </c>
      <c r="C103" s="59"/>
      <c r="D103" s="57">
        <v>3</v>
      </c>
      <c r="F103" s="56" t="s">
        <v>136</v>
      </c>
      <c r="G103" s="56" t="str">
        <f t="shared" si="30"/>
        <v xml:space="preserve"> </v>
      </c>
      <c r="H103" s="62" t="str">
        <f t="shared" si="31"/>
        <v xml:space="preserve"> </v>
      </c>
      <c r="I103" s="63"/>
      <c r="J103" s="56" t="str">
        <f t="shared" si="32"/>
        <v xml:space="preserve"> </v>
      </c>
      <c r="K103" s="62" t="str">
        <f t="shared" si="33"/>
        <v xml:space="preserve"> </v>
      </c>
      <c r="L103" s="63"/>
      <c r="M103" s="56" t="str">
        <f t="shared" si="34"/>
        <v xml:space="preserve"> </v>
      </c>
      <c r="N103" s="62" t="str">
        <f t="shared" si="35"/>
        <v xml:space="preserve"> </v>
      </c>
      <c r="O103" s="63"/>
      <c r="P103" s="56" t="str">
        <f t="shared" si="36"/>
        <v xml:space="preserve"> </v>
      </c>
      <c r="Q103" s="62" t="str">
        <f t="shared" si="37"/>
        <v xml:space="preserve"> </v>
      </c>
      <c r="R103" s="63"/>
      <c r="S103" s="56" t="str">
        <f t="shared" si="38"/>
        <v xml:space="preserve"> </v>
      </c>
      <c r="T103" s="62" t="str">
        <f t="shared" si="39"/>
        <v xml:space="preserve"> </v>
      </c>
      <c r="U103" s="5"/>
    </row>
    <row r="104" spans="1:22" x14ac:dyDescent="0.25">
      <c r="B104" s="55" t="s">
        <v>138</v>
      </c>
      <c r="C104" s="55"/>
      <c r="D104" s="64">
        <v>2</v>
      </c>
      <c r="E104" s="57">
        <v>3</v>
      </c>
      <c r="G104" s="56" t="str">
        <f>IF($E104=1,$B104," ")</f>
        <v xml:space="preserve"> </v>
      </c>
      <c r="H104" s="62" t="str">
        <f>IF($E104=1,$D104," ")</f>
        <v xml:space="preserve"> </v>
      </c>
      <c r="I104" s="63"/>
      <c r="J104" s="56" t="str">
        <f>IF($E104=2,$B104," ")</f>
        <v xml:space="preserve"> </v>
      </c>
      <c r="K104" s="62" t="str">
        <f>IF($E104=2,$D104," ")</f>
        <v xml:space="preserve"> </v>
      </c>
      <c r="L104" s="63"/>
      <c r="M104" s="56" t="str">
        <f>IF($E104=3,$B104," ")</f>
        <v>公会Boss</v>
      </c>
      <c r="N104" s="62">
        <f>IF($E104=3,$D104," ")</f>
        <v>2</v>
      </c>
      <c r="O104" s="63"/>
      <c r="P104" s="56" t="str">
        <f>IF($E104=4,$B104," ")</f>
        <v xml:space="preserve"> </v>
      </c>
      <c r="Q104" s="62" t="str">
        <f>IF($E104=4,$D104," ")</f>
        <v xml:space="preserve"> </v>
      </c>
      <c r="R104" s="63"/>
      <c r="S104" s="56" t="str">
        <f>IF($E104=5,$B104," ")</f>
        <v xml:space="preserve"> </v>
      </c>
      <c r="T104" s="62" t="str">
        <f>IF($E104=5,$D104," ")</f>
        <v xml:space="preserve"> </v>
      </c>
    </row>
    <row r="105" spans="1:22" s="70" customFormat="1" x14ac:dyDescent="0.25">
      <c r="A105" s="41"/>
      <c r="D105" s="68"/>
      <c r="E105" s="68"/>
      <c r="F105" s="69"/>
      <c r="H105" s="71"/>
      <c r="I105" s="72"/>
      <c r="J105" s="74"/>
      <c r="L105" s="72"/>
      <c r="O105" s="72"/>
      <c r="R105" s="72"/>
      <c r="U105" s="72"/>
    </row>
    <row r="106" spans="1:22" x14ac:dyDescent="0.25">
      <c r="A106" s="36" t="s">
        <v>139</v>
      </c>
      <c r="B106" s="75"/>
      <c r="C106" s="75"/>
      <c r="D106" s="61"/>
      <c r="F106" s="56" t="str">
        <f t="shared" ref="F106:G127" si="40">IF($E106=1,$B106," ")</f>
        <v xml:space="preserve"> </v>
      </c>
      <c r="G106" s="56" t="str">
        <f t="shared" si="40"/>
        <v xml:space="preserve"> </v>
      </c>
      <c r="H106" s="62" t="str">
        <f t="shared" ref="H106:H140" si="41">IF($E106=1,$D106," ")</f>
        <v xml:space="preserve"> </v>
      </c>
      <c r="I106" s="63"/>
      <c r="J106" s="56" t="str">
        <f t="shared" ref="J106:J140" si="42">IF($E106=2,$B106," ")</f>
        <v xml:space="preserve"> </v>
      </c>
      <c r="K106" s="62" t="str">
        <f t="shared" ref="K106:K140" si="43">IF($E106=2,$D106," ")</f>
        <v xml:space="preserve"> </v>
      </c>
      <c r="L106" s="63"/>
      <c r="M106" s="56" t="str">
        <f t="shared" ref="M106:M140" si="44">IF($E106=3,$B106," ")</f>
        <v xml:space="preserve"> </v>
      </c>
      <c r="N106" s="62" t="str">
        <f t="shared" ref="N106:N140" si="45">IF($E106=3,$D106," ")</f>
        <v xml:space="preserve"> </v>
      </c>
      <c r="O106" s="63"/>
      <c r="P106" s="56" t="str">
        <f t="shared" ref="P106:P140" si="46">IF($E106=4,$B106," ")</f>
        <v xml:space="preserve"> </v>
      </c>
      <c r="Q106" s="62" t="str">
        <f t="shared" ref="Q106:Q140" si="47">IF($E106=4,$D106," ")</f>
        <v xml:space="preserve"> </v>
      </c>
      <c r="R106" s="63"/>
      <c r="S106" s="56" t="str">
        <f t="shared" ref="S106:S140" si="48">IF($E106=5,$B106," ")</f>
        <v xml:space="preserve"> </v>
      </c>
      <c r="T106" s="62" t="str">
        <f t="shared" ref="T106:T140" si="49">IF($E106=5,$D106," ")</f>
        <v xml:space="preserve"> </v>
      </c>
    </row>
    <row r="107" spans="1:22" x14ac:dyDescent="0.25">
      <c r="B107" s="55" t="s">
        <v>283</v>
      </c>
      <c r="C107" s="75"/>
      <c r="D107" s="61"/>
      <c r="F107" s="56" t="str">
        <f t="shared" si="40"/>
        <v xml:space="preserve"> </v>
      </c>
      <c r="G107" s="56" t="str">
        <f t="shared" si="40"/>
        <v xml:space="preserve"> </v>
      </c>
      <c r="H107" s="62" t="str">
        <f t="shared" si="41"/>
        <v xml:space="preserve"> </v>
      </c>
      <c r="I107" s="63"/>
      <c r="J107" s="56" t="str">
        <f t="shared" si="42"/>
        <v xml:space="preserve"> </v>
      </c>
      <c r="K107" s="62" t="str">
        <f t="shared" si="43"/>
        <v xml:space="preserve"> </v>
      </c>
      <c r="L107" s="63"/>
      <c r="M107" s="56" t="str">
        <f t="shared" si="44"/>
        <v xml:space="preserve"> </v>
      </c>
      <c r="N107" s="62" t="str">
        <f t="shared" si="45"/>
        <v xml:space="preserve"> </v>
      </c>
      <c r="O107" s="63"/>
      <c r="P107" s="56" t="str">
        <f t="shared" si="46"/>
        <v xml:space="preserve"> </v>
      </c>
      <c r="Q107" s="62" t="str">
        <f t="shared" si="47"/>
        <v xml:space="preserve"> </v>
      </c>
      <c r="R107" s="63"/>
      <c r="S107" s="56" t="str">
        <f t="shared" si="48"/>
        <v xml:space="preserve"> </v>
      </c>
      <c r="T107" s="62" t="str">
        <f t="shared" si="49"/>
        <v xml:space="preserve"> </v>
      </c>
    </row>
    <row r="108" spans="1:22" x14ac:dyDescent="0.25">
      <c r="B108" s="79" t="s">
        <v>294</v>
      </c>
      <c r="C108" s="75"/>
      <c r="D108" s="61"/>
      <c r="E108" s="57">
        <v>1</v>
      </c>
      <c r="G108" s="56" t="str">
        <f t="shared" si="40"/>
        <v>AOE特效具体需求</v>
      </c>
      <c r="H108" s="62">
        <f t="shared" si="41"/>
        <v>0</v>
      </c>
      <c r="I108" s="63"/>
      <c r="J108" s="56" t="str">
        <f t="shared" si="42"/>
        <v xml:space="preserve"> </v>
      </c>
      <c r="K108" s="62" t="str">
        <f t="shared" si="43"/>
        <v xml:space="preserve"> </v>
      </c>
      <c r="L108" s="63"/>
      <c r="M108" s="56" t="str">
        <f t="shared" si="44"/>
        <v xml:space="preserve"> </v>
      </c>
      <c r="N108" s="62" t="str">
        <f t="shared" si="45"/>
        <v xml:space="preserve"> </v>
      </c>
      <c r="O108" s="63"/>
      <c r="P108" s="56" t="str">
        <f t="shared" si="46"/>
        <v xml:space="preserve"> </v>
      </c>
      <c r="Q108" s="62" t="str">
        <f t="shared" si="47"/>
        <v xml:space="preserve"> </v>
      </c>
      <c r="R108" s="63"/>
      <c r="S108" s="56" t="str">
        <f t="shared" si="48"/>
        <v xml:space="preserve"> </v>
      </c>
      <c r="T108" s="62" t="str">
        <f t="shared" si="49"/>
        <v xml:space="preserve"> </v>
      </c>
    </row>
    <row r="109" spans="1:22" x14ac:dyDescent="0.25">
      <c r="B109" s="79" t="s">
        <v>302</v>
      </c>
      <c r="C109" s="75"/>
      <c r="D109" s="61"/>
      <c r="E109" s="57">
        <v>1</v>
      </c>
      <c r="G109" s="56" t="str">
        <f t="shared" si="40"/>
        <v>技能升级逻辑和界面需求</v>
      </c>
      <c r="H109" s="62">
        <f t="shared" si="41"/>
        <v>0</v>
      </c>
      <c r="I109" s="63"/>
      <c r="J109" s="56" t="str">
        <f t="shared" si="42"/>
        <v xml:space="preserve"> </v>
      </c>
      <c r="K109" s="62" t="str">
        <f t="shared" si="43"/>
        <v xml:space="preserve"> </v>
      </c>
      <c r="L109" s="63"/>
      <c r="M109" s="56" t="str">
        <f t="shared" si="44"/>
        <v xml:space="preserve"> </v>
      </c>
      <c r="N109" s="62" t="str">
        <f t="shared" si="45"/>
        <v xml:space="preserve"> </v>
      </c>
      <c r="O109" s="63"/>
      <c r="P109" s="56" t="str">
        <f t="shared" si="46"/>
        <v xml:space="preserve"> </v>
      </c>
      <c r="Q109" s="62" t="str">
        <f t="shared" si="47"/>
        <v xml:space="preserve"> </v>
      </c>
      <c r="R109" s="63"/>
      <c r="S109" s="56" t="str">
        <f t="shared" si="48"/>
        <v xml:space="preserve"> </v>
      </c>
      <c r="T109" s="62" t="str">
        <f t="shared" si="49"/>
        <v xml:space="preserve"> </v>
      </c>
    </row>
    <row r="110" spans="1:22" s="9" customFormat="1" x14ac:dyDescent="0.25">
      <c r="A110" s="36"/>
      <c r="B110" s="76"/>
      <c r="C110" s="76"/>
      <c r="D110" s="76"/>
      <c r="E110" s="57">
        <v>1</v>
      </c>
      <c r="F110" s="56"/>
      <c r="G110" s="56">
        <f t="shared" si="40"/>
        <v>0</v>
      </c>
      <c r="H110" s="62">
        <f t="shared" si="41"/>
        <v>0</v>
      </c>
      <c r="I110" s="63"/>
      <c r="J110" s="56" t="str">
        <f t="shared" si="42"/>
        <v xml:space="preserve"> </v>
      </c>
      <c r="K110" s="62" t="str">
        <f t="shared" si="43"/>
        <v xml:space="preserve"> </v>
      </c>
      <c r="L110" s="63"/>
      <c r="M110" s="56" t="str">
        <f t="shared" si="44"/>
        <v xml:space="preserve"> </v>
      </c>
      <c r="N110" s="62" t="str">
        <f t="shared" si="45"/>
        <v xml:space="preserve"> </v>
      </c>
      <c r="O110" s="63"/>
      <c r="P110" s="56" t="str">
        <f t="shared" si="46"/>
        <v xml:space="preserve"> </v>
      </c>
      <c r="Q110" s="62" t="str">
        <f t="shared" si="47"/>
        <v xml:space="preserve"> </v>
      </c>
      <c r="R110" s="63"/>
      <c r="S110" s="56" t="str">
        <f t="shared" si="48"/>
        <v xml:space="preserve"> </v>
      </c>
      <c r="T110" s="62" t="str">
        <f t="shared" si="49"/>
        <v xml:space="preserve"> </v>
      </c>
      <c r="V110" s="5"/>
    </row>
    <row r="111" spans="1:22" s="9" customFormat="1" x14ac:dyDescent="0.25">
      <c r="A111" s="36"/>
      <c r="B111" s="76"/>
      <c r="C111" s="76"/>
      <c r="D111" s="76"/>
      <c r="E111" s="57"/>
      <c r="F111" s="56"/>
      <c r="G111" s="56"/>
      <c r="H111" s="62"/>
      <c r="I111" s="63"/>
      <c r="J111" s="56"/>
      <c r="K111" s="62"/>
      <c r="L111" s="63"/>
      <c r="M111" s="56"/>
      <c r="N111" s="62"/>
      <c r="O111" s="63"/>
      <c r="P111" s="56"/>
      <c r="Q111" s="62"/>
      <c r="R111" s="63"/>
      <c r="S111" s="56"/>
      <c r="T111" s="62"/>
      <c r="V111" s="5"/>
    </row>
    <row r="112" spans="1:22" s="9" customFormat="1" x14ac:dyDescent="0.25">
      <c r="A112" s="36"/>
      <c r="B112" s="55" t="s">
        <v>74</v>
      </c>
      <c r="C112" s="76"/>
      <c r="D112" s="76">
        <v>1</v>
      </c>
      <c r="E112" s="57">
        <v>2</v>
      </c>
      <c r="F112" s="56"/>
      <c r="G112" s="56"/>
      <c r="H112" s="62"/>
      <c r="I112" s="63"/>
      <c r="J112" s="56"/>
      <c r="K112" s="62"/>
      <c r="L112" s="63"/>
      <c r="M112" s="56"/>
      <c r="N112" s="62"/>
      <c r="O112" s="63"/>
      <c r="P112" s="56"/>
      <c r="Q112" s="62"/>
      <c r="R112" s="63"/>
      <c r="S112" s="56"/>
      <c r="T112" s="62"/>
      <c r="V112" s="5"/>
    </row>
    <row r="113" spans="1:22" x14ac:dyDescent="0.25">
      <c r="B113" s="55" t="s">
        <v>312</v>
      </c>
      <c r="C113" s="76"/>
      <c r="D113" s="76">
        <v>1</v>
      </c>
      <c r="E113" s="57">
        <v>2</v>
      </c>
      <c r="G113" s="56"/>
      <c r="H113" s="62"/>
      <c r="I113" s="63"/>
      <c r="J113" s="56"/>
      <c r="K113" s="62"/>
      <c r="L113" s="63"/>
      <c r="M113" s="56"/>
      <c r="N113" s="62"/>
      <c r="O113" s="63"/>
      <c r="P113" s="56"/>
      <c r="Q113" s="62"/>
      <c r="R113" s="63"/>
      <c r="S113" s="56"/>
      <c r="T113" s="62"/>
    </row>
    <row r="114" spans="1:22" x14ac:dyDescent="0.25">
      <c r="B114" s="55"/>
      <c r="C114" s="76"/>
      <c r="D114" s="76"/>
      <c r="G114" s="56"/>
      <c r="H114" s="62"/>
      <c r="I114" s="63"/>
      <c r="J114" s="56"/>
      <c r="K114" s="62"/>
      <c r="L114" s="63"/>
      <c r="M114" s="56"/>
      <c r="N114" s="62"/>
      <c r="O114" s="63"/>
      <c r="P114" s="56"/>
      <c r="Q114" s="62"/>
      <c r="R114" s="63"/>
      <c r="S114" s="56"/>
      <c r="T114" s="62"/>
    </row>
    <row r="115" spans="1:22" x14ac:dyDescent="0.25">
      <c r="B115" s="55" t="s">
        <v>75</v>
      </c>
      <c r="C115" s="75"/>
      <c r="D115" s="61">
        <v>4</v>
      </c>
      <c r="E115" s="57">
        <v>2</v>
      </c>
      <c r="G115" s="56" t="str">
        <f>IF($E115=1,#REF!," ")</f>
        <v xml:space="preserve"> </v>
      </c>
      <c r="H115" s="62" t="str">
        <f t="shared" si="41"/>
        <v xml:space="preserve"> </v>
      </c>
      <c r="I115" s="63"/>
      <c r="J115" s="56" t="e">
        <f>IF($E115=2,#REF!," ")</f>
        <v>#REF!</v>
      </c>
      <c r="K115" s="62">
        <f t="shared" si="43"/>
        <v>4</v>
      </c>
      <c r="L115" s="63"/>
      <c r="M115" s="56" t="str">
        <f>IF($E115=3,#REF!," ")</f>
        <v xml:space="preserve"> </v>
      </c>
      <c r="N115" s="62" t="str">
        <f t="shared" si="45"/>
        <v xml:space="preserve"> </v>
      </c>
      <c r="O115" s="63"/>
      <c r="P115" s="56" t="str">
        <f>IF($E115=4,#REF!," ")</f>
        <v xml:space="preserve"> </v>
      </c>
      <c r="Q115" s="62" t="str">
        <f t="shared" si="47"/>
        <v xml:space="preserve"> </v>
      </c>
      <c r="R115" s="63"/>
      <c r="S115" s="56" t="str">
        <f>IF($E115=5,#REF!," ")</f>
        <v xml:space="preserve"> </v>
      </c>
      <c r="T115" s="62" t="str">
        <f t="shared" si="49"/>
        <v xml:space="preserve"> </v>
      </c>
    </row>
    <row r="116" spans="1:22" x14ac:dyDescent="0.25">
      <c r="B116" s="55"/>
      <c r="C116" s="75"/>
      <c r="D116" s="61"/>
      <c r="G116" s="56"/>
      <c r="H116" s="62"/>
      <c r="I116" s="63"/>
      <c r="J116" s="56"/>
      <c r="K116" s="62"/>
      <c r="L116" s="63"/>
      <c r="M116" s="56"/>
      <c r="N116" s="62"/>
      <c r="O116" s="63"/>
      <c r="P116" s="56"/>
      <c r="Q116" s="62"/>
      <c r="R116" s="63"/>
      <c r="S116" s="56"/>
      <c r="T116" s="62"/>
    </row>
    <row r="117" spans="1:22" x14ac:dyDescent="0.25">
      <c r="B117" s="55" t="s">
        <v>277</v>
      </c>
      <c r="C117" s="76"/>
      <c r="D117" s="76">
        <v>3</v>
      </c>
      <c r="G117" s="56" t="str">
        <f>IF($E117=1,$B117," ")</f>
        <v xml:space="preserve"> </v>
      </c>
      <c r="H117" s="62" t="str">
        <f>IF($E117=1,$D117," ")</f>
        <v xml:space="preserve"> </v>
      </c>
      <c r="I117" s="63"/>
      <c r="J117" s="56" t="str">
        <f>IF($E117=2,$B117," ")</f>
        <v xml:space="preserve"> </v>
      </c>
      <c r="K117" s="62" t="str">
        <f>IF($E117=2,$D117," ")</f>
        <v xml:space="preserve"> </v>
      </c>
      <c r="L117" s="63"/>
      <c r="M117" s="56" t="str">
        <f>IF($E117=3,$B117," ")</f>
        <v xml:space="preserve"> </v>
      </c>
      <c r="N117" s="62" t="str">
        <f>IF($E117=3,$D117," ")</f>
        <v xml:space="preserve"> </v>
      </c>
      <c r="O117" s="63"/>
      <c r="P117" s="56" t="str">
        <f>IF($E117=4,$B117," ")</f>
        <v xml:space="preserve"> </v>
      </c>
      <c r="Q117" s="62" t="str">
        <f>IF($E117=4,$D117," ")</f>
        <v xml:space="preserve"> </v>
      </c>
      <c r="R117" s="63"/>
      <c r="S117" s="56" t="str">
        <f>IF($E117=5,$B117," ")</f>
        <v xml:space="preserve"> </v>
      </c>
      <c r="T117" s="62" t="str">
        <f>IF($E117=5,$D117," ")</f>
        <v xml:space="preserve"> </v>
      </c>
    </row>
    <row r="119" spans="1:22" s="56" customFormat="1" x14ac:dyDescent="0.25">
      <c r="A119" s="38"/>
      <c r="B119" s="55" t="s">
        <v>284</v>
      </c>
      <c r="C119" s="77"/>
      <c r="D119" s="78"/>
      <c r="E119" s="35"/>
      <c r="G119" s="56" t="str">
        <f>IF($E119=1,$B119," ")</f>
        <v xml:space="preserve"> </v>
      </c>
      <c r="H119" s="62" t="str">
        <f>IF($E119=1,$D119," ")</f>
        <v xml:space="preserve"> </v>
      </c>
      <c r="I119" s="63"/>
      <c r="J119" s="56" t="str">
        <f>IF($E119=2,$B119," ")</f>
        <v xml:space="preserve"> </v>
      </c>
      <c r="K119" s="62" t="str">
        <f>IF($E119=2,$D119," ")</f>
        <v xml:space="preserve"> </v>
      </c>
      <c r="L119" s="63"/>
      <c r="M119" s="56" t="str">
        <f>IF($E119=3,$B119," ")</f>
        <v xml:space="preserve"> </v>
      </c>
      <c r="N119" s="62" t="str">
        <f>IF($E119=3,$D119," ")</f>
        <v xml:space="preserve"> </v>
      </c>
      <c r="O119" s="63"/>
      <c r="P119" s="56" t="str">
        <f>IF($E119=4,$B119," ")</f>
        <v xml:space="preserve"> </v>
      </c>
      <c r="Q119" s="62" t="str">
        <f>IF($E119=4,$D119," ")</f>
        <v xml:space="preserve"> </v>
      </c>
      <c r="R119" s="63"/>
      <c r="S119" s="56" t="str">
        <f>IF($E119=5,$B119," ")</f>
        <v xml:space="preserve"> </v>
      </c>
      <c r="T119" s="62" t="str">
        <f>IF($E119=5,$D119," ")</f>
        <v xml:space="preserve"> </v>
      </c>
      <c r="U119" s="9"/>
    </row>
    <row r="121" spans="1:22" s="9" customFormat="1" x14ac:dyDescent="0.25">
      <c r="A121" s="36"/>
      <c r="B121" s="55" t="s">
        <v>276</v>
      </c>
      <c r="C121" s="76"/>
      <c r="D121" s="76"/>
      <c r="E121" s="57"/>
      <c r="F121" s="56" t="s">
        <v>140</v>
      </c>
      <c r="G121" s="56" t="str">
        <f t="shared" si="40"/>
        <v xml:space="preserve"> </v>
      </c>
      <c r="H121" s="62" t="str">
        <f t="shared" si="41"/>
        <v xml:space="preserve"> </v>
      </c>
      <c r="I121" s="63"/>
      <c r="J121" s="56" t="str">
        <f t="shared" si="42"/>
        <v xml:space="preserve"> </v>
      </c>
      <c r="K121" s="62" t="str">
        <f t="shared" si="43"/>
        <v xml:space="preserve"> </v>
      </c>
      <c r="L121" s="63"/>
      <c r="M121" s="56" t="str">
        <f t="shared" si="44"/>
        <v xml:space="preserve"> </v>
      </c>
      <c r="N121" s="62" t="str">
        <f t="shared" si="45"/>
        <v xml:space="preserve"> </v>
      </c>
      <c r="O121" s="63"/>
      <c r="P121" s="56" t="str">
        <f t="shared" si="46"/>
        <v xml:space="preserve"> </v>
      </c>
      <c r="Q121" s="62" t="str">
        <f t="shared" si="47"/>
        <v xml:space="preserve"> </v>
      </c>
      <c r="R121" s="63"/>
      <c r="S121" s="56" t="str">
        <f t="shared" si="48"/>
        <v xml:space="preserve"> </v>
      </c>
      <c r="T121" s="62" t="str">
        <f t="shared" si="49"/>
        <v xml:space="preserve"> </v>
      </c>
      <c r="V121" s="5"/>
    </row>
    <row r="122" spans="1:22" s="9" customFormat="1" x14ac:dyDescent="0.25">
      <c r="A122" s="36"/>
      <c r="B122" s="5" t="s">
        <v>278</v>
      </c>
      <c r="C122" s="76"/>
      <c r="D122" s="76">
        <v>3</v>
      </c>
      <c r="E122" s="57"/>
      <c r="F122" s="56"/>
      <c r="G122" s="56" t="str">
        <f t="shared" si="40"/>
        <v xml:space="preserve"> </v>
      </c>
      <c r="H122" s="62" t="str">
        <f t="shared" si="41"/>
        <v xml:space="preserve"> </v>
      </c>
      <c r="I122" s="63"/>
      <c r="J122" s="56" t="str">
        <f t="shared" si="42"/>
        <v xml:space="preserve"> </v>
      </c>
      <c r="K122" s="62" t="str">
        <f t="shared" si="43"/>
        <v xml:space="preserve"> </v>
      </c>
      <c r="L122" s="63"/>
      <c r="M122" s="56" t="str">
        <f t="shared" si="44"/>
        <v xml:space="preserve"> </v>
      </c>
      <c r="N122" s="62" t="str">
        <f t="shared" si="45"/>
        <v xml:space="preserve"> </v>
      </c>
      <c r="O122" s="63"/>
      <c r="P122" s="56" t="str">
        <f t="shared" si="46"/>
        <v xml:space="preserve"> </v>
      </c>
      <c r="Q122" s="62" t="str">
        <f t="shared" si="47"/>
        <v xml:space="preserve"> </v>
      </c>
      <c r="R122" s="63"/>
      <c r="S122" s="56" t="str">
        <f t="shared" si="48"/>
        <v xml:space="preserve"> </v>
      </c>
      <c r="T122" s="62" t="str">
        <f t="shared" si="49"/>
        <v xml:space="preserve"> </v>
      </c>
      <c r="V122" s="5"/>
    </row>
    <row r="123" spans="1:22" s="9" customFormat="1" x14ac:dyDescent="0.25">
      <c r="A123" s="36"/>
      <c r="B123" s="55" t="s">
        <v>279</v>
      </c>
      <c r="C123" s="76"/>
      <c r="D123" s="76"/>
      <c r="E123" s="57"/>
      <c r="F123" s="56"/>
      <c r="G123" s="56" t="str">
        <f t="shared" si="40"/>
        <v xml:space="preserve"> </v>
      </c>
      <c r="H123" s="62" t="str">
        <f t="shared" si="41"/>
        <v xml:space="preserve"> </v>
      </c>
      <c r="I123" s="63"/>
      <c r="J123" s="56" t="str">
        <f t="shared" si="42"/>
        <v xml:space="preserve"> </v>
      </c>
      <c r="K123" s="62" t="str">
        <f t="shared" si="43"/>
        <v xml:space="preserve"> </v>
      </c>
      <c r="L123" s="63"/>
      <c r="M123" s="56" t="str">
        <f t="shared" si="44"/>
        <v xml:space="preserve"> </v>
      </c>
      <c r="N123" s="62" t="str">
        <f t="shared" si="45"/>
        <v xml:space="preserve"> </v>
      </c>
      <c r="O123" s="63"/>
      <c r="P123" s="56" t="str">
        <f t="shared" si="46"/>
        <v xml:space="preserve"> </v>
      </c>
      <c r="Q123" s="62" t="str">
        <f t="shared" si="47"/>
        <v xml:space="preserve"> </v>
      </c>
      <c r="R123" s="63"/>
      <c r="S123" s="56" t="str">
        <f t="shared" si="48"/>
        <v xml:space="preserve"> </v>
      </c>
      <c r="T123" s="62" t="str">
        <f t="shared" si="49"/>
        <v xml:space="preserve"> </v>
      </c>
      <c r="V123" s="5"/>
    </row>
    <row r="124" spans="1:22" s="9" customFormat="1" x14ac:dyDescent="0.25">
      <c r="A124" s="36"/>
      <c r="B124" s="5" t="s">
        <v>275</v>
      </c>
      <c r="C124" s="76"/>
      <c r="D124" s="76">
        <v>3</v>
      </c>
      <c r="E124" s="57"/>
      <c r="F124" s="56"/>
      <c r="G124" s="56" t="str">
        <f t="shared" si="40"/>
        <v xml:space="preserve"> </v>
      </c>
      <c r="H124" s="62" t="str">
        <f t="shared" si="41"/>
        <v xml:space="preserve"> </v>
      </c>
      <c r="I124" s="63"/>
      <c r="J124" s="56" t="str">
        <f t="shared" si="42"/>
        <v xml:space="preserve"> </v>
      </c>
      <c r="K124" s="62" t="str">
        <f t="shared" si="43"/>
        <v xml:space="preserve"> </v>
      </c>
      <c r="L124" s="63"/>
      <c r="M124" s="56" t="str">
        <f t="shared" si="44"/>
        <v xml:space="preserve"> </v>
      </c>
      <c r="N124" s="62" t="str">
        <f t="shared" si="45"/>
        <v xml:space="preserve"> </v>
      </c>
      <c r="O124" s="63"/>
      <c r="P124" s="56" t="str">
        <f t="shared" si="46"/>
        <v xml:space="preserve"> </v>
      </c>
      <c r="Q124" s="62" t="str">
        <f t="shared" si="47"/>
        <v xml:space="preserve"> </v>
      </c>
      <c r="R124" s="63"/>
      <c r="S124" s="56" t="str">
        <f t="shared" si="48"/>
        <v xml:space="preserve"> </v>
      </c>
      <c r="T124" s="62" t="str">
        <f t="shared" si="49"/>
        <v xml:space="preserve"> </v>
      </c>
      <c r="V124" s="5"/>
    </row>
    <row r="125" spans="1:22" x14ac:dyDescent="0.25">
      <c r="B125" s="5" t="s">
        <v>274</v>
      </c>
      <c r="D125" s="57">
        <v>3</v>
      </c>
      <c r="G125" s="56" t="str">
        <f t="shared" si="40"/>
        <v xml:space="preserve"> </v>
      </c>
      <c r="H125" s="62" t="str">
        <f t="shared" si="41"/>
        <v xml:space="preserve"> </v>
      </c>
      <c r="I125" s="63"/>
      <c r="J125" s="56" t="str">
        <f t="shared" si="42"/>
        <v xml:space="preserve"> </v>
      </c>
      <c r="K125" s="62" t="str">
        <f t="shared" si="43"/>
        <v xml:space="preserve"> </v>
      </c>
      <c r="L125" s="63"/>
      <c r="M125" s="56" t="str">
        <f t="shared" si="44"/>
        <v xml:space="preserve"> </v>
      </c>
      <c r="N125" s="62" t="str">
        <f t="shared" si="45"/>
        <v xml:space="preserve"> </v>
      </c>
      <c r="O125" s="63"/>
      <c r="P125" s="56" t="str">
        <f t="shared" si="46"/>
        <v xml:space="preserve"> </v>
      </c>
      <c r="Q125" s="62" t="str">
        <f t="shared" si="47"/>
        <v xml:space="preserve"> </v>
      </c>
      <c r="R125" s="63"/>
      <c r="S125" s="56" t="str">
        <f t="shared" si="48"/>
        <v xml:space="preserve"> </v>
      </c>
      <c r="T125" s="62" t="str">
        <f t="shared" si="49"/>
        <v xml:space="preserve"> </v>
      </c>
    </row>
    <row r="126" spans="1:22" x14ac:dyDescent="0.25">
      <c r="B126" s="5" t="s">
        <v>273</v>
      </c>
      <c r="D126" s="76">
        <v>3</v>
      </c>
      <c r="G126" s="56" t="str">
        <f t="shared" si="40"/>
        <v xml:space="preserve"> </v>
      </c>
      <c r="H126" s="62" t="str">
        <f t="shared" si="41"/>
        <v xml:space="preserve"> </v>
      </c>
      <c r="I126" s="63"/>
      <c r="J126" s="56" t="str">
        <f t="shared" si="42"/>
        <v xml:space="preserve"> </v>
      </c>
      <c r="K126" s="62" t="str">
        <f t="shared" si="43"/>
        <v xml:space="preserve"> </v>
      </c>
      <c r="L126" s="63"/>
      <c r="M126" s="56" t="str">
        <f t="shared" si="44"/>
        <v xml:space="preserve"> </v>
      </c>
      <c r="N126" s="62" t="str">
        <f t="shared" si="45"/>
        <v xml:space="preserve"> </v>
      </c>
      <c r="O126" s="63"/>
      <c r="P126" s="56" t="str">
        <f t="shared" si="46"/>
        <v xml:space="preserve"> </v>
      </c>
      <c r="Q126" s="62" t="str">
        <f t="shared" si="47"/>
        <v xml:space="preserve"> </v>
      </c>
      <c r="R126" s="63"/>
      <c r="S126" s="56" t="str">
        <f t="shared" si="48"/>
        <v xml:space="preserve"> </v>
      </c>
      <c r="T126" s="62" t="str">
        <f t="shared" si="49"/>
        <v xml:space="preserve"> </v>
      </c>
    </row>
    <row r="127" spans="1:22" s="9" customFormat="1" x14ac:dyDescent="0.25">
      <c r="A127" s="36"/>
      <c r="B127" s="5" t="s">
        <v>280</v>
      </c>
      <c r="C127" s="55"/>
      <c r="D127" s="64"/>
      <c r="E127" s="57"/>
      <c r="F127" s="56" t="s">
        <v>98</v>
      </c>
      <c r="G127" s="56" t="str">
        <f t="shared" si="40"/>
        <v xml:space="preserve"> </v>
      </c>
      <c r="H127" s="62" t="str">
        <f t="shared" si="41"/>
        <v xml:space="preserve"> </v>
      </c>
      <c r="I127" s="63"/>
      <c r="J127" s="56" t="str">
        <f t="shared" si="42"/>
        <v xml:space="preserve"> </v>
      </c>
      <c r="K127" s="62" t="str">
        <f t="shared" si="43"/>
        <v xml:space="preserve"> </v>
      </c>
      <c r="L127" s="63"/>
      <c r="M127" s="56" t="str">
        <f t="shared" si="44"/>
        <v xml:space="preserve"> </v>
      </c>
      <c r="N127" s="62" t="str">
        <f t="shared" si="45"/>
        <v xml:space="preserve"> </v>
      </c>
      <c r="O127" s="63"/>
      <c r="P127" s="56" t="str">
        <f t="shared" si="46"/>
        <v xml:space="preserve"> </v>
      </c>
      <c r="Q127" s="62" t="str">
        <f t="shared" si="47"/>
        <v xml:space="preserve"> </v>
      </c>
      <c r="R127" s="63"/>
      <c r="S127" s="56" t="str">
        <f t="shared" si="48"/>
        <v xml:space="preserve"> </v>
      </c>
      <c r="T127" s="62" t="str">
        <f t="shared" si="49"/>
        <v xml:space="preserve"> </v>
      </c>
      <c r="V127" s="5"/>
    </row>
    <row r="128" spans="1:22" s="9" customFormat="1" x14ac:dyDescent="0.25">
      <c r="A128" s="36"/>
      <c r="C128" s="55"/>
      <c r="D128" s="64"/>
      <c r="E128" s="57"/>
      <c r="F128" s="56" t="s">
        <v>141</v>
      </c>
      <c r="G128" s="56" t="str">
        <f>IF($E128=1,$B115," ")</f>
        <v xml:space="preserve"> </v>
      </c>
      <c r="H128" s="62" t="str">
        <f t="shared" si="41"/>
        <v xml:space="preserve"> </v>
      </c>
      <c r="I128" s="63"/>
      <c r="J128" s="56" t="str">
        <f>IF($E128=2,$B115," ")</f>
        <v xml:space="preserve"> </v>
      </c>
      <c r="K128" s="62" t="str">
        <f t="shared" si="43"/>
        <v xml:space="preserve"> </v>
      </c>
      <c r="L128" s="63"/>
      <c r="M128" s="56" t="str">
        <f>IF($E128=3,$B115," ")</f>
        <v xml:space="preserve"> </v>
      </c>
      <c r="N128" s="62" t="str">
        <f t="shared" si="45"/>
        <v xml:space="preserve"> </v>
      </c>
      <c r="O128" s="63"/>
      <c r="P128" s="56" t="str">
        <f>IF($E128=4,$B115," ")</f>
        <v xml:space="preserve"> </v>
      </c>
      <c r="Q128" s="62" t="str">
        <f t="shared" si="47"/>
        <v xml:space="preserve"> </v>
      </c>
      <c r="R128" s="63"/>
      <c r="S128" s="56" t="str">
        <f>IF($E128=5,$B115," ")</f>
        <v xml:space="preserve"> </v>
      </c>
      <c r="T128" s="62" t="str">
        <f t="shared" si="49"/>
        <v xml:space="preserve"> </v>
      </c>
      <c r="V128" s="5"/>
    </row>
    <row r="129" spans="1:22" s="63" customFormat="1" x14ac:dyDescent="0.25">
      <c r="A129" s="42"/>
      <c r="B129" s="5" t="s">
        <v>239</v>
      </c>
      <c r="C129" s="55"/>
      <c r="D129" s="64">
        <v>6</v>
      </c>
      <c r="E129" s="64"/>
      <c r="F129" s="73"/>
      <c r="G129" s="56" t="str">
        <f t="shared" ref="G129:G140" si="50">IF($E129=1,$B129," ")</f>
        <v xml:space="preserve"> </v>
      </c>
      <c r="H129" s="62" t="str">
        <f t="shared" si="41"/>
        <v xml:space="preserve"> </v>
      </c>
      <c r="J129" s="56" t="str">
        <f t="shared" si="42"/>
        <v xml:space="preserve"> </v>
      </c>
      <c r="K129" s="62" t="str">
        <f t="shared" si="43"/>
        <v xml:space="preserve"> </v>
      </c>
      <c r="M129" s="56" t="str">
        <f t="shared" si="44"/>
        <v xml:space="preserve"> </v>
      </c>
      <c r="N129" s="62" t="str">
        <f t="shared" si="45"/>
        <v xml:space="preserve"> </v>
      </c>
      <c r="P129" s="56" t="str">
        <f t="shared" si="46"/>
        <v xml:space="preserve"> </v>
      </c>
      <c r="Q129" s="62" t="str">
        <f t="shared" si="47"/>
        <v xml:space="preserve"> </v>
      </c>
      <c r="S129" s="56" t="str">
        <f t="shared" si="48"/>
        <v xml:space="preserve"> </v>
      </c>
      <c r="T129" s="62" t="str">
        <f t="shared" si="49"/>
        <v xml:space="preserve"> </v>
      </c>
      <c r="V129" s="55"/>
    </row>
    <row r="130" spans="1:22" x14ac:dyDescent="0.25">
      <c r="B130" s="55" t="s">
        <v>143</v>
      </c>
      <c r="D130" s="64">
        <v>10</v>
      </c>
      <c r="G130" s="56" t="str">
        <f>IF($E130=1,$B130," ")</f>
        <v xml:space="preserve"> </v>
      </c>
      <c r="H130" s="62" t="str">
        <f>IF($E130=1,$D130," ")</f>
        <v xml:space="preserve"> </v>
      </c>
      <c r="I130" s="63"/>
      <c r="J130" s="56" t="str">
        <f>IF($E130=2,$B130," ")</f>
        <v xml:space="preserve"> </v>
      </c>
      <c r="K130" s="62" t="str">
        <f>IF($E130=2,$D130," ")</f>
        <v xml:space="preserve"> </v>
      </c>
      <c r="L130" s="63"/>
      <c r="M130" s="56" t="str">
        <f>IF($E130=3,$B130," ")</f>
        <v xml:space="preserve"> </v>
      </c>
      <c r="N130" s="62" t="str">
        <f>IF($E130=3,$D130," ")</f>
        <v xml:space="preserve"> </v>
      </c>
      <c r="O130" s="63"/>
      <c r="P130" s="56" t="str">
        <f>IF($E130=4,$B130," ")</f>
        <v xml:space="preserve"> </v>
      </c>
      <c r="Q130" s="62" t="str">
        <f>IF($E130=4,$D130," ")</f>
        <v xml:space="preserve"> </v>
      </c>
      <c r="R130" s="63"/>
      <c r="S130" s="56" t="str">
        <f>IF($E130=5,$B130," ")</f>
        <v xml:space="preserve"> </v>
      </c>
      <c r="T130" s="62" t="str">
        <f>IF($E130=5,$D130," ")</f>
        <v xml:space="preserve"> </v>
      </c>
      <c r="U130" s="5"/>
    </row>
    <row r="131" spans="1:22" s="63" customFormat="1" x14ac:dyDescent="0.25">
      <c r="A131" s="42"/>
      <c r="B131" s="55"/>
      <c r="C131" s="55"/>
      <c r="D131" s="64"/>
      <c r="E131" s="64"/>
      <c r="F131" s="73"/>
      <c r="G131" s="56" t="str">
        <f t="shared" si="50"/>
        <v xml:space="preserve"> </v>
      </c>
      <c r="H131" s="62" t="str">
        <f t="shared" si="41"/>
        <v xml:space="preserve"> </v>
      </c>
      <c r="J131" s="56" t="str">
        <f t="shared" si="42"/>
        <v xml:space="preserve"> </v>
      </c>
      <c r="K131" s="62" t="str">
        <f t="shared" si="43"/>
        <v xml:space="preserve"> </v>
      </c>
      <c r="M131" s="56" t="str">
        <f t="shared" si="44"/>
        <v xml:space="preserve"> </v>
      </c>
      <c r="N131" s="62" t="str">
        <f t="shared" si="45"/>
        <v xml:space="preserve"> </v>
      </c>
      <c r="P131" s="56" t="str">
        <f t="shared" si="46"/>
        <v xml:space="preserve"> </v>
      </c>
      <c r="Q131" s="62" t="str">
        <f t="shared" si="47"/>
        <v xml:space="preserve"> </v>
      </c>
      <c r="S131" s="56" t="str">
        <f t="shared" si="48"/>
        <v xml:space="preserve"> </v>
      </c>
      <c r="T131" s="62" t="str">
        <f t="shared" si="49"/>
        <v xml:space="preserve"> </v>
      </c>
      <c r="V131" s="55"/>
    </row>
    <row r="132" spans="1:22" s="9" customFormat="1" x14ac:dyDescent="0.25">
      <c r="A132" s="36"/>
      <c r="B132" s="55"/>
      <c r="C132" s="55"/>
      <c r="D132" s="64"/>
      <c r="E132" s="57"/>
      <c r="F132" s="56"/>
      <c r="G132" s="56" t="str">
        <f t="shared" si="50"/>
        <v xml:space="preserve"> </v>
      </c>
      <c r="H132" s="62" t="str">
        <f t="shared" si="41"/>
        <v xml:space="preserve"> </v>
      </c>
      <c r="I132" s="63"/>
      <c r="J132" s="56" t="str">
        <f t="shared" si="42"/>
        <v xml:space="preserve"> </v>
      </c>
      <c r="K132" s="62" t="str">
        <f t="shared" si="43"/>
        <v xml:space="preserve"> </v>
      </c>
      <c r="L132" s="63"/>
      <c r="M132" s="56" t="str">
        <f t="shared" si="44"/>
        <v xml:space="preserve"> </v>
      </c>
      <c r="N132" s="62" t="str">
        <f t="shared" si="45"/>
        <v xml:space="preserve"> </v>
      </c>
      <c r="O132" s="63"/>
      <c r="P132" s="56" t="str">
        <f t="shared" si="46"/>
        <v xml:space="preserve"> </v>
      </c>
      <c r="Q132" s="62" t="str">
        <f t="shared" si="47"/>
        <v xml:space="preserve"> </v>
      </c>
      <c r="R132" s="63"/>
      <c r="S132" s="56" t="str">
        <f t="shared" si="48"/>
        <v xml:space="preserve"> </v>
      </c>
      <c r="T132" s="62" t="str">
        <f t="shared" si="49"/>
        <v xml:space="preserve"> </v>
      </c>
      <c r="V132" s="5"/>
    </row>
    <row r="133" spans="1:22" s="9" customFormat="1" x14ac:dyDescent="0.25">
      <c r="A133" s="36"/>
      <c r="B133" s="55"/>
      <c r="C133" s="55"/>
      <c r="D133" s="64"/>
      <c r="E133" s="57"/>
      <c r="F133" s="56"/>
      <c r="G133" s="56" t="str">
        <f t="shared" si="50"/>
        <v xml:space="preserve"> </v>
      </c>
      <c r="H133" s="62" t="str">
        <f t="shared" si="41"/>
        <v xml:space="preserve"> </v>
      </c>
      <c r="I133" s="63"/>
      <c r="J133" s="56" t="str">
        <f t="shared" si="42"/>
        <v xml:space="preserve"> </v>
      </c>
      <c r="K133" s="62" t="str">
        <f t="shared" si="43"/>
        <v xml:space="preserve"> </v>
      </c>
      <c r="L133" s="63"/>
      <c r="M133" s="56" t="str">
        <f t="shared" si="44"/>
        <v xml:space="preserve"> </v>
      </c>
      <c r="N133" s="62" t="str">
        <f t="shared" si="45"/>
        <v xml:space="preserve"> </v>
      </c>
      <c r="O133" s="63"/>
      <c r="P133" s="56" t="str">
        <f t="shared" si="46"/>
        <v xml:space="preserve"> </v>
      </c>
      <c r="Q133" s="62" t="str">
        <f t="shared" si="47"/>
        <v xml:space="preserve"> </v>
      </c>
      <c r="R133" s="63"/>
      <c r="S133" s="56" t="str">
        <f t="shared" si="48"/>
        <v xml:space="preserve"> </v>
      </c>
      <c r="T133" s="62" t="str">
        <f t="shared" si="49"/>
        <v xml:space="preserve"> </v>
      </c>
      <c r="V133" s="5"/>
    </row>
    <row r="134" spans="1:22" x14ac:dyDescent="0.25">
      <c r="B134" s="55"/>
      <c r="C134" s="55"/>
      <c r="D134" s="64"/>
      <c r="G134" s="56" t="str">
        <f t="shared" si="50"/>
        <v xml:space="preserve"> </v>
      </c>
      <c r="H134" s="62" t="str">
        <f t="shared" si="41"/>
        <v xml:space="preserve"> </v>
      </c>
      <c r="I134" s="63"/>
      <c r="J134" s="56" t="str">
        <f t="shared" si="42"/>
        <v xml:space="preserve"> </v>
      </c>
      <c r="K134" s="62" t="str">
        <f t="shared" si="43"/>
        <v xml:space="preserve"> </v>
      </c>
      <c r="L134" s="63"/>
      <c r="M134" s="56" t="str">
        <f t="shared" si="44"/>
        <v xml:space="preserve"> </v>
      </c>
      <c r="N134" s="62" t="str">
        <f t="shared" si="45"/>
        <v xml:space="preserve"> </v>
      </c>
      <c r="O134" s="63"/>
      <c r="P134" s="56" t="str">
        <f t="shared" si="46"/>
        <v xml:space="preserve"> </v>
      </c>
      <c r="Q134" s="62" t="str">
        <f t="shared" si="47"/>
        <v xml:space="preserve"> </v>
      </c>
      <c r="R134" s="63"/>
      <c r="S134" s="56" t="str">
        <f t="shared" si="48"/>
        <v xml:space="preserve"> </v>
      </c>
      <c r="T134" s="62" t="str">
        <f t="shared" si="49"/>
        <v xml:space="preserve"> </v>
      </c>
    </row>
    <row r="135" spans="1:22" s="63" customFormat="1" x14ac:dyDescent="0.25">
      <c r="A135" s="42"/>
      <c r="B135" s="55"/>
      <c r="C135" s="55"/>
      <c r="D135" s="64"/>
      <c r="E135" s="64"/>
      <c r="F135" s="73"/>
      <c r="G135" s="56" t="str">
        <f t="shared" si="50"/>
        <v xml:space="preserve"> </v>
      </c>
      <c r="H135" s="62" t="str">
        <f t="shared" si="41"/>
        <v xml:space="preserve"> </v>
      </c>
      <c r="J135" s="56" t="str">
        <f t="shared" si="42"/>
        <v xml:space="preserve"> </v>
      </c>
      <c r="K135" s="62" t="str">
        <f t="shared" si="43"/>
        <v xml:space="preserve"> </v>
      </c>
      <c r="M135" s="56" t="str">
        <f t="shared" si="44"/>
        <v xml:space="preserve"> </v>
      </c>
      <c r="N135" s="62" t="str">
        <f t="shared" si="45"/>
        <v xml:space="preserve"> </v>
      </c>
      <c r="P135" s="56" t="str">
        <f t="shared" si="46"/>
        <v xml:space="preserve"> </v>
      </c>
      <c r="Q135" s="62" t="str">
        <f t="shared" si="47"/>
        <v xml:space="preserve"> </v>
      </c>
      <c r="S135" s="56" t="str">
        <f t="shared" si="48"/>
        <v xml:space="preserve"> </v>
      </c>
      <c r="T135" s="62" t="str">
        <f t="shared" si="49"/>
        <v xml:space="preserve"> </v>
      </c>
      <c r="V135" s="55"/>
    </row>
    <row r="136" spans="1:22" s="63" customFormat="1" x14ac:dyDescent="0.25">
      <c r="A136" s="42"/>
      <c r="B136" s="55"/>
      <c r="C136" s="55"/>
      <c r="D136" s="64"/>
      <c r="E136" s="64"/>
      <c r="F136" s="73"/>
      <c r="G136" s="56" t="str">
        <f t="shared" si="50"/>
        <v xml:space="preserve"> </v>
      </c>
      <c r="H136" s="62" t="str">
        <f t="shared" si="41"/>
        <v xml:space="preserve"> </v>
      </c>
      <c r="J136" s="56" t="str">
        <f t="shared" si="42"/>
        <v xml:space="preserve"> </v>
      </c>
      <c r="K136" s="62" t="str">
        <f t="shared" si="43"/>
        <v xml:space="preserve"> </v>
      </c>
      <c r="M136" s="56" t="str">
        <f t="shared" si="44"/>
        <v xml:space="preserve"> </v>
      </c>
      <c r="N136" s="62" t="str">
        <f t="shared" si="45"/>
        <v xml:space="preserve"> </v>
      </c>
      <c r="P136" s="56" t="str">
        <f t="shared" si="46"/>
        <v xml:space="preserve"> </v>
      </c>
      <c r="Q136" s="62" t="str">
        <f t="shared" si="47"/>
        <v xml:space="preserve"> </v>
      </c>
      <c r="S136" s="56" t="str">
        <f t="shared" si="48"/>
        <v xml:space="preserve"> </v>
      </c>
      <c r="T136" s="62" t="str">
        <f t="shared" si="49"/>
        <v xml:space="preserve"> </v>
      </c>
      <c r="V136" s="55"/>
    </row>
    <row r="137" spans="1:22" x14ac:dyDescent="0.25">
      <c r="G137" s="56" t="str">
        <f t="shared" si="50"/>
        <v xml:space="preserve"> </v>
      </c>
      <c r="H137" s="62" t="str">
        <f t="shared" si="41"/>
        <v xml:space="preserve"> </v>
      </c>
      <c r="I137" s="63"/>
      <c r="J137" s="56" t="str">
        <f t="shared" si="42"/>
        <v xml:space="preserve"> </v>
      </c>
      <c r="K137" s="62" t="str">
        <f t="shared" si="43"/>
        <v xml:space="preserve"> </v>
      </c>
      <c r="L137" s="63"/>
      <c r="M137" s="56" t="str">
        <f t="shared" si="44"/>
        <v xml:space="preserve"> </v>
      </c>
      <c r="N137" s="62" t="str">
        <f t="shared" si="45"/>
        <v xml:space="preserve"> </v>
      </c>
      <c r="O137" s="63"/>
      <c r="P137" s="56" t="str">
        <f t="shared" si="46"/>
        <v xml:space="preserve"> </v>
      </c>
      <c r="Q137" s="62" t="str">
        <f t="shared" si="47"/>
        <v xml:space="preserve"> </v>
      </c>
      <c r="R137" s="63"/>
      <c r="S137" s="56" t="str">
        <f t="shared" si="48"/>
        <v xml:space="preserve"> </v>
      </c>
      <c r="T137" s="62" t="str">
        <f t="shared" si="49"/>
        <v xml:space="preserve"> </v>
      </c>
    </row>
    <row r="138" spans="1:22" s="9" customFormat="1" x14ac:dyDescent="0.25">
      <c r="A138" s="36"/>
      <c r="B138" s="55"/>
      <c r="C138" s="5"/>
      <c r="D138" s="57"/>
      <c r="E138" s="57"/>
      <c r="F138" s="56"/>
      <c r="G138" s="56" t="str">
        <f t="shared" si="50"/>
        <v xml:space="preserve"> </v>
      </c>
      <c r="H138" s="62" t="str">
        <f t="shared" si="41"/>
        <v xml:space="preserve"> </v>
      </c>
      <c r="I138" s="63"/>
      <c r="J138" s="56" t="str">
        <f t="shared" si="42"/>
        <v xml:space="preserve"> </v>
      </c>
      <c r="K138" s="62" t="str">
        <f t="shared" si="43"/>
        <v xml:space="preserve"> </v>
      </c>
      <c r="L138" s="63"/>
      <c r="M138" s="56" t="str">
        <f t="shared" si="44"/>
        <v xml:space="preserve"> </v>
      </c>
      <c r="N138" s="62" t="str">
        <f t="shared" si="45"/>
        <v xml:space="preserve"> </v>
      </c>
      <c r="O138" s="63"/>
      <c r="P138" s="56" t="str">
        <f t="shared" si="46"/>
        <v xml:space="preserve"> </v>
      </c>
      <c r="Q138" s="62" t="str">
        <f t="shared" si="47"/>
        <v xml:space="preserve"> </v>
      </c>
      <c r="R138" s="63"/>
      <c r="S138" s="56" t="str">
        <f t="shared" si="48"/>
        <v xml:space="preserve"> </v>
      </c>
      <c r="T138" s="62" t="str">
        <f t="shared" si="49"/>
        <v xml:space="preserve"> </v>
      </c>
      <c r="V138" s="5"/>
    </row>
    <row r="139" spans="1:22" s="9" customFormat="1" x14ac:dyDescent="0.25">
      <c r="A139" s="36"/>
      <c r="B139" s="79"/>
      <c r="C139" s="75"/>
      <c r="D139" s="61"/>
      <c r="E139" s="57"/>
      <c r="G139" s="56" t="str">
        <f t="shared" si="50"/>
        <v xml:space="preserve"> </v>
      </c>
      <c r="H139" s="62" t="str">
        <f t="shared" si="41"/>
        <v xml:space="preserve"> </v>
      </c>
      <c r="I139" s="63"/>
      <c r="J139" s="56" t="str">
        <f t="shared" si="42"/>
        <v xml:space="preserve"> </v>
      </c>
      <c r="K139" s="62" t="str">
        <f t="shared" si="43"/>
        <v xml:space="preserve"> </v>
      </c>
      <c r="L139" s="63"/>
      <c r="M139" s="56" t="str">
        <f t="shared" si="44"/>
        <v xml:space="preserve"> </v>
      </c>
      <c r="N139" s="62" t="str">
        <f t="shared" si="45"/>
        <v xml:space="preserve"> </v>
      </c>
      <c r="O139" s="63"/>
      <c r="P139" s="56" t="str">
        <f t="shared" si="46"/>
        <v xml:space="preserve"> </v>
      </c>
      <c r="Q139" s="62" t="str">
        <f t="shared" si="47"/>
        <v xml:space="preserve"> </v>
      </c>
      <c r="R139" s="63"/>
      <c r="S139" s="56" t="str">
        <f t="shared" si="48"/>
        <v xml:space="preserve"> </v>
      </c>
      <c r="T139" s="62" t="str">
        <f t="shared" si="49"/>
        <v xml:space="preserve"> </v>
      </c>
      <c r="V139" s="5"/>
    </row>
    <row r="140" spans="1:22" s="9" customFormat="1" x14ac:dyDescent="0.25">
      <c r="A140" s="36"/>
      <c r="B140" s="5"/>
      <c r="C140" s="5"/>
      <c r="D140" s="57"/>
      <c r="E140" s="57"/>
      <c r="F140" s="56"/>
      <c r="G140" s="56" t="str">
        <f t="shared" si="50"/>
        <v xml:space="preserve"> </v>
      </c>
      <c r="H140" s="62" t="str">
        <f t="shared" si="41"/>
        <v xml:space="preserve"> </v>
      </c>
      <c r="I140" s="63"/>
      <c r="J140" s="56" t="str">
        <f t="shared" si="42"/>
        <v xml:space="preserve"> </v>
      </c>
      <c r="K140" s="62" t="str">
        <f t="shared" si="43"/>
        <v xml:space="preserve"> </v>
      </c>
      <c r="L140" s="63"/>
      <c r="M140" s="56" t="str">
        <f t="shared" si="44"/>
        <v xml:space="preserve"> </v>
      </c>
      <c r="N140" s="62" t="str">
        <f t="shared" si="45"/>
        <v xml:space="preserve"> </v>
      </c>
      <c r="O140" s="63"/>
      <c r="P140" s="56" t="str">
        <f t="shared" si="46"/>
        <v xml:space="preserve"> </v>
      </c>
      <c r="Q140" s="62" t="str">
        <f t="shared" si="47"/>
        <v xml:space="preserve"> </v>
      </c>
      <c r="R140" s="63"/>
      <c r="S140" s="56" t="str">
        <f t="shared" si="48"/>
        <v xml:space="preserve"> </v>
      </c>
      <c r="T140" s="62" t="str">
        <f t="shared" si="49"/>
        <v xml:space="preserve"> </v>
      </c>
      <c r="V140" s="5"/>
    </row>
    <row r="142" spans="1:22" s="36" customFormat="1" x14ac:dyDescent="0.25">
      <c r="B142" s="39" t="s">
        <v>161</v>
      </c>
      <c r="C142" s="39"/>
      <c r="D142" s="37">
        <f>SUM(D108:D141)</f>
        <v>37</v>
      </c>
      <c r="E142" s="37"/>
      <c r="F142" s="38"/>
      <c r="H142" s="37">
        <f>SUM(H108:H141)</f>
        <v>0</v>
      </c>
      <c r="I142" s="40"/>
      <c r="K142" s="37">
        <f>SUM(K108:K141)</f>
        <v>4</v>
      </c>
      <c r="L142" s="40"/>
      <c r="N142" s="37">
        <f>SUM(N108:N141)</f>
        <v>0</v>
      </c>
      <c r="O142" s="40"/>
      <c r="Q142" s="37">
        <f>SUM(Q108:Q141)</f>
        <v>0</v>
      </c>
      <c r="R142" s="40"/>
      <c r="T142" s="37">
        <f>SUM(T108:T141)</f>
        <v>0</v>
      </c>
      <c r="U142" s="40"/>
    </row>
    <row r="144" spans="1:22" x14ac:dyDescent="0.25">
      <c r="B144" s="76" t="s">
        <v>142</v>
      </c>
      <c r="C144" s="76"/>
      <c r="D144" s="76"/>
      <c r="G144" s="56"/>
      <c r="H144" s="62"/>
      <c r="I144" s="63"/>
      <c r="J144" s="56"/>
      <c r="K144" s="62"/>
      <c r="L144" s="63"/>
      <c r="M144" s="56"/>
      <c r="N144" s="62"/>
      <c r="O144" s="63"/>
      <c r="P144" s="56"/>
      <c r="Q144" s="62"/>
      <c r="R144" s="63"/>
      <c r="S144" s="56"/>
      <c r="T144" s="62"/>
    </row>
    <row r="145" spans="1:22" s="9" customFormat="1" x14ac:dyDescent="0.25">
      <c r="A145" s="36"/>
      <c r="B145" s="79"/>
      <c r="C145" s="75"/>
      <c r="D145" s="61"/>
      <c r="E145" s="57"/>
      <c r="F145" s="56"/>
      <c r="G145" s="56"/>
      <c r="H145" s="62"/>
      <c r="I145" s="63"/>
      <c r="J145" s="56"/>
      <c r="K145" s="62"/>
      <c r="L145" s="63"/>
      <c r="M145" s="56"/>
      <c r="N145" s="62"/>
      <c r="O145" s="63"/>
      <c r="P145" s="56"/>
      <c r="Q145" s="62"/>
      <c r="R145" s="63"/>
      <c r="S145" s="56"/>
      <c r="T145" s="62"/>
      <c r="V145" s="5"/>
    </row>
    <row r="146" spans="1:22" s="9" customFormat="1" x14ac:dyDescent="0.25">
      <c r="A146" s="36"/>
      <c r="B146" s="5"/>
      <c r="C146" s="5"/>
      <c r="D146" s="57"/>
      <c r="E146" s="57"/>
      <c r="F146" s="56"/>
      <c r="G146" s="56"/>
      <c r="H146" s="62"/>
      <c r="I146" s="63"/>
      <c r="J146" s="56"/>
      <c r="K146" s="62"/>
      <c r="L146" s="63"/>
      <c r="M146" s="56"/>
      <c r="N146" s="62"/>
      <c r="O146" s="63"/>
      <c r="P146" s="56"/>
      <c r="Q146" s="62"/>
      <c r="R146" s="63"/>
      <c r="S146" s="56"/>
      <c r="T146" s="62"/>
      <c r="V146" s="5"/>
    </row>
    <row r="147" spans="1:22" s="9" customFormat="1" x14ac:dyDescent="0.25">
      <c r="A147" s="36"/>
      <c r="B147" s="5"/>
      <c r="C147" s="5"/>
      <c r="D147" s="57"/>
      <c r="E147" s="57"/>
      <c r="F147" s="56"/>
      <c r="G147" s="56"/>
      <c r="H147" s="62"/>
      <c r="I147" s="63"/>
      <c r="J147" s="56"/>
      <c r="K147" s="62"/>
      <c r="L147" s="63"/>
      <c r="M147" s="56"/>
      <c r="N147" s="62"/>
      <c r="O147" s="63"/>
      <c r="P147" s="56"/>
      <c r="Q147" s="62"/>
      <c r="R147" s="63"/>
      <c r="S147" s="56"/>
      <c r="T147" s="62"/>
      <c r="V147" s="5"/>
    </row>
    <row r="148" spans="1:22" s="9" customFormat="1" x14ac:dyDescent="0.25">
      <c r="A148" s="36"/>
      <c r="B148" s="5"/>
      <c r="C148" s="5"/>
      <c r="D148" s="57"/>
      <c r="E148" s="57"/>
      <c r="F148" s="56"/>
      <c r="G148" s="56"/>
      <c r="H148" s="62"/>
      <c r="I148" s="63"/>
      <c r="J148" s="56"/>
      <c r="K148" s="62"/>
      <c r="L148" s="63"/>
      <c r="M148" s="56"/>
      <c r="N148" s="62"/>
      <c r="O148" s="63"/>
      <c r="P148" s="56"/>
      <c r="Q148" s="62"/>
      <c r="R148" s="63"/>
      <c r="S148" s="56"/>
      <c r="T148" s="62"/>
      <c r="V148" s="5"/>
    </row>
    <row r="150" spans="1:22" x14ac:dyDescent="0.25">
      <c r="F150" s="56" t="str">
        <f t="shared" ref="F150:T150" si="51">IF($E150=1,$B150," ")</f>
        <v xml:space="preserve"> </v>
      </c>
      <c r="G150" s="56" t="str">
        <f t="shared" si="51"/>
        <v xml:space="preserve"> </v>
      </c>
      <c r="H150" s="80" t="str">
        <f t="shared" si="51"/>
        <v xml:space="preserve"> </v>
      </c>
      <c r="I150" s="56" t="str">
        <f t="shared" si="51"/>
        <v xml:space="preserve"> </v>
      </c>
      <c r="J150" s="56" t="str">
        <f t="shared" si="51"/>
        <v xml:space="preserve"> </v>
      </c>
      <c r="K150" s="56" t="str">
        <f t="shared" si="51"/>
        <v xml:space="preserve"> </v>
      </c>
      <c r="L150" s="56" t="str">
        <f t="shared" si="51"/>
        <v xml:space="preserve"> </v>
      </c>
      <c r="M150" s="56" t="str">
        <f t="shared" si="51"/>
        <v xml:space="preserve"> </v>
      </c>
      <c r="N150" s="56" t="str">
        <f t="shared" si="51"/>
        <v xml:space="preserve"> </v>
      </c>
      <c r="O150" s="56" t="str">
        <f t="shared" si="51"/>
        <v xml:space="preserve"> </v>
      </c>
      <c r="P150" s="56" t="str">
        <f t="shared" si="51"/>
        <v xml:space="preserve"> </v>
      </c>
      <c r="Q150" s="56" t="str">
        <f t="shared" si="51"/>
        <v xml:space="preserve"> </v>
      </c>
      <c r="R150" s="56" t="str">
        <f t="shared" si="51"/>
        <v xml:space="preserve"> </v>
      </c>
      <c r="S150" s="56" t="str">
        <f t="shared" si="51"/>
        <v xml:space="preserve"> </v>
      </c>
      <c r="T150" s="56" t="str">
        <f t="shared" si="51"/>
        <v xml:space="preserve"> </v>
      </c>
    </row>
    <row r="152" spans="1:22" s="70" customFormat="1" x14ac:dyDescent="0.25">
      <c r="D152" s="68"/>
      <c r="E152" s="68"/>
      <c r="F152" s="69"/>
      <c r="H152" s="71"/>
      <c r="I152" s="72"/>
      <c r="L152" s="72"/>
      <c r="O152" s="72"/>
      <c r="R152" s="72"/>
      <c r="U152" s="72"/>
    </row>
    <row r="153" spans="1:22" x14ac:dyDescent="0.25">
      <c r="A153" s="36" t="s">
        <v>162</v>
      </c>
      <c r="B153" s="78"/>
      <c r="C153" s="78"/>
      <c r="D153" s="78"/>
      <c r="G153" s="78"/>
      <c r="H153" s="81"/>
      <c r="I153" s="63"/>
      <c r="J153" s="55"/>
    </row>
    <row r="154" spans="1:22" x14ac:dyDescent="0.25">
      <c r="B154" s="55" t="s">
        <v>283</v>
      </c>
      <c r="C154" s="78"/>
      <c r="D154" s="78"/>
      <c r="E154" s="57">
        <v>1</v>
      </c>
      <c r="G154" s="56" t="str">
        <f>IF($E154=1,$B154," ")</f>
        <v>前2天内容调整-测试版本配置，debug</v>
      </c>
      <c r="H154" s="62">
        <f>IF($E154=1,$D154," ")</f>
        <v>0</v>
      </c>
      <c r="I154" s="63"/>
      <c r="J154" s="56" t="str">
        <f>IF($E154=2,$B154," ")</f>
        <v xml:space="preserve"> </v>
      </c>
      <c r="K154" s="62" t="str">
        <f>IF($E154=2,$D154," ")</f>
        <v xml:space="preserve"> </v>
      </c>
      <c r="L154" s="63"/>
      <c r="M154" s="56" t="str">
        <f>IF($E154=3,$B154," ")</f>
        <v xml:space="preserve"> </v>
      </c>
      <c r="N154" s="62" t="str">
        <f>IF($E154=3,$D154," ")</f>
        <v xml:space="preserve"> </v>
      </c>
      <c r="O154" s="63"/>
      <c r="P154" s="56" t="str">
        <f>IF($E154=4,$B154," ")</f>
        <v xml:space="preserve"> </v>
      </c>
      <c r="Q154" s="62" t="str">
        <f>IF($E154=4,$D154," ")</f>
        <v xml:space="preserve"> </v>
      </c>
      <c r="R154" s="63"/>
      <c r="S154" s="56" t="str">
        <f>IF($E154=5,$B154," ")</f>
        <v xml:space="preserve"> </v>
      </c>
      <c r="T154" s="62" t="str">
        <f>IF($E154=5,$D154," ")</f>
        <v xml:space="preserve"> </v>
      </c>
    </row>
    <row r="155" spans="1:22" x14ac:dyDescent="0.25">
      <c r="B155" s="55" t="s">
        <v>295</v>
      </c>
      <c r="E155" s="57">
        <v>1</v>
      </c>
      <c r="G155" s="56" t="str">
        <f t="shared" ref="G155:G181" si="52">IF($E155=1,$B155," ")</f>
        <v>升级文案需求，配置</v>
      </c>
      <c r="H155" s="62">
        <f t="shared" ref="H155:H181" si="53">IF($E155=1,$D155," ")</f>
        <v>0</v>
      </c>
      <c r="I155" s="63"/>
      <c r="J155" s="56" t="str">
        <f t="shared" ref="J155:J181" si="54">IF($E155=2,$B155," ")</f>
        <v xml:space="preserve"> </v>
      </c>
      <c r="K155" s="62" t="str">
        <f t="shared" ref="K155:K181" si="55">IF($E155=2,$D155," ")</f>
        <v xml:space="preserve"> </v>
      </c>
      <c r="L155" s="63"/>
      <c r="M155" s="56" t="str">
        <f t="shared" ref="M155:M181" si="56">IF($E155=3,$B155," ")</f>
        <v xml:space="preserve"> </v>
      </c>
      <c r="N155" s="62" t="str">
        <f t="shared" ref="N155:N181" si="57">IF($E155=3,$D155," ")</f>
        <v xml:space="preserve"> </v>
      </c>
      <c r="O155" s="63"/>
      <c r="P155" s="56" t="str">
        <f t="shared" ref="P155:P181" si="58">IF($E155=4,$B155," ")</f>
        <v xml:space="preserve"> </v>
      </c>
      <c r="Q155" s="62" t="str">
        <f t="shared" ref="Q155:Q181" si="59">IF($E155=4,$D155," ")</f>
        <v xml:space="preserve"> </v>
      </c>
      <c r="R155" s="63"/>
      <c r="S155" s="56" t="str">
        <f t="shared" ref="S155:S181" si="60">IF($E155=5,$B155," ")</f>
        <v xml:space="preserve"> </v>
      </c>
      <c r="T155" s="62" t="str">
        <f t="shared" ref="T155:T181" si="61">IF($E155=5,$D155," ")</f>
        <v xml:space="preserve"> </v>
      </c>
    </row>
    <row r="156" spans="1:22" x14ac:dyDescent="0.25">
      <c r="B156" s="55" t="s">
        <v>298</v>
      </c>
      <c r="E156" s="57">
        <v>1</v>
      </c>
      <c r="G156" s="56" t="str">
        <f t="shared" si="52"/>
        <v>道具指引配置</v>
      </c>
      <c r="H156" s="62">
        <f t="shared" si="53"/>
        <v>0</v>
      </c>
      <c r="I156" s="63"/>
      <c r="J156" s="56" t="str">
        <f t="shared" si="54"/>
        <v xml:space="preserve"> </v>
      </c>
      <c r="K156" s="62" t="str">
        <f t="shared" si="55"/>
        <v xml:space="preserve"> </v>
      </c>
      <c r="L156" s="63"/>
      <c r="M156" s="56" t="str">
        <f t="shared" si="56"/>
        <v xml:space="preserve"> </v>
      </c>
      <c r="N156" s="62" t="str">
        <f t="shared" si="57"/>
        <v xml:space="preserve"> </v>
      </c>
      <c r="O156" s="63"/>
      <c r="P156" s="56" t="str">
        <f t="shared" si="58"/>
        <v xml:space="preserve"> </v>
      </c>
      <c r="Q156" s="62" t="str">
        <f t="shared" si="59"/>
        <v xml:space="preserve"> </v>
      </c>
      <c r="R156" s="63"/>
      <c r="S156" s="56" t="str">
        <f t="shared" si="60"/>
        <v xml:space="preserve"> </v>
      </c>
      <c r="T156" s="62" t="str">
        <f t="shared" si="61"/>
        <v xml:space="preserve"> </v>
      </c>
    </row>
    <row r="157" spans="1:22" x14ac:dyDescent="0.25">
      <c r="B157" s="55"/>
      <c r="E157" s="57">
        <v>1</v>
      </c>
      <c r="G157" s="56"/>
      <c r="H157" s="62"/>
      <c r="I157" s="63"/>
      <c r="J157" s="56"/>
      <c r="K157" s="62"/>
      <c r="L157" s="63"/>
      <c r="M157" s="56"/>
      <c r="N157" s="62"/>
      <c r="O157" s="63"/>
      <c r="P157" s="56"/>
      <c r="Q157" s="62"/>
      <c r="R157" s="63"/>
      <c r="S157" s="56"/>
      <c r="T157" s="62"/>
    </row>
    <row r="158" spans="1:22" x14ac:dyDescent="0.25">
      <c r="B158" s="55"/>
      <c r="G158" s="56"/>
      <c r="H158" s="62"/>
      <c r="I158" s="63"/>
      <c r="J158" s="56"/>
      <c r="K158" s="62"/>
      <c r="L158" s="63"/>
      <c r="M158" s="56"/>
      <c r="N158" s="62"/>
      <c r="O158" s="63"/>
      <c r="P158" s="56"/>
      <c r="Q158" s="62"/>
      <c r="R158" s="63"/>
      <c r="S158" s="56"/>
      <c r="T158" s="62"/>
    </row>
    <row r="159" spans="1:22" x14ac:dyDescent="0.25">
      <c r="B159" s="55"/>
      <c r="G159" s="56"/>
      <c r="H159" s="62"/>
      <c r="I159" s="63"/>
      <c r="J159" s="56"/>
      <c r="K159" s="62"/>
      <c r="L159" s="63"/>
      <c r="M159" s="56"/>
      <c r="N159" s="62"/>
      <c r="O159" s="63"/>
      <c r="P159" s="56"/>
      <c r="Q159" s="62"/>
      <c r="R159" s="63"/>
      <c r="S159" s="56"/>
      <c r="T159" s="62"/>
    </row>
    <row r="160" spans="1:22" x14ac:dyDescent="0.25">
      <c r="B160" s="55"/>
      <c r="G160" s="56"/>
      <c r="H160" s="62"/>
      <c r="I160" s="63"/>
      <c r="J160" s="56"/>
      <c r="K160" s="62"/>
      <c r="L160" s="63"/>
      <c r="M160" s="56"/>
      <c r="N160" s="62"/>
      <c r="O160" s="63"/>
      <c r="P160" s="56"/>
      <c r="Q160" s="62"/>
      <c r="R160" s="63"/>
      <c r="S160" s="56"/>
      <c r="T160" s="62"/>
    </row>
    <row r="161" spans="1:21" x14ac:dyDescent="0.25">
      <c r="B161" s="55"/>
      <c r="G161" s="56"/>
      <c r="H161" s="62"/>
      <c r="I161" s="63"/>
      <c r="J161" s="56"/>
      <c r="K161" s="62"/>
      <c r="L161" s="63"/>
      <c r="M161" s="56"/>
      <c r="N161" s="62"/>
      <c r="O161" s="63"/>
      <c r="P161" s="56"/>
      <c r="Q161" s="62"/>
      <c r="R161" s="63"/>
      <c r="S161" s="56"/>
      <c r="T161" s="62"/>
    </row>
    <row r="162" spans="1:21" x14ac:dyDescent="0.25">
      <c r="B162" s="55" t="s">
        <v>299</v>
      </c>
      <c r="G162" s="56"/>
      <c r="H162" s="62"/>
      <c r="I162" s="63"/>
      <c r="J162" s="56"/>
      <c r="K162" s="62"/>
      <c r="L162" s="63"/>
      <c r="M162" s="56"/>
      <c r="N162" s="62"/>
      <c r="O162" s="63"/>
      <c r="P162" s="56"/>
      <c r="Q162" s="62"/>
      <c r="R162" s="63"/>
      <c r="S162" s="56"/>
      <c r="T162" s="62"/>
    </row>
    <row r="163" spans="1:21" x14ac:dyDescent="0.25">
      <c r="B163" s="55" t="s">
        <v>80</v>
      </c>
    </row>
    <row r="164" spans="1:21" x14ac:dyDescent="0.25">
      <c r="A164" s="5"/>
      <c r="B164" s="55" t="s">
        <v>247</v>
      </c>
      <c r="F164" s="56" t="s">
        <v>315</v>
      </c>
      <c r="G164" s="56" t="str">
        <f>IF($E164=1,$B164," ")</f>
        <v xml:space="preserve"> </v>
      </c>
      <c r="H164" s="62" t="str">
        <f>IF($E164=1,$D164," ")</f>
        <v xml:space="preserve"> </v>
      </c>
      <c r="I164" s="63"/>
      <c r="J164" s="56" t="str">
        <f>IF($E164=2,$B164," ")</f>
        <v xml:space="preserve"> </v>
      </c>
      <c r="K164" s="62" t="str">
        <f>IF($E164=2,$D164," ")</f>
        <v xml:space="preserve"> </v>
      </c>
      <c r="L164" s="63"/>
      <c r="M164" s="56" t="str">
        <f>IF($E164=3,$B164," ")</f>
        <v xml:space="preserve"> </v>
      </c>
      <c r="N164" s="62" t="str">
        <f>IF($E164=3,$D164," ")</f>
        <v xml:space="preserve"> </v>
      </c>
      <c r="O164" s="63"/>
      <c r="P164" s="56" t="str">
        <f>IF($E164=4,$B164," ")</f>
        <v xml:space="preserve"> </v>
      </c>
      <c r="Q164" s="62" t="str">
        <f>IF($E164=4,$D164," ")</f>
        <v xml:space="preserve"> </v>
      </c>
      <c r="R164" s="63"/>
      <c r="S164" s="56" t="str">
        <f>IF($E164=5,$B164," ")</f>
        <v xml:space="preserve"> </v>
      </c>
      <c r="T164" s="62" t="str">
        <f>IF($E164=5,$D164," ")</f>
        <v xml:space="preserve"> </v>
      </c>
      <c r="U164" s="5"/>
    </row>
    <row r="165" spans="1:21" x14ac:dyDescent="0.25">
      <c r="A165" s="5"/>
      <c r="B165" s="55" t="s">
        <v>248</v>
      </c>
      <c r="G165" s="56" t="str">
        <f>IF($E165=1,$B165," ")</f>
        <v xml:space="preserve"> </v>
      </c>
      <c r="H165" s="62" t="str">
        <f>IF($E165=1,$D165," ")</f>
        <v xml:space="preserve"> </v>
      </c>
      <c r="I165" s="63"/>
      <c r="J165" s="56" t="str">
        <f>IF($E165=2,$B165," ")</f>
        <v xml:space="preserve"> </v>
      </c>
      <c r="K165" s="62" t="str">
        <f>IF($E165=2,$D165," ")</f>
        <v xml:space="preserve"> </v>
      </c>
      <c r="L165" s="63"/>
      <c r="M165" s="56" t="str">
        <f>IF($E165=3,$B165," ")</f>
        <v xml:space="preserve"> </v>
      </c>
      <c r="N165" s="62" t="str">
        <f>IF($E165=3,$D165," ")</f>
        <v xml:space="preserve"> </v>
      </c>
      <c r="O165" s="63"/>
      <c r="P165" s="56" t="str">
        <f>IF($E165=4,$B165," ")</f>
        <v xml:space="preserve"> </v>
      </c>
      <c r="Q165" s="62" t="str">
        <f>IF($E165=4,$D165," ")</f>
        <v xml:space="preserve"> </v>
      </c>
      <c r="R165" s="63"/>
      <c r="S165" s="56" t="str">
        <f>IF($E165=5,$B165," ")</f>
        <v xml:space="preserve"> </v>
      </c>
      <c r="T165" s="62" t="str">
        <f>IF($E165=5,$D165," ")</f>
        <v xml:space="preserve"> </v>
      </c>
      <c r="U165" s="5"/>
    </row>
    <row r="166" spans="1:21" x14ac:dyDescent="0.25">
      <c r="B166" s="55" t="s">
        <v>277</v>
      </c>
      <c r="G166" s="56" t="str">
        <f>IF($E166=1,$B166," ")</f>
        <v xml:space="preserve"> </v>
      </c>
      <c r="H166" s="62" t="str">
        <f>IF($E166=1,$D166," ")</f>
        <v xml:space="preserve"> </v>
      </c>
      <c r="I166" s="63"/>
      <c r="J166" s="56" t="str">
        <f>IF($E166=2,$B166," ")</f>
        <v xml:space="preserve"> </v>
      </c>
      <c r="K166" s="62" t="str">
        <f>IF($E166=2,$D166," ")</f>
        <v xml:space="preserve"> </v>
      </c>
      <c r="L166" s="63"/>
      <c r="M166" s="56" t="str">
        <f>IF($E166=3,$B166," ")</f>
        <v xml:space="preserve"> </v>
      </c>
      <c r="N166" s="62" t="str">
        <f>IF($E166=3,$D166," ")</f>
        <v xml:space="preserve"> </v>
      </c>
      <c r="O166" s="63"/>
      <c r="P166" s="56" t="str">
        <f>IF($E166=4,$B166," ")</f>
        <v xml:space="preserve"> </v>
      </c>
      <c r="Q166" s="62" t="str">
        <f>IF($E166=4,$D166," ")</f>
        <v xml:space="preserve"> </v>
      </c>
      <c r="R166" s="63"/>
      <c r="S166" s="56" t="str">
        <f>IF($E166=5,$B166," ")</f>
        <v xml:space="preserve"> </v>
      </c>
      <c r="T166" s="62" t="str">
        <f>IF($E166=5,$D166," ")</f>
        <v xml:space="preserve"> </v>
      </c>
    </row>
    <row r="167" spans="1:21" x14ac:dyDescent="0.25">
      <c r="B167" s="55" t="s">
        <v>276</v>
      </c>
      <c r="F167" s="56" t="s">
        <v>144</v>
      </c>
      <c r="G167" s="56" t="str">
        <f>IF($E167=1,$B167," ")</f>
        <v xml:space="preserve"> </v>
      </c>
      <c r="H167" s="62" t="str">
        <f>IF($E167=1,$D167," ")</f>
        <v xml:space="preserve"> </v>
      </c>
      <c r="I167" s="63"/>
      <c r="J167" s="56" t="str">
        <f>IF($E167=2,$B167," ")</f>
        <v xml:space="preserve"> </v>
      </c>
      <c r="K167" s="62" t="str">
        <f>IF($E167=2,$D167," ")</f>
        <v xml:space="preserve"> </v>
      </c>
      <c r="L167" s="63"/>
      <c r="M167" s="56" t="str">
        <f>IF($E167=3,$B167," ")</f>
        <v xml:space="preserve"> </v>
      </c>
      <c r="N167" s="62" t="str">
        <f>IF($E167=3,$D167," ")</f>
        <v xml:space="preserve"> </v>
      </c>
      <c r="O167" s="63"/>
      <c r="P167" s="56" t="str">
        <f>IF($E167=4,$B167," ")</f>
        <v xml:space="preserve"> </v>
      </c>
      <c r="Q167" s="62" t="str">
        <f>IF($E167=4,$D167," ")</f>
        <v xml:space="preserve"> </v>
      </c>
      <c r="R167" s="63"/>
      <c r="S167" s="56" t="str">
        <f>IF($E167=5,$B167," ")</f>
        <v xml:space="preserve"> </v>
      </c>
      <c r="T167" s="62" t="str">
        <f>IF($E167=5,$D167," ")</f>
        <v xml:space="preserve"> </v>
      </c>
      <c r="U167" s="5"/>
    </row>
    <row r="168" spans="1:21" x14ac:dyDescent="0.25">
      <c r="B168" s="5" t="s">
        <v>278</v>
      </c>
      <c r="G168" s="56"/>
      <c r="H168" s="62"/>
      <c r="I168" s="63"/>
      <c r="J168" s="56" t="str">
        <f t="shared" ref="J168:J170" si="62">IF($E168=2,$B168," ")</f>
        <v xml:space="preserve"> </v>
      </c>
      <c r="K168" s="62" t="str">
        <f t="shared" ref="K168:K170" si="63">IF($E168=2,$D168," ")</f>
        <v xml:space="preserve"> </v>
      </c>
      <c r="L168" s="63"/>
      <c r="M168" s="56"/>
      <c r="N168" s="62"/>
      <c r="O168" s="63"/>
      <c r="P168" s="56"/>
      <c r="Q168" s="62"/>
      <c r="R168" s="63"/>
      <c r="S168" s="56"/>
      <c r="T168" s="62"/>
      <c r="U168" s="5"/>
    </row>
    <row r="169" spans="1:21" x14ac:dyDescent="0.25">
      <c r="B169" s="55" t="s">
        <v>279</v>
      </c>
      <c r="G169" s="56"/>
      <c r="H169" s="62"/>
      <c r="I169" s="63"/>
      <c r="J169" s="56" t="str">
        <f t="shared" si="62"/>
        <v xml:space="preserve"> </v>
      </c>
      <c r="K169" s="62" t="str">
        <f t="shared" si="63"/>
        <v xml:space="preserve"> </v>
      </c>
      <c r="L169" s="63"/>
      <c r="M169" s="56"/>
      <c r="N169" s="62"/>
      <c r="O169" s="63"/>
      <c r="P169" s="56"/>
      <c r="Q169" s="62"/>
      <c r="R169" s="63"/>
      <c r="S169" s="56"/>
      <c r="T169" s="62"/>
      <c r="U169" s="5"/>
    </row>
    <row r="170" spans="1:21" x14ac:dyDescent="0.25">
      <c r="B170" s="5" t="s">
        <v>275</v>
      </c>
      <c r="G170" s="56"/>
      <c r="H170" s="62"/>
      <c r="I170" s="63"/>
      <c r="J170" s="56" t="str">
        <f t="shared" si="62"/>
        <v xml:space="preserve"> </v>
      </c>
      <c r="K170" s="62" t="str">
        <f t="shared" si="63"/>
        <v xml:space="preserve"> </v>
      </c>
      <c r="L170" s="63"/>
      <c r="M170" s="56"/>
      <c r="N170" s="62"/>
      <c r="O170" s="63"/>
      <c r="P170" s="56"/>
      <c r="Q170" s="62"/>
      <c r="R170" s="63"/>
      <c r="S170" s="56"/>
      <c r="T170" s="62"/>
      <c r="U170" s="5"/>
    </row>
    <row r="171" spans="1:21" x14ac:dyDescent="0.25">
      <c r="B171" s="5" t="s">
        <v>274</v>
      </c>
      <c r="G171" s="56"/>
      <c r="H171" s="62"/>
      <c r="I171" s="63"/>
      <c r="J171" s="56"/>
      <c r="K171" s="62"/>
      <c r="L171" s="63"/>
      <c r="M171" s="56"/>
      <c r="N171" s="62"/>
      <c r="O171" s="63"/>
      <c r="P171" s="56"/>
      <c r="Q171" s="62"/>
      <c r="R171" s="63"/>
      <c r="S171" s="56"/>
      <c r="T171" s="62"/>
      <c r="U171" s="5"/>
    </row>
    <row r="172" spans="1:21" x14ac:dyDescent="0.25">
      <c r="B172" s="5" t="s">
        <v>273</v>
      </c>
      <c r="G172" s="56" t="str">
        <f>IF($E172=1,$B172," ")</f>
        <v xml:space="preserve"> </v>
      </c>
      <c r="H172" s="62" t="str">
        <f>IF($E172=1,$D172," ")</f>
        <v xml:space="preserve"> </v>
      </c>
      <c r="I172" s="63"/>
      <c r="J172" s="56" t="str">
        <f>IF($E172=2,$B172," ")</f>
        <v xml:space="preserve"> </v>
      </c>
      <c r="K172" s="62" t="str">
        <f>IF($E172=2,$D172," ")</f>
        <v xml:space="preserve"> </v>
      </c>
      <c r="L172" s="63"/>
      <c r="M172" s="56" t="str">
        <f>IF($E172=3,$B172," ")</f>
        <v xml:space="preserve"> </v>
      </c>
      <c r="N172" s="62" t="str">
        <f>IF($E172=3,$D172," ")</f>
        <v xml:space="preserve"> </v>
      </c>
      <c r="O172" s="63"/>
      <c r="P172" s="56" t="str">
        <f>IF($E172=4,$B172," ")</f>
        <v xml:space="preserve"> </v>
      </c>
      <c r="Q172" s="62" t="str">
        <f>IF($E172=4,$D172," ")</f>
        <v xml:space="preserve"> </v>
      </c>
      <c r="R172" s="63"/>
      <c r="S172" s="56" t="str">
        <f>IF($E172=5,$B172," ")</f>
        <v xml:space="preserve"> </v>
      </c>
      <c r="T172" s="62" t="str">
        <f>IF($E172=5,$D172," ")</f>
        <v xml:space="preserve"> </v>
      </c>
      <c r="U172" s="5"/>
    </row>
    <row r="173" spans="1:21" x14ac:dyDescent="0.25">
      <c r="B173" s="5" t="s">
        <v>280</v>
      </c>
      <c r="G173" s="56" t="str">
        <f t="shared" si="52"/>
        <v xml:space="preserve"> </v>
      </c>
      <c r="H173" s="62" t="str">
        <f t="shared" si="53"/>
        <v xml:space="preserve"> </v>
      </c>
      <c r="I173" s="63"/>
      <c r="J173" s="56" t="str">
        <f t="shared" si="54"/>
        <v xml:space="preserve"> </v>
      </c>
      <c r="K173" s="62" t="str">
        <f t="shared" si="55"/>
        <v xml:space="preserve"> </v>
      </c>
      <c r="L173" s="63"/>
      <c r="M173" s="56" t="str">
        <f t="shared" si="56"/>
        <v xml:space="preserve"> </v>
      </c>
      <c r="N173" s="62" t="str">
        <f t="shared" si="57"/>
        <v xml:space="preserve"> </v>
      </c>
      <c r="O173" s="63"/>
      <c r="P173" s="56" t="str">
        <f t="shared" si="58"/>
        <v xml:space="preserve"> </v>
      </c>
      <c r="Q173" s="62" t="str">
        <f t="shared" si="59"/>
        <v xml:space="preserve"> </v>
      </c>
      <c r="R173" s="63"/>
      <c r="S173" s="56" t="str">
        <f t="shared" si="60"/>
        <v xml:space="preserve"> </v>
      </c>
      <c r="T173" s="62" t="str">
        <f t="shared" si="61"/>
        <v xml:space="preserve"> </v>
      </c>
      <c r="U173" s="5"/>
    </row>
    <row r="174" spans="1:21" x14ac:dyDescent="0.25">
      <c r="A174" s="5"/>
      <c r="G174" s="56" t="str">
        <f t="shared" si="52"/>
        <v xml:space="preserve"> </v>
      </c>
      <c r="H174" s="62" t="str">
        <f t="shared" si="53"/>
        <v xml:space="preserve"> </v>
      </c>
      <c r="I174" s="63"/>
      <c r="J174" s="56" t="str">
        <f t="shared" si="54"/>
        <v xml:space="preserve"> </v>
      </c>
      <c r="K174" s="62" t="str">
        <f t="shared" si="55"/>
        <v xml:space="preserve"> </v>
      </c>
      <c r="L174" s="63"/>
      <c r="M174" s="56" t="str">
        <f t="shared" si="56"/>
        <v xml:space="preserve"> </v>
      </c>
      <c r="N174" s="62" t="str">
        <f t="shared" si="57"/>
        <v xml:space="preserve"> </v>
      </c>
      <c r="O174" s="63"/>
      <c r="P174" s="56" t="str">
        <f t="shared" si="58"/>
        <v xml:space="preserve"> </v>
      </c>
      <c r="Q174" s="62" t="str">
        <f t="shared" si="59"/>
        <v xml:space="preserve"> </v>
      </c>
      <c r="R174" s="63"/>
      <c r="S174" s="56" t="str">
        <f t="shared" si="60"/>
        <v xml:space="preserve"> </v>
      </c>
      <c r="T174" s="62" t="str">
        <f t="shared" si="61"/>
        <v xml:space="preserve"> </v>
      </c>
      <c r="U174" s="5"/>
    </row>
    <row r="175" spans="1:21" x14ac:dyDescent="0.25">
      <c r="A175" s="5"/>
      <c r="B175" s="5" t="s">
        <v>145</v>
      </c>
      <c r="D175" s="57">
        <v>2</v>
      </c>
      <c r="G175" s="56" t="str">
        <f t="shared" si="52"/>
        <v xml:space="preserve"> </v>
      </c>
      <c r="H175" s="62" t="str">
        <f t="shared" si="53"/>
        <v xml:space="preserve"> </v>
      </c>
      <c r="I175" s="63"/>
      <c r="J175" s="56" t="str">
        <f t="shared" si="54"/>
        <v xml:space="preserve"> </v>
      </c>
      <c r="K175" s="62" t="str">
        <f t="shared" si="55"/>
        <v xml:space="preserve"> </v>
      </c>
      <c r="L175" s="63"/>
      <c r="M175" s="56" t="str">
        <f t="shared" si="56"/>
        <v xml:space="preserve"> </v>
      </c>
      <c r="N175" s="62" t="str">
        <f t="shared" si="57"/>
        <v xml:space="preserve"> </v>
      </c>
      <c r="O175" s="63"/>
      <c r="P175" s="56" t="str">
        <f t="shared" si="58"/>
        <v xml:space="preserve"> </v>
      </c>
      <c r="Q175" s="62" t="str">
        <f t="shared" si="59"/>
        <v xml:space="preserve"> </v>
      </c>
      <c r="R175" s="63"/>
      <c r="S175" s="56" t="str">
        <f t="shared" si="60"/>
        <v xml:space="preserve"> </v>
      </c>
      <c r="T175" s="62" t="str">
        <f t="shared" si="61"/>
        <v xml:space="preserve"> </v>
      </c>
      <c r="U175" s="5"/>
    </row>
    <row r="176" spans="1:21" x14ac:dyDescent="0.25">
      <c r="A176" s="5"/>
      <c r="B176" s="5" t="s">
        <v>146</v>
      </c>
      <c r="D176" s="57">
        <v>2</v>
      </c>
      <c r="G176" s="56" t="str">
        <f t="shared" si="52"/>
        <v xml:space="preserve"> </v>
      </c>
      <c r="H176" s="62" t="str">
        <f t="shared" si="53"/>
        <v xml:space="preserve"> </v>
      </c>
      <c r="I176" s="63"/>
      <c r="J176" s="56" t="str">
        <f t="shared" si="54"/>
        <v xml:space="preserve"> </v>
      </c>
      <c r="K176" s="62" t="str">
        <f t="shared" si="55"/>
        <v xml:space="preserve"> </v>
      </c>
      <c r="L176" s="63"/>
      <c r="M176" s="56" t="str">
        <f t="shared" si="56"/>
        <v xml:space="preserve"> </v>
      </c>
      <c r="N176" s="62" t="str">
        <f t="shared" si="57"/>
        <v xml:space="preserve"> </v>
      </c>
      <c r="O176" s="63"/>
      <c r="P176" s="56" t="str">
        <f t="shared" si="58"/>
        <v xml:space="preserve"> </v>
      </c>
      <c r="Q176" s="62" t="str">
        <f t="shared" si="59"/>
        <v xml:space="preserve"> </v>
      </c>
      <c r="R176" s="63"/>
      <c r="S176" s="56" t="str">
        <f t="shared" si="60"/>
        <v xml:space="preserve"> </v>
      </c>
      <c r="T176" s="62" t="str">
        <f t="shared" si="61"/>
        <v xml:space="preserve"> </v>
      </c>
      <c r="U176" s="5"/>
    </row>
    <row r="178" spans="1:21" x14ac:dyDescent="0.25">
      <c r="A178" s="5"/>
      <c r="G178" s="56" t="str">
        <f>IF($E178=1,$B179," ")</f>
        <v xml:space="preserve"> </v>
      </c>
      <c r="H178" s="62" t="str">
        <f t="shared" si="53"/>
        <v xml:space="preserve"> </v>
      </c>
      <c r="I178" s="63"/>
      <c r="J178" s="56" t="str">
        <f>IF($E178=2,$B179," ")</f>
        <v xml:space="preserve"> </v>
      </c>
      <c r="K178" s="62" t="str">
        <f t="shared" si="55"/>
        <v xml:space="preserve"> </v>
      </c>
      <c r="L178" s="63"/>
      <c r="M178" s="56" t="str">
        <f>IF($E178=3,$B179," ")</f>
        <v xml:space="preserve"> </v>
      </c>
      <c r="N178" s="62" t="str">
        <f t="shared" si="57"/>
        <v xml:space="preserve"> </v>
      </c>
      <c r="O178" s="63"/>
      <c r="P178" s="56" t="str">
        <f>IF($E178=4,$B179," ")</f>
        <v xml:space="preserve"> </v>
      </c>
      <c r="Q178" s="62" t="str">
        <f t="shared" si="59"/>
        <v xml:space="preserve"> </v>
      </c>
      <c r="R178" s="63"/>
      <c r="S178" s="56" t="str">
        <f>IF($E178=5,$B179," ")</f>
        <v xml:space="preserve"> </v>
      </c>
      <c r="T178" s="62" t="str">
        <f t="shared" si="61"/>
        <v xml:space="preserve"> </v>
      </c>
      <c r="U178" s="5"/>
    </row>
    <row r="179" spans="1:21" x14ac:dyDescent="0.25">
      <c r="A179" s="5"/>
      <c r="B179" s="5" t="s">
        <v>147</v>
      </c>
      <c r="D179" s="57">
        <v>2</v>
      </c>
      <c r="G179" s="56" t="str">
        <f>IF($E179=1,#REF!," ")</f>
        <v xml:space="preserve"> </v>
      </c>
      <c r="H179" s="62" t="str">
        <f t="shared" si="53"/>
        <v xml:space="preserve"> </v>
      </c>
      <c r="I179" s="63"/>
      <c r="J179" s="56" t="str">
        <f>IF($E179=2,#REF!," ")</f>
        <v xml:space="preserve"> </v>
      </c>
      <c r="K179" s="62" t="str">
        <f t="shared" si="55"/>
        <v xml:space="preserve"> </v>
      </c>
      <c r="L179" s="63"/>
      <c r="M179" s="56" t="str">
        <f>IF($E179=3,#REF!," ")</f>
        <v xml:space="preserve"> </v>
      </c>
      <c r="N179" s="62" t="str">
        <f t="shared" si="57"/>
        <v xml:space="preserve"> </v>
      </c>
      <c r="O179" s="63"/>
      <c r="P179" s="56" t="str">
        <f>IF($E179=4,#REF!," ")</f>
        <v xml:space="preserve"> </v>
      </c>
      <c r="Q179" s="62" t="str">
        <f t="shared" si="59"/>
        <v xml:space="preserve"> </v>
      </c>
      <c r="R179" s="63"/>
      <c r="S179" s="56" t="str">
        <f>IF($E179=5,#REF!," ")</f>
        <v xml:space="preserve"> </v>
      </c>
      <c r="T179" s="62" t="str">
        <f t="shared" si="61"/>
        <v xml:space="preserve"> </v>
      </c>
      <c r="U179" s="5"/>
    </row>
    <row r="180" spans="1:21" x14ac:dyDescent="0.25">
      <c r="A180" s="5"/>
      <c r="G180" s="56" t="str">
        <f t="shared" si="52"/>
        <v xml:space="preserve"> </v>
      </c>
      <c r="H180" s="62" t="str">
        <f t="shared" si="53"/>
        <v xml:space="preserve"> </v>
      </c>
      <c r="I180" s="63"/>
      <c r="J180" s="56" t="str">
        <f t="shared" si="54"/>
        <v xml:space="preserve"> </v>
      </c>
      <c r="K180" s="62" t="str">
        <f t="shared" si="55"/>
        <v xml:space="preserve"> </v>
      </c>
      <c r="L180" s="63"/>
      <c r="M180" s="56" t="str">
        <f t="shared" si="56"/>
        <v xml:space="preserve"> </v>
      </c>
      <c r="N180" s="62" t="str">
        <f t="shared" si="57"/>
        <v xml:space="preserve"> </v>
      </c>
      <c r="O180" s="63"/>
      <c r="P180" s="56" t="str">
        <f t="shared" si="58"/>
        <v xml:space="preserve"> </v>
      </c>
      <c r="Q180" s="62" t="str">
        <f t="shared" si="59"/>
        <v xml:space="preserve"> </v>
      </c>
      <c r="R180" s="63"/>
      <c r="S180" s="56" t="str">
        <f t="shared" si="60"/>
        <v xml:space="preserve"> </v>
      </c>
      <c r="T180" s="62" t="str">
        <f t="shared" si="61"/>
        <v xml:space="preserve"> </v>
      </c>
      <c r="U180" s="5"/>
    </row>
    <row r="181" spans="1:21" x14ac:dyDescent="0.25">
      <c r="A181" s="5"/>
      <c r="G181" s="56" t="str">
        <f t="shared" si="52"/>
        <v xml:space="preserve"> </v>
      </c>
      <c r="H181" s="62" t="str">
        <f t="shared" si="53"/>
        <v xml:space="preserve"> </v>
      </c>
      <c r="I181" s="63"/>
      <c r="J181" s="56" t="str">
        <f t="shared" si="54"/>
        <v xml:space="preserve"> </v>
      </c>
      <c r="K181" s="62" t="str">
        <f t="shared" si="55"/>
        <v xml:space="preserve"> </v>
      </c>
      <c r="L181" s="63"/>
      <c r="M181" s="56" t="str">
        <f t="shared" si="56"/>
        <v xml:space="preserve"> </v>
      </c>
      <c r="N181" s="62" t="str">
        <f t="shared" si="57"/>
        <v xml:space="preserve"> </v>
      </c>
      <c r="O181" s="63"/>
      <c r="P181" s="56" t="str">
        <f t="shared" si="58"/>
        <v xml:space="preserve"> </v>
      </c>
      <c r="Q181" s="62" t="str">
        <f t="shared" si="59"/>
        <v xml:space="preserve"> </v>
      </c>
      <c r="R181" s="63"/>
      <c r="S181" s="56" t="str">
        <f t="shared" si="60"/>
        <v xml:space="preserve"> </v>
      </c>
      <c r="T181" s="62" t="str">
        <f t="shared" si="61"/>
        <v xml:space="preserve"> </v>
      </c>
    </row>
    <row r="182" spans="1:21" x14ac:dyDescent="0.25">
      <c r="A182" s="5"/>
      <c r="G182" s="56"/>
      <c r="H182" s="62"/>
      <c r="I182" s="63"/>
      <c r="J182" s="56"/>
      <c r="K182" s="62"/>
      <c r="L182" s="63"/>
      <c r="M182" s="56"/>
      <c r="N182" s="62"/>
      <c r="O182" s="63"/>
      <c r="P182" s="56"/>
      <c r="Q182" s="62"/>
      <c r="R182" s="63"/>
      <c r="S182" s="56"/>
      <c r="T182" s="62"/>
    </row>
    <row r="183" spans="1:21" s="36" customFormat="1" x14ac:dyDescent="0.25">
      <c r="B183" s="39" t="s">
        <v>115</v>
      </c>
      <c r="C183" s="39"/>
      <c r="D183" s="37">
        <f>SUM(D154:D182)</f>
        <v>6</v>
      </c>
      <c r="E183" s="37"/>
      <c r="F183" s="38"/>
      <c r="H183" s="37">
        <f>SUM(H154:H182)</f>
        <v>0</v>
      </c>
      <c r="I183" s="40"/>
      <c r="K183" s="37">
        <f>SUM(K154:K182)</f>
        <v>0</v>
      </c>
      <c r="L183" s="40"/>
      <c r="N183" s="37">
        <f>SUM(N154:N182)</f>
        <v>0</v>
      </c>
      <c r="O183" s="40"/>
      <c r="Q183" s="37">
        <f>SUM(Q154:Q182)</f>
        <v>0</v>
      </c>
      <c r="R183" s="40"/>
      <c r="T183" s="37">
        <f>SUM(T154:T182)</f>
        <v>0</v>
      </c>
      <c r="U183" s="40"/>
    </row>
    <row r="184" spans="1:21" s="36" customFormat="1" x14ac:dyDescent="0.25">
      <c r="B184" s="39"/>
      <c r="C184" s="39"/>
      <c r="D184" s="37"/>
      <c r="E184" s="37"/>
      <c r="F184" s="38"/>
      <c r="H184" s="37"/>
      <c r="I184" s="40"/>
      <c r="K184" s="37"/>
      <c r="L184" s="40"/>
      <c r="N184" s="37"/>
      <c r="O184" s="40"/>
      <c r="Q184" s="37"/>
      <c r="R184" s="40"/>
      <c r="T184" s="37"/>
      <c r="U184" s="40"/>
    </row>
    <row r="185" spans="1:21" s="36" customFormat="1" x14ac:dyDescent="0.25">
      <c r="B185" s="39"/>
      <c r="C185" s="39"/>
      <c r="D185" s="37"/>
      <c r="E185" s="37"/>
      <c r="F185" s="38"/>
      <c r="H185" s="37"/>
      <c r="I185" s="40"/>
      <c r="K185" s="37"/>
      <c r="L185" s="40"/>
      <c r="N185" s="37"/>
      <c r="O185" s="40"/>
      <c r="Q185" s="37"/>
      <c r="R185" s="40"/>
      <c r="T185" s="37"/>
      <c r="U185" s="40"/>
    </row>
    <row r="186" spans="1:21" x14ac:dyDescent="0.25">
      <c r="A186" s="5"/>
      <c r="B186" s="5" t="s">
        <v>148</v>
      </c>
      <c r="D186" s="57">
        <v>2</v>
      </c>
      <c r="E186" s="57">
        <v>5</v>
      </c>
      <c r="G186" s="56" t="str">
        <f>IF($E186=1,$B186," ")</f>
        <v xml:space="preserve"> </v>
      </c>
      <c r="H186" s="62" t="str">
        <f>IF($E186=1,$D186," ")</f>
        <v xml:space="preserve"> </v>
      </c>
      <c r="I186" s="63"/>
      <c r="J186" s="56" t="str">
        <f>IF($E186=2,$B186," ")</f>
        <v xml:space="preserve"> </v>
      </c>
      <c r="K186" s="62" t="str">
        <f>IF($E186=2,$D186," ")</f>
        <v xml:space="preserve"> </v>
      </c>
      <c r="L186" s="63"/>
      <c r="M186" s="56" t="str">
        <f>IF($E186=3,$B186," ")</f>
        <v xml:space="preserve"> </v>
      </c>
      <c r="N186" s="62" t="str">
        <f>IF($E186=3,$D186," ")</f>
        <v xml:space="preserve"> </v>
      </c>
      <c r="O186" s="63"/>
      <c r="P186" s="56" t="str">
        <f>IF($E186=4,$B186," ")</f>
        <v xml:space="preserve"> </v>
      </c>
      <c r="Q186" s="62" t="str">
        <f>IF($E186=4,$D186," ")</f>
        <v xml:space="preserve"> </v>
      </c>
      <c r="R186" s="63"/>
      <c r="S186" s="56" t="str">
        <f>IF($E186=5,$B186," ")</f>
        <v>各个玩法投放回收集成</v>
      </c>
      <c r="T186" s="62">
        <f>IF($E186=5,$D186," ")</f>
        <v>2</v>
      </c>
      <c r="U186" s="5"/>
    </row>
    <row r="187" spans="1:21" x14ac:dyDescent="0.25">
      <c r="A187" s="5"/>
      <c r="B187" s="5" t="s">
        <v>149</v>
      </c>
      <c r="D187" s="57">
        <v>2</v>
      </c>
      <c r="E187" s="57">
        <v>5</v>
      </c>
      <c r="G187" s="56" t="str">
        <f>IF($E187=1,$B187," ")</f>
        <v xml:space="preserve"> </v>
      </c>
      <c r="H187" s="62" t="str">
        <f>IF($E187=1,$D187," ")</f>
        <v xml:space="preserve"> </v>
      </c>
      <c r="I187" s="63"/>
      <c r="J187" s="56" t="str">
        <f>IF($E187=2,$B187," ")</f>
        <v xml:space="preserve"> </v>
      </c>
      <c r="K187" s="62" t="str">
        <f>IF($E187=2,$D187," ")</f>
        <v xml:space="preserve"> </v>
      </c>
      <c r="L187" s="63"/>
      <c r="M187" s="56" t="str">
        <f>IF($E187=3,$B187," ")</f>
        <v xml:space="preserve"> </v>
      </c>
      <c r="N187" s="62" t="str">
        <f>IF($E187=3,$D187," ")</f>
        <v xml:space="preserve"> </v>
      </c>
      <c r="O187" s="63"/>
      <c r="P187" s="56" t="str">
        <f>IF($E187=4,$B187," ")</f>
        <v xml:space="preserve"> </v>
      </c>
      <c r="Q187" s="62" t="str">
        <f>IF($E187=4,$D187," ")</f>
        <v xml:space="preserve"> </v>
      </c>
      <c r="R187" s="63"/>
      <c r="S187" s="56" t="str">
        <f>IF($E187=5,$B187," ")</f>
        <v>回归游戏前期玩家等级成长</v>
      </c>
      <c r="T187" s="62">
        <f>IF($E187=5,$D187," ")</f>
        <v>2</v>
      </c>
      <c r="U187" s="5"/>
    </row>
    <row r="188" spans="1:21" x14ac:dyDescent="0.25">
      <c r="A188" s="5"/>
      <c r="B188" s="5" t="s">
        <v>150</v>
      </c>
      <c r="G188" s="56"/>
      <c r="H188" s="62"/>
      <c r="I188" s="63"/>
      <c r="J188" s="56"/>
      <c r="K188" s="62"/>
      <c r="L188" s="63"/>
      <c r="M188" s="56"/>
      <c r="N188" s="62"/>
      <c r="O188" s="63"/>
      <c r="P188" s="56"/>
      <c r="Q188" s="62"/>
      <c r="R188" s="63"/>
      <c r="S188" s="56"/>
      <c r="T188" s="62"/>
      <c r="U188" s="5"/>
    </row>
    <row r="190" spans="1:21" x14ac:dyDescent="0.25">
      <c r="A190" s="5"/>
      <c r="B190" s="36" t="s">
        <v>151</v>
      </c>
      <c r="C190" s="36"/>
      <c r="D190" s="37"/>
      <c r="G190" s="36" t="s">
        <v>152</v>
      </c>
      <c r="H190" s="39"/>
      <c r="I190" s="40"/>
      <c r="J190" s="36" t="s">
        <v>152</v>
      </c>
      <c r="K190" s="36"/>
      <c r="L190" s="40"/>
      <c r="M190" s="36" t="s">
        <v>152</v>
      </c>
      <c r="N190" s="36"/>
      <c r="O190" s="40"/>
      <c r="P190" s="36" t="s">
        <v>152</v>
      </c>
      <c r="Q190" s="36"/>
      <c r="R190" s="40"/>
      <c r="S190" s="36" t="s">
        <v>152</v>
      </c>
    </row>
    <row r="194" spans="1:21" x14ac:dyDescent="0.25">
      <c r="A194" s="5"/>
      <c r="G194" s="36" t="s">
        <v>153</v>
      </c>
      <c r="H194" s="39"/>
      <c r="I194" s="40"/>
      <c r="J194" s="36" t="s">
        <v>153</v>
      </c>
      <c r="K194" s="36"/>
      <c r="L194" s="40"/>
      <c r="M194" s="36" t="s">
        <v>153</v>
      </c>
      <c r="N194" s="36"/>
      <c r="O194" s="40"/>
      <c r="P194" s="36" t="s">
        <v>153</v>
      </c>
      <c r="Q194" s="36"/>
      <c r="R194" s="40"/>
      <c r="S194" s="36" t="s">
        <v>153</v>
      </c>
    </row>
    <row r="196" spans="1:21" x14ac:dyDescent="0.25">
      <c r="A196" s="5"/>
    </row>
    <row r="197" spans="1:21" x14ac:dyDescent="0.25">
      <c r="A197" s="5"/>
      <c r="U197" s="5"/>
    </row>
    <row r="198" spans="1:21" x14ac:dyDescent="0.25">
      <c r="A198" s="5"/>
      <c r="G198" s="36" t="s">
        <v>154</v>
      </c>
      <c r="H198" s="39"/>
      <c r="I198" s="36"/>
      <c r="J198" s="36" t="s">
        <v>154</v>
      </c>
      <c r="K198" s="36"/>
      <c r="L198" s="36"/>
      <c r="M198" s="36" t="s">
        <v>154</v>
      </c>
      <c r="N198" s="36"/>
      <c r="O198" s="36"/>
      <c r="P198" s="36" t="s">
        <v>154</v>
      </c>
      <c r="Q198" s="36"/>
      <c r="R198" s="36"/>
      <c r="S198" s="36" t="s">
        <v>154</v>
      </c>
      <c r="U198" s="5"/>
    </row>
    <row r="199" spans="1:21" x14ac:dyDescent="0.25">
      <c r="A199" s="5"/>
      <c r="I199" s="5"/>
      <c r="L199" s="5"/>
      <c r="O199" s="5"/>
      <c r="R199" s="5"/>
      <c r="U199" s="5"/>
    </row>
    <row r="200" spans="1:21" x14ac:dyDescent="0.25">
      <c r="A200" s="5"/>
      <c r="I200" s="5"/>
      <c r="L200" s="5"/>
      <c r="O200" s="5"/>
      <c r="R200" s="5"/>
      <c r="U200" s="5"/>
    </row>
    <row r="201" spans="1:21" x14ac:dyDescent="0.25">
      <c r="A201" s="5"/>
      <c r="G201" s="36" t="s">
        <v>155</v>
      </c>
      <c r="H201" s="39"/>
      <c r="I201" s="36"/>
      <c r="J201" s="36" t="s">
        <v>155</v>
      </c>
      <c r="K201" s="36"/>
      <c r="L201" s="36"/>
      <c r="M201" s="36" t="s">
        <v>155</v>
      </c>
      <c r="N201" s="36"/>
      <c r="O201" s="36"/>
      <c r="P201" s="36" t="s">
        <v>155</v>
      </c>
      <c r="Q201" s="36"/>
      <c r="R201" s="36"/>
      <c r="S201" s="36" t="s">
        <v>155</v>
      </c>
      <c r="U201" s="5"/>
    </row>
    <row r="202" spans="1:21" x14ac:dyDescent="0.25">
      <c r="A202" s="5"/>
      <c r="I202" s="5"/>
      <c r="L202" s="5"/>
      <c r="O202" s="5"/>
      <c r="R202" s="5"/>
      <c r="U202" s="5"/>
    </row>
    <row r="203" spans="1:21" x14ac:dyDescent="0.25">
      <c r="A203" s="5"/>
      <c r="I203" s="5"/>
      <c r="L203" s="5"/>
      <c r="O203" s="5"/>
      <c r="R203" s="5"/>
      <c r="U203" s="5"/>
    </row>
    <row r="204" spans="1:21" x14ac:dyDescent="0.25">
      <c r="A204" s="5"/>
      <c r="I204" s="5"/>
      <c r="L204" s="5"/>
      <c r="O204" s="5"/>
      <c r="R204" s="5"/>
      <c r="U204" s="5"/>
    </row>
    <row r="205" spans="1:21" x14ac:dyDescent="0.25">
      <c r="A205" s="5"/>
      <c r="I205" s="5"/>
      <c r="L205" s="5"/>
      <c r="O205" s="5"/>
      <c r="R205" s="5"/>
      <c r="U205" s="5"/>
    </row>
  </sheetData>
  <phoneticPr fontId="3" type="noConversion"/>
  <conditionalFormatting sqref="J29 M29 B97:D97 B49:D49 B56:D58 B62:D62 B103:D103 F144:G144 F76:G76 S144 J144 M144 P144 F130:G130 M186:M188 P186:P188 S186:S188 J186:J188 G186:G188 B183:D185 K184:K185 N184:N185 H183:H185 T184:T185 Q184:Q185 P178:P182 G178:G182 M178:M182 J178:J182 S178:S182 B29:D32 B47:D47 P154:P162 G154:G162 M154:M162 J154:J162 S154:S162 G146:G148 F127:F129 G99:G100 S99:S100 J99:J100 M99:M100 P99:P100 C48:D48 S54:S55 G54:G55 P54:P55 P164:P176 G164:G176 M164:M176 S164:S176 J164:J176 G102:G104 P146:P148 M146:M148 J146:J148 S146:S148 S102:S104 J102:J104 M102:M104 P102:P104 B67:D73 B74:B75 P12:P21 P23:P25 P5 G12:G21 G23:G25 G5 M12:M21 M23:M25 M5 J12:J21 J23:J25 J5 S12:S21 S23:S25 S5 S31:S52 M31:M52 P31:P52 G31:G52 J31:J52 D74 D83 G59:G75 D80:D81 B78:B79 G97 P97 M97 J97 S97 G121:G129 F121:F124 P119 P106:P117 M119 M106:M117 J119 J106:J117 S119 S106:S117 F119:G119 F106:G117 G77:G95 J54:J95 M54:M95 P59:P95 S59:S95 G131:G140 F131:F138 S121:S140 J121:J140 M121:M140 P121:P140">
    <cfRule type="cellIs" dxfId="34" priority="40" operator="equal">
      <formula>"未完成"</formula>
    </cfRule>
  </conditionalFormatting>
  <conditionalFormatting sqref="G153 B153:D153 B144:D144 J105 B110:D111 C154:D154 C121:D124 C117:D117 C119:D119 C112:D114 D126">
    <cfRule type="cellIs" dxfId="33" priority="39" operator="equal">
      <formula>"TBD"</formula>
    </cfRule>
  </conditionalFormatting>
  <conditionalFormatting sqref="F150:T150">
    <cfRule type="cellIs" dxfId="32" priority="38" operator="equal">
      <formula>"未完成"</formula>
    </cfRule>
  </conditionalFormatting>
  <conditionalFormatting sqref="T30 Q30 N30 K30 H30">
    <cfRule type="cellIs" dxfId="31" priority="37" operator="equal">
      <formula>"未完成"</formula>
    </cfRule>
  </conditionalFormatting>
  <conditionalFormatting sqref="B53:D53">
    <cfRule type="cellIs" dxfId="30" priority="32" operator="equal">
      <formula>"未完成"</formula>
    </cfRule>
  </conditionalFormatting>
  <conditionalFormatting sqref="H98">
    <cfRule type="cellIs" dxfId="29" priority="35" operator="equal">
      <formula>"未完成"</formula>
    </cfRule>
  </conditionalFormatting>
  <conditionalFormatting sqref="B98:D98">
    <cfRule type="cellIs" dxfId="28" priority="36" operator="equal">
      <formula>"未完成"</formula>
    </cfRule>
  </conditionalFormatting>
  <conditionalFormatting sqref="B142:D142">
    <cfRule type="cellIs" dxfId="27" priority="34" operator="equal">
      <formula>"未完成"</formula>
    </cfRule>
  </conditionalFormatting>
  <conditionalFormatting sqref="H142">
    <cfRule type="cellIs" dxfId="26" priority="33" operator="equal">
      <formula>"未完成"</formula>
    </cfRule>
  </conditionalFormatting>
  <conditionalFormatting sqref="H53">
    <cfRule type="cellIs" dxfId="25" priority="31" operator="equal">
      <formula>"未完成"</formula>
    </cfRule>
  </conditionalFormatting>
  <conditionalFormatting sqref="T28">
    <cfRule type="cellIs" dxfId="24" priority="29" operator="equal">
      <formula>"未完成"</formula>
    </cfRule>
  </conditionalFormatting>
  <conditionalFormatting sqref="Q98">
    <cfRule type="cellIs" dxfId="23" priority="25" operator="equal">
      <formula>"未完成"</formula>
    </cfRule>
  </conditionalFormatting>
  <conditionalFormatting sqref="K28">
    <cfRule type="cellIs" dxfId="22" priority="23" operator="equal">
      <formula>"未完成"</formula>
    </cfRule>
  </conditionalFormatting>
  <conditionalFormatting sqref="H28">
    <cfRule type="cellIs" dxfId="21" priority="28" operator="equal">
      <formula>"未完成"</formula>
    </cfRule>
  </conditionalFormatting>
  <conditionalFormatting sqref="B28:D28">
    <cfRule type="cellIs" dxfId="20" priority="30" operator="equal">
      <formula>"未完成"</formula>
    </cfRule>
  </conditionalFormatting>
  <conditionalFormatting sqref="K98">
    <cfRule type="cellIs" dxfId="19" priority="27" operator="equal">
      <formula>"未完成"</formula>
    </cfRule>
  </conditionalFormatting>
  <conditionalFormatting sqref="N98">
    <cfRule type="cellIs" dxfId="18" priority="26" operator="equal">
      <formula>"未完成"</formula>
    </cfRule>
  </conditionalFormatting>
  <conditionalFormatting sqref="T98">
    <cfRule type="cellIs" dxfId="17" priority="24" operator="equal">
      <formula>"未完成"</formula>
    </cfRule>
  </conditionalFormatting>
  <conditionalFormatting sqref="T53">
    <cfRule type="cellIs" dxfId="16" priority="17" operator="equal">
      <formula>"未完成"</formula>
    </cfRule>
  </conditionalFormatting>
  <conditionalFormatting sqref="N28">
    <cfRule type="cellIs" dxfId="15" priority="22" operator="equal">
      <formula>"未完成"</formula>
    </cfRule>
  </conditionalFormatting>
  <conditionalFormatting sqref="Q28">
    <cfRule type="cellIs" dxfId="14" priority="21" operator="equal">
      <formula>"未完成"</formula>
    </cfRule>
  </conditionalFormatting>
  <conditionalFormatting sqref="K53">
    <cfRule type="cellIs" dxfId="13" priority="20" operator="equal">
      <formula>"未完成"</formula>
    </cfRule>
  </conditionalFormatting>
  <conditionalFormatting sqref="N53">
    <cfRule type="cellIs" dxfId="12" priority="19" operator="equal">
      <formula>"未完成"</formula>
    </cfRule>
  </conditionalFormatting>
  <conditionalFormatting sqref="Q53">
    <cfRule type="cellIs" dxfId="11" priority="18" operator="equal">
      <formula>"未完成"</formula>
    </cfRule>
  </conditionalFormatting>
  <conditionalFormatting sqref="K142">
    <cfRule type="cellIs" dxfId="10" priority="16" operator="equal">
      <formula>"未完成"</formula>
    </cfRule>
  </conditionalFormatting>
  <conditionalFormatting sqref="N142">
    <cfRule type="cellIs" dxfId="9" priority="15" operator="equal">
      <formula>"未完成"</formula>
    </cfRule>
  </conditionalFormatting>
  <conditionalFormatting sqref="Q142">
    <cfRule type="cellIs" dxfId="8" priority="14" operator="equal">
      <formula>"未完成"</formula>
    </cfRule>
  </conditionalFormatting>
  <conditionalFormatting sqref="T142">
    <cfRule type="cellIs" dxfId="7" priority="13" operator="equal">
      <formula>"未完成"</formula>
    </cfRule>
  </conditionalFormatting>
  <conditionalFormatting sqref="S145 J145 M145 F145:G145 P145">
    <cfRule type="cellIs" dxfId="6" priority="12" operator="equal">
      <formula>"未完成"</formula>
    </cfRule>
  </conditionalFormatting>
  <conditionalFormatting sqref="K183">
    <cfRule type="cellIs" dxfId="5" priority="11" operator="equal">
      <formula>"未完成"</formula>
    </cfRule>
  </conditionalFormatting>
  <conditionalFormatting sqref="N183">
    <cfRule type="cellIs" dxfId="4" priority="10" operator="equal">
      <formula>"未完成"</formula>
    </cfRule>
  </conditionalFormatting>
  <conditionalFormatting sqref="Q183">
    <cfRule type="cellIs" dxfId="3" priority="9" operator="equal">
      <formula>"未完成"</formula>
    </cfRule>
  </conditionalFormatting>
  <conditionalFormatting sqref="T183">
    <cfRule type="cellIs" dxfId="2" priority="8" operator="equal">
      <formula>"未完成"</formula>
    </cfRule>
  </conditionalFormatting>
  <conditionalFormatting sqref="B112:B116">
    <cfRule type="cellIs" dxfId="1" priority="4" operator="equal">
      <formula>"TBD"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zoomScale="150" zoomScaleNormal="150" zoomScalePageLayoutView="15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baseColWidth="10" defaultRowHeight="17" x14ac:dyDescent="0.25"/>
  <cols>
    <col min="1" max="1" width="4.83203125" style="43" bestFit="1" customWidth="1"/>
    <col min="2" max="2" width="19.83203125" customWidth="1"/>
    <col min="3" max="3" width="23" customWidth="1"/>
    <col min="4" max="4" width="4.83203125" customWidth="1"/>
    <col min="5" max="5" width="23" customWidth="1"/>
    <col min="6" max="6" width="4.83203125" customWidth="1"/>
    <col min="7" max="7" width="23" customWidth="1"/>
    <col min="8" max="8" width="4.83203125" customWidth="1"/>
    <col min="9" max="9" width="23" customWidth="1"/>
    <col min="10" max="10" width="4.83203125" customWidth="1"/>
    <col min="11" max="11" width="23" customWidth="1"/>
    <col min="12" max="12" width="4.83203125" bestFit="1" customWidth="1"/>
  </cols>
  <sheetData>
    <row r="2" spans="1:12" s="48" customFormat="1" ht="16" x14ac:dyDescent="0.25">
      <c r="A2" s="47"/>
      <c r="C2" s="44" t="s">
        <v>163</v>
      </c>
      <c r="D2" s="44" t="s">
        <v>164</v>
      </c>
      <c r="E2" s="44" t="s">
        <v>165</v>
      </c>
      <c r="F2" s="45" t="s">
        <v>164</v>
      </c>
      <c r="G2" s="44" t="s">
        <v>166</v>
      </c>
      <c r="H2" s="44" t="s">
        <v>164</v>
      </c>
      <c r="I2" s="44" t="s">
        <v>167</v>
      </c>
      <c r="J2" s="44" t="s">
        <v>164</v>
      </c>
      <c r="K2" s="44" t="s">
        <v>168</v>
      </c>
      <c r="L2" s="44" t="s">
        <v>164</v>
      </c>
    </row>
    <row r="3" spans="1:12" s="51" customFormat="1" ht="16" x14ac:dyDescent="0.25">
      <c r="A3" s="50"/>
      <c r="C3" s="52"/>
      <c r="D3" s="52"/>
      <c r="E3" s="52"/>
      <c r="F3" s="53"/>
      <c r="G3" s="52"/>
      <c r="H3" s="52"/>
      <c r="I3" s="52"/>
      <c r="J3" s="52"/>
      <c r="K3" s="52"/>
      <c r="L3" s="52"/>
    </row>
    <row r="4" spans="1:12" x14ac:dyDescent="0.25">
      <c r="A4" s="43" t="s">
        <v>169</v>
      </c>
      <c r="B4" t="s">
        <v>184</v>
      </c>
      <c r="C4" t="s">
        <v>188</v>
      </c>
    </row>
    <row r="5" spans="1:12" x14ac:dyDescent="0.25">
      <c r="B5" t="s">
        <v>175</v>
      </c>
      <c r="C5" t="s">
        <v>175</v>
      </c>
      <c r="G5" t="s">
        <v>185</v>
      </c>
    </row>
    <row r="7" spans="1:12" x14ac:dyDescent="0.25">
      <c r="B7" t="s">
        <v>182</v>
      </c>
    </row>
    <row r="13" spans="1:12" s="49" customFormat="1" x14ac:dyDescent="0.25">
      <c r="A13" s="46"/>
    </row>
    <row r="14" spans="1:12" x14ac:dyDescent="0.25">
      <c r="A14" s="43" t="s">
        <v>170</v>
      </c>
      <c r="B14" t="s">
        <v>183</v>
      </c>
      <c r="C14" t="s">
        <v>187</v>
      </c>
    </row>
    <row r="15" spans="1:12" x14ac:dyDescent="0.25">
      <c r="B15" t="s">
        <v>175</v>
      </c>
      <c r="C15" t="s">
        <v>175</v>
      </c>
      <c r="G15" t="s">
        <v>185</v>
      </c>
    </row>
    <row r="23" spans="1:7" s="49" customFormat="1" x14ac:dyDescent="0.25">
      <c r="A23" s="46"/>
    </row>
    <row r="24" spans="1:7" x14ac:dyDescent="0.25">
      <c r="A24" s="43" t="s">
        <v>171</v>
      </c>
      <c r="B24" t="s">
        <v>180</v>
      </c>
      <c r="C24" t="s">
        <v>186</v>
      </c>
    </row>
    <row r="25" spans="1:7" x14ac:dyDescent="0.25">
      <c r="B25" t="s">
        <v>176</v>
      </c>
      <c r="C25" t="s">
        <v>176</v>
      </c>
      <c r="E25" t="s">
        <v>189</v>
      </c>
    </row>
    <row r="26" spans="1:7" x14ac:dyDescent="0.25">
      <c r="B26" t="s">
        <v>178</v>
      </c>
      <c r="C26" t="s">
        <v>178</v>
      </c>
      <c r="E26" t="s">
        <v>190</v>
      </c>
    </row>
    <row r="27" spans="1:7" x14ac:dyDescent="0.25">
      <c r="B27" t="s">
        <v>287</v>
      </c>
      <c r="E27" t="s">
        <v>287</v>
      </c>
      <c r="G27" t="s">
        <v>288</v>
      </c>
    </row>
    <row r="31" spans="1:7" s="49" customFormat="1" x14ac:dyDescent="0.25">
      <c r="A31" s="46"/>
    </row>
    <row r="32" spans="1:7" x14ac:dyDescent="0.25">
      <c r="A32" s="43" t="s">
        <v>172</v>
      </c>
      <c r="B32" t="s">
        <v>179</v>
      </c>
      <c r="C32" t="s">
        <v>285</v>
      </c>
    </row>
    <row r="33" spans="1:7" x14ac:dyDescent="0.25">
      <c r="B33" s="5" t="s">
        <v>181</v>
      </c>
      <c r="C33" t="s">
        <v>181</v>
      </c>
      <c r="E33" t="s">
        <v>191</v>
      </c>
    </row>
    <row r="39" spans="1:7" s="49" customFormat="1" x14ac:dyDescent="0.25">
      <c r="A39" s="46"/>
    </row>
    <row r="40" spans="1:7" x14ac:dyDescent="0.25">
      <c r="A40" s="43" t="s">
        <v>173</v>
      </c>
      <c r="B40" t="s">
        <v>180</v>
      </c>
      <c r="C40" t="s">
        <v>286</v>
      </c>
    </row>
    <row r="41" spans="1:7" x14ac:dyDescent="0.25">
      <c r="B41" t="s">
        <v>177</v>
      </c>
      <c r="C41" t="s">
        <v>192</v>
      </c>
      <c r="G41" t="s">
        <v>185</v>
      </c>
    </row>
    <row r="49" spans="1:5" s="49" customFormat="1" x14ac:dyDescent="0.25">
      <c r="A49" s="46"/>
    </row>
    <row r="50" spans="1:5" x14ac:dyDescent="0.25">
      <c r="A50" s="43" t="s">
        <v>174</v>
      </c>
    </row>
    <row r="51" spans="1:5" x14ac:dyDescent="0.25">
      <c r="B51" t="s">
        <v>176</v>
      </c>
      <c r="C51" t="s">
        <v>176</v>
      </c>
      <c r="E51" t="s">
        <v>193</v>
      </c>
    </row>
    <row r="52" spans="1:5" x14ac:dyDescent="0.25">
      <c r="B52" t="s">
        <v>178</v>
      </c>
      <c r="C52" t="s">
        <v>178</v>
      </c>
      <c r="E52" t="s">
        <v>194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里程碑9</vt:lpstr>
      <vt:lpstr>策划</vt:lpstr>
      <vt:lpstr>程序</vt:lpstr>
      <vt:lpstr>测试</vt:lpstr>
      <vt:lpstr>美术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2016-01-29T02:05:51Z</dcterms:created>
  <dcterms:modified xsi:type="dcterms:W3CDTF">2016-01-30T11:44:29Z</dcterms:modified>
</cp:coreProperties>
</file>