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数值规划\"/>
    </mc:Choice>
  </mc:AlternateContent>
  <bookViews>
    <workbookView xWindow="0" yWindow="0" windowWidth="28800" windowHeight="13035" activeTab="2"/>
  </bookViews>
  <sheets>
    <sheet name="目录" sheetId="9" r:id="rId1"/>
    <sheet name="名词解释" sheetId="7" r:id="rId2"/>
    <sheet name="配置表" sheetId="8" r:id="rId3"/>
    <sheet name="属性分配" sheetId="6" r:id="rId4"/>
    <sheet name="属性说明" sheetId="2" r:id="rId5"/>
    <sheet name="伤害公式" sheetId="4" r:id="rId6"/>
    <sheet name="伤害流程图" sheetId="3" r:id="rId7"/>
    <sheet name="自用" sheetId="5" r:id="rId8"/>
    <sheet name="自用属性分配" sheetId="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2" i="2" l="1"/>
  <c r="AE37" i="2"/>
  <c r="AE38" i="2"/>
  <c r="AE39" i="2"/>
  <c r="AE33" i="2" l="1"/>
  <c r="AE35" i="2"/>
  <c r="AE34" i="2"/>
  <c r="AE40" i="2"/>
  <c r="AE43" i="2" l="1"/>
  <c r="AE44" i="2" l="1"/>
  <c r="AE41" i="2"/>
  <c r="AE36" i="2"/>
  <c r="AE29" i="2"/>
</calcChain>
</file>

<file path=xl/sharedStrings.xml><?xml version="1.0" encoding="utf-8"?>
<sst xmlns="http://schemas.openxmlformats.org/spreadsheetml/2006/main" count="1253" uniqueCount="841">
  <si>
    <t>技能升级</t>
    <phoneticPr fontId="2" type="noConversion"/>
  </si>
  <si>
    <t>耐力</t>
    <phoneticPr fontId="2" type="noConversion"/>
  </si>
  <si>
    <t>五行属性</t>
    <phoneticPr fontId="2" type="noConversion"/>
  </si>
  <si>
    <t>防御力</t>
  </si>
  <si>
    <t>速度</t>
  </si>
  <si>
    <t>体力</t>
  </si>
  <si>
    <t>法术</t>
  </si>
  <si>
    <t>力量</t>
  </si>
  <si>
    <t>技能变化</t>
    <phoneticPr fontId="2" type="noConversion"/>
  </si>
  <si>
    <t>技能提升系数、常数</t>
    <phoneticPr fontId="2" type="noConversion"/>
  </si>
  <si>
    <t>初始技能系数、常熟</t>
    <phoneticPr fontId="2" type="noConversion"/>
  </si>
  <si>
    <t>周期性属性提升</t>
    <phoneticPr fontId="2" type="noConversion"/>
  </si>
  <si>
    <t>加盾</t>
  </si>
  <si>
    <t>吸血</t>
  </si>
  <si>
    <t>能量消耗降低</t>
    <phoneticPr fontId="2" type="noConversion"/>
  </si>
  <si>
    <t>速度加成</t>
  </si>
  <si>
    <t>伤害加深</t>
  </si>
  <si>
    <t>伤害减免</t>
  </si>
  <si>
    <t>伤害法术效果</t>
    <phoneticPr fontId="2" type="noConversion"/>
  </si>
  <si>
    <t>能量回复率</t>
    <phoneticPr fontId="2" type="noConversion"/>
  </si>
  <si>
    <t>生命回复率</t>
    <phoneticPr fontId="2" type="noConversion"/>
  </si>
  <si>
    <t>暴击率</t>
    <phoneticPr fontId="2" type="noConversion"/>
  </si>
  <si>
    <t>能量增长率</t>
    <phoneticPr fontId="2" type="noConversion"/>
  </si>
  <si>
    <t>受伤比</t>
  </si>
  <si>
    <t>最大生命值</t>
  </si>
  <si>
    <t>法术攻击力</t>
  </si>
  <si>
    <t>物理攻击力</t>
    <phoneticPr fontId="2" type="noConversion"/>
  </si>
  <si>
    <t>能量增长速度</t>
    <phoneticPr fontId="2" type="noConversion"/>
  </si>
  <si>
    <t>能量回复</t>
  </si>
  <si>
    <t>生命回复</t>
  </si>
  <si>
    <t>暴击抗性</t>
  </si>
  <si>
    <t>命中</t>
  </si>
  <si>
    <t>暴击</t>
    <phoneticPr fontId="2" type="noConversion"/>
  </si>
  <si>
    <t>力量暴击</t>
  </si>
  <si>
    <t>魔法暴击</t>
    <phoneticPr fontId="2" type="noConversion"/>
  </si>
  <si>
    <t>防御穿透</t>
  </si>
  <si>
    <t>耐力成长</t>
    <phoneticPr fontId="2" type="noConversion"/>
  </si>
  <si>
    <t>法术成长</t>
  </si>
  <si>
    <t>力量成长</t>
  </si>
  <si>
    <t>方式\属性</t>
    <phoneticPr fontId="2" type="noConversion"/>
  </si>
  <si>
    <t>特殊</t>
    <phoneticPr fontId="2" type="noConversion"/>
  </si>
  <si>
    <t>技能向</t>
    <phoneticPr fontId="2" type="noConversion"/>
  </si>
  <si>
    <t>四级属性</t>
    <phoneticPr fontId="2" type="noConversion"/>
  </si>
  <si>
    <t>三级属性</t>
    <phoneticPr fontId="2" type="noConversion"/>
  </si>
  <si>
    <t>二级属性</t>
    <phoneticPr fontId="2" type="noConversion"/>
  </si>
  <si>
    <t>一级属性</t>
    <phoneticPr fontId="2" type="noConversion"/>
  </si>
  <si>
    <t>成长属性</t>
    <phoneticPr fontId="2" type="noConversion"/>
  </si>
  <si>
    <t>技能</t>
    <phoneticPr fontId="2" type="noConversion"/>
  </si>
  <si>
    <t>属性</t>
    <phoneticPr fontId="2" type="noConversion"/>
  </si>
  <si>
    <t>怪物本身</t>
    <phoneticPr fontId="2" type="noConversion"/>
  </si>
  <si>
    <t>怪物装备（自身，镶嵌，强化）</t>
    <phoneticPr fontId="2" type="noConversion"/>
  </si>
  <si>
    <t>人物装备</t>
    <phoneticPr fontId="2" type="noConversion"/>
  </si>
  <si>
    <t>命中</t>
    <phoneticPr fontId="2" type="noConversion"/>
  </si>
  <si>
    <t>暴击</t>
    <phoneticPr fontId="2" type="noConversion"/>
  </si>
  <si>
    <t>战后回血</t>
  </si>
  <si>
    <t>战后回血</t>
    <phoneticPr fontId="2" type="noConversion"/>
  </si>
  <si>
    <t>伤害减免</t>
    <phoneticPr fontId="2" type="noConversion"/>
  </si>
  <si>
    <t>治疗</t>
    <phoneticPr fontId="2" type="noConversion"/>
  </si>
  <si>
    <t>队长，人物装备，buff提升属性，技能系数，技能强化系数，固定，五行属性加成，相克系数</t>
    <phoneticPr fontId="2" type="noConversion"/>
  </si>
  <si>
    <t>副本修正</t>
    <phoneticPr fontId="2" type="noConversion"/>
  </si>
  <si>
    <t>（自身攻击力+装备总攻击力）*(1/1+D/Dr)</t>
    <phoneticPr fontId="2" type="noConversion"/>
  </si>
  <si>
    <t>判断命中</t>
    <phoneticPr fontId="2" type="noConversion"/>
  </si>
  <si>
    <t>判断暴击</t>
    <phoneticPr fontId="2" type="noConversion"/>
  </si>
  <si>
    <t>1.5*暴击伤害</t>
    <phoneticPr fontId="2" type="noConversion"/>
  </si>
  <si>
    <t>判断时-暴击抵抗</t>
    <phoneticPr fontId="2" type="noConversion"/>
  </si>
  <si>
    <t>命中加成</t>
    <phoneticPr fontId="2" type="noConversion"/>
  </si>
  <si>
    <t>伤害：</t>
    <phoneticPr fontId="2" type="noConversion"/>
  </si>
  <si>
    <t>木有受伤比</t>
    <phoneticPr fontId="2" type="noConversion"/>
  </si>
  <si>
    <t>治疗加成系数</t>
    <phoneticPr fontId="2" type="noConversion"/>
  </si>
  <si>
    <t>+固定值</t>
    <phoneticPr fontId="2" type="noConversion"/>
  </si>
  <si>
    <t>对局后判定</t>
    <phoneticPr fontId="2" type="noConversion"/>
  </si>
  <si>
    <t>技能升级木有问题，技能配置简化，技能个数减少，只有2种程度buff，干掉hot，只有单群，物理单，3连，大招3种，法术5行单，大招的五行单群</t>
    <phoneticPr fontId="2" type="noConversion"/>
  </si>
  <si>
    <t>装备结构要改</t>
    <phoneticPr fontId="2" type="noConversion"/>
  </si>
  <si>
    <t>怪物结构要改</t>
    <phoneticPr fontId="2" type="noConversion"/>
  </si>
  <si>
    <t>镶嵌，有进阶，有强化，属性加成</t>
    <phoneticPr fontId="2" type="noConversion"/>
  </si>
  <si>
    <t>添加星级，干掉E-S对属性的影响，有星级强化与阶段进化</t>
    <phoneticPr fontId="2" type="noConversion"/>
  </si>
  <si>
    <t>假设攻击方是A，被攻击方是B，则物理伤害公式基本可以写成：</t>
    <phoneticPr fontId="2" type="noConversion"/>
  </si>
  <si>
    <t>单次攻击B总受伤=
(结果向上取整,如结果为负值按0处理)</t>
    <phoneticPr fontId="2" type="noConversion"/>
  </si>
  <si>
    <t>*</t>
    <phoneticPr fontId="2" type="noConversion"/>
  </si>
  <si>
    <t>B总受伤比</t>
    <phoneticPr fontId="4" type="noConversion"/>
  </si>
  <si>
    <t>A总物理攻击力</t>
    <phoneticPr fontId="4" type="noConversion"/>
  </si>
  <si>
    <t>A使用技能的伤害系数</t>
    <phoneticPr fontId="2" type="noConversion"/>
  </si>
  <si>
    <t>命中率</t>
    <phoneticPr fontId="2" type="noConversion"/>
  </si>
  <si>
    <t>暴击伤害</t>
    <phoneticPr fontId="2" type="noConversion"/>
  </si>
  <si>
    <t>lv1:攻击方等级</t>
    <phoneticPr fontId="4" type="noConversion"/>
  </si>
  <si>
    <t>lv2:防御方等级</t>
    <phoneticPr fontId="4" type="noConversion"/>
  </si>
  <si>
    <t>L(lv)：自变量为攻击方等级与防御方等级差的函数，具体每个等级对应值可策划配置，方便调控。</t>
    <phoneticPr fontId="2" type="noConversion"/>
  </si>
  <si>
    <t>防御力</t>
    <phoneticPr fontId="2" type="noConversion"/>
  </si>
  <si>
    <t>lv1:攻击方等级</t>
    <phoneticPr fontId="4" type="noConversion"/>
  </si>
  <si>
    <t>lv2:防御方等级</t>
    <phoneticPr fontId="4" type="noConversion"/>
  </si>
  <si>
    <t>I(lv):自变量为攻击方等级与防御方等级中较小值的函数，具体每个等级对应值可策划配置，方便调控。</t>
    <phoneticPr fontId="4" type="noConversion"/>
  </si>
  <si>
    <t>总防御力</t>
  </si>
  <si>
    <t>物理攻击力：</t>
    <phoneticPr fontId="2" type="noConversion"/>
  </si>
  <si>
    <t>总力量*k</t>
    <phoneticPr fontId="2" type="noConversion"/>
  </si>
  <si>
    <t>k：每点力量对物理攻击力带来的加成</t>
    <phoneticPr fontId="2" type="noConversion"/>
  </si>
  <si>
    <t>*</t>
    <phoneticPr fontId="2" type="noConversion"/>
  </si>
  <si>
    <t>+</t>
    <phoneticPr fontId="2" type="noConversion"/>
  </si>
  <si>
    <t>属性相克系数</t>
    <phoneticPr fontId="2" type="noConversion"/>
  </si>
  <si>
    <t>A队伍队长技能属性加成</t>
    <phoneticPr fontId="2" type="noConversion"/>
  </si>
  <si>
    <t>对局进程中给A施加的提升或降低属性buff加成</t>
    <phoneticPr fontId="2" type="noConversion"/>
  </si>
  <si>
    <t>人物套装对属性的加成</t>
    <phoneticPr fontId="2" type="noConversion"/>
  </si>
  <si>
    <t>装备属性</t>
    <phoneticPr fontId="2" type="noConversion"/>
  </si>
  <si>
    <t>*</t>
    <phoneticPr fontId="2" type="noConversion"/>
  </si>
  <si>
    <t>五行加成系数</t>
    <phoneticPr fontId="2" type="noConversion"/>
  </si>
  <si>
    <t>*队长技加成*人物套装加成*buff加成*（技能系数+强化系数）*五行加成（判定五行）*相克系数（判定相克）*伤害减免*阵法加成</t>
    <phoneticPr fontId="2" type="noConversion"/>
  </si>
  <si>
    <t>A队伍阵法对力量加成</t>
    <phoneticPr fontId="2" type="noConversion"/>
  </si>
  <si>
    <t>队长技</t>
    <phoneticPr fontId="2" type="noConversion"/>
  </si>
  <si>
    <t>A总法术攻击力</t>
    <phoneticPr fontId="4" type="noConversion"/>
  </si>
  <si>
    <t>A队伍阵法对智力加成</t>
    <phoneticPr fontId="2" type="noConversion"/>
  </si>
  <si>
    <t>假设攻击方是A，被攻击方是B，则法术伤害公式基本可以写成：</t>
    <phoneticPr fontId="2" type="noConversion"/>
  </si>
  <si>
    <t>治疗公式</t>
  </si>
  <si>
    <t>治疗方是A则治疗公式基本可以写成：</t>
    <phoneticPr fontId="2" type="noConversion"/>
  </si>
  <si>
    <t>单次治疗B总治疗量=
(结果向上取整,如结果为负值按0处理)</t>
    <phoneticPr fontId="2" type="noConversion"/>
  </si>
  <si>
    <t>*</t>
    <phoneticPr fontId="2" type="noConversion"/>
  </si>
  <si>
    <t>A使用技能的治疗系数</t>
    <phoneticPr fontId="2" type="noConversion"/>
  </si>
  <si>
    <t>治疗效果</t>
    <phoneticPr fontId="2" type="noConversion"/>
  </si>
  <si>
    <t>治疗效果加成系数</t>
    <phoneticPr fontId="2" type="noConversion"/>
  </si>
  <si>
    <t>总智力*k</t>
    <phoneticPr fontId="2" type="noConversion"/>
  </si>
  <si>
    <t>总命中率</t>
    <phoneticPr fontId="2" type="noConversion"/>
  </si>
  <si>
    <t>buff</t>
    <phoneticPr fontId="2" type="noConversion"/>
  </si>
  <si>
    <t>怪物装备</t>
    <phoneticPr fontId="2" type="noConversion"/>
  </si>
  <si>
    <t>重置加成项</t>
    <phoneticPr fontId="2" type="noConversion"/>
  </si>
  <si>
    <t>总暴击率</t>
    <phoneticPr fontId="2" type="noConversion"/>
  </si>
  <si>
    <t>其中</t>
    <phoneticPr fontId="2" type="noConversion"/>
  </si>
  <si>
    <t>总力量</t>
    <phoneticPr fontId="2" type="noConversion"/>
  </si>
  <si>
    <t>总智力</t>
  </si>
  <si>
    <t>一级属性</t>
    <phoneticPr fontId="2" type="noConversion"/>
  </si>
  <si>
    <t>一级属性属性二级属性转换关系：</t>
    <phoneticPr fontId="2" type="noConversion"/>
  </si>
  <si>
    <t>魔法攻击力：</t>
    <phoneticPr fontId="2" type="noConversion"/>
  </si>
  <si>
    <t>k：每点智力对魔法攻击力带来的加成</t>
    <phoneticPr fontId="2" type="noConversion"/>
  </si>
  <si>
    <t>星星个数表示属性分配的权重</t>
    <phoneticPr fontId="2" type="noConversion"/>
  </si>
  <si>
    <t>星星的存在表示是否分配该属性在该内容上</t>
    <phoneticPr fontId="2" type="noConversion"/>
  </si>
  <si>
    <t>怪物等级</t>
    <phoneticPr fontId="2" type="noConversion"/>
  </si>
  <si>
    <t>怪物升星</t>
    <phoneticPr fontId="2" type="noConversion"/>
  </si>
  <si>
    <t>怪物提品质</t>
    <phoneticPr fontId="2" type="noConversion"/>
  </si>
  <si>
    <t>怪物进化</t>
    <phoneticPr fontId="2" type="noConversion"/>
  </si>
  <si>
    <t>怪物装备强化</t>
    <phoneticPr fontId="2" type="noConversion"/>
  </si>
  <si>
    <t>怪物装备进阶</t>
    <phoneticPr fontId="2" type="noConversion"/>
  </si>
  <si>
    <t>怪物装备镶嵌</t>
    <phoneticPr fontId="2" type="noConversion"/>
  </si>
  <si>
    <t>怪物装备洗练</t>
    <phoneticPr fontId="2" type="noConversion"/>
  </si>
  <si>
    <t>人物装备套装</t>
    <phoneticPr fontId="2" type="noConversion"/>
  </si>
  <si>
    <t>阵法</t>
    <phoneticPr fontId="2" type="noConversion"/>
  </si>
  <si>
    <t>被动</t>
    <phoneticPr fontId="2" type="noConversion"/>
  </si>
  <si>
    <t>+</t>
    <phoneticPr fontId="2" type="noConversion"/>
  </si>
  <si>
    <t>+</t>
    <phoneticPr fontId="2" type="noConversion"/>
  </si>
  <si>
    <t>技能带来加成系数（对局中生效）</t>
    <phoneticPr fontId="2" type="noConversion"/>
  </si>
  <si>
    <t>属性带来加成（进副本即固有）</t>
    <phoneticPr fontId="2" type="noConversion"/>
  </si>
  <si>
    <t>技能带来加成（进副本即固有）</t>
  </si>
  <si>
    <t>技能带来加成（进副本即固有）</t>
    <phoneticPr fontId="2" type="noConversion"/>
  </si>
  <si>
    <t>+</t>
    <phoneticPr fontId="2" type="noConversion"/>
  </si>
  <si>
    <t>计算公式：</t>
    <phoneticPr fontId="2" type="noConversion"/>
  </si>
  <si>
    <t>属性名</t>
  </si>
  <si>
    <t>参数1(k1)</t>
  </si>
  <si>
    <t>参数2(k2)</t>
  </si>
  <si>
    <t>参数3(k3)</t>
  </si>
  <si>
    <t>参数4(k4)</t>
  </si>
  <si>
    <t>参数5(k5)</t>
  </si>
  <si>
    <t>参数6(k6)</t>
  </si>
  <si>
    <t>公式</t>
  </si>
  <si>
    <t>公式详解</t>
  </si>
  <si>
    <t>受伤百分比</t>
    <phoneticPr fontId="2" type="noConversion"/>
  </si>
  <si>
    <t>总附加命中率</t>
    <phoneticPr fontId="2" type="noConversion"/>
  </si>
  <si>
    <t>K1</t>
    <phoneticPr fontId="2" type="noConversion"/>
  </si>
  <si>
    <t>防御方装备本身附加暴击抗性</t>
    <phoneticPr fontId="2" type="noConversion"/>
  </si>
  <si>
    <t>怪物装备本身附加命中率</t>
    <phoneticPr fontId="2" type="noConversion"/>
  </si>
  <si>
    <t>攻击方装备本身附加暴击率</t>
    <phoneticPr fontId="2" type="noConversion"/>
  </si>
  <si>
    <t>怪物本身力量</t>
    <phoneticPr fontId="2" type="noConversion"/>
  </si>
  <si>
    <t>装备本身附加力量</t>
    <phoneticPr fontId="2" type="noConversion"/>
  </si>
  <si>
    <t>装备强化附加力量</t>
    <phoneticPr fontId="2" type="noConversion"/>
  </si>
  <si>
    <t>装备进阶附加力量</t>
    <phoneticPr fontId="2" type="noConversion"/>
  </si>
  <si>
    <t>装备镶嵌附加力量</t>
    <phoneticPr fontId="2" type="noConversion"/>
  </si>
  <si>
    <t>人物装备附加力量</t>
    <phoneticPr fontId="2" type="noConversion"/>
  </si>
  <si>
    <t>怪物本身智力</t>
    <phoneticPr fontId="2" type="noConversion"/>
  </si>
  <si>
    <t>装备本身附加智力</t>
    <phoneticPr fontId="2" type="noConversion"/>
  </si>
  <si>
    <t>装备强化附加智力</t>
    <phoneticPr fontId="2" type="noConversion"/>
  </si>
  <si>
    <t>装备进阶附加智力</t>
    <phoneticPr fontId="2" type="noConversion"/>
  </si>
  <si>
    <t>装备镶嵌附加智力</t>
    <phoneticPr fontId="2" type="noConversion"/>
  </si>
  <si>
    <t>人物装备附加智力</t>
    <phoneticPr fontId="2" type="noConversion"/>
  </si>
  <si>
    <t>参数7(k7)</t>
    <phoneticPr fontId="2" type="noConversion"/>
  </si>
  <si>
    <t>参数8(k8)</t>
    <phoneticPr fontId="2" type="noConversion"/>
  </si>
  <si>
    <t>参数9(k9)</t>
    <phoneticPr fontId="2" type="noConversion"/>
  </si>
  <si>
    <t>参数10(k10)</t>
    <phoneticPr fontId="2" type="noConversion"/>
  </si>
  <si>
    <t>怪物本身防御力</t>
    <phoneticPr fontId="2" type="noConversion"/>
  </si>
  <si>
    <t>装备本身附加防御力</t>
    <phoneticPr fontId="2" type="noConversion"/>
  </si>
  <si>
    <t>装备强化附加防御力</t>
    <phoneticPr fontId="2" type="noConversion"/>
  </si>
  <si>
    <t>装备进阶附加防御力</t>
    <phoneticPr fontId="2" type="noConversion"/>
  </si>
  <si>
    <t>装备镶嵌附加防御力</t>
    <phoneticPr fontId="2" type="noConversion"/>
  </si>
  <si>
    <t>人物装备附加防御力</t>
    <phoneticPr fontId="2" type="noConversion"/>
  </si>
  <si>
    <t>总属性数据列表</t>
    <phoneticPr fontId="2" type="noConversion"/>
  </si>
  <si>
    <t>总附加属性数据列表</t>
    <phoneticPr fontId="2" type="noConversion"/>
  </si>
  <si>
    <t>固有暴击率</t>
    <phoneticPr fontId="2" type="noConversion"/>
  </si>
  <si>
    <t>参数11(k11)</t>
    <phoneticPr fontId="2" type="noConversion"/>
  </si>
  <si>
    <t>怪物升星附加力量</t>
    <phoneticPr fontId="2" type="noConversion"/>
  </si>
  <si>
    <t>怪物升星附加智力</t>
    <phoneticPr fontId="2" type="noConversion"/>
  </si>
  <si>
    <t>怪物升星附加防御力</t>
    <phoneticPr fontId="2" type="noConversion"/>
  </si>
  <si>
    <t>（K1+K2+K3+K4+K5+K6+K7）*（1+K8）*（1+K9+K10+K11）</t>
    <phoneticPr fontId="2" type="noConversion"/>
  </si>
  <si>
    <t>总速度</t>
    <phoneticPr fontId="2" type="noConversion"/>
  </si>
  <si>
    <t>速度重构：</t>
    <phoneticPr fontId="2" type="noConversion"/>
  </si>
  <si>
    <t>波动系数为一个区间内随机roll出的一个数字（保留四位小数，向下取整），如[0.9800,1.0200]，则为在0.9800和1.0200之间的一个数；（具体区间范围待定）</t>
    <phoneticPr fontId="2" type="noConversion"/>
  </si>
  <si>
    <t>举例:当A怪物的速度为40，B怪的速度为100，若取k=1000，波动系数[0.9800,1.0200]</t>
    <phoneticPr fontId="2" type="noConversion"/>
  </si>
  <si>
    <t>则1000/（40*0.9900）=25.2525，1000/(100*1.0000)=10，则B释放技能，A速度=40*0.9900+40*1.0200=80.4，1000/80.4=12.4378,1000/(100*0.9800)=10.2041,则B释放技能，1000/(80.4+40*1.0000)=8.30565,1000/(100*1.0000)=10,则A释放技能；</t>
    <phoneticPr fontId="2" type="noConversion"/>
  </si>
  <si>
    <t>偏向攻方：攻方的速度波动系数更稳定在1偏上，即攻方波动系数为[0.99,1.02],守方波动系数为[0.98,1.02]</t>
    <phoneticPr fontId="2" type="noConversion"/>
  </si>
  <si>
    <t>按照路程与速度的思路，动态生成每一次释放技能后下一个释放者，无回合概念</t>
    <phoneticPr fontId="2" type="noConversion"/>
  </si>
  <si>
    <t>加入速度随机波动机制（乱敏），给速度带来玩家rp的影响，可以有效的避免相同速度谁先出手的情况，并带来随机性</t>
    <phoneticPr fontId="2" type="noConversion"/>
  </si>
  <si>
    <t>怪物本身速度</t>
    <phoneticPr fontId="2" type="noConversion"/>
  </si>
  <si>
    <t>怪物升星附加速度</t>
    <phoneticPr fontId="2" type="noConversion"/>
  </si>
  <si>
    <t>装备本身附加速度</t>
    <phoneticPr fontId="2" type="noConversion"/>
  </si>
  <si>
    <t>装备强化附加速度</t>
    <phoneticPr fontId="2" type="noConversion"/>
  </si>
  <si>
    <t>装备进阶附加速度</t>
    <phoneticPr fontId="2" type="noConversion"/>
  </si>
  <si>
    <t>装备镶嵌附加速度</t>
    <phoneticPr fontId="2" type="noConversion"/>
  </si>
  <si>
    <t>人物装备附加速度</t>
    <phoneticPr fontId="2" type="noConversion"/>
  </si>
  <si>
    <t>参数12(k12)</t>
    <phoneticPr fontId="2" type="noConversion"/>
  </si>
  <si>
    <t>暴击率</t>
    <phoneticPr fontId="2" type="noConversion"/>
  </si>
  <si>
    <t>+</t>
    <phoneticPr fontId="2" type="noConversion"/>
  </si>
  <si>
    <t>+</t>
    <phoneticPr fontId="2" type="noConversion"/>
  </si>
  <si>
    <t>被动技能加成</t>
    <phoneticPr fontId="2" type="noConversion"/>
  </si>
  <si>
    <t>（K1+K2+K3+K4+K5+K6+K7）*（1+K8）*（1+K9+K10+K11+K12）</t>
    <phoneticPr fontId="2" type="noConversion"/>
  </si>
  <si>
    <t>总耐力</t>
    <phoneticPr fontId="2" type="noConversion"/>
  </si>
  <si>
    <t>体力成长</t>
    <phoneticPr fontId="2" type="noConversion"/>
  </si>
  <si>
    <t>体力</t>
    <phoneticPr fontId="2" type="noConversion"/>
  </si>
  <si>
    <t>总体力</t>
    <phoneticPr fontId="2" type="noConversion"/>
  </si>
  <si>
    <t>怪物本身体力</t>
    <phoneticPr fontId="2" type="noConversion"/>
  </si>
  <si>
    <t>怪物升星附加体力</t>
    <phoneticPr fontId="2" type="noConversion"/>
  </si>
  <si>
    <t>装备本身附加体力</t>
    <phoneticPr fontId="2" type="noConversion"/>
  </si>
  <si>
    <t>装备强化附加体力</t>
    <phoneticPr fontId="2" type="noConversion"/>
  </si>
  <si>
    <t>装备进阶附加体力</t>
    <phoneticPr fontId="2" type="noConversion"/>
  </si>
  <si>
    <t>装备镶嵌附加体力</t>
    <phoneticPr fontId="2" type="noConversion"/>
  </si>
  <si>
    <t>生命值：</t>
    <phoneticPr fontId="2" type="noConversion"/>
  </si>
  <si>
    <t>总体力*k</t>
    <phoneticPr fontId="2" type="noConversion"/>
  </si>
  <si>
    <t>k：每点体力对生命值带来的加成</t>
    <phoneticPr fontId="2" type="noConversion"/>
  </si>
  <si>
    <t>怪物本身耐力</t>
    <phoneticPr fontId="2" type="noConversion"/>
  </si>
  <si>
    <t>人物装备附加体力</t>
    <phoneticPr fontId="2" type="noConversion"/>
  </si>
  <si>
    <t>总五行加成系数</t>
    <phoneticPr fontId="2" type="noConversion"/>
  </si>
  <si>
    <t>K1+K2+K3+K4</t>
    <phoneticPr fontId="2" type="noConversion"/>
  </si>
  <si>
    <t>☆</t>
  </si>
  <si>
    <t>☆☆</t>
    <phoneticPr fontId="2" type="noConversion"/>
  </si>
  <si>
    <t>部分</t>
    <phoneticPr fontId="2" type="noConversion"/>
  </si>
  <si>
    <t>相当于玩家进本除替换装备操作or怪物升级需要重新计算外，为固定值</t>
    <phoneticPr fontId="2" type="noConversion"/>
  </si>
  <si>
    <t>相当于玩家进本即确定的技能系数（进本屏蔽技能升级）</t>
    <phoneticPr fontId="2" type="noConversion"/>
  </si>
  <si>
    <t>相当于玩家进入对局后才生效的技能系数</t>
    <phoneticPr fontId="2" type="noConversion"/>
  </si>
  <si>
    <t>☆</t>
    <phoneticPr fontId="2" type="noConversion"/>
  </si>
  <si>
    <t>☆☆☆</t>
    <phoneticPr fontId="2" type="noConversion"/>
  </si>
  <si>
    <t>名词解释</t>
    <phoneticPr fontId="2" type="noConversion"/>
  </si>
  <si>
    <t>表示目前还木有用上的属性拓展</t>
    <phoneticPr fontId="2" type="noConversion"/>
  </si>
  <si>
    <t>每次战斗结束（即每个对局结束）后怪物可自行回复的血量，每次副本结束怪物血量自动回满（副本层）</t>
    <phoneticPr fontId="2" type="noConversion"/>
  </si>
  <si>
    <t>当怪物达到固定星级or固定等级or固定（星级and等级）时，怪物可进化（具体方式是直接or合成）</t>
    <phoneticPr fontId="2" type="noConversion"/>
  </si>
  <si>
    <t>怪物可佩带的装备（件数待定）</t>
    <phoneticPr fontId="2" type="noConversion"/>
  </si>
  <si>
    <t>怪物装备属性</t>
    <phoneticPr fontId="2" type="noConversion"/>
  </si>
  <si>
    <t>怪物装备属性加成（暂定1-10级）</t>
    <phoneticPr fontId="2" type="noConversion"/>
  </si>
  <si>
    <t>怪物装备强化等级+10后，即可触发装备进阶，进阶会大幅提升装备基础属性并可能触发附加属性</t>
    <phoneticPr fontId="2" type="noConversion"/>
  </si>
  <si>
    <t>可镶嵌宝石提升基础属性</t>
    <phoneticPr fontId="2" type="noConversion"/>
  </si>
  <si>
    <t>怪物装备洗炼</t>
    <phoneticPr fontId="2" type="noConversion"/>
  </si>
  <si>
    <t>每件怪物装备附加属性只会有1-3条（待定），洗炼指重新roll一遍附加属性增加的属性条目</t>
    <phoneticPr fontId="2" type="noConversion"/>
  </si>
  <si>
    <t>指人物可装备的装备，会增加怪物属性同一套人物装备还会触发套装属性</t>
    <phoneticPr fontId="2" type="noConversion"/>
  </si>
  <si>
    <t>怪物自身属性</t>
    <phoneticPr fontId="2" type="noConversion"/>
  </si>
  <si>
    <t>怪物ID</t>
    <phoneticPr fontId="2" type="noConversion"/>
  </si>
  <si>
    <t>Index</t>
    <phoneticPr fontId="2" type="noConversion"/>
  </si>
  <si>
    <t>服务端id，唯一</t>
    <phoneticPr fontId="2" type="noConversion"/>
  </si>
  <si>
    <t>等级</t>
    <phoneticPr fontId="2" type="noConversion"/>
  </si>
  <si>
    <t>限制1级属性</t>
    <phoneticPr fontId="2" type="noConversion"/>
  </si>
  <si>
    <t>经验</t>
    <phoneticPr fontId="2" type="noConversion"/>
  </si>
  <si>
    <t>当前经验值</t>
    <phoneticPr fontId="2" type="noConversion"/>
  </si>
  <si>
    <t>grade</t>
    <phoneticPr fontId="2" type="noConversion"/>
  </si>
  <si>
    <t>中文名称</t>
    <phoneticPr fontId="2" type="noConversion"/>
  </si>
  <si>
    <t>nickname</t>
    <phoneticPr fontId="2" type="noConversion"/>
  </si>
  <si>
    <t>模型资源</t>
    <phoneticPr fontId="2" type="noConversion"/>
  </si>
  <si>
    <t>assetID</t>
    <phoneticPr fontId="2" type="noConversion"/>
  </si>
  <si>
    <t>资源ID</t>
    <phoneticPr fontId="2" type="noConversion"/>
  </si>
  <si>
    <t>是否可进化</t>
    <phoneticPr fontId="2" type="noConversion"/>
  </si>
  <si>
    <t>0=不能，1=能</t>
    <phoneticPr fontId="2" type="noConversion"/>
  </si>
  <si>
    <t>怪物属性</t>
    <phoneticPr fontId="2" type="noConversion"/>
  </si>
  <si>
    <t>property</t>
    <phoneticPr fontId="2" type="noConversion"/>
  </si>
  <si>
    <t>金木水火土？</t>
    <phoneticPr fontId="2" type="noConversion"/>
  </si>
  <si>
    <t>决定怪物技能属性</t>
    <phoneticPr fontId="2" type="noConversion"/>
  </si>
  <si>
    <t>evolutionable</t>
  </si>
  <si>
    <t>evolutionable</t>
    <phoneticPr fontId="2" type="noConversion"/>
  </si>
  <si>
    <t>若能进化则索引至进化表，进化表具体定义进化条件与进化后怪物ID</t>
    <phoneticPr fontId="2" type="noConversion"/>
  </si>
  <si>
    <t>技能属性</t>
    <phoneticPr fontId="2" type="noConversion"/>
  </si>
  <si>
    <t>基础属性</t>
    <phoneticPr fontId="2" type="noConversion"/>
  </si>
  <si>
    <t>普通技能</t>
  </si>
  <si>
    <t>6个</t>
    <phoneticPr fontId="2" type="noConversion"/>
  </si>
  <si>
    <t>物理，法术，buff，大招，偷懒，防御</t>
    <phoneticPr fontId="2" type="noConversion"/>
  </si>
  <si>
    <t>每个怪物特有技能（具体待定）</t>
    <phoneticPr fontId="2" type="noConversion"/>
  </si>
  <si>
    <r>
      <rPr>
        <b/>
        <sz val="11"/>
        <rFont val="微软雅黑"/>
        <family val="2"/>
        <charset val="134"/>
      </rPr>
      <t>装备</t>
    </r>
    <r>
      <rPr>
        <b/>
        <sz val="11"/>
        <color theme="1"/>
        <rFont val="微软雅黑"/>
        <family val="2"/>
        <charset val="134"/>
      </rPr>
      <t>属性</t>
    </r>
    <phoneticPr fontId="2" type="noConversion"/>
  </si>
  <si>
    <t>怪物可装备装备个数</t>
    <phoneticPr fontId="2" type="noConversion"/>
  </si>
  <si>
    <t>4or6or8</t>
    <phoneticPr fontId="2" type="noConversion"/>
  </si>
  <si>
    <t>装备属于线性强化+进化路线</t>
    <phoneticPr fontId="2" type="noConversion"/>
  </si>
  <si>
    <t>随怪物等级而增长</t>
  </si>
  <si>
    <t>提高二级（固定比例提升，具体见伤害公式）</t>
    <phoneticPr fontId="2" type="noConversion"/>
  </si>
  <si>
    <t>体力</t>
    <phoneticPr fontId="2" type="noConversion"/>
  </si>
  <si>
    <t>health</t>
    <phoneticPr fontId="2" type="noConversion"/>
  </si>
  <si>
    <t>HP</t>
    <phoneticPr fontId="2" type="noConversion"/>
  </si>
  <si>
    <t>力量</t>
    <phoneticPr fontId="2" type="noConversion"/>
  </si>
  <si>
    <t>strength</t>
    <phoneticPr fontId="2" type="noConversion"/>
  </si>
  <si>
    <t>物理攻击力</t>
    <phoneticPr fontId="2" type="noConversion"/>
  </si>
  <si>
    <t>智力</t>
    <phoneticPr fontId="2" type="noConversion"/>
  </si>
  <si>
    <t>intelligence</t>
    <phoneticPr fontId="2" type="noConversion"/>
  </si>
  <si>
    <t>法术攻击力</t>
    <phoneticPr fontId="2" type="noConversion"/>
  </si>
  <si>
    <t>影响治疗量</t>
    <phoneticPr fontId="2" type="noConversion"/>
  </si>
  <si>
    <t>速度</t>
    <phoneticPr fontId="2" type="noConversion"/>
  </si>
  <si>
    <t>defense</t>
    <phoneticPr fontId="2" type="noConversion"/>
  </si>
  <si>
    <t>耐力</t>
    <phoneticPr fontId="2" type="noConversion"/>
  </si>
  <si>
    <t>endurance</t>
    <phoneticPr fontId="2" type="noConversion"/>
  </si>
  <si>
    <t>特殊属性，用于特殊玩法（具体待定）</t>
    <phoneticPr fontId="2" type="noConversion"/>
  </si>
  <si>
    <t>怪物攻击次序</t>
    <phoneticPr fontId="2" type="noConversion"/>
  </si>
  <si>
    <t>受伤比</t>
    <phoneticPr fontId="2" type="noConversion"/>
  </si>
  <si>
    <t>防御穿透</t>
    <phoneticPr fontId="2" type="noConversion"/>
  </si>
  <si>
    <t>战后回血</t>
    <phoneticPr fontId="2" type="noConversion"/>
  </si>
  <si>
    <t>recovery</t>
    <phoneticPr fontId="2" type="noConversion"/>
  </si>
  <si>
    <t>每次战斗结束（即每个对局结束）后怪物可自行回复的血量，每次副本结束怪物血量自动回满（副本层</t>
    <phoneticPr fontId="2" type="noConversion"/>
  </si>
  <si>
    <t>NPC属性计算示意图</t>
    <phoneticPr fontId="2" type="noConversion"/>
  </si>
  <si>
    <t>稀有度</t>
    <phoneticPr fontId="2" type="noConversion"/>
  </si>
  <si>
    <t>完全不影响属性</t>
    <phoneticPr fontId="2" type="noConversion"/>
  </si>
  <si>
    <t>副本层通过怪物id索引怪物数据中的怪物，并赋予怪物level</t>
    <phoneticPr fontId="2" type="noConversion"/>
  </si>
  <si>
    <t>怪物通过等级level获得该等级的基础属性数据</t>
    <phoneticPr fontId="2" type="noConversion"/>
  </si>
  <si>
    <t>NPC数据表说明</t>
    <phoneticPr fontId="2" type="noConversion"/>
  </si>
  <si>
    <t>基础怪物属性切页</t>
    <phoneticPr fontId="2" type="noConversion"/>
  </si>
  <si>
    <t>level</t>
    <phoneticPr fontId="2" type="noConversion"/>
  </si>
  <si>
    <t>等级</t>
    <phoneticPr fontId="2" type="noConversion"/>
  </si>
  <si>
    <t>experience</t>
    <phoneticPr fontId="2" type="noConversion"/>
  </si>
  <si>
    <t>health</t>
    <phoneticPr fontId="2" type="noConversion"/>
  </si>
  <si>
    <t>体力</t>
    <phoneticPr fontId="2" type="noConversion"/>
  </si>
  <si>
    <t>strength</t>
    <phoneticPr fontId="2" type="noConversion"/>
  </si>
  <si>
    <t>力量</t>
    <phoneticPr fontId="2" type="noConversion"/>
  </si>
  <si>
    <t>intelligence</t>
    <phoneticPr fontId="2" type="noConversion"/>
  </si>
  <si>
    <t>智力</t>
    <phoneticPr fontId="2" type="noConversion"/>
  </si>
  <si>
    <t>speed</t>
    <phoneticPr fontId="2" type="noConversion"/>
  </si>
  <si>
    <t>速度</t>
    <phoneticPr fontId="2" type="noConversion"/>
  </si>
  <si>
    <t>defense</t>
    <phoneticPr fontId="2" type="noConversion"/>
  </si>
  <si>
    <t>防御力</t>
    <phoneticPr fontId="2" type="noConversion"/>
  </si>
  <si>
    <t>endurance</t>
    <phoneticPr fontId="2" type="noConversion"/>
  </si>
  <si>
    <t>耐力</t>
    <phoneticPr fontId="2" type="noConversion"/>
  </si>
  <si>
    <t>recovery</t>
    <phoneticPr fontId="2" type="noConversion"/>
  </si>
  <si>
    <t>战后回血</t>
    <phoneticPr fontId="2" type="noConversion"/>
  </si>
  <si>
    <t>Index</t>
    <phoneticPr fontId="2" type="noConversion"/>
  </si>
  <si>
    <t>assetID</t>
    <phoneticPr fontId="2" type="noConversion"/>
  </si>
  <si>
    <t>nickname</t>
    <phoneticPr fontId="2" type="noConversion"/>
  </si>
  <si>
    <t>grade</t>
    <phoneticPr fontId="2" type="noConversion"/>
  </si>
  <si>
    <t>evolutionable</t>
    <phoneticPr fontId="2" type="noConversion"/>
  </si>
  <si>
    <t>property</t>
  </si>
  <si>
    <t>怪物倾向</t>
    <phoneticPr fontId="2" type="noConversion"/>
  </si>
  <si>
    <t>experienceModifyRate</t>
    <phoneticPr fontId="2" type="noConversion"/>
  </si>
  <si>
    <t>strengthModifyRate</t>
    <phoneticPr fontId="2" type="noConversion"/>
  </si>
  <si>
    <t>intelligenceModifyRate</t>
    <phoneticPr fontId="2" type="noConversion"/>
  </si>
  <si>
    <t>enduranceModifyRate</t>
    <phoneticPr fontId="2" type="noConversion"/>
  </si>
  <si>
    <t>服务端id，唯一</t>
    <phoneticPr fontId="2" type="noConversion"/>
  </si>
  <si>
    <t>索引客户端表现配置的key，包括索引的模型的资源，以及模型具有的各种表现</t>
    <phoneticPr fontId="2" type="noConversion"/>
  </si>
  <si>
    <t>客户端显示的名字</t>
    <phoneticPr fontId="2" type="noConversion"/>
  </si>
  <si>
    <t>是否可进化 0=不可；1=可</t>
    <phoneticPr fontId="2" type="noConversion"/>
  </si>
  <si>
    <t>怪物属性</t>
    <phoneticPr fontId="2" type="noConversion"/>
  </si>
  <si>
    <t>1=金，2=木，3=水，4=火，5=土</t>
    <phoneticPr fontId="2" type="noConversion"/>
  </si>
  <si>
    <t>策划自定义了ad、血牛、ap、均衡、特殊、敏捷、治疗等类型，用来微调怪物各项属性，使玩家打起来有些变化。此字段只策划查看，不会出现导出的配置文件里。</t>
    <phoneticPr fontId="2" type="noConversion"/>
  </si>
  <si>
    <t>修正方式：每个属性只存在一种修正方式</t>
    <phoneticPr fontId="2" type="noConversion"/>
  </si>
  <si>
    <t>ModifyRate：按比例调整</t>
    <phoneticPr fontId="2" type="noConversion"/>
  </si>
  <si>
    <t>ModifyRate调整时：</t>
    <phoneticPr fontId="2" type="noConversion"/>
  </si>
  <si>
    <t>基础属性</t>
    <phoneticPr fontId="2" type="noConversion"/>
  </si>
  <si>
    <t>取基础怪物属性切页的怪物基础属性值</t>
    <phoneticPr fontId="2" type="noConversion"/>
  </si>
  <si>
    <t>怪物自身属性=修正系数*基础属性</t>
    <phoneticPr fontId="2" type="noConversion"/>
  </si>
  <si>
    <t>修正系数</t>
    <phoneticPr fontId="2" type="noConversion"/>
  </si>
  <si>
    <t>策划填写</t>
    <phoneticPr fontId="2" type="noConversion"/>
  </si>
  <si>
    <t>equip</t>
    <phoneticPr fontId="2" type="noConversion"/>
  </si>
  <si>
    <t>可携带装备</t>
    <phoneticPr fontId="2" type="noConversion"/>
  </si>
  <si>
    <t>填写装备组</t>
    <phoneticPr fontId="2" type="noConversion"/>
  </si>
  <si>
    <t>1=物理，2=。。，具体装备组待定</t>
    <phoneticPr fontId="2" type="noConversion"/>
  </si>
  <si>
    <t>怪物技能列表</t>
  </si>
  <si>
    <t>skill</t>
    <phoneticPr fontId="2" type="noConversion"/>
  </si>
  <si>
    <t>exp_coef = 5</t>
    <phoneticPr fontId="2" type="noConversion"/>
  </si>
  <si>
    <t>最终值 =怪物掉落经验*exp_coef</t>
    <phoneticPr fontId="2" type="noConversion"/>
  </si>
  <si>
    <t>gold_coef =5</t>
    <phoneticPr fontId="2" type="noConversion"/>
  </si>
  <si>
    <t>最终值=怪物掉落金券*gold_coef</t>
    <phoneticPr fontId="2" type="noConversion"/>
  </si>
  <si>
    <t>副本层还要规定怪物与宝箱具体的掉落列表ID</t>
    <phoneticPr fontId="2" type="noConversion"/>
  </si>
  <si>
    <t>怪物基础属性</t>
    <phoneticPr fontId="2" type="noConversion"/>
  </si>
  <si>
    <t>副本层通过life_coef、attack_coef、exp_coef、gold_coef对怪物属性进行最终修正，数值向下取整</t>
    <phoneticPr fontId="2" type="noConversion"/>
  </si>
  <si>
    <t>品质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</si>
  <si>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</si>
  <si>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</si>
  <si>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</si>
  <si>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绿+1</t>
    <phoneticPr fontId="2" type="noConversion"/>
  </si>
  <si>
    <t>蓝+1</t>
    <phoneticPr fontId="2" type="noConversion"/>
  </si>
  <si>
    <t>蓝+2</t>
    <phoneticPr fontId="2" type="noConversion"/>
  </si>
  <si>
    <t>紫</t>
    <phoneticPr fontId="2" type="noConversion"/>
  </si>
  <si>
    <t>紫+1</t>
    <phoneticPr fontId="2" type="noConversion"/>
  </si>
  <si>
    <t>紫+2</t>
    <phoneticPr fontId="2" type="noConversion"/>
  </si>
  <si>
    <t>紫+3</t>
    <phoneticPr fontId="2" type="noConversion"/>
  </si>
  <si>
    <t>红</t>
    <phoneticPr fontId="2" type="noConversion"/>
  </si>
  <si>
    <t>当怪物星级达到固定星级时，自动提升怪物品质6个（提升怪物成长）</t>
    <phoneticPr fontId="2" type="noConversion"/>
  </si>
  <si>
    <t>等级</t>
    <phoneticPr fontId="2" type="noConversion"/>
  </si>
  <si>
    <t>个数</t>
    <phoneticPr fontId="2" type="noConversion"/>
  </si>
  <si>
    <t>材料ID</t>
    <phoneticPr fontId="2" type="noConversion"/>
  </si>
  <si>
    <t>☆</t>
    <phoneticPr fontId="2" type="noConversion"/>
  </si>
  <si>
    <t>怪物数据切页</t>
    <phoneticPr fontId="2" type="noConversion"/>
  </si>
  <si>
    <t>怪物根据ModifyRate对基础属性数据进行修正（区分怪物偏向ad,ap,肉，奶，速度，均衡，特殊），数值向下取整；同时，用相同的ModifyRate对怪物升星提升属性数据进行修正，数值向下取整；</t>
    <phoneticPr fontId="2" type="noConversion"/>
  </si>
  <si>
    <t>修正ModifyRate系数</t>
    <phoneticPr fontId="2" type="noConversion"/>
  </si>
  <si>
    <t>ModifyRate公式</t>
    <phoneticPr fontId="2" type="noConversion"/>
  </si>
  <si>
    <t>待定义</t>
    <phoneticPr fontId="2" type="noConversion"/>
  </si>
  <si>
    <t>TEXT</t>
  </si>
  <si>
    <t>NUM</t>
  </si>
  <si>
    <t>NULL</t>
  </si>
  <si>
    <t>FLOAT</t>
  </si>
  <si>
    <t>assetID</t>
  </si>
  <si>
    <t>nickname</t>
  </si>
  <si>
    <t>grade</t>
  </si>
  <si>
    <t>怪物倾向</t>
  </si>
  <si>
    <t>intelligenceModifyRate</t>
  </si>
  <si>
    <t>speedModifyRate</t>
  </si>
  <si>
    <t>enduranceModifyRate</t>
  </si>
  <si>
    <t xml:space="preserve">recoveryRate </t>
  </si>
  <si>
    <t>equip</t>
  </si>
  <si>
    <t>#服务端id</t>
  </si>
  <si>
    <t>模型路径</t>
  </si>
  <si>
    <t>中文名称</t>
  </si>
  <si>
    <t>是否可进化</t>
  </si>
  <si>
    <t>怪物属性</t>
  </si>
  <si>
    <t>倾向不导出</t>
  </si>
  <si>
    <t>升级所需经验比例修正</t>
  </si>
  <si>
    <t>体力比例修正</t>
  </si>
  <si>
    <t>力量比例修正</t>
  </si>
  <si>
    <t>智力比例修正</t>
  </si>
  <si>
    <t>速度比例修正</t>
  </si>
  <si>
    <t>耐力比例修正</t>
  </si>
  <si>
    <t>战后回血比例修正</t>
  </si>
  <si>
    <t>怪物数据</t>
  </si>
  <si>
    <t>level</t>
  </si>
  <si>
    <t>experience</t>
  </si>
  <si>
    <t>health</t>
  </si>
  <si>
    <t>strength</t>
  </si>
  <si>
    <t>intelligence</t>
  </si>
  <si>
    <t>speed</t>
  </si>
  <si>
    <t>defense</t>
  </si>
  <si>
    <t>endurance</t>
  </si>
  <si>
    <t>recovery</t>
  </si>
  <si>
    <t>goldNoteMax</t>
  </si>
  <si>
    <t>expMax</t>
  </si>
  <si>
    <t>#等级</t>
  </si>
  <si>
    <t>智力</t>
  </si>
  <si>
    <t>耐力</t>
  </si>
  <si>
    <t>货币随机掉落最小值</t>
  </si>
  <si>
    <t>货币随机掉落最大值</t>
  </si>
  <si>
    <t>经验随机掉落最小值</t>
  </si>
  <si>
    <t>经验随机掉落最大值</t>
  </si>
  <si>
    <t>产出经验</t>
  </si>
  <si>
    <t>Index</t>
    <phoneticPr fontId="2" type="noConversion"/>
  </si>
  <si>
    <t>目前只会有怪物的基础属性表，"怪物数据"切页记录了怪物基础数值修正系数、技能列表、可携带装备，怪物升星切页记录了怪物升星提示属性的基础值，所需材料</t>
    <phoneticPr fontId="2" type="noConversion"/>
  </si>
  <si>
    <t>伤害法术效果</t>
    <phoneticPr fontId="2" type="noConversion"/>
  </si>
  <si>
    <t>弱点系数</t>
    <phoneticPr fontId="2" type="noConversion"/>
  </si>
  <si>
    <t>强化怪物属性（1-15星）</t>
    <phoneticPr fontId="2" type="noConversion"/>
  </si>
  <si>
    <t>橙</t>
    <phoneticPr fontId="2" type="noConversion"/>
  </si>
  <si>
    <t>橙+1</t>
    <phoneticPr fontId="2" type="noConversion"/>
  </si>
  <si>
    <t>橙+2</t>
    <phoneticPr fontId="2" type="noConversion"/>
  </si>
  <si>
    <t>橙+3</t>
    <phoneticPr fontId="2" type="noConversion"/>
  </si>
  <si>
    <t>橙+4</t>
    <phoneticPr fontId="2" type="noConversion"/>
  </si>
  <si>
    <t>属性修正此处填写的为初值，玩家可通过提升怪物品质来提升生长值</t>
    <phoneticPr fontId="2" type="noConversion"/>
  </si>
  <si>
    <t>总生命回复</t>
    <phoneticPr fontId="2" type="noConversion"/>
  </si>
  <si>
    <t>怪物本身生命回复</t>
    <phoneticPr fontId="2" type="noConversion"/>
  </si>
  <si>
    <t>怪物升星附加生命回复</t>
    <phoneticPr fontId="2" type="noConversion"/>
  </si>
  <si>
    <t>装备进阶附加生命回复</t>
    <phoneticPr fontId="2" type="noConversion"/>
  </si>
  <si>
    <t>K1+K2+K3</t>
    <phoneticPr fontId="2" type="noConversion"/>
  </si>
  <si>
    <t>属性影响</t>
    <phoneticPr fontId="2" type="noConversion"/>
  </si>
  <si>
    <t>即只需要定义怪物可装备的装备ID，可以划分为装备组ID，几个装备ID对应一个装备组ID，怪物选择装备组</t>
    <phoneticPr fontId="2" type="noConversion"/>
  </si>
  <si>
    <t>影响行动</t>
    <phoneticPr fontId="2" type="noConversion"/>
  </si>
  <si>
    <t>影响技能</t>
    <phoneticPr fontId="2" type="noConversion"/>
  </si>
  <si>
    <t>影响反馈</t>
    <phoneticPr fontId="2" type="noConversion"/>
  </si>
  <si>
    <t>属性提升</t>
    <phoneticPr fontId="2" type="noConversion"/>
  </si>
  <si>
    <t>打一次停一次</t>
    <phoneticPr fontId="2" type="noConversion"/>
  </si>
  <si>
    <t>物理技能赋予属性伤害</t>
    <phoneticPr fontId="2" type="noConversion"/>
  </si>
  <si>
    <t>使用防御技能反伤</t>
    <phoneticPr fontId="2" type="noConversion"/>
  </si>
  <si>
    <t>必先手</t>
    <phoneticPr fontId="2" type="noConversion"/>
  </si>
  <si>
    <t>破防</t>
    <phoneticPr fontId="2" type="noConversion"/>
  </si>
  <si>
    <t>影响怪物类型伤害</t>
    <phoneticPr fontId="2" type="noConversion"/>
  </si>
  <si>
    <t>以后有怪物类型后，提升对该怪物类型的伤害</t>
    <phoneticPr fontId="2" type="noConversion"/>
  </si>
  <si>
    <t>每回合回血</t>
    <phoneticPr fontId="2" type="noConversion"/>
  </si>
  <si>
    <t>直接反伤</t>
    <phoneticPr fontId="2" type="noConversion"/>
  </si>
  <si>
    <t>免疫%物理、魔法、属性伤害</t>
    <phoneticPr fontId="2" type="noConversion"/>
  </si>
  <si>
    <t>每回合清debuff</t>
    <phoneticPr fontId="2" type="noConversion"/>
  </si>
  <si>
    <t>不会受到反伤</t>
    <phoneticPr fontId="2" type="noConversion"/>
  </si>
  <si>
    <t>法术波动（*80%-120%）</t>
    <phoneticPr fontId="2" type="noConversion"/>
  </si>
  <si>
    <t>物理，法术连击，第二次伤害降低</t>
    <phoneticPr fontId="2" type="noConversion"/>
  </si>
  <si>
    <t>吸血</t>
    <phoneticPr fontId="2" type="noConversion"/>
  </si>
  <si>
    <t>复生</t>
    <phoneticPr fontId="2" type="noConversion"/>
  </si>
  <si>
    <t>可以提升一个降低另一个</t>
    <phoneticPr fontId="2" type="noConversion"/>
  </si>
  <si>
    <t>调整后的ModifyRate=基础ModifyRate+基础ModifyRate*K</t>
    <phoneticPr fontId="2" type="noConversion"/>
  </si>
  <si>
    <t>怪物自身属性+怪物升星属性=调整后的ModifyRate（ID）*怪物基础属性（level）+调整后的ModifyRate（ID）*怪物升星提升属性（level）</t>
    <phoneticPr fontId="2" type="noConversion"/>
  </si>
  <si>
    <t>怪物层面属性和</t>
    <phoneticPr fontId="2" type="noConversion"/>
  </si>
  <si>
    <t>K1*（1+K2）</t>
    <phoneticPr fontId="2" type="noConversion"/>
  </si>
  <si>
    <t>weakpointID</t>
  </si>
  <si>
    <t>弱点ID</t>
    <phoneticPr fontId="2" type="noConversion"/>
  </si>
  <si>
    <t>用于索引弱点列表</t>
    <phoneticPr fontId="2" type="noConversion"/>
  </si>
  <si>
    <t>K1+K2-K3</t>
    <phoneticPr fontId="2" type="noConversion"/>
  </si>
  <si>
    <t>控制方式</t>
    <phoneticPr fontId="2" type="noConversion"/>
  </si>
  <si>
    <t>分为属性提升和技能提升</t>
    <phoneticPr fontId="2" type="noConversion"/>
  </si>
  <si>
    <t>分开控制</t>
    <phoneticPr fontId="2" type="noConversion"/>
  </si>
  <si>
    <t>属性提升为装备和升星分为2类</t>
    <phoneticPr fontId="2" type="noConversion"/>
  </si>
  <si>
    <t>K(X1+X2+X3+…Xn)</t>
    <phoneticPr fontId="2" type="noConversion"/>
  </si>
  <si>
    <t>技能提升分为技能系数加成与属性加成</t>
    <phoneticPr fontId="2" type="noConversion"/>
  </si>
  <si>
    <t>对基础值的提升（Xn）</t>
    <phoneticPr fontId="2" type="noConversion"/>
  </si>
  <si>
    <t>对基础值的百分比加成（对k的提升）：只存在于装备套装与装备进阶附加的3级属性</t>
    <phoneticPr fontId="2" type="noConversion"/>
  </si>
  <si>
    <t>对基础值的百分比加成（对k的提升）：存在于所有技能、阵法的加成</t>
    <phoneticPr fontId="2" type="noConversion"/>
  </si>
  <si>
    <t>分别占不同的权重</t>
    <phoneticPr fontId="2" type="noConversion"/>
  </si>
  <si>
    <t>技能系数主要区分怪物类型与其在该类型的强弱</t>
    <phoneticPr fontId="2" type="noConversion"/>
  </si>
  <si>
    <t>人物装备套装附加防御力百分比</t>
    <phoneticPr fontId="2" type="noConversion"/>
  </si>
  <si>
    <t>法阵附加防御力百分比</t>
    <phoneticPr fontId="2" type="noConversion"/>
  </si>
  <si>
    <t>Buff附加防御力百分比</t>
    <phoneticPr fontId="2" type="noConversion"/>
  </si>
  <si>
    <t>队长附加防御力百分比</t>
    <phoneticPr fontId="2" type="noConversion"/>
  </si>
  <si>
    <t>被动附加防御力百分比</t>
    <phoneticPr fontId="2" type="noConversion"/>
  </si>
  <si>
    <t>被动附加速度百分比</t>
    <phoneticPr fontId="2" type="noConversion"/>
  </si>
  <si>
    <t>队长技附加速度百分比</t>
    <phoneticPr fontId="2" type="noConversion"/>
  </si>
  <si>
    <t>Buff附加速度百分比</t>
    <phoneticPr fontId="2" type="noConversion"/>
  </si>
  <si>
    <t>法阵附加速度百分比</t>
    <phoneticPr fontId="2" type="noConversion"/>
  </si>
  <si>
    <t>人物装备套装附加速度百分比</t>
    <phoneticPr fontId="2" type="noConversion"/>
  </si>
  <si>
    <t>人物装备套装附加体力百分比</t>
    <phoneticPr fontId="2" type="noConversion"/>
  </si>
  <si>
    <t>法阵附加体力百分比</t>
    <phoneticPr fontId="2" type="noConversion"/>
  </si>
  <si>
    <t>队长技附加体力百分比</t>
    <phoneticPr fontId="2" type="noConversion"/>
  </si>
  <si>
    <t>被动附加体力百分比</t>
    <phoneticPr fontId="2" type="noConversion"/>
  </si>
  <si>
    <t>被动附加耐力百分比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</si>
  <si>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</si>
  <si>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人物装备套装附加五行加成百分比</t>
    <phoneticPr fontId="2" type="noConversion"/>
  </si>
  <si>
    <t>法阵附加五行加成百分比</t>
    <phoneticPr fontId="2" type="noConversion"/>
  </si>
  <si>
    <t>队长技附加五行加成百分比</t>
    <phoneticPr fontId="2" type="noConversion"/>
  </si>
  <si>
    <t>被动附加五行加成百分比</t>
    <phoneticPr fontId="2" type="noConversion"/>
  </si>
  <si>
    <t>队长技力量加成百分比</t>
    <phoneticPr fontId="2" type="noConversion"/>
  </si>
  <si>
    <t>buff力量加成百分比</t>
    <phoneticPr fontId="2" type="noConversion"/>
  </si>
  <si>
    <t>阵法力量加成百分比</t>
    <phoneticPr fontId="2" type="noConversion"/>
  </si>
  <si>
    <t>被动加成百分比</t>
    <phoneticPr fontId="2" type="noConversion"/>
  </si>
  <si>
    <t>弱点伤害比调整百分比</t>
    <phoneticPr fontId="2" type="noConversion"/>
  </si>
  <si>
    <t>被动加成百分比</t>
    <phoneticPr fontId="2" type="noConversion"/>
  </si>
  <si>
    <t>阵法智力加成百分比</t>
    <phoneticPr fontId="2" type="noConversion"/>
  </si>
  <si>
    <t>队长技智力加成百分比</t>
    <phoneticPr fontId="2" type="noConversion"/>
  </si>
  <si>
    <t>buff智力加成百分比</t>
    <phoneticPr fontId="2" type="noConversion"/>
  </si>
  <si>
    <t>（1+角色套装智力加成百分比）</t>
    <phoneticPr fontId="2" type="noConversion"/>
  </si>
  <si>
    <t>1+角色套装智力加成百分比</t>
    <phoneticPr fontId="2" type="noConversion"/>
  </si>
  <si>
    <t>A装备属性治疗效果加成百分比</t>
    <phoneticPr fontId="2" type="noConversion"/>
  </si>
  <si>
    <t>治疗技能系数=基础技能系数+K*技能等级</t>
    <phoneticPr fontId="2" type="noConversion"/>
  </si>
  <si>
    <t>队长技智力加成百分比百分比</t>
    <phoneticPr fontId="2" type="noConversion"/>
  </si>
  <si>
    <t>K1+K2+K3+K4+K5+K6+K7</t>
    <phoneticPr fontId="2" type="noConversion"/>
  </si>
  <si>
    <t>总体伤害判定流程见</t>
    <phoneticPr fontId="2" type="noConversion"/>
  </si>
  <si>
    <t>伤害流程图分页</t>
    <phoneticPr fontId="2" type="noConversion"/>
  </si>
  <si>
    <t>判定命中具体方式</t>
    <phoneticPr fontId="2" type="noConversion"/>
  </si>
  <si>
    <t>判断系统roll点（0-1）是否落在命中判定系数范围内</t>
    <phoneticPr fontId="2" type="noConversion"/>
  </si>
  <si>
    <t>是</t>
    <phoneticPr fontId="2" type="noConversion"/>
  </si>
  <si>
    <t>继续判断是否暴击</t>
    <phoneticPr fontId="2" type="noConversion"/>
  </si>
  <si>
    <t>否</t>
    <phoneticPr fontId="2" type="noConversion"/>
  </si>
  <si>
    <t>弹出未命中伤害样式</t>
    <phoneticPr fontId="2" type="noConversion"/>
  </si>
  <si>
    <t>判定暴击具体方式</t>
    <phoneticPr fontId="2" type="noConversion"/>
  </si>
  <si>
    <t>暴击判定系数（总暴击率）=N+A装备暴击率加成-B装备暴击抗性</t>
    <phoneticPr fontId="2" type="noConversion"/>
  </si>
  <si>
    <t>N为暴击率常数</t>
    <phoneticPr fontId="2" type="noConversion"/>
  </si>
  <si>
    <t>伤害公式：</t>
    <phoneticPr fontId="2" type="noConversion"/>
  </si>
  <si>
    <t>A暴击加成系数</t>
    <phoneticPr fontId="2" type="noConversion"/>
  </si>
  <si>
    <t>判断系统roll点（0-1）是否落在暴击判定系数范围内</t>
    <phoneticPr fontId="2" type="noConversion"/>
  </si>
  <si>
    <t>前置判断</t>
    <phoneticPr fontId="2" type="noConversion"/>
  </si>
  <si>
    <t>缺少怪物品质，品质对应成长</t>
    <phoneticPr fontId="2" type="noConversion"/>
  </si>
  <si>
    <t>感觉一级属性应该是敏捷，然后影响二级属性是速度</t>
    <phoneticPr fontId="2" type="noConversion"/>
  </si>
  <si>
    <t>进化条件和方式如果是不同的，是否有地方能够让玩家了解进化条件</t>
    <phoneticPr fontId="2" type="noConversion"/>
  </si>
  <si>
    <t>品质和星级都有表现么？</t>
    <phoneticPr fontId="2" type="noConversion"/>
  </si>
  <si>
    <t>确定是只有一种材料么？</t>
    <phoneticPr fontId="2" type="noConversion"/>
  </si>
  <si>
    <t>前面所有都没有提到暴击伤害加成百分比</t>
    <phoneticPr fontId="2" type="noConversion"/>
  </si>
  <si>
    <t>力量加成半分比和伤害的加成百分比为什么可以相加在一起</t>
    <phoneticPr fontId="2" type="noConversion"/>
  </si>
  <si>
    <t>怪物自身属性</t>
    <phoneticPr fontId="2" type="noConversion"/>
  </si>
  <si>
    <t>升级所需经验是指升到满级的经验么？</t>
    <phoneticPr fontId="2" type="noConversion"/>
  </si>
  <si>
    <t>产出经验没有名词解释？</t>
    <phoneticPr fontId="2" type="noConversion"/>
  </si>
  <si>
    <t>名词解释没有体力比例修正，有血上限比例修正</t>
    <phoneticPr fontId="2" type="noConversion"/>
  </si>
  <si>
    <t>配置表把skill拆开了</t>
    <phoneticPr fontId="2" type="noConversion"/>
  </si>
  <si>
    <t>星级和品质是一回事么？</t>
    <phoneticPr fontId="2" type="noConversion"/>
  </si>
  <si>
    <t>怪物装备属性</t>
    <phoneticPr fontId="2" type="noConversion"/>
  </si>
  <si>
    <t>这里的法术是说智力吧？</t>
    <phoneticPr fontId="2" type="noConversion"/>
  </si>
  <si>
    <t>防御穿透是啥？</t>
    <phoneticPr fontId="2" type="noConversion"/>
  </si>
  <si>
    <t>得标注重置哪些加成项吧</t>
    <phoneticPr fontId="2" type="noConversion"/>
  </si>
  <si>
    <t>套装附加的力量不应该算进来么</t>
    <phoneticPr fontId="2" type="noConversion"/>
  </si>
  <si>
    <t>套装附加的智力不应该算进来么</t>
    <phoneticPr fontId="2" type="noConversion"/>
  </si>
  <si>
    <t>为啥这里套装技能啥的不拆出去</t>
    <phoneticPr fontId="2" type="noConversion"/>
  </si>
  <si>
    <t>总智力</t>
    <phoneticPr fontId="2" type="noConversion"/>
  </si>
  <si>
    <t>物理伤害技能固定伤害=基础固伤+Q*技能等级</t>
    <phoneticPr fontId="2" type="noConversion"/>
  </si>
  <si>
    <t>弱点系数百分比是大于1的么？</t>
    <phoneticPr fontId="2" type="noConversion"/>
  </si>
  <si>
    <t>建议，装备和技能都是分开来算的，能否放到一起计算成一个值</t>
    <phoneticPr fontId="2" type="noConversion"/>
  </si>
  <si>
    <t>这里的命中率是指基础命中率么？和属性说明页签7行不一致</t>
    <phoneticPr fontId="2" type="noConversion"/>
  </si>
  <si>
    <t>这块可以参考以前，只用一个参数就可以吧，如果需要固定值，就上下限配相同数值即可</t>
    <phoneticPr fontId="2" type="noConversion"/>
  </si>
  <si>
    <t>配置表里是拆成2个值配的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</si>
  <si>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</si>
  <si>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是升至下一级的经验</t>
    <phoneticPr fontId="2" type="noConversion"/>
  </si>
  <si>
    <t>名词解释中没有弱点id，150行，skill是一个组</t>
    <phoneticPr fontId="2" type="noConversion"/>
  </si>
  <si>
    <t>名字解释中，存在血上限比例修正</t>
    <phoneticPr fontId="2" type="noConversion"/>
  </si>
  <si>
    <t>升级所需经验是指升到满级的经验么？</t>
    <phoneticPr fontId="2" type="noConversion"/>
  </si>
  <si>
    <t>产出经验没有名词解释？怪物掉落名词解释里是个区间，这里要弄成2个字段么？</t>
    <phoneticPr fontId="2" type="noConversion"/>
  </si>
  <si>
    <t>主键为啥是等级？并且每只怪升星需要的东西（比如需求怪物）是不同的吧？</t>
    <phoneticPr fontId="2" type="noConversion"/>
  </si>
  <si>
    <t xml:space="preserve">max(1/(1+(B总防御力-A装备附加防御穿透)/I(min(lv1,lv2))),25%)
</t>
    <phoneticPr fontId="2" type="noConversion"/>
  </si>
  <si>
    <t>max(1/(1+(守方总防御力-攻方防御穿透)/I(min(lv1,lv2))),25%)</t>
    <phoneticPr fontId="2" type="noConversion"/>
  </si>
  <si>
    <t>不是叫战后回血么，统一名词</t>
    <phoneticPr fontId="2" type="noConversion"/>
  </si>
  <si>
    <t>为啥这里套装技能啥的不拆出去</t>
    <phoneticPr fontId="2" type="noConversion"/>
  </si>
  <si>
    <t>总智力</t>
    <phoneticPr fontId="2" type="noConversion"/>
  </si>
  <si>
    <t>总智力*k</t>
    <phoneticPr fontId="2" type="noConversion"/>
  </si>
  <si>
    <t>strengthModifyRate</t>
    <phoneticPr fontId="2" type="noConversion"/>
  </si>
  <si>
    <t>defenseModifyRate</t>
    <phoneticPr fontId="2" type="noConversion"/>
  </si>
  <si>
    <t>defenseModifyRate</t>
    <phoneticPr fontId="2" type="noConversion"/>
  </si>
  <si>
    <t>防御力比例修正</t>
    <phoneticPr fontId="2" type="noConversion"/>
  </si>
  <si>
    <t>装备组ID</t>
    <phoneticPr fontId="2" type="noConversion"/>
  </si>
  <si>
    <t>怪物基础属性表</t>
    <phoneticPr fontId="2" type="noConversion"/>
  </si>
  <si>
    <t>health</t>
    <phoneticPr fontId="2" type="noConversion"/>
  </si>
  <si>
    <t>怪物升星属性表</t>
    <phoneticPr fontId="2" type="noConversion"/>
  </si>
  <si>
    <t>monsterLevel</t>
    <phoneticPr fontId="2" type="noConversion"/>
  </si>
  <si>
    <t>monsterValue</t>
    <phoneticPr fontId="2" type="noConversion"/>
  </si>
  <si>
    <t>需求材料</t>
    <phoneticPr fontId="2" type="noConversion"/>
  </si>
  <si>
    <t>需求怪物个数</t>
    <phoneticPr fontId="2" type="noConversion"/>
  </si>
  <si>
    <t>指从上一等级升至本等级需要的材料</t>
    <phoneticPr fontId="2" type="noConversion"/>
  </si>
  <si>
    <t>speedModifyRate</t>
    <phoneticPr fontId="2" type="noConversion"/>
  </si>
  <si>
    <t xml:space="preserve">recoveryRate </t>
    <phoneticPr fontId="2" type="noConversion"/>
  </si>
  <si>
    <t>体力比例修正</t>
    <phoneticPr fontId="2" type="noConversion"/>
  </si>
  <si>
    <t>升级所需经验比例修正</t>
    <phoneticPr fontId="2" type="noConversion"/>
  </si>
  <si>
    <t>力量比例修正</t>
    <phoneticPr fontId="2" type="noConversion"/>
  </si>
  <si>
    <t>智力比例修正</t>
    <phoneticPr fontId="2" type="noConversion"/>
  </si>
  <si>
    <t>速度比例修正</t>
    <phoneticPr fontId="2" type="noConversion"/>
  </si>
  <si>
    <t>耐力比例修正</t>
    <phoneticPr fontId="2" type="noConversion"/>
  </si>
  <si>
    <t>战后回血比例修正</t>
    <phoneticPr fontId="2" type="noConversion"/>
  </si>
  <si>
    <t>升至下一等级所需经验</t>
    <phoneticPr fontId="2" type="noConversion"/>
  </si>
  <si>
    <t>重置加成项（具体见 道具基础逻辑文档）</t>
    <phoneticPr fontId="2" type="noConversion"/>
  </si>
  <si>
    <t>生命回复前面名词解释叫战后回复？</t>
    <phoneticPr fontId="2" type="noConversion"/>
  </si>
  <si>
    <t>智力</t>
    <phoneticPr fontId="2" type="noConversion"/>
  </si>
  <si>
    <t>goldNoteMin</t>
    <phoneticPr fontId="2" type="noConversion"/>
  </si>
  <si>
    <t>经验随机掉落最小值</t>
    <phoneticPr fontId="2" type="noConversion"/>
  </si>
  <si>
    <t>经验随机掉落最大值</t>
    <phoneticPr fontId="2" type="noConversion"/>
  </si>
  <si>
    <t>弱点ID，索引弱点表</t>
    <phoneticPr fontId="2" type="noConversion"/>
  </si>
  <si>
    <t>感觉星级和品质是一一对应的关系，但是这两个东西影响怪物属确是分开的，感觉怪怪的</t>
    <phoneticPr fontId="2" type="noConversion"/>
  </si>
  <si>
    <t>stage</t>
    <phoneticPr fontId="2" type="noConversion"/>
  </si>
  <si>
    <t>每次战斗结束（即每个对局结束）后怪物可自行回复的血量，每次副本结束怪物血量自动回满（副本层）</t>
  </si>
  <si>
    <t>法术伤害技能固定伤害=基础固伤+Q*技能等级</t>
    <phoneticPr fontId="2" type="noConversion"/>
  </si>
  <si>
    <t>防御穿透</t>
    <phoneticPr fontId="2" type="noConversion"/>
  </si>
  <si>
    <t>暴击率</t>
    <phoneticPr fontId="2" type="noConversion"/>
  </si>
  <si>
    <t>暴击抗性</t>
    <phoneticPr fontId="2" type="noConversion"/>
  </si>
  <si>
    <t>命中率</t>
    <phoneticPr fontId="2" type="noConversion"/>
  </si>
  <si>
    <t>治疗效果加成</t>
    <phoneticPr fontId="2" type="noConversion"/>
  </si>
  <si>
    <t>伤害减免</t>
    <phoneticPr fontId="2" type="noConversion"/>
  </si>
  <si>
    <t>伤害加深</t>
    <phoneticPr fontId="2" type="noConversion"/>
  </si>
  <si>
    <t>怪物暴击的可能性（暂定基础暴击率为10%）</t>
    <phoneticPr fontId="2" type="noConversion"/>
  </si>
  <si>
    <t>怪物受治疗技能后恢复血量的加成</t>
    <phoneticPr fontId="2" type="noConversion"/>
  </si>
  <si>
    <t>命中判定系数=总命中率</t>
    <phoneticPr fontId="2" type="noConversion"/>
  </si>
  <si>
    <t>攻击方无视防御方多少防御力的属性</t>
    <phoneticPr fontId="2" type="noConversion"/>
  </si>
  <si>
    <t>防御方减少攻击方暴击率的属性</t>
    <phoneticPr fontId="2" type="noConversion"/>
  </si>
  <si>
    <t>怪物受到伤害的削减</t>
    <phoneticPr fontId="2" type="noConversion"/>
  </si>
  <si>
    <t>怪物受到伤害的加成</t>
    <phoneticPr fontId="2" type="noConversion"/>
  </si>
  <si>
    <t>expMin</t>
    <phoneticPr fontId="2" type="noConversion"/>
  </si>
  <si>
    <t>output</t>
    <phoneticPr fontId="2" type="noConversion"/>
  </si>
  <si>
    <t>expMax</t>
    <phoneticPr fontId="2" type="noConversion"/>
  </si>
  <si>
    <t>货币随机掉落最小值</t>
    <phoneticPr fontId="2" type="noConversion"/>
  </si>
  <si>
    <t>货币随机掉落最大值</t>
    <phoneticPr fontId="2" type="noConversion"/>
  </si>
  <si>
    <t>goldNoteMin</t>
    <phoneticPr fontId="2" type="noConversion"/>
  </si>
  <si>
    <t>（货币名称待定）当货币随机掉落最小值=货币随机掉落最大值时，为固定值且二者均可调整</t>
    <phoneticPr fontId="2" type="noConversion"/>
  </si>
  <si>
    <t>当货币随机掉落最小值=货币随机掉落最大值时，为固定值且二者均可调整</t>
    <phoneticPr fontId="2" type="noConversion"/>
  </si>
  <si>
    <t>goldNoteMax</t>
    <phoneticPr fontId="2" type="noConversion"/>
  </si>
  <si>
    <t xml:space="preserve">goldNoteMinModifyRate </t>
    <phoneticPr fontId="2" type="noConversion"/>
  </si>
  <si>
    <t xml:space="preserve">goldNoteMaxModifyRate </t>
    <phoneticPr fontId="2" type="noConversion"/>
  </si>
  <si>
    <t>货币最小值比例修正</t>
    <phoneticPr fontId="2" type="noConversion"/>
  </si>
  <si>
    <t>货币最大值比例修正</t>
    <phoneticPr fontId="2" type="noConversion"/>
  </si>
  <si>
    <t>expMin</t>
    <phoneticPr fontId="2" type="noConversion"/>
  </si>
  <si>
    <t xml:space="preserve">expMinModifyRate </t>
    <phoneticPr fontId="2" type="noConversion"/>
  </si>
  <si>
    <t>经验最小值比例修正</t>
    <phoneticPr fontId="2" type="noConversion"/>
  </si>
  <si>
    <t xml:space="preserve">expMaxModifyRate </t>
    <phoneticPr fontId="2" type="noConversion"/>
  </si>
  <si>
    <t>经验最大值比例修正</t>
    <phoneticPr fontId="2" type="noConversion"/>
  </si>
  <si>
    <t>若只填写最小值或最大值调整中的一个则默认为不修改</t>
    <phoneticPr fontId="2" type="noConversion"/>
  </si>
  <si>
    <t>怪物图签、说明</t>
    <phoneticPr fontId="2" type="noConversion"/>
  </si>
  <si>
    <t>speed</t>
    <phoneticPr fontId="2" type="noConversion"/>
  </si>
  <si>
    <t>怪物作为材料时产出的经验（目前不需要）</t>
    <phoneticPr fontId="2" type="noConversion"/>
  </si>
  <si>
    <t>没有五行系数的说明</t>
    <phoneticPr fontId="2" type="noConversion"/>
  </si>
  <si>
    <t>新出了暴击抗性？理由是？</t>
    <phoneticPr fontId="2" type="noConversion"/>
  </si>
  <si>
    <t>总力量*k</t>
    <phoneticPr fontId="2" type="noConversion"/>
  </si>
  <si>
    <t xml:space="preserve">max(1/(1+(B总防御力-A装备附加防御穿透)/I(min(lv1,lv2))),25%)
</t>
    <phoneticPr fontId="2" type="noConversion"/>
  </si>
  <si>
    <t>1+角色套装力量加成百分比</t>
    <phoneticPr fontId="2" type="noConversion"/>
  </si>
  <si>
    <t>暴击伤害加成百分比</t>
    <phoneticPr fontId="2" type="noConversion"/>
  </si>
  <si>
    <t>总暴击伤害加成百分比</t>
    <phoneticPr fontId="2" type="noConversion"/>
  </si>
  <si>
    <t>总暴击伤害加成百分比</t>
    <phoneticPr fontId="2" type="noConversion"/>
  </si>
  <si>
    <t>怪物暴击后对伤害的加成（暂定基础暴击伤害加成百分比为150%）</t>
    <phoneticPr fontId="2" type="noConversion"/>
  </si>
  <si>
    <t>将总暴击伤害加成百分比=（基础暴击伤害加成百分比+暴击伤害加成百分比），带入伤害公式并修改伤害样式为暴击样式</t>
    <phoneticPr fontId="2" type="noConversion"/>
  </si>
  <si>
    <t>属性生克百分比</t>
    <phoneticPr fontId="2" type="noConversion"/>
  </si>
  <si>
    <t>1+五行加成系数=（1+人物装备套装五行加成百分比+阵法五行加成百分比+队长技五行加成百分比+被动五行加成百分比）（通过该技能的
属性与判定具体加成系数）</t>
    <phoneticPr fontId="2" type="noConversion"/>
  </si>
  <si>
    <t>五行加成系数</t>
  </si>
  <si>
    <t>属性生克百分比
（A克B属性则为属性相克加成百分比，B克A属性则为属性相克减免百分比，否则为1）</t>
    <phoneticPr fontId="2" type="noConversion"/>
  </si>
  <si>
    <t>属性相克减免百分比</t>
  </si>
  <si>
    <t>完全に不確実</t>
    <phoneticPr fontId="2" type="noConversion"/>
  </si>
  <si>
    <t>属性相克加成百分比</t>
    <phoneticPr fontId="2" type="noConversion"/>
  </si>
  <si>
    <t>A与B属性相克，A攻击B带来的伤害加成（暂定为1.25，全体怪物的公有属性，全局调整）</t>
    <phoneticPr fontId="2" type="noConversion"/>
  </si>
  <si>
    <t>A与B属性相克，B攻击A带来的伤害削减（暂定为0.75，全体怪物的公有属性，全局调整）</t>
    <phoneticPr fontId="2" type="noConversion"/>
  </si>
  <si>
    <t>需求怪物等级</t>
    <phoneticPr fontId="2" type="noConversion"/>
  </si>
  <si>
    <t>相同怪物（ID固定为自己）</t>
    <phoneticPr fontId="2" type="noConversion"/>
  </si>
  <si>
    <t>怪物品质历程</t>
    <phoneticPr fontId="2" type="noConversion"/>
  </si>
  <si>
    <t>数字替代</t>
    <phoneticPr fontId="2" type="noConversion"/>
  </si>
  <si>
    <t>怪物升品质</t>
    <phoneticPr fontId="2" type="noConversion"/>
  </si>
  <si>
    <t>升品质极限</t>
    <phoneticPr fontId="2" type="noConversion"/>
  </si>
  <si>
    <t>红色品质</t>
    <phoneticPr fontId="2" type="noConversion"/>
  </si>
  <si>
    <t>stage</t>
    <phoneticPr fontId="2" type="noConversion"/>
  </si>
  <si>
    <t>品质</t>
    <phoneticPr fontId="2" type="noConversion"/>
  </si>
  <si>
    <t>品质：</t>
    <phoneticPr fontId="2" type="noConversion"/>
  </si>
  <si>
    <t>配置时用数字替代</t>
    <phoneticPr fontId="2" type="noConversion"/>
  </si>
  <si>
    <t>提升品质可提升属性</t>
    <phoneticPr fontId="2" type="noConversion"/>
  </si>
  <si>
    <t>提升品质需求材料</t>
    <phoneticPr fontId="2" type="noConversion"/>
  </si>
  <si>
    <t>怪物品质跨阶段</t>
    <phoneticPr fontId="2" type="noConversion"/>
  </si>
  <si>
    <t>对应每个品质阶段提高的ModifyRate比例</t>
    <phoneticPr fontId="2" type="noConversion"/>
  </si>
  <si>
    <t>品质阶段系数K</t>
    <phoneticPr fontId="2" type="noConversion"/>
  </si>
  <si>
    <t>品质</t>
    <phoneticPr fontId="2" type="noConversion"/>
  </si>
  <si>
    <t>monsterStage</t>
    <phoneticPr fontId="2" type="noConversion"/>
  </si>
  <si>
    <t>怪物攻击命中的可能性</t>
    <phoneticPr fontId="2" type="noConversion"/>
  </si>
  <si>
    <t>#品质</t>
    <phoneticPr fontId="2" type="noConversion"/>
  </si>
  <si>
    <t>进对局前显示总防御力</t>
    <phoneticPr fontId="2" type="noConversion"/>
  </si>
  <si>
    <t>进对局前显示总速度</t>
    <phoneticPr fontId="2" type="noConversion"/>
  </si>
  <si>
    <t>进对局前显示总体力</t>
    <phoneticPr fontId="2" type="noConversion"/>
  </si>
  <si>
    <t>怪物使用相应属性技能带来的伤害加成,分为：</t>
    <phoneticPr fontId="2" type="noConversion"/>
  </si>
  <si>
    <t>金属性伤害提升</t>
    <phoneticPr fontId="2" type="noConversion"/>
  </si>
  <si>
    <t>木属性伤害提升</t>
    <phoneticPr fontId="2" type="noConversion"/>
  </si>
  <si>
    <t>水属性伤害提升</t>
    <phoneticPr fontId="2" type="noConversion"/>
  </si>
  <si>
    <t>火属性伤害提升</t>
    <phoneticPr fontId="2" type="noConversion"/>
  </si>
  <si>
    <t>土属性伤害提升</t>
    <phoneticPr fontId="2" type="noConversion"/>
  </si>
  <si>
    <t>法术伤害技能系数=基础技能系数+K*技能等级</t>
    <phoneticPr fontId="2" type="noConversion"/>
  </si>
  <si>
    <t>物理伤害技能系数=基础技能系数+K*技能等级</t>
    <phoneticPr fontId="2" type="noConversion"/>
  </si>
  <si>
    <t>固定材料（demand）</t>
    <phoneticPr fontId="2" type="noConversion"/>
  </si>
  <si>
    <t>若存在多个需求道具则使用；分隔ID与个数|区分几个需求道具</t>
  </si>
  <si>
    <t>demand</t>
  </si>
  <si>
    <t>若存在多个需求道具则使用；分隔ID与个数|区分几个需求道具，即ID1；1|ID2；4表示需求ID1的道具需要1个并且ID2的道具需要4个</t>
    <phoneticPr fontId="2" type="noConversion"/>
  </si>
  <si>
    <t>写中文名字</t>
    <phoneticPr fontId="2" type="noConversion"/>
  </si>
  <si>
    <t>怪物ID</t>
    <phoneticPr fontId="2" type="noConversion"/>
  </si>
  <si>
    <t>0=不能</t>
    <phoneticPr fontId="2" type="noConversion"/>
  </si>
  <si>
    <t>1=能</t>
    <phoneticPr fontId="2" type="noConversion"/>
  </si>
  <si>
    <t>需要定义装备组然后在此填写对应装备组</t>
    <phoneticPr fontId="2" type="noConversion"/>
  </si>
  <si>
    <t>healthModifyRate</t>
    <phoneticPr fontId="2" type="noConversion"/>
  </si>
  <si>
    <t>spellID_list</t>
    <phoneticPr fontId="2" type="noConversion"/>
  </si>
  <si>
    <t>升级所需经验</t>
    <phoneticPr fontId="2" type="noConversion"/>
  </si>
  <si>
    <t>1-15</t>
    <phoneticPr fontId="2" type="noConversion"/>
  </si>
  <si>
    <t>1=绿</t>
    <phoneticPr fontId="2" type="noConversion"/>
  </si>
  <si>
    <t>2=绿+1</t>
    <phoneticPr fontId="2" type="noConversion"/>
  </si>
  <si>
    <t>3=蓝</t>
    <phoneticPr fontId="2" type="noConversion"/>
  </si>
  <si>
    <t>4=蓝+1</t>
    <phoneticPr fontId="2" type="noConversion"/>
  </si>
  <si>
    <t>全写具体数值</t>
    <phoneticPr fontId="2" type="noConversion"/>
  </si>
  <si>
    <t>写具体数值</t>
  </si>
  <si>
    <t>品质系数K</t>
    <phoneticPr fontId="2" type="noConversion"/>
  </si>
  <si>
    <t>需求怪物品质</t>
    <phoneticPr fontId="2" type="noConversion"/>
  </si>
  <si>
    <t>同前面的品质</t>
    <phoneticPr fontId="2" type="noConversion"/>
  </si>
  <si>
    <t>1-99</t>
    <phoneticPr fontId="2" type="noConversion"/>
  </si>
  <si>
    <t>modifyRate</t>
    <phoneticPr fontId="2" type="noConversion"/>
  </si>
  <si>
    <t>只在需要修改的时候填写</t>
    <phoneticPr fontId="2" type="noConversion"/>
  </si>
  <si>
    <t>具体见</t>
    <phoneticPr fontId="2" type="noConversion"/>
  </si>
  <si>
    <t>N为常数系数，规定同等级的命中率，暂定为80%</t>
    <phoneticPr fontId="2" type="noConversion"/>
  </si>
  <si>
    <r>
      <t>设一个大数K/（总速度*波动系数），数值最小的释放技能，释放技能后未释放技能怪物速度叠加,继续k/(累计速度+总速度*波动系数)，直至该怪释放技能后累计速度归零，继续k/（总速度*波动系数），最小的释放技能；</t>
    </r>
    <r>
      <rPr>
        <sz val="11"/>
        <color theme="0" tint="-0.249977111117893"/>
        <rFont val="微软雅黑"/>
        <family val="2"/>
        <charset val="134"/>
      </rPr>
      <t>当商相同时，在木有同步的情况下，则攻方玩家先手；在同步的情况下，则随机一方先手（几乎不会有这样的情况）</t>
    </r>
    <phoneticPr fontId="2" type="noConversion"/>
  </si>
  <si>
    <t>healthModifyRate</t>
    <phoneticPr fontId="2" type="noConversion"/>
  </si>
  <si>
    <t>health_coef =5</t>
    <phoneticPr fontId="2" type="noConversion"/>
  </si>
  <si>
    <t>attack_coef = 5</t>
    <phoneticPr fontId="2" type="noConversion"/>
  </si>
  <si>
    <t>副本层可以对怪物的体力、力量+智力（用一个系数调整）、经验、金券作最终修正，相当于在进对局时直接修正敌方怪物的属性</t>
    <phoneticPr fontId="2" type="noConversion"/>
  </si>
  <si>
    <t>副本层最终修正</t>
    <phoneticPr fontId="2" type="noConversion"/>
  </si>
  <si>
    <t>文档名称</t>
    <phoneticPr fontId="19" type="noConversion"/>
  </si>
  <si>
    <t>文档目的</t>
    <phoneticPr fontId="19" type="noConversion"/>
  </si>
  <si>
    <t>目标读者</t>
    <phoneticPr fontId="19" type="noConversion"/>
  </si>
  <si>
    <t>所有</t>
    <phoneticPr fontId="19" type="noConversion"/>
  </si>
  <si>
    <t>文档路径</t>
    <phoneticPr fontId="19" type="noConversion"/>
  </si>
  <si>
    <t>文档状态</t>
    <phoneticPr fontId="19" type="noConversion"/>
  </si>
  <si>
    <t>详细信息</t>
    <phoneticPr fontId="19" type="noConversion"/>
  </si>
  <si>
    <t>编写中</t>
    <phoneticPr fontId="19" type="noConversion"/>
  </si>
  <si>
    <t>待审核(策划)</t>
    <phoneticPr fontId="19" type="noConversion"/>
  </si>
  <si>
    <t>修改中（策划）</t>
    <phoneticPr fontId="19" type="noConversion"/>
  </si>
  <si>
    <t>待审核(QC)</t>
    <phoneticPr fontId="19" type="noConversion"/>
  </si>
  <si>
    <t>√</t>
    <phoneticPr fontId="21" type="noConversion"/>
  </si>
  <si>
    <t>修改中(QC)</t>
    <phoneticPr fontId="19" type="noConversion"/>
  </si>
  <si>
    <t>待3方</t>
    <phoneticPr fontId="19" type="noConversion"/>
  </si>
  <si>
    <t>已定案</t>
    <phoneticPr fontId="19" type="noConversion"/>
  </si>
  <si>
    <t>文档历史</t>
    <phoneticPr fontId="19" type="noConversion"/>
  </si>
  <si>
    <t>版本号</t>
    <phoneticPr fontId="19" type="noConversion"/>
  </si>
  <si>
    <t>发布日期</t>
    <phoneticPr fontId="19" type="noConversion"/>
  </si>
  <si>
    <t>知会同事</t>
    <phoneticPr fontId="19" type="noConversion"/>
  </si>
  <si>
    <t>标记颜色</t>
    <phoneticPr fontId="19" type="noConversion"/>
  </si>
  <si>
    <t>创建人</t>
    <phoneticPr fontId="19" type="noConversion"/>
  </si>
  <si>
    <t>修订人</t>
    <phoneticPr fontId="19" type="noConversion"/>
  </si>
  <si>
    <t>Ver 0.1</t>
    <phoneticPr fontId="19" type="noConversion"/>
  </si>
  <si>
    <t>辛</t>
    <phoneticPr fontId="2" type="noConversion"/>
  </si>
  <si>
    <t>无</t>
    <phoneticPr fontId="19" type="noConversion"/>
  </si>
  <si>
    <t>星</t>
    <phoneticPr fontId="19" type="noConversion"/>
  </si>
  <si>
    <t>Ver 0.3</t>
    <phoneticPr fontId="19" type="noConversion"/>
  </si>
  <si>
    <t>有关会议</t>
    <phoneticPr fontId="19" type="noConversion"/>
  </si>
  <si>
    <t>版本号</t>
    <phoneticPr fontId="19" type="noConversion"/>
  </si>
  <si>
    <t>会议日期</t>
    <phoneticPr fontId="19" type="noConversion"/>
  </si>
  <si>
    <t>参与同事</t>
    <phoneticPr fontId="19" type="noConversion"/>
  </si>
  <si>
    <t>基本概要</t>
    <phoneticPr fontId="19" type="noConversion"/>
  </si>
  <si>
    <t>怪物属性配置及伤害公式</t>
    <phoneticPr fontId="19" type="noConversion"/>
  </si>
  <si>
    <t>规定怪物基础属性及调控方式以及规划伤害公式</t>
    <phoneticPr fontId="19" type="noConversion"/>
  </si>
  <si>
    <t xml:space="preserve">svn://10.21.2.47/gd/数值规划/怪物属性配置及伤害公式.xlsx
</t>
    <phoneticPr fontId="21" type="noConversion"/>
  </si>
  <si>
    <t>测试反馈回归</t>
    <phoneticPr fontId="21" type="noConversion"/>
  </si>
  <si>
    <t>Ver 1.1</t>
    <phoneticPr fontId="19" type="noConversion"/>
  </si>
  <si>
    <t>修改副本调控方式</t>
    <phoneticPr fontId="2" type="noConversion"/>
  </si>
  <si>
    <t>删除治疗公式中弱点系数与全部副本系数</t>
    <phoneticPr fontId="2" type="noConversion"/>
  </si>
  <si>
    <t>三方</t>
    <phoneticPr fontId="2" type="noConversion"/>
  </si>
  <si>
    <t>策划，程序，测试</t>
    <phoneticPr fontId="2" type="noConversion"/>
  </si>
  <si>
    <t>统一表格分隔符格式</t>
    <phoneticPr fontId="2" type="noConversion"/>
  </si>
  <si>
    <t>*</t>
    <phoneticPr fontId="2" type="noConversion"/>
  </si>
  <si>
    <t>弱点伤害比调整百分比</t>
    <phoneticPr fontId="2" type="noConversion"/>
  </si>
  <si>
    <t>判定被攻击方是否防御</t>
    <phoneticPr fontId="2" type="noConversion"/>
  </si>
  <si>
    <t>检测被攻击方是否有防御buff</t>
    <phoneticPr fontId="2" type="noConversion"/>
  </si>
  <si>
    <t>将暴击加成百分比=1，带入伤害公式</t>
    <phoneticPr fontId="2" type="noConversion"/>
  </si>
  <si>
    <t>防御系数=0.75，带入伤害公式</t>
    <phoneticPr fontId="2" type="noConversion"/>
  </si>
  <si>
    <t>防御系数</t>
    <phoneticPr fontId="2" type="noConversion"/>
  </si>
  <si>
    <t>防御系数</t>
    <phoneticPr fontId="2" type="noConversion"/>
  </si>
  <si>
    <t>添加防御判定与防御系数</t>
    <phoneticPr fontId="2" type="noConversion"/>
  </si>
  <si>
    <t>防御系数=1（初始值），带入伤害公式</t>
    <phoneticPr fontId="2" type="noConversion"/>
  </si>
  <si>
    <t>最终值=怪物的总体力*life_coef</t>
    <phoneticPr fontId="2" type="noConversion"/>
  </si>
  <si>
    <t>最终值=怪物的总力量和总智力*attack_coef</t>
    <phoneticPr fontId="2" type="noConversion"/>
  </si>
  <si>
    <t>max（N+L(lv1-lv2)+总附加命中率）,60%）</t>
    <phoneticPr fontId="2" type="noConversion"/>
  </si>
  <si>
    <t>不用和100%比较的原因：目前判断命中为在区间（0,1）中随机roll一个数当这个数小于总命中率则命中，当总命中率&gt;1时，必中。</t>
    <phoneticPr fontId="2" type="noConversion"/>
  </si>
  <si>
    <t>Ver 1.2</t>
    <phoneticPr fontId="19" type="noConversion"/>
  </si>
  <si>
    <t>星</t>
    <phoneticPr fontId="2" type="noConversion"/>
  </si>
  <si>
    <t>删除总命中率与100%的比较</t>
    <phoneticPr fontId="2" type="noConversion"/>
  </si>
  <si>
    <t>性格</t>
    <phoneticPr fontId="2" type="noConversion"/>
  </si>
  <si>
    <t>勤奋度</t>
    <phoneticPr fontId="2" type="noConversion"/>
  </si>
  <si>
    <t>勤奋度积累值</t>
    <phoneticPr fontId="2" type="noConversion"/>
  </si>
  <si>
    <t>数据库记录玩家怪物勤奋度的积累值</t>
    <phoneticPr fontId="2" type="noConversion"/>
  </si>
  <si>
    <t>数据库记录玩家怪物性格ID</t>
    <phoneticPr fontId="2" type="noConversion"/>
  </si>
  <si>
    <t>数据库记录玩家怪物勤奋度ID</t>
    <phoneticPr fontId="2" type="noConversion"/>
  </si>
  <si>
    <t>Ver 1.3</t>
    <phoneticPr fontId="19" type="noConversion"/>
  </si>
  <si>
    <t>添加怪物基础属性：勤奋度，勤奋度积累值，性格</t>
    <phoneticPr fontId="2" type="noConversion"/>
  </si>
  <si>
    <t>策划填写调控比例</t>
    <phoneticPr fontId="2" type="noConversion"/>
  </si>
  <si>
    <t>策划自己写，不导出</t>
    <phoneticPr fontId="2" type="noConversion"/>
  </si>
  <si>
    <t>1=金，2=木，3=水，4=火，5=土</t>
    <phoneticPr fontId="2" type="noConversion"/>
  </si>
  <si>
    <t>uiAsset</t>
  </si>
  <si>
    <t>头像路径</t>
  </si>
  <si>
    <t>xg_ershu@moxing</t>
    <phoneticPr fontId="2" type="noConversion"/>
  </si>
  <si>
    <t>怪物模型Prefabs名称</t>
    <phoneticPr fontId="2" type="noConversion"/>
  </si>
  <si>
    <t>ui/monster/Unit_Demo_jiuweihu</t>
  </si>
  <si>
    <t>["attackMedium","magicCureMedium","buffMagic","ultErshu","lazy","defend"]</t>
    <phoneticPr fontId="2" type="noConversion"/>
  </si>
  <si>
    <t>技能ID列表，格式：["spellID1","spellID2",..]</t>
    <phoneticPr fontId="2" type="noConversion"/>
  </si>
  <si>
    <t>["jiuweihu_wp1","jiuweihu_wp2"]</t>
  </si>
  <si>
    <t>weakpoint_list</t>
    <phoneticPr fontId="2" type="noConversion"/>
  </si>
  <si>
    <t>回归配置表结构，删除AI调用，副本层需添加</t>
    <phoneticPr fontId="2" type="noConversion"/>
  </si>
  <si>
    <t>格式：["spellID1","spellID2",..]</t>
  </si>
  <si>
    <t>弱点ID列表，格式：["weakpoint1","weakpoint2",..]</t>
    <phoneticPr fontId="2" type="noConversion"/>
  </si>
  <si>
    <t>格式：["weakpoint1","weakpoint2",..]</t>
  </si>
  <si>
    <t>disposition</t>
    <phoneticPr fontId="2" type="noConversion"/>
  </si>
  <si>
    <t>specialTargetID</t>
  </si>
  <si>
    <t>由于怪物被动带来的优先于技能本身目标选择的特殊ID</t>
    <phoneticPr fontId="2" type="noConversion"/>
  </si>
  <si>
    <t>lazy</t>
    <phoneticPr fontId="2" type="noConversion"/>
  </si>
  <si>
    <t>lazyExp</t>
    <phoneticPr fontId="2" type="noConversion"/>
  </si>
  <si>
    <t>要写具体的头像路径</t>
  </si>
  <si>
    <t>要写具体的头像路径</t>
    <phoneticPr fontId="2" type="noConversion"/>
  </si>
  <si>
    <t>稀有度</t>
    <phoneticPr fontId="2" type="noConversion"/>
  </si>
  <si>
    <t>稀有度。0=E；1=D;2=C;3=B;4=A;5=S</t>
    <phoneticPr fontId="2" type="noConversion"/>
  </si>
  <si>
    <t>0=E；1=D;2=C;3=B;4=A;5=S</t>
    <phoneticPr fontId="2" type="noConversion"/>
  </si>
  <si>
    <t>ui/monster/Unit_Demo_ershu</t>
    <phoneticPr fontId="2" type="noConversion"/>
  </si>
  <si>
    <t>level</t>
    <phoneticPr fontId="2" type="noConversion"/>
  </si>
  <si>
    <t>exp</t>
    <phoneticPr fontId="2" type="noConversion"/>
  </si>
  <si>
    <t>Ver 1.4</t>
    <phoneticPr fontId="19" type="noConversion"/>
  </si>
  <si>
    <t>星</t>
    <phoneticPr fontId="2" type="noConversion"/>
  </si>
  <si>
    <t>置灰有关怪物产出经验和货币的配置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</si>
</sst>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22222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8"/>
      <name val="Verdana"/>
      <family val="2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  <font>
      <u/>
      <sz val="11"/>
      <color theme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quotePrefix="1" applyFont="1">
      <alignment vertical="center"/>
    </xf>
    <xf numFmtId="0" fontId="1" fillId="0" borderId="0" xfId="0" applyFont="1" applyAlignment="1">
      <alignment horizontal="center" vertical="center"/>
    </xf>
    <xf numFmtId="0" fontId="6" fillId="8" borderId="0" xfId="0" applyFont="1" applyFill="1">
      <alignment vertical="center"/>
    </xf>
    <xf numFmtId="0" fontId="1" fillId="8" borderId="0" xfId="0" applyFont="1" applyFill="1">
      <alignment vertical="center"/>
    </xf>
    <xf numFmtId="0" fontId="7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76" fontId="10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" fillId="0" borderId="0" xfId="0" applyFont="1" applyBorder="1">
      <alignment vertical="center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6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6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14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3" fillId="0" borderId="0" xfId="0" applyFont="1" applyFill="1">
      <alignment vertical="center"/>
    </xf>
    <xf numFmtId="49" fontId="1" fillId="0" borderId="6" xfId="0" applyNumberFormat="1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4" fillId="0" borderId="5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6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176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49" fontId="1" fillId="5" borderId="4" xfId="0" applyNumberFormat="1" applyFont="1" applyFill="1" applyBorder="1">
      <alignment vertical="center"/>
    </xf>
    <xf numFmtId="0" fontId="1" fillId="5" borderId="4" xfId="0" applyFont="1" applyFill="1" applyBorder="1">
      <alignment vertical="center"/>
    </xf>
    <xf numFmtId="49" fontId="1" fillId="5" borderId="0" xfId="0" applyNumberFormat="1" applyFont="1" applyFill="1">
      <alignment vertical="center"/>
    </xf>
    <xf numFmtId="49" fontId="1" fillId="0" borderId="0" xfId="0" applyNumberFormat="1" applyFont="1" applyFill="1" applyBorder="1">
      <alignment vertical="center"/>
    </xf>
    <xf numFmtId="0" fontId="1" fillId="4" borderId="0" xfId="0" applyFont="1" applyFill="1" applyAlignment="1">
      <alignment horizontal="left" vertical="center"/>
    </xf>
    <xf numFmtId="58" fontId="1" fillId="0" borderId="0" xfId="0" quotePrefix="1" applyNumberFormat="1" applyFont="1">
      <alignment vertical="center"/>
    </xf>
    <xf numFmtId="0" fontId="1" fillId="7" borderId="0" xfId="0" applyFont="1" applyFill="1">
      <alignment vertical="center"/>
    </xf>
    <xf numFmtId="0" fontId="3" fillId="7" borderId="0" xfId="0" applyFont="1" applyFill="1" applyBorder="1">
      <alignment vertical="center"/>
    </xf>
    <xf numFmtId="0" fontId="1" fillId="7" borderId="0" xfId="0" applyFont="1" applyFill="1" applyBorder="1">
      <alignment vertical="center"/>
    </xf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20" fillId="0" borderId="0" xfId="0" applyFont="1" applyAlignme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11" fillId="0" borderId="1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14" fontId="11" fillId="0" borderId="0" xfId="0" applyNumberFormat="1" applyFont="1" applyAlignment="1">
      <alignment horizontal="right"/>
    </xf>
    <xf numFmtId="0" fontId="11" fillId="5" borderId="0" xfId="0" applyFont="1" applyFill="1" applyAlignment="1">
      <alignment horizontal="right"/>
    </xf>
    <xf numFmtId="0" fontId="11" fillId="8" borderId="0" xfId="0" applyFont="1" applyFill="1" applyAlignment="1">
      <alignment horizontal="right"/>
    </xf>
    <xf numFmtId="0" fontId="11" fillId="0" borderId="0" xfId="1" applyFont="1" applyAlignment="1" applyProtection="1">
      <alignment horizontal="left"/>
    </xf>
    <xf numFmtId="0" fontId="3" fillId="3" borderId="0" xfId="0" applyFont="1" applyFill="1" applyAlignment="1">
      <alignment vertical="center"/>
    </xf>
    <xf numFmtId="0" fontId="1" fillId="10" borderId="0" xfId="0" applyFont="1" applyFill="1">
      <alignment vertical="center"/>
    </xf>
    <xf numFmtId="0" fontId="8" fillId="10" borderId="0" xfId="0" applyFont="1" applyFill="1">
      <alignment vertical="center"/>
    </xf>
    <xf numFmtId="58" fontId="1" fillId="10" borderId="0" xfId="0" applyNumberFormat="1" applyFont="1" applyFill="1">
      <alignment vertical="center"/>
    </xf>
    <xf numFmtId="0" fontId="22" fillId="0" borderId="0" xfId="1" applyFont="1">
      <alignment vertical="center"/>
    </xf>
    <xf numFmtId="0" fontId="10" fillId="0" borderId="1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top"/>
    </xf>
    <xf numFmtId="0" fontId="10" fillId="0" borderId="17" xfId="0" applyFont="1" applyBorder="1" applyAlignment="1">
      <alignment horizontal="center" vertical="top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176" fontId="11" fillId="0" borderId="1" xfId="0" applyNumberFormat="1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76" fontId="11" fillId="0" borderId="3" xfId="0" applyNumberFormat="1" applyFont="1" applyFill="1" applyBorder="1" applyAlignment="1">
      <alignment horizontal="center" vertical="center"/>
    </xf>
    <xf numFmtId="176" fontId="11" fillId="0" borderId="2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76" fontId="11" fillId="0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176" fontId="11" fillId="0" borderId="3" xfId="0" applyNumberFormat="1" applyFont="1" applyFill="1" applyBorder="1" applyAlignment="1">
      <alignment horizontal="left" vertical="center"/>
    </xf>
    <xf numFmtId="176" fontId="11" fillId="0" borderId="2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76" fontId="10" fillId="9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vertical="center"/>
    </xf>
    <xf numFmtId="176" fontId="10" fillId="0" borderId="3" xfId="0" applyNumberFormat="1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49" fontId="1" fillId="2" borderId="0" xfId="0" applyNumberFormat="1" applyFont="1" applyFill="1" applyBorder="1">
      <alignment vertical="center"/>
    </xf>
    <xf numFmtId="0" fontId="3" fillId="2" borderId="0" xfId="0" applyFont="1" applyFill="1">
      <alignment vertical="center"/>
    </xf>
    <xf numFmtId="49" fontId="1" fillId="2" borderId="6" xfId="0" applyNumberFormat="1" applyFont="1" applyFill="1" applyBorder="1">
      <alignment vertical="center"/>
    </xf>
    <xf numFmtId="0" fontId="22" fillId="0" borderId="0" xfId="1" applyFont="1" applyAlignment="1" applyProtection="1">
      <alignment horizontal="left"/>
    </xf>
    <xf numFmtId="0" fontId="22" fillId="0" borderId="0" xfId="1" applyFont="1" applyAlignment="1" applyProtection="1"/>
    <xf numFmtId="0" fontId="22" fillId="0" borderId="0" xfId="1" applyFont="1" applyAlignment="1"/>
    <xf numFmtId="0" fontId="1" fillId="11" borderId="0" xfId="0" applyFont="1" applyFill="1">
      <alignment vertical="center"/>
    </xf>
    <xf numFmtId="0" fontId="3" fillId="0" borderId="0" xfId="1" applyFont="1" applyAlignment="1" applyProtection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108</xdr:row>
      <xdr:rowOff>28575</xdr:rowOff>
    </xdr:from>
    <xdr:to>
      <xdr:col>24</xdr:col>
      <xdr:colOff>305971</xdr:colOff>
      <xdr:row>133</xdr:row>
      <xdr:rowOff>187418</xdr:rowOff>
    </xdr:to>
    <xdr:grpSp>
      <xdr:nvGrpSpPr>
        <xdr:cNvPr id="44" name="组合 43"/>
        <xdr:cNvGrpSpPr/>
      </xdr:nvGrpSpPr>
      <xdr:grpSpPr>
        <a:xfrm>
          <a:off x="8801100" y="22659975"/>
          <a:ext cx="16593721" cy="5397593"/>
          <a:chOff x="2962275" y="15087600"/>
          <a:chExt cx="13517146" cy="5397593"/>
        </a:xfrm>
      </xdr:grpSpPr>
      <xdr:sp macro="" textlink="">
        <xdr:nvSpPr>
          <xdr:cNvPr id="8" name="矩形 7"/>
          <xdr:cNvSpPr/>
        </xdr:nvSpPr>
        <xdr:spPr>
          <a:xfrm>
            <a:off x="4977019" y="17779448"/>
            <a:ext cx="2966169" cy="1584878"/>
          </a:xfrm>
          <a:prstGeom prst="rect">
            <a:avLst/>
          </a:prstGeom>
          <a:ln/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zh-Hans" altLang="en-US" sz="1100"/>
          </a:p>
        </xdr:txBody>
      </xdr:sp>
      <xdr:grpSp>
        <xdr:nvGrpSpPr>
          <xdr:cNvPr id="42" name="组合 41"/>
          <xdr:cNvGrpSpPr/>
        </xdr:nvGrpSpPr>
        <xdr:grpSpPr>
          <a:xfrm>
            <a:off x="2962275" y="15087600"/>
            <a:ext cx="13517146" cy="5397593"/>
            <a:chOff x="2962275" y="15087600"/>
            <a:chExt cx="13517146" cy="5397593"/>
          </a:xfrm>
        </xdr:grpSpPr>
        <xdr:sp macro="" textlink="">
          <xdr:nvSpPr>
            <xdr:cNvPr id="2" name="椭圆 1"/>
            <xdr:cNvSpPr/>
          </xdr:nvSpPr>
          <xdr:spPr>
            <a:xfrm>
              <a:off x="5883303" y="15087600"/>
              <a:ext cx="1125441" cy="482711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Hans" altLang="en-US" sz="1100"/>
                <a:t>副本层</a:t>
              </a:r>
            </a:p>
          </xdr:txBody>
        </xdr:sp>
        <xdr:cxnSp macro="">
          <xdr:nvCxnSpPr>
            <xdr:cNvPr id="3" name="直接箭头连接符 2"/>
            <xdr:cNvCxnSpPr>
              <a:stCxn id="2" idx="4"/>
              <a:endCxn id="5" idx="0"/>
            </xdr:cNvCxnSpPr>
          </xdr:nvCxnSpPr>
          <xdr:spPr>
            <a:xfrm>
              <a:off x="6446024" y="15570311"/>
              <a:ext cx="15240" cy="7215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4" name="TextBox 42"/>
            <xdr:cNvSpPr txBox="1"/>
          </xdr:nvSpPr>
          <xdr:spPr>
            <a:xfrm>
              <a:off x="6649113" y="15644026"/>
              <a:ext cx="936329" cy="638767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/>
                <a:t>id</a:t>
              </a:r>
            </a:p>
            <a:p>
              <a:r>
                <a:rPr lang="en-US" altLang="zh-Hans" sz="1100" dirty="0"/>
                <a:t>level</a:t>
              </a:r>
              <a:endParaRPr lang="zh-Hans" altLang="en-US" sz="1100" dirty="0"/>
            </a:p>
          </xdr:txBody>
        </xdr:sp>
        <xdr:sp macro="" textlink="">
          <xdr:nvSpPr>
            <xdr:cNvPr id="5" name="椭圆 4"/>
            <xdr:cNvSpPr/>
          </xdr:nvSpPr>
          <xdr:spPr>
            <a:xfrm>
              <a:off x="5799483" y="16291892"/>
              <a:ext cx="1323561" cy="490330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r>
                <a:rPr lang="zh-Hans" altLang="zh-Han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怪物数据</a:t>
              </a:r>
              <a:endParaRPr lang="zh-Hans" altLang="zh-Hans">
                <a:solidFill>
                  <a:sysClr val="windowText" lastClr="000000"/>
                </a:solidFill>
                <a:effectLst/>
              </a:endParaRPr>
            </a:p>
          </xdr:txBody>
        </xdr:sp>
        <xdr:cxnSp macro="">
          <xdr:nvCxnSpPr>
            <xdr:cNvPr id="6" name="直接箭头连接符 5"/>
            <xdr:cNvCxnSpPr>
              <a:stCxn id="5" idx="4"/>
              <a:endCxn id="8" idx="0"/>
            </xdr:cNvCxnSpPr>
          </xdr:nvCxnSpPr>
          <xdr:spPr>
            <a:xfrm flipH="1">
              <a:off x="6460104" y="16782222"/>
              <a:ext cx="1160" cy="99722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9" name="椭圆 8"/>
            <xdr:cNvSpPr/>
          </xdr:nvSpPr>
          <xdr:spPr>
            <a:xfrm>
              <a:off x="5074175" y="17999848"/>
              <a:ext cx="1009153" cy="804058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zh-CN" altLang="en-US" sz="1100"/>
                <a:t>怪物基础属性</a:t>
              </a:r>
              <a:endParaRPr lang="zh-Hans" altLang="en-US" sz="1100"/>
            </a:p>
          </xdr:txBody>
        </xdr:sp>
        <xdr:cxnSp macro="">
          <xdr:nvCxnSpPr>
            <xdr:cNvPr id="10" name="直接箭头连接符 9"/>
            <xdr:cNvCxnSpPr>
              <a:stCxn id="9" idx="6"/>
              <a:endCxn id="14" idx="2"/>
            </xdr:cNvCxnSpPr>
          </xdr:nvCxnSpPr>
          <xdr:spPr>
            <a:xfrm flipV="1">
              <a:off x="6083328" y="18041759"/>
              <a:ext cx="742536" cy="36011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直接箭头连接符 10"/>
            <xdr:cNvCxnSpPr>
              <a:stCxn id="9" idx="6"/>
              <a:endCxn id="15" idx="2"/>
            </xdr:cNvCxnSpPr>
          </xdr:nvCxnSpPr>
          <xdr:spPr>
            <a:xfrm flipV="1">
              <a:off x="6083328" y="18366354"/>
              <a:ext cx="750156" cy="35524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接箭头连接符 11"/>
            <xdr:cNvCxnSpPr>
              <a:stCxn id="9" idx="6"/>
            </xdr:cNvCxnSpPr>
          </xdr:nvCxnSpPr>
          <xdr:spPr>
            <a:xfrm>
              <a:off x="6083328" y="18401878"/>
              <a:ext cx="733011" cy="2629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直接箭头连接符 12"/>
            <xdr:cNvCxnSpPr>
              <a:stCxn id="9" idx="6"/>
              <a:endCxn id="16" idx="2"/>
            </xdr:cNvCxnSpPr>
          </xdr:nvCxnSpPr>
          <xdr:spPr>
            <a:xfrm>
              <a:off x="6083328" y="18401878"/>
              <a:ext cx="750156" cy="6009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" name="椭圆 9"/>
            <xdr:cNvSpPr/>
          </xdr:nvSpPr>
          <xdr:spPr>
            <a:xfrm>
              <a:off x="6825864" y="17887454"/>
              <a:ext cx="889908" cy="306126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AD</a:t>
              </a:r>
              <a:endParaRPr lang="zh-Hans" altLang="en-US" sz="1100"/>
            </a:p>
          </xdr:txBody>
        </xdr:sp>
        <xdr:sp macro="" textlink="">
          <xdr:nvSpPr>
            <xdr:cNvPr id="15" name="椭圆 9"/>
            <xdr:cNvSpPr/>
          </xdr:nvSpPr>
          <xdr:spPr>
            <a:xfrm>
              <a:off x="6833484" y="18208819"/>
              <a:ext cx="889908" cy="315070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AP</a:t>
              </a:r>
              <a:endParaRPr lang="zh-Hans" altLang="en-US" sz="1100"/>
            </a:p>
          </xdr:txBody>
        </xdr:sp>
        <xdr:sp macro="" textlink="">
          <xdr:nvSpPr>
            <xdr:cNvPr id="16" name="椭圆 9"/>
            <xdr:cNvSpPr/>
          </xdr:nvSpPr>
          <xdr:spPr>
            <a:xfrm>
              <a:off x="6833484" y="18845254"/>
              <a:ext cx="889908" cy="315071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T</a:t>
              </a:r>
              <a:endParaRPr lang="zh-Hans" altLang="en-US" sz="1100"/>
            </a:p>
          </xdr:txBody>
        </xdr:sp>
        <xdr:sp macro="" textlink="">
          <xdr:nvSpPr>
            <xdr:cNvPr id="17" name="文本框 16"/>
            <xdr:cNvSpPr txBox="1"/>
          </xdr:nvSpPr>
          <xdr:spPr>
            <a:xfrm rot="5400000">
              <a:off x="7161144" y="18539129"/>
              <a:ext cx="32004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Hans" sz="1400" b="1"/>
                <a:t>…</a:t>
              </a:r>
              <a:endParaRPr lang="zh-Hans" altLang="en-US" sz="1400" b="1"/>
            </a:p>
          </xdr:txBody>
        </xdr:sp>
        <xdr:cxnSp macro="">
          <xdr:nvCxnSpPr>
            <xdr:cNvPr id="18" name="直接箭头连接符 85"/>
            <xdr:cNvCxnSpPr>
              <a:stCxn id="8" idx="3"/>
              <a:endCxn id="21" idx="2"/>
            </xdr:cNvCxnSpPr>
          </xdr:nvCxnSpPr>
          <xdr:spPr>
            <a:xfrm>
              <a:off x="7943188" y="18571887"/>
              <a:ext cx="3408293" cy="1522707"/>
            </a:xfrm>
            <a:prstGeom prst="bentConnector3">
              <a:avLst>
                <a:gd name="adj1" fmla="val 37983"/>
              </a:avLst>
            </a:prstGeom>
            <a:ln>
              <a:tailEnd type="arrow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19" name="直接箭头连接符 94"/>
            <xdr:cNvCxnSpPr>
              <a:stCxn id="5" idx="6"/>
              <a:endCxn id="21" idx="2"/>
            </xdr:cNvCxnSpPr>
          </xdr:nvCxnSpPr>
          <xdr:spPr>
            <a:xfrm>
              <a:off x="7123044" y="16537057"/>
              <a:ext cx="4228437" cy="3557538"/>
            </a:xfrm>
            <a:prstGeom prst="bent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0" name="TextBox 61"/>
            <xdr:cNvSpPr txBox="1"/>
          </xdr:nvSpPr>
          <xdr:spPr>
            <a:xfrm>
              <a:off x="9198666" y="18132619"/>
              <a:ext cx="1471736" cy="592620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/>
                <a:t>ModifyRate</a:t>
              </a:r>
            </a:p>
          </xdr:txBody>
        </xdr:sp>
        <xdr:sp macro="" textlink="">
          <xdr:nvSpPr>
            <xdr:cNvPr id="21" name="椭圆 20"/>
            <xdr:cNvSpPr/>
          </xdr:nvSpPr>
          <xdr:spPr>
            <a:xfrm>
              <a:off x="11351481" y="19703995"/>
              <a:ext cx="2135488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属性第一次修正后</a:t>
              </a:r>
            </a:p>
          </xdr:txBody>
        </xdr:sp>
        <xdr:sp macro="" textlink="">
          <xdr:nvSpPr>
            <xdr:cNvPr id="22" name="椭圆 21"/>
            <xdr:cNvSpPr/>
          </xdr:nvSpPr>
          <xdr:spPr>
            <a:xfrm>
              <a:off x="14930231" y="19703995"/>
              <a:ext cx="1549190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属性最终修正后</a:t>
              </a:r>
            </a:p>
          </xdr:txBody>
        </xdr:sp>
        <xdr:cxnSp macro="">
          <xdr:nvCxnSpPr>
            <xdr:cNvPr id="23" name="直接箭头连接符 117"/>
            <xdr:cNvCxnSpPr>
              <a:stCxn id="2" idx="6"/>
              <a:endCxn id="22" idx="2"/>
            </xdr:cNvCxnSpPr>
          </xdr:nvCxnSpPr>
          <xdr:spPr>
            <a:xfrm>
              <a:off x="7008744" y="15328956"/>
              <a:ext cx="7921487" cy="4765639"/>
            </a:xfrm>
            <a:prstGeom prst="bentConnector3">
              <a:avLst>
                <a:gd name="adj1" fmla="val 87312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4" name="TextBox 46"/>
            <xdr:cNvSpPr txBox="1"/>
          </xdr:nvSpPr>
          <xdr:spPr>
            <a:xfrm>
              <a:off x="13014629" y="15824421"/>
              <a:ext cx="1041225" cy="1245324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 err="1"/>
                <a:t>life_coef</a:t>
              </a:r>
              <a:endParaRPr lang="en-US" altLang="zh-Hans" sz="1100" dirty="0"/>
            </a:p>
            <a:p>
              <a:r>
                <a:rPr lang="en-US" altLang="zh-Hans" sz="1100" dirty="0" err="1"/>
                <a:t>attack_coef</a:t>
              </a:r>
              <a:endParaRPr lang="en-US" altLang="zh-Hans" sz="1100" dirty="0"/>
            </a:p>
            <a:p>
              <a:r>
                <a:rPr lang="en-US" altLang="zh-Hans" sz="1100" dirty="0" err="1"/>
                <a:t>exp_coef</a:t>
              </a:r>
              <a:endParaRPr lang="en-US" altLang="zh-Hans" sz="1100" dirty="0"/>
            </a:p>
            <a:p>
              <a:r>
                <a:rPr lang="en-US" altLang="zh-Hans" sz="1100" dirty="0" err="1"/>
                <a:t>gold_coef</a:t>
              </a:r>
              <a:endParaRPr lang="zh-Hans" altLang="en-US" sz="1100" dirty="0"/>
            </a:p>
          </xdr:txBody>
        </xdr:sp>
        <xdr:sp macro="" textlink="">
          <xdr:nvSpPr>
            <xdr:cNvPr id="25" name="矩形 24"/>
            <xdr:cNvSpPr/>
          </xdr:nvSpPr>
          <xdr:spPr>
            <a:xfrm>
              <a:off x="2962275" y="18256073"/>
              <a:ext cx="1022074" cy="440256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数据表</a:t>
              </a:r>
            </a:p>
          </xdr:txBody>
        </xdr:sp>
        <xdr:cxnSp macro="">
          <xdr:nvCxnSpPr>
            <xdr:cNvPr id="33" name="直接连接符 32"/>
            <xdr:cNvCxnSpPr>
              <a:stCxn id="25" idx="3"/>
              <a:endCxn id="9" idx="2"/>
            </xdr:cNvCxnSpPr>
          </xdr:nvCxnSpPr>
          <xdr:spPr>
            <a:xfrm flipV="1">
              <a:off x="3984349" y="18401877"/>
              <a:ext cx="1089826" cy="7432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6" name="直接连接符 35"/>
            <xdr:cNvCxnSpPr>
              <a:stCxn id="25" idx="3"/>
              <a:endCxn id="2" idx="2"/>
            </xdr:cNvCxnSpPr>
          </xdr:nvCxnSpPr>
          <xdr:spPr>
            <a:xfrm flipV="1">
              <a:off x="3984349" y="15328956"/>
              <a:ext cx="1898954" cy="3147245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9" name="直接连接符 38"/>
            <xdr:cNvCxnSpPr>
              <a:stCxn id="25" idx="3"/>
              <a:endCxn id="5" idx="2"/>
            </xdr:cNvCxnSpPr>
          </xdr:nvCxnSpPr>
          <xdr:spPr>
            <a:xfrm flipV="1">
              <a:off x="3984349" y="16537057"/>
              <a:ext cx="1815134" cy="193914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</xdr:col>
      <xdr:colOff>0</xdr:colOff>
      <xdr:row>118</xdr:row>
      <xdr:rowOff>0</xdr:rowOff>
    </xdr:from>
    <xdr:to>
      <xdr:col>10</xdr:col>
      <xdr:colOff>313869</xdr:colOff>
      <xdr:row>121</xdr:row>
      <xdr:rowOff>10117</xdr:rowOff>
    </xdr:to>
    <xdr:sp macro="" textlink="">
      <xdr:nvSpPr>
        <xdr:cNvPr id="45" name="TextBox 42"/>
        <xdr:cNvSpPr txBox="1"/>
      </xdr:nvSpPr>
      <xdr:spPr>
        <a:xfrm>
          <a:off x="6096000" y="16344900"/>
          <a:ext cx="999669" cy="63876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Hans" sz="1100" dirty="0"/>
            <a:t>level</a:t>
          </a:r>
          <a:endParaRPr lang="zh-Hans" altLang="en-US" sz="1100" dirty="0"/>
        </a:p>
      </xdr:txBody>
    </xdr:sp>
    <xdr:clientData/>
  </xdr:twoCellAnchor>
  <xdr:twoCellAnchor>
    <xdr:from>
      <xdr:col>6</xdr:col>
      <xdr:colOff>723900</xdr:colOff>
      <xdr:row>128</xdr:row>
      <xdr:rowOff>161925</xdr:rowOff>
    </xdr:from>
    <xdr:to>
      <xdr:col>9</xdr:col>
      <xdr:colOff>145610</xdr:colOff>
      <xdr:row>136</xdr:row>
      <xdr:rowOff>70403</xdr:rowOff>
    </xdr:to>
    <xdr:sp macro="" textlink="">
      <xdr:nvSpPr>
        <xdr:cNvPr id="51" name="矩形 50"/>
        <xdr:cNvSpPr/>
      </xdr:nvSpPr>
      <xdr:spPr>
        <a:xfrm>
          <a:off x="4762500" y="18602325"/>
          <a:ext cx="3641285" cy="1584878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Hans" altLang="en-US" sz="1100"/>
        </a:p>
      </xdr:txBody>
    </xdr:sp>
    <xdr:clientData/>
  </xdr:twoCellAnchor>
  <xdr:twoCellAnchor>
    <xdr:from>
      <xdr:col>6</xdr:col>
      <xdr:colOff>790575</xdr:colOff>
      <xdr:row>130</xdr:row>
      <xdr:rowOff>133350</xdr:rowOff>
    </xdr:from>
    <xdr:to>
      <xdr:col>6</xdr:col>
      <xdr:colOff>2029417</xdr:colOff>
      <xdr:row>134</xdr:row>
      <xdr:rowOff>99208</xdr:rowOff>
    </xdr:to>
    <xdr:sp macro="" textlink="">
      <xdr:nvSpPr>
        <xdr:cNvPr id="50" name="椭圆 49"/>
        <xdr:cNvSpPr/>
      </xdr:nvSpPr>
      <xdr:spPr>
        <a:xfrm>
          <a:off x="4829175" y="18992850"/>
          <a:ext cx="1238842" cy="804058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zh-CN" altLang="en-US" sz="1100"/>
            <a:t>怪物升星提升属性</a:t>
          </a:r>
          <a:endParaRPr lang="zh-Hans" altLang="en-US" sz="1100"/>
        </a:p>
      </xdr:txBody>
    </xdr:sp>
    <xdr:clientData/>
  </xdr:twoCellAnchor>
  <xdr:twoCellAnchor>
    <xdr:from>
      <xdr:col>5</xdr:col>
      <xdr:colOff>1073729</xdr:colOff>
      <xdr:row>124</xdr:row>
      <xdr:rowOff>64376</xdr:rowOff>
    </xdr:from>
    <xdr:to>
      <xdr:col>6</xdr:col>
      <xdr:colOff>790575</xdr:colOff>
      <xdr:row>132</xdr:row>
      <xdr:rowOff>116279</xdr:rowOff>
    </xdr:to>
    <xdr:cxnSp macro="">
      <xdr:nvCxnSpPr>
        <xdr:cNvPr id="52" name="直接连接符 51"/>
        <xdr:cNvCxnSpPr>
          <a:stCxn id="25" idx="3"/>
          <a:endCxn id="50" idx="2"/>
        </xdr:cNvCxnSpPr>
      </xdr:nvCxnSpPr>
      <xdr:spPr>
        <a:xfrm>
          <a:off x="3512129" y="17666576"/>
          <a:ext cx="1317046" cy="1728303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1047750</xdr:colOff>
      <xdr:row>129</xdr:row>
      <xdr:rowOff>95250</xdr:rowOff>
    </xdr:from>
    <xdr:to>
      <xdr:col>8</xdr:col>
      <xdr:colOff>682881</xdr:colOff>
      <xdr:row>130</xdr:row>
      <xdr:rowOff>191826</xdr:rowOff>
    </xdr:to>
    <xdr:sp macro="" textlink="">
      <xdr:nvSpPr>
        <xdr:cNvPr id="56" name="椭圆 9"/>
        <xdr:cNvSpPr/>
      </xdr:nvSpPr>
      <xdr:spPr>
        <a:xfrm>
          <a:off x="7162800" y="18745200"/>
          <a:ext cx="1092456" cy="306126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AD</a:t>
          </a:r>
          <a:endParaRPr lang="zh-Hans" altLang="en-US" sz="1100"/>
        </a:p>
      </xdr:txBody>
    </xdr:sp>
    <xdr:clientData/>
  </xdr:twoCellAnchor>
  <xdr:twoCellAnchor>
    <xdr:from>
      <xdr:col>7</xdr:col>
      <xdr:colOff>1057104</xdr:colOff>
      <xdr:row>130</xdr:row>
      <xdr:rowOff>207065</xdr:rowOff>
    </xdr:from>
    <xdr:to>
      <xdr:col>9</xdr:col>
      <xdr:colOff>6435</xdr:colOff>
      <xdr:row>132</xdr:row>
      <xdr:rowOff>103035</xdr:rowOff>
    </xdr:to>
    <xdr:sp macro="" textlink="">
      <xdr:nvSpPr>
        <xdr:cNvPr id="57" name="椭圆 9"/>
        <xdr:cNvSpPr/>
      </xdr:nvSpPr>
      <xdr:spPr>
        <a:xfrm>
          <a:off x="7172154" y="19066565"/>
          <a:ext cx="1092456" cy="315070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AP</a:t>
          </a:r>
          <a:endParaRPr lang="zh-Hans" altLang="en-US" sz="1100"/>
        </a:p>
      </xdr:txBody>
    </xdr:sp>
    <xdr:clientData/>
  </xdr:twoCellAnchor>
  <xdr:twoCellAnchor>
    <xdr:from>
      <xdr:col>7</xdr:col>
      <xdr:colOff>1057104</xdr:colOff>
      <xdr:row>134</xdr:row>
      <xdr:rowOff>5300</xdr:rowOff>
    </xdr:from>
    <xdr:to>
      <xdr:col>9</xdr:col>
      <xdr:colOff>6435</xdr:colOff>
      <xdr:row>135</xdr:row>
      <xdr:rowOff>110821</xdr:rowOff>
    </xdr:to>
    <xdr:sp macro="" textlink="">
      <xdr:nvSpPr>
        <xdr:cNvPr id="58" name="椭圆 9"/>
        <xdr:cNvSpPr/>
      </xdr:nvSpPr>
      <xdr:spPr>
        <a:xfrm>
          <a:off x="7172154" y="19703000"/>
          <a:ext cx="1092456" cy="315071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T</a:t>
          </a:r>
          <a:endParaRPr lang="zh-Hans" altLang="en-US" sz="1100"/>
        </a:p>
      </xdr:txBody>
    </xdr:sp>
    <xdr:clientData/>
  </xdr:twoCellAnchor>
  <xdr:twoCellAnchor>
    <xdr:from>
      <xdr:col>8</xdr:col>
      <xdr:colOff>38438</xdr:colOff>
      <xdr:row>132</xdr:row>
      <xdr:rowOff>82826</xdr:rowOff>
    </xdr:from>
    <xdr:to>
      <xdr:col>8</xdr:col>
      <xdr:colOff>358478</xdr:colOff>
      <xdr:row>134</xdr:row>
      <xdr:rowOff>46120</xdr:rowOff>
    </xdr:to>
    <xdr:sp macro="" textlink="">
      <xdr:nvSpPr>
        <xdr:cNvPr id="59" name="文本框 58"/>
        <xdr:cNvSpPr txBox="1"/>
      </xdr:nvSpPr>
      <xdr:spPr>
        <a:xfrm rot="5400000">
          <a:off x="7579636" y="19392603"/>
          <a:ext cx="382394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Hans" sz="1400" b="1"/>
            <a:t>…</a:t>
          </a:r>
          <a:endParaRPr lang="zh-Hans" altLang="en-US" sz="1400" b="1"/>
        </a:p>
      </xdr:txBody>
    </xdr:sp>
    <xdr:clientData/>
  </xdr:twoCellAnchor>
  <xdr:twoCellAnchor>
    <xdr:from>
      <xdr:col>6</xdr:col>
      <xdr:colOff>2029417</xdr:colOff>
      <xdr:row>130</xdr:row>
      <xdr:rowOff>38763</xdr:rowOff>
    </xdr:from>
    <xdr:to>
      <xdr:col>7</xdr:col>
      <xdr:colOff>1047750</xdr:colOff>
      <xdr:row>132</xdr:row>
      <xdr:rowOff>116279</xdr:rowOff>
    </xdr:to>
    <xdr:cxnSp macro="">
      <xdr:nvCxnSpPr>
        <xdr:cNvPr id="60" name="直接箭头连接符 59"/>
        <xdr:cNvCxnSpPr>
          <a:stCxn id="50" idx="6"/>
          <a:endCxn id="56" idx="2"/>
        </xdr:cNvCxnSpPr>
      </xdr:nvCxnSpPr>
      <xdr:spPr>
        <a:xfrm flipV="1">
          <a:off x="6068017" y="18898263"/>
          <a:ext cx="1094783" cy="496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131</xdr:row>
      <xdr:rowOff>155050</xdr:rowOff>
    </xdr:from>
    <xdr:to>
      <xdr:col>7</xdr:col>
      <xdr:colOff>1057104</xdr:colOff>
      <xdr:row>132</xdr:row>
      <xdr:rowOff>116279</xdr:rowOff>
    </xdr:to>
    <xdr:cxnSp macro="">
      <xdr:nvCxnSpPr>
        <xdr:cNvPr id="61" name="直接箭头连接符 60"/>
        <xdr:cNvCxnSpPr>
          <a:stCxn id="50" idx="6"/>
          <a:endCxn id="57" idx="2"/>
        </xdr:cNvCxnSpPr>
      </xdr:nvCxnSpPr>
      <xdr:spPr>
        <a:xfrm flipV="1">
          <a:off x="6068017" y="19224100"/>
          <a:ext cx="1104137" cy="1707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132</xdr:row>
      <xdr:rowOff>116279</xdr:rowOff>
    </xdr:from>
    <xdr:to>
      <xdr:col>7</xdr:col>
      <xdr:colOff>1066800</xdr:colOff>
      <xdr:row>133</xdr:row>
      <xdr:rowOff>28575</xdr:rowOff>
    </xdr:to>
    <xdr:cxnSp macro="">
      <xdr:nvCxnSpPr>
        <xdr:cNvPr id="62" name="直接箭头连接符 61"/>
        <xdr:cNvCxnSpPr>
          <a:stCxn id="50" idx="6"/>
        </xdr:cNvCxnSpPr>
      </xdr:nvCxnSpPr>
      <xdr:spPr>
        <a:xfrm>
          <a:off x="6068017" y="19394879"/>
          <a:ext cx="1113833" cy="121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132</xdr:row>
      <xdr:rowOff>116279</xdr:rowOff>
    </xdr:from>
    <xdr:to>
      <xdr:col>7</xdr:col>
      <xdr:colOff>1057104</xdr:colOff>
      <xdr:row>134</xdr:row>
      <xdr:rowOff>162836</xdr:rowOff>
    </xdr:to>
    <xdr:cxnSp macro="">
      <xdr:nvCxnSpPr>
        <xdr:cNvPr id="63" name="直接箭头连接符 62"/>
        <xdr:cNvCxnSpPr>
          <a:stCxn id="50" idx="6"/>
          <a:endCxn id="58" idx="2"/>
        </xdr:cNvCxnSpPr>
      </xdr:nvCxnSpPr>
      <xdr:spPr>
        <a:xfrm>
          <a:off x="6068017" y="19394879"/>
          <a:ext cx="1104137" cy="465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145610</xdr:colOff>
      <xdr:row>132</xdr:row>
      <xdr:rowOff>6369</xdr:rowOff>
    </xdr:from>
    <xdr:to>
      <xdr:col>15</xdr:col>
      <xdr:colOff>183084</xdr:colOff>
      <xdr:row>132</xdr:row>
      <xdr:rowOff>116164</xdr:rowOff>
    </xdr:to>
    <xdr:cxnSp macro="">
      <xdr:nvCxnSpPr>
        <xdr:cNvPr id="72" name="直接箭头连接符 94"/>
        <xdr:cNvCxnSpPr>
          <a:stCxn id="51" idx="3"/>
          <a:endCxn id="21" idx="2"/>
        </xdr:cNvCxnSpPr>
      </xdr:nvCxnSpPr>
      <xdr:spPr>
        <a:xfrm flipV="1">
          <a:off x="8403785" y="19284969"/>
          <a:ext cx="4152274" cy="109795"/>
        </a:xfrm>
        <a:prstGeom prst="bentConnector3">
          <a:avLst>
            <a:gd name="adj1" fmla="val 37613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61421</xdr:colOff>
      <xdr:row>132</xdr:row>
      <xdr:rowOff>6369</xdr:rowOff>
    </xdr:from>
    <xdr:to>
      <xdr:col>21</xdr:col>
      <xdr:colOff>461577</xdr:colOff>
      <xdr:row>132</xdr:row>
      <xdr:rowOff>19069</xdr:rowOff>
    </xdr:to>
    <xdr:cxnSp macro="">
      <xdr:nvCxnSpPr>
        <xdr:cNvPr id="76" name="直接箭头连接符 94"/>
        <xdr:cNvCxnSpPr>
          <a:stCxn id="21" idx="6"/>
          <a:endCxn id="22" idx="2"/>
        </xdr:cNvCxnSpPr>
      </xdr:nvCxnSpPr>
      <xdr:spPr>
        <a:xfrm>
          <a:off x="15177596" y="19284969"/>
          <a:ext cx="1771756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523876</xdr:colOff>
      <xdr:row>27</xdr:row>
      <xdr:rowOff>9525</xdr:rowOff>
    </xdr:from>
    <xdr:to>
      <xdr:col>28</xdr:col>
      <xdr:colOff>1019736</xdr:colOff>
      <xdr:row>31</xdr:row>
      <xdr:rowOff>119305</xdr:rowOff>
    </xdr:to>
    <xdr:sp macro="" textlink="">
      <xdr:nvSpPr>
        <xdr:cNvPr id="2" name="双括号 1"/>
        <xdr:cNvSpPr/>
      </xdr:nvSpPr>
      <xdr:spPr>
        <a:xfrm>
          <a:off x="21265964" y="4480672"/>
          <a:ext cx="3185272" cy="118554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25</xdr:col>
      <xdr:colOff>2241</xdr:colOff>
      <xdr:row>35</xdr:row>
      <xdr:rowOff>19051</xdr:rowOff>
    </xdr:from>
    <xdr:to>
      <xdr:col>28</xdr:col>
      <xdr:colOff>0</xdr:colOff>
      <xdr:row>39</xdr:row>
      <xdr:rowOff>123826</xdr:rowOff>
    </xdr:to>
    <xdr:sp macro="" textlink="">
      <xdr:nvSpPr>
        <xdr:cNvPr id="3" name="双括号 2"/>
        <xdr:cNvSpPr/>
      </xdr:nvSpPr>
      <xdr:spPr>
        <a:xfrm>
          <a:off x="20744329" y="6417610"/>
          <a:ext cx="2810436" cy="1090892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20</xdr:col>
      <xdr:colOff>628650</xdr:colOff>
      <xdr:row>44</xdr:row>
      <xdr:rowOff>33450</xdr:rowOff>
    </xdr:from>
    <xdr:to>
      <xdr:col>24</xdr:col>
      <xdr:colOff>0</xdr:colOff>
      <xdr:row>48</xdr:row>
      <xdr:rowOff>145950</xdr:rowOff>
    </xdr:to>
    <xdr:sp macro="" textlink="">
      <xdr:nvSpPr>
        <xdr:cNvPr id="4" name="双括号 3"/>
        <xdr:cNvSpPr/>
      </xdr:nvSpPr>
      <xdr:spPr>
        <a:xfrm>
          <a:off x="17952944" y="8482685"/>
          <a:ext cx="2318497" cy="112103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30</xdr:col>
      <xdr:colOff>238124</xdr:colOff>
      <xdr:row>27</xdr:row>
      <xdr:rowOff>9525</xdr:rowOff>
    </xdr:from>
    <xdr:to>
      <xdr:col>48</xdr:col>
      <xdr:colOff>561975</xdr:colOff>
      <xdr:row>31</xdr:row>
      <xdr:rowOff>119305</xdr:rowOff>
    </xdr:to>
    <xdr:sp macro="" textlink="">
      <xdr:nvSpPr>
        <xdr:cNvPr id="5" name="双括号 4"/>
        <xdr:cNvSpPr/>
      </xdr:nvSpPr>
      <xdr:spPr>
        <a:xfrm>
          <a:off x="26374724" y="1266825"/>
          <a:ext cx="12668251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36</xdr:col>
      <xdr:colOff>657226</xdr:colOff>
      <xdr:row>35</xdr:row>
      <xdr:rowOff>9525</xdr:rowOff>
    </xdr:from>
    <xdr:to>
      <xdr:col>55</xdr:col>
      <xdr:colOff>447675</xdr:colOff>
      <xdr:row>39</xdr:row>
      <xdr:rowOff>205030</xdr:rowOff>
    </xdr:to>
    <xdr:sp macro="" textlink="">
      <xdr:nvSpPr>
        <xdr:cNvPr id="6" name="双括号 5"/>
        <xdr:cNvSpPr/>
      </xdr:nvSpPr>
      <xdr:spPr>
        <a:xfrm>
          <a:off x="30908626" y="3343275"/>
          <a:ext cx="12820649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25</xdr:col>
      <xdr:colOff>152400</xdr:colOff>
      <xdr:row>44</xdr:row>
      <xdr:rowOff>28575</xdr:rowOff>
    </xdr:from>
    <xdr:to>
      <xdr:col>43</xdr:col>
      <xdr:colOff>647700</xdr:colOff>
      <xdr:row>48</xdr:row>
      <xdr:rowOff>114300</xdr:rowOff>
    </xdr:to>
    <xdr:sp macro="" textlink="">
      <xdr:nvSpPr>
        <xdr:cNvPr id="7" name="双括号 6"/>
        <xdr:cNvSpPr/>
      </xdr:nvSpPr>
      <xdr:spPr>
        <a:xfrm>
          <a:off x="20116800" y="5391150"/>
          <a:ext cx="12839700" cy="108585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17</xdr:col>
      <xdr:colOff>600075</xdr:colOff>
      <xdr:row>27</xdr:row>
      <xdr:rowOff>19050</xdr:rowOff>
    </xdr:from>
    <xdr:to>
      <xdr:col>25</xdr:col>
      <xdr:colOff>0</xdr:colOff>
      <xdr:row>31</xdr:row>
      <xdr:rowOff>128830</xdr:rowOff>
    </xdr:to>
    <xdr:sp macro="" textlink="">
      <xdr:nvSpPr>
        <xdr:cNvPr id="8" name="双括号 7"/>
        <xdr:cNvSpPr/>
      </xdr:nvSpPr>
      <xdr:spPr>
        <a:xfrm>
          <a:off x="13329957" y="4490197"/>
          <a:ext cx="4868396" cy="118554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16</xdr:col>
      <xdr:colOff>561975</xdr:colOff>
      <xdr:row>35</xdr:row>
      <xdr:rowOff>9525</xdr:rowOff>
    </xdr:from>
    <xdr:to>
      <xdr:col>24</xdr:col>
      <xdr:colOff>0</xdr:colOff>
      <xdr:row>39</xdr:row>
      <xdr:rowOff>205030</xdr:rowOff>
    </xdr:to>
    <xdr:sp macro="" textlink="">
      <xdr:nvSpPr>
        <xdr:cNvPr id="9" name="双括号 8"/>
        <xdr:cNvSpPr/>
      </xdr:nvSpPr>
      <xdr:spPr>
        <a:xfrm>
          <a:off x="12906375" y="3343275"/>
          <a:ext cx="49244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12</xdr:col>
      <xdr:colOff>533400</xdr:colOff>
      <xdr:row>44</xdr:row>
      <xdr:rowOff>0</xdr:rowOff>
    </xdr:from>
    <xdr:to>
      <xdr:col>19</xdr:col>
      <xdr:colOff>1038225</xdr:colOff>
      <xdr:row>48</xdr:row>
      <xdr:rowOff>176455</xdr:rowOff>
    </xdr:to>
    <xdr:sp macro="" textlink="">
      <xdr:nvSpPr>
        <xdr:cNvPr id="10" name="双括号 9"/>
        <xdr:cNvSpPr/>
      </xdr:nvSpPr>
      <xdr:spPr>
        <a:xfrm>
          <a:off x="8391525" y="14258925"/>
          <a:ext cx="20459700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114300</xdr:rowOff>
    </xdr:from>
    <xdr:to>
      <xdr:col>12</xdr:col>
      <xdr:colOff>47625</xdr:colOff>
      <xdr:row>42</xdr:row>
      <xdr:rowOff>152400</xdr:rowOff>
    </xdr:to>
    <xdr:grpSp>
      <xdr:nvGrpSpPr>
        <xdr:cNvPr id="103" name="组合 102"/>
        <xdr:cNvGrpSpPr/>
      </xdr:nvGrpSpPr>
      <xdr:grpSpPr>
        <a:xfrm>
          <a:off x="1790700" y="285750"/>
          <a:ext cx="6486525" cy="7067550"/>
          <a:chOff x="990600" y="619125"/>
          <a:chExt cx="6486525" cy="7067550"/>
        </a:xfrm>
      </xdr:grpSpPr>
      <xdr:grpSp>
        <xdr:nvGrpSpPr>
          <xdr:cNvPr id="2" name="组合 1"/>
          <xdr:cNvGrpSpPr/>
        </xdr:nvGrpSpPr>
        <xdr:grpSpPr>
          <a:xfrm>
            <a:off x="990600" y="619125"/>
            <a:ext cx="6438900" cy="7067550"/>
            <a:chOff x="5610225" y="6229350"/>
            <a:chExt cx="6438900" cy="7067550"/>
          </a:xfrm>
        </xdr:grpSpPr>
        <xdr:grpSp>
          <xdr:nvGrpSpPr>
            <xdr:cNvPr id="3" name="组合 2"/>
            <xdr:cNvGrpSpPr/>
          </xdr:nvGrpSpPr>
          <xdr:grpSpPr>
            <a:xfrm>
              <a:off x="8467725" y="10544175"/>
              <a:ext cx="1809750" cy="904875"/>
              <a:chOff x="10829925" y="9372600"/>
              <a:chExt cx="1809750" cy="904875"/>
            </a:xfrm>
          </xdr:grpSpPr>
          <xdr:sp macro="" textlink="">
            <xdr:nvSpPr>
              <xdr:cNvPr id="25" name="流程图: 决策 24"/>
              <xdr:cNvSpPr/>
            </xdr:nvSpPr>
            <xdr:spPr>
              <a:xfrm>
                <a:off x="10829925" y="9372600"/>
                <a:ext cx="1809750" cy="90487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6" name="文本框 25"/>
              <xdr:cNvSpPr txBox="1"/>
            </xdr:nvSpPr>
            <xdr:spPr>
              <a:xfrm>
                <a:off x="11306175" y="9591675"/>
                <a:ext cx="902811" cy="40036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是否暴击</a:t>
                </a:r>
              </a:p>
            </xdr:txBody>
          </xdr:sp>
        </xdr:grpSp>
        <xdr:grpSp>
          <xdr:nvGrpSpPr>
            <xdr:cNvPr id="4" name="组合 3"/>
            <xdr:cNvGrpSpPr/>
          </xdr:nvGrpSpPr>
          <xdr:grpSpPr>
            <a:xfrm>
              <a:off x="5610225" y="6229350"/>
              <a:ext cx="6438900" cy="7067550"/>
              <a:chOff x="5610225" y="6229350"/>
              <a:chExt cx="6438900" cy="7067550"/>
            </a:xfrm>
          </xdr:grpSpPr>
          <xdr:grpSp>
            <xdr:nvGrpSpPr>
              <xdr:cNvPr id="5" name="组合 4"/>
              <xdr:cNvGrpSpPr/>
            </xdr:nvGrpSpPr>
            <xdr:grpSpPr>
              <a:xfrm>
                <a:off x="6886575" y="7334249"/>
                <a:ext cx="1809750" cy="1000125"/>
                <a:chOff x="6905625" y="7305674"/>
                <a:chExt cx="1809750" cy="904875"/>
              </a:xfrm>
            </xdr:grpSpPr>
            <xdr:sp macro="" textlink="">
              <xdr:nvSpPr>
                <xdr:cNvPr id="23" name="流程图: 决策 22"/>
                <xdr:cNvSpPr/>
              </xdr:nvSpPr>
              <xdr:spPr>
                <a:xfrm>
                  <a:off x="6905625" y="7305674"/>
                  <a:ext cx="1809750" cy="9048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4" name="文本框 23"/>
                <xdr:cNvSpPr txBox="1"/>
              </xdr:nvSpPr>
              <xdr:spPr>
                <a:xfrm>
                  <a:off x="7372350" y="7562850"/>
                  <a:ext cx="902811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是否命中</a:t>
                  </a:r>
                </a:p>
              </xdr:txBody>
            </xdr:sp>
          </xdr:grpSp>
          <xdr:grpSp>
            <xdr:nvGrpSpPr>
              <xdr:cNvPr id="6" name="组合 5"/>
              <xdr:cNvGrpSpPr/>
            </xdr:nvGrpSpPr>
            <xdr:grpSpPr>
              <a:xfrm>
                <a:off x="6953250" y="6229350"/>
                <a:ext cx="1676400" cy="657225"/>
                <a:chOff x="6953250" y="6229350"/>
                <a:chExt cx="1676400" cy="657225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7315200" y="6353175"/>
                  <a:ext cx="12573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伤害判定</a:t>
                  </a:r>
                </a:p>
              </xdr:txBody>
            </xdr:sp>
          </xdr:grpSp>
          <xdr:cxnSp macro="">
            <xdr:nvCxnSpPr>
              <xdr:cNvPr id="7" name="直接箭头连接符 6"/>
              <xdr:cNvCxnSpPr>
                <a:stCxn id="21" idx="2"/>
                <a:endCxn id="23" idx="0"/>
              </xdr:cNvCxnSpPr>
            </xdr:nvCxnSpPr>
            <xdr:spPr>
              <a:xfrm>
                <a:off x="7791450" y="6886575"/>
                <a:ext cx="0" cy="44767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直接箭头连接符 23"/>
              <xdr:cNvCxnSpPr>
                <a:stCxn id="23" idx="1"/>
                <a:endCxn id="19" idx="0"/>
              </xdr:cNvCxnSpPr>
            </xdr:nvCxnSpPr>
            <xdr:spPr>
              <a:xfrm rot="10800000" flipV="1">
                <a:off x="6524625" y="7834312"/>
                <a:ext cx="361950" cy="852488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9" name="直接箭头连接符 24"/>
              <xdr:cNvCxnSpPr>
                <a:stCxn id="23" idx="3"/>
                <a:endCxn id="38" idx="0"/>
              </xdr:cNvCxnSpPr>
            </xdr:nvCxnSpPr>
            <xdr:spPr>
              <a:xfrm>
                <a:off x="8696325" y="7834312"/>
                <a:ext cx="623887" cy="957263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0" name="组合 9"/>
              <xdr:cNvGrpSpPr/>
            </xdr:nvGrpSpPr>
            <xdr:grpSpPr>
              <a:xfrm>
                <a:off x="5610225" y="8686800"/>
                <a:ext cx="1790700" cy="657225"/>
                <a:chOff x="6877050" y="6229350"/>
                <a:chExt cx="1790700" cy="657225"/>
              </a:xfrm>
            </xdr:grpSpPr>
            <xdr:sp macro="" textlink="">
              <xdr:nvSpPr>
                <xdr:cNvPr id="19" name="圆角矩形 18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0" name="文本框 19"/>
                <xdr:cNvSpPr txBox="1"/>
              </xdr:nvSpPr>
              <xdr:spPr>
                <a:xfrm>
                  <a:off x="6877050" y="6372225"/>
                  <a:ext cx="17907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弹出未命中伤害样式</a:t>
                  </a:r>
                </a:p>
              </xdr:txBody>
            </xdr:sp>
          </xdr:grpSp>
          <xdr:cxnSp macro="">
            <xdr:nvCxnSpPr>
              <xdr:cNvPr id="11" name="直接箭头连接符 31"/>
              <xdr:cNvCxnSpPr>
                <a:stCxn id="25" idx="1"/>
                <a:endCxn id="17" idx="0"/>
              </xdr:cNvCxnSpPr>
            </xdr:nvCxnSpPr>
            <xdr:spPr>
              <a:xfrm rot="10800000" flipV="1">
                <a:off x="8020051" y="10996612"/>
                <a:ext cx="447675" cy="1042987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直接箭头连接符 33"/>
              <xdr:cNvCxnSpPr>
                <a:stCxn id="25" idx="3"/>
                <a:endCxn id="92" idx="0"/>
              </xdr:cNvCxnSpPr>
            </xdr:nvCxnSpPr>
            <xdr:spPr>
              <a:xfrm>
                <a:off x="10277475" y="10996613"/>
                <a:ext cx="866775" cy="391026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3" name="组合 12"/>
              <xdr:cNvGrpSpPr/>
            </xdr:nvGrpSpPr>
            <xdr:grpSpPr>
              <a:xfrm>
                <a:off x="7172325" y="12039600"/>
                <a:ext cx="1981200" cy="1143000"/>
                <a:chOff x="7181850" y="8429625"/>
                <a:chExt cx="1981200" cy="1143000"/>
              </a:xfrm>
            </xdr:grpSpPr>
            <xdr:sp macro="" textlink="">
              <xdr:nvSpPr>
                <xdr:cNvPr id="17" name="圆角矩形 16"/>
                <xdr:cNvSpPr/>
              </xdr:nvSpPr>
              <xdr:spPr>
                <a:xfrm>
                  <a:off x="7191375" y="8429625"/>
                  <a:ext cx="1676400" cy="8858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8" name="文本框 17"/>
                <xdr:cNvSpPr txBox="1"/>
              </xdr:nvSpPr>
              <xdr:spPr>
                <a:xfrm>
                  <a:off x="7181850" y="8486774"/>
                  <a:ext cx="1981200" cy="1085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zh-CN" sz="14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运用伤害公式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，弹出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普通伤害值样式</a:t>
                  </a:r>
                </a:p>
              </xdr:txBody>
            </xdr:sp>
          </xdr:grpSp>
          <xdr:grpSp>
            <xdr:nvGrpSpPr>
              <xdr:cNvPr id="14" name="组合 13"/>
              <xdr:cNvGrpSpPr/>
            </xdr:nvGrpSpPr>
            <xdr:grpSpPr>
              <a:xfrm>
                <a:off x="10258425" y="12411075"/>
                <a:ext cx="1790700" cy="885825"/>
                <a:chOff x="10258425" y="12411075"/>
                <a:chExt cx="1790700" cy="885825"/>
              </a:xfrm>
            </xdr:grpSpPr>
            <xdr:sp macro="" textlink="">
              <xdr:nvSpPr>
                <xdr:cNvPr id="15" name="圆角矩形 14"/>
                <xdr:cNvSpPr/>
              </xdr:nvSpPr>
              <xdr:spPr>
                <a:xfrm>
                  <a:off x="10325100" y="12411075"/>
                  <a:ext cx="1676400" cy="8286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6" name="文本框 15"/>
                <xdr:cNvSpPr txBox="1"/>
              </xdr:nvSpPr>
              <xdr:spPr>
                <a:xfrm>
                  <a:off x="10258425" y="12477750"/>
                  <a:ext cx="1790700" cy="8191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运用伤害公式</a:t>
                  </a:r>
                  <a:r>
                    <a:rPr lang="en-US" altLang="zh-CN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,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暴击特有伤害值样式</a:t>
                  </a:r>
                </a:p>
              </xdr:txBody>
            </xdr:sp>
          </xdr:grpSp>
        </xdr:grpSp>
      </xdr:grpSp>
      <xdr:grpSp>
        <xdr:nvGrpSpPr>
          <xdr:cNvPr id="90" name="组合 89"/>
          <xdr:cNvGrpSpPr/>
        </xdr:nvGrpSpPr>
        <xdr:grpSpPr>
          <a:xfrm>
            <a:off x="5600700" y="5724526"/>
            <a:ext cx="1876425" cy="857250"/>
            <a:chOff x="7553325" y="10515174"/>
            <a:chExt cx="1876425" cy="723900"/>
          </a:xfrm>
        </xdr:grpSpPr>
        <xdr:sp macro="" textlink="">
          <xdr:nvSpPr>
            <xdr:cNvPr id="91" name="矩形 90"/>
            <xdr:cNvSpPr/>
          </xdr:nvSpPr>
          <xdr:spPr>
            <a:xfrm>
              <a:off x="7553325" y="10515174"/>
              <a:ext cx="1876425" cy="72390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7591425" y="10559835"/>
              <a:ext cx="1771650" cy="6477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总暴击系数</a:t>
              </a:r>
              <a:r>
                <a:rPr lang="en-US" altLang="zh-CN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=1.5*</a:t>
              </a:r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暴</a:t>
              </a:r>
              <a:endPara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击伤害加成</a:t>
              </a:r>
            </a:p>
          </xdr:txBody>
        </xdr:sp>
      </xdr:grpSp>
      <xdr:cxnSp macro="">
        <xdr:nvCxnSpPr>
          <xdr:cNvPr id="96" name="直接箭头连接符 95"/>
          <xdr:cNvCxnSpPr>
            <a:stCxn id="91" idx="2"/>
            <a:endCxn id="15" idx="0"/>
          </xdr:cNvCxnSpPr>
        </xdr:nvCxnSpPr>
        <xdr:spPr>
          <a:xfrm>
            <a:off x="6538913" y="6581776"/>
            <a:ext cx="4762" cy="21907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314324</xdr:colOff>
      <xdr:row>16</xdr:row>
      <xdr:rowOff>104775</xdr:rowOff>
    </xdr:from>
    <xdr:to>
      <xdr:col>9</xdr:col>
      <xdr:colOff>400049</xdr:colOff>
      <xdr:row>22</xdr:row>
      <xdr:rowOff>133350</xdr:rowOff>
    </xdr:to>
    <xdr:grpSp>
      <xdr:nvGrpSpPr>
        <xdr:cNvPr id="33" name="组合 32"/>
        <xdr:cNvGrpSpPr/>
      </xdr:nvGrpSpPr>
      <xdr:grpSpPr>
        <a:xfrm>
          <a:off x="4429124" y="2847975"/>
          <a:ext cx="2143125" cy="1057275"/>
          <a:chOff x="7067549" y="2324100"/>
          <a:chExt cx="2143125" cy="1057275"/>
        </a:xfrm>
      </xdr:grpSpPr>
      <xdr:sp macro="" textlink="">
        <xdr:nvSpPr>
          <xdr:cNvPr id="38" name="流程图: 决策 37"/>
          <xdr:cNvSpPr/>
        </xdr:nvSpPr>
        <xdr:spPr>
          <a:xfrm>
            <a:off x="7067549" y="2324100"/>
            <a:ext cx="2143125" cy="1057275"/>
          </a:xfrm>
          <a:prstGeom prst="flowChartDecisi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9" name="文本框 38"/>
          <xdr:cNvSpPr txBox="1"/>
        </xdr:nvSpPr>
        <xdr:spPr>
          <a:xfrm>
            <a:off x="7143750" y="2657475"/>
            <a:ext cx="1895475" cy="4003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判断被攻击方是否防御</a:t>
            </a:r>
          </a:p>
        </xdr:txBody>
      </xdr:sp>
    </xdr:grpSp>
    <xdr:clientData/>
  </xdr:twoCellAnchor>
  <xdr:twoCellAnchor>
    <xdr:from>
      <xdr:col>6</xdr:col>
      <xdr:colOff>314323</xdr:colOff>
      <xdr:row>19</xdr:row>
      <xdr:rowOff>119063</xdr:rowOff>
    </xdr:from>
    <xdr:to>
      <xdr:col>8</xdr:col>
      <xdr:colOff>66674</xdr:colOff>
      <xdr:row>26</xdr:row>
      <xdr:rowOff>142875</xdr:rowOff>
    </xdr:to>
    <xdr:cxnSp macro="">
      <xdr:nvCxnSpPr>
        <xdr:cNvPr id="42" name="直接箭头连接符 31"/>
        <xdr:cNvCxnSpPr>
          <a:stCxn id="38" idx="1"/>
          <a:endCxn id="25" idx="0"/>
        </xdr:cNvCxnSpPr>
      </xdr:nvCxnSpPr>
      <xdr:spPr>
        <a:xfrm rot="10800000" flipH="1" flipV="1">
          <a:off x="4429123" y="3376613"/>
          <a:ext cx="1123951" cy="1223962"/>
        </a:xfrm>
        <a:prstGeom prst="bentConnector4">
          <a:avLst>
            <a:gd name="adj1" fmla="val -20339"/>
            <a:gd name="adj2" fmla="val 73151"/>
          </a:avLst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400049</xdr:colOff>
      <xdr:row>19</xdr:row>
      <xdr:rowOff>119063</xdr:rowOff>
    </xdr:from>
    <xdr:to>
      <xdr:col>10</xdr:col>
      <xdr:colOff>442913</xdr:colOff>
      <xdr:row>21</xdr:row>
      <xdr:rowOff>66675</xdr:rowOff>
    </xdr:to>
    <xdr:cxnSp macro="">
      <xdr:nvCxnSpPr>
        <xdr:cNvPr id="45" name="直接箭头连接符 33"/>
        <xdr:cNvCxnSpPr>
          <a:stCxn id="38" idx="3"/>
          <a:endCxn id="49" idx="0"/>
        </xdr:cNvCxnSpPr>
      </xdr:nvCxnSpPr>
      <xdr:spPr>
        <a:xfrm>
          <a:off x="6572249" y="3376613"/>
          <a:ext cx="728664" cy="290512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21</xdr:row>
      <xdr:rowOff>66675</xdr:rowOff>
    </xdr:from>
    <xdr:to>
      <xdr:col>12</xdr:col>
      <xdr:colOff>9525</xdr:colOff>
      <xdr:row>24</xdr:row>
      <xdr:rowOff>66675</xdr:rowOff>
    </xdr:to>
    <xdr:grpSp>
      <xdr:nvGrpSpPr>
        <xdr:cNvPr id="43" name="组合 42"/>
        <xdr:cNvGrpSpPr/>
      </xdr:nvGrpSpPr>
      <xdr:grpSpPr>
        <a:xfrm>
          <a:off x="6362700" y="3667125"/>
          <a:ext cx="1876425" cy="514350"/>
          <a:chOff x="9601200" y="3943350"/>
          <a:chExt cx="1876425" cy="514350"/>
        </a:xfrm>
      </xdr:grpSpPr>
      <xdr:sp macro="" textlink="">
        <xdr:nvSpPr>
          <xdr:cNvPr id="49" name="矩形 48"/>
          <xdr:cNvSpPr/>
        </xdr:nvSpPr>
        <xdr:spPr>
          <a:xfrm>
            <a:off x="9601200" y="3943350"/>
            <a:ext cx="1876425" cy="5143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0" name="文本框 49"/>
          <xdr:cNvSpPr txBox="1"/>
        </xdr:nvSpPr>
        <xdr:spPr>
          <a:xfrm>
            <a:off x="9658350" y="3977188"/>
            <a:ext cx="1771650" cy="4233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400">
                <a:latin typeface="微软雅黑" panose="020B0503020204020204" pitchFamily="34" charset="-122"/>
                <a:ea typeface="微软雅黑" panose="020B0503020204020204" pitchFamily="34" charset="-122"/>
              </a:rPr>
              <a:t>防御系数</a:t>
            </a:r>
            <a:r>
              <a: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rPr>
              <a:t>=0.75</a:t>
            </a:r>
          </a:p>
        </xdr:txBody>
      </xdr:sp>
    </xdr:grpSp>
    <xdr:clientData/>
  </xdr:twoCellAnchor>
  <xdr:twoCellAnchor>
    <xdr:from>
      <xdr:col>8</xdr:col>
      <xdr:colOff>66675</xdr:colOff>
      <xdr:row>24</xdr:row>
      <xdr:rowOff>66675</xdr:rowOff>
    </xdr:from>
    <xdr:to>
      <xdr:col>10</xdr:col>
      <xdr:colOff>442913</xdr:colOff>
      <xdr:row>26</xdr:row>
      <xdr:rowOff>142875</xdr:rowOff>
    </xdr:to>
    <xdr:cxnSp macro="">
      <xdr:nvCxnSpPr>
        <xdr:cNvPr id="54" name="直接箭头连接符 53"/>
        <xdr:cNvCxnSpPr>
          <a:stCxn id="49" idx="2"/>
          <a:endCxn id="25" idx="0"/>
        </xdr:cNvCxnSpPr>
      </xdr:nvCxnSpPr>
      <xdr:spPr>
        <a:xfrm rot="5400000">
          <a:off x="6217444" y="3517106"/>
          <a:ext cx="419100" cy="1747838"/>
        </a:xfrm>
        <a:prstGeom prst="bentConnector3">
          <a:avLst>
            <a:gd name="adj1" fmla="val 20455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24</xdr:row>
      <xdr:rowOff>66675</xdr:rowOff>
    </xdr:from>
    <xdr:to>
      <xdr:col>0</xdr:col>
      <xdr:colOff>542925</xdr:colOff>
      <xdr:row>24</xdr:row>
      <xdr:rowOff>200025</xdr:rowOff>
    </xdr:to>
    <xdr:grpSp>
      <xdr:nvGrpSpPr>
        <xdr:cNvPr id="2" name="组合 1"/>
        <xdr:cNvGrpSpPr/>
      </xdr:nvGrpSpPr>
      <xdr:grpSpPr>
        <a:xfrm>
          <a:off x="47625" y="5095875"/>
          <a:ext cx="495300" cy="133350"/>
          <a:chOff x="3943350" y="657225"/>
          <a:chExt cx="495300" cy="133350"/>
        </a:xfrm>
      </xdr:grpSpPr>
      <xdr:grpSp>
        <xdr:nvGrpSpPr>
          <xdr:cNvPr id="3" name="组合 2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5" name="五角星 4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" name="五角星 5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" name="五角星 3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47625</xdr:colOff>
      <xdr:row>25</xdr:row>
      <xdr:rowOff>66675</xdr:rowOff>
    </xdr:from>
    <xdr:to>
      <xdr:col>0</xdr:col>
      <xdr:colOff>714375</xdr:colOff>
      <xdr:row>25</xdr:row>
      <xdr:rowOff>200025</xdr:rowOff>
    </xdr:to>
    <xdr:grpSp>
      <xdr:nvGrpSpPr>
        <xdr:cNvPr id="7" name="组合 6"/>
        <xdr:cNvGrpSpPr/>
      </xdr:nvGrpSpPr>
      <xdr:grpSpPr>
        <a:xfrm>
          <a:off x="47625" y="5305425"/>
          <a:ext cx="666750" cy="133350"/>
          <a:chOff x="3914775" y="1676400"/>
          <a:chExt cx="666750" cy="133350"/>
        </a:xfrm>
      </xdr:grpSpPr>
      <xdr:sp macro="" textlink="">
        <xdr:nvSpPr>
          <xdr:cNvPr id="8" name="五角星 7"/>
          <xdr:cNvSpPr/>
        </xdr:nvSpPr>
        <xdr:spPr>
          <a:xfrm>
            <a:off x="4429125" y="16764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9" name="组合 8"/>
          <xdr:cNvGrpSpPr/>
        </xdr:nvGrpSpPr>
        <xdr:grpSpPr>
          <a:xfrm>
            <a:off x="3914775" y="1676400"/>
            <a:ext cx="495300" cy="133350"/>
            <a:chOff x="3943350" y="657225"/>
            <a:chExt cx="495300" cy="133350"/>
          </a:xfrm>
        </xdr:grpSpPr>
        <xdr:grpSp>
          <xdr:nvGrpSpPr>
            <xdr:cNvPr id="10" name="组合 9"/>
            <xdr:cNvGrpSpPr/>
          </xdr:nvGrpSpPr>
          <xdr:grpSpPr>
            <a:xfrm>
              <a:off x="3943350" y="657225"/>
              <a:ext cx="323850" cy="133350"/>
              <a:chOff x="3943350" y="657225"/>
              <a:chExt cx="323850" cy="133350"/>
            </a:xfrm>
          </xdr:grpSpPr>
          <xdr:sp macro="" textlink="">
            <xdr:nvSpPr>
              <xdr:cNvPr id="12" name="五角星 11"/>
              <xdr:cNvSpPr/>
            </xdr:nvSpPr>
            <xdr:spPr>
              <a:xfrm>
                <a:off x="39433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五角星 12"/>
              <xdr:cNvSpPr/>
            </xdr:nvSpPr>
            <xdr:spPr>
              <a:xfrm>
                <a:off x="411480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  <xdr:sp macro="" textlink="">
          <xdr:nvSpPr>
            <xdr:cNvPr id="11" name="五角星 10"/>
            <xdr:cNvSpPr/>
          </xdr:nvSpPr>
          <xdr:spPr>
            <a:xfrm>
              <a:off x="42862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0</xdr:col>
      <xdr:colOff>47625</xdr:colOff>
      <xdr:row>26</xdr:row>
      <xdr:rowOff>57150</xdr:rowOff>
    </xdr:from>
    <xdr:to>
      <xdr:col>0</xdr:col>
      <xdr:colOff>885825</xdr:colOff>
      <xdr:row>26</xdr:row>
      <xdr:rowOff>190500</xdr:rowOff>
    </xdr:to>
    <xdr:grpSp>
      <xdr:nvGrpSpPr>
        <xdr:cNvPr id="14" name="组合 13"/>
        <xdr:cNvGrpSpPr/>
      </xdr:nvGrpSpPr>
      <xdr:grpSpPr>
        <a:xfrm>
          <a:off x="47625" y="5505450"/>
          <a:ext cx="838200" cy="133350"/>
          <a:chOff x="3914775" y="2514600"/>
          <a:chExt cx="838200" cy="133350"/>
        </a:xfrm>
      </xdr:grpSpPr>
      <xdr:grpSp>
        <xdr:nvGrpSpPr>
          <xdr:cNvPr id="15" name="组合 14"/>
          <xdr:cNvGrpSpPr/>
        </xdr:nvGrpSpPr>
        <xdr:grpSpPr>
          <a:xfrm>
            <a:off x="3914775" y="2514600"/>
            <a:ext cx="666750" cy="133350"/>
            <a:chOff x="3914775" y="1676400"/>
            <a:chExt cx="666750" cy="133350"/>
          </a:xfrm>
        </xdr:grpSpPr>
        <xdr:sp macro="" textlink="">
          <xdr:nvSpPr>
            <xdr:cNvPr id="17" name="五角星 16"/>
            <xdr:cNvSpPr/>
          </xdr:nvSpPr>
          <xdr:spPr>
            <a:xfrm>
              <a:off x="4429125" y="1676400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grpSp>
          <xdr:nvGrpSpPr>
            <xdr:cNvPr id="18" name="组合 17"/>
            <xdr:cNvGrpSpPr/>
          </xdr:nvGrpSpPr>
          <xdr:grpSpPr>
            <a:xfrm>
              <a:off x="3914775" y="1676400"/>
              <a:ext cx="495300" cy="133350"/>
              <a:chOff x="3943350" y="657225"/>
              <a:chExt cx="495300" cy="133350"/>
            </a:xfrm>
          </xdr:grpSpPr>
          <xdr:grpSp>
            <xdr:nvGrpSpPr>
              <xdr:cNvPr id="19" name="组合 18"/>
              <xdr:cNvGrpSpPr/>
            </xdr:nvGrpSpPr>
            <xdr:grpSpPr>
              <a:xfrm>
                <a:off x="3943350" y="657225"/>
                <a:ext cx="323850" cy="133350"/>
                <a:chOff x="3943350" y="657225"/>
                <a:chExt cx="323850" cy="133350"/>
              </a:xfrm>
            </xdr:grpSpPr>
            <xdr:sp macro="" textlink="">
              <xdr:nvSpPr>
                <xdr:cNvPr id="21" name="五角星 20"/>
                <xdr:cNvSpPr/>
              </xdr:nvSpPr>
              <xdr:spPr>
                <a:xfrm>
                  <a:off x="394335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五角星 21"/>
                <xdr:cNvSpPr/>
              </xdr:nvSpPr>
              <xdr:spPr>
                <a:xfrm>
                  <a:off x="411480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</xdr:grpSp>
          <xdr:sp macro="" textlink="">
            <xdr:nvSpPr>
              <xdr:cNvPr id="20" name="五角星 19"/>
              <xdr:cNvSpPr/>
            </xdr:nvSpPr>
            <xdr:spPr>
              <a:xfrm>
                <a:off x="42862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</xdr:grpSp>
      <xdr:sp macro="" textlink="">
        <xdr:nvSpPr>
          <xdr:cNvPr id="16" name="五角星 15"/>
          <xdr:cNvSpPr/>
        </xdr:nvSpPr>
        <xdr:spPr>
          <a:xfrm>
            <a:off x="4600575" y="25146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0</xdr:colOff>
      <xdr:row>4</xdr:row>
      <xdr:rowOff>28575</xdr:rowOff>
    </xdr:from>
    <xdr:to>
      <xdr:col>5</xdr:col>
      <xdr:colOff>323850</xdr:colOff>
      <xdr:row>4</xdr:row>
      <xdr:rowOff>161925</xdr:rowOff>
    </xdr:to>
    <xdr:grpSp>
      <xdr:nvGrpSpPr>
        <xdr:cNvPr id="23" name="组合 22"/>
        <xdr:cNvGrpSpPr/>
      </xdr:nvGrpSpPr>
      <xdr:grpSpPr>
        <a:xfrm>
          <a:off x="3914775" y="866775"/>
          <a:ext cx="323850" cy="133350"/>
          <a:chOff x="3943350" y="657225"/>
          <a:chExt cx="323850" cy="133350"/>
        </a:xfrm>
      </xdr:grpSpPr>
      <xdr:sp macro="" textlink="">
        <xdr:nvSpPr>
          <xdr:cNvPr id="24" name="五角星 23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五角星 24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4</xdr:row>
      <xdr:rowOff>57150</xdr:rowOff>
    </xdr:from>
    <xdr:to>
      <xdr:col>6</xdr:col>
      <xdr:colOff>342900</xdr:colOff>
      <xdr:row>4</xdr:row>
      <xdr:rowOff>190500</xdr:rowOff>
    </xdr:to>
    <xdr:grpSp>
      <xdr:nvGrpSpPr>
        <xdr:cNvPr id="26" name="组合 25"/>
        <xdr:cNvGrpSpPr/>
      </xdr:nvGrpSpPr>
      <xdr:grpSpPr>
        <a:xfrm>
          <a:off x="4619625" y="895350"/>
          <a:ext cx="323850" cy="133350"/>
          <a:chOff x="3943350" y="657225"/>
          <a:chExt cx="323850" cy="133350"/>
        </a:xfrm>
      </xdr:grpSpPr>
      <xdr:sp macro="" textlink="">
        <xdr:nvSpPr>
          <xdr:cNvPr id="27" name="五角星 2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五角星 2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4</xdr:row>
      <xdr:rowOff>57150</xdr:rowOff>
    </xdr:from>
    <xdr:to>
      <xdr:col>7</xdr:col>
      <xdr:colOff>342900</xdr:colOff>
      <xdr:row>4</xdr:row>
      <xdr:rowOff>190500</xdr:rowOff>
    </xdr:to>
    <xdr:grpSp>
      <xdr:nvGrpSpPr>
        <xdr:cNvPr id="29" name="组合 28"/>
        <xdr:cNvGrpSpPr/>
      </xdr:nvGrpSpPr>
      <xdr:grpSpPr>
        <a:xfrm>
          <a:off x="5305425" y="895350"/>
          <a:ext cx="323850" cy="133350"/>
          <a:chOff x="3943350" y="657225"/>
          <a:chExt cx="323850" cy="133350"/>
        </a:xfrm>
      </xdr:grpSpPr>
      <xdr:sp macro="" textlink="">
        <xdr:nvSpPr>
          <xdr:cNvPr id="30" name="五角星 2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1" name="五角星 3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4</xdr:row>
      <xdr:rowOff>57150</xdr:rowOff>
    </xdr:from>
    <xdr:to>
      <xdr:col>8</xdr:col>
      <xdr:colOff>342900</xdr:colOff>
      <xdr:row>4</xdr:row>
      <xdr:rowOff>190500</xdr:rowOff>
    </xdr:to>
    <xdr:grpSp>
      <xdr:nvGrpSpPr>
        <xdr:cNvPr id="32" name="组合 31"/>
        <xdr:cNvGrpSpPr/>
      </xdr:nvGrpSpPr>
      <xdr:grpSpPr>
        <a:xfrm>
          <a:off x="5991225" y="895350"/>
          <a:ext cx="323850" cy="133350"/>
          <a:chOff x="3943350" y="657225"/>
          <a:chExt cx="323850" cy="133350"/>
        </a:xfrm>
      </xdr:grpSpPr>
      <xdr:sp macro="" textlink="">
        <xdr:nvSpPr>
          <xdr:cNvPr id="33" name="五角星 3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4" name="五角星 3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4</xdr:row>
      <xdr:rowOff>57150</xdr:rowOff>
    </xdr:from>
    <xdr:to>
      <xdr:col>9</xdr:col>
      <xdr:colOff>342900</xdr:colOff>
      <xdr:row>4</xdr:row>
      <xdr:rowOff>190500</xdr:rowOff>
    </xdr:to>
    <xdr:grpSp>
      <xdr:nvGrpSpPr>
        <xdr:cNvPr id="35" name="组合 34"/>
        <xdr:cNvGrpSpPr/>
      </xdr:nvGrpSpPr>
      <xdr:grpSpPr>
        <a:xfrm>
          <a:off x="6677025" y="895350"/>
          <a:ext cx="323850" cy="133350"/>
          <a:chOff x="3943350" y="657225"/>
          <a:chExt cx="323850" cy="133350"/>
        </a:xfrm>
      </xdr:grpSpPr>
      <xdr:sp macro="" textlink="">
        <xdr:nvSpPr>
          <xdr:cNvPr id="36" name="五角星 3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7" name="五角星 3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9525</xdr:colOff>
      <xdr:row>6</xdr:row>
      <xdr:rowOff>57150</xdr:rowOff>
    </xdr:from>
    <xdr:to>
      <xdr:col>1</xdr:col>
      <xdr:colOff>333375</xdr:colOff>
      <xdr:row>6</xdr:row>
      <xdr:rowOff>190500</xdr:rowOff>
    </xdr:to>
    <xdr:grpSp>
      <xdr:nvGrpSpPr>
        <xdr:cNvPr id="38" name="组合 37"/>
        <xdr:cNvGrpSpPr/>
      </xdr:nvGrpSpPr>
      <xdr:grpSpPr>
        <a:xfrm>
          <a:off x="1181100" y="1314450"/>
          <a:ext cx="323850" cy="133350"/>
          <a:chOff x="3943350" y="657225"/>
          <a:chExt cx="323850" cy="133350"/>
        </a:xfrm>
      </xdr:grpSpPr>
      <xdr:sp macro="" textlink="">
        <xdr:nvSpPr>
          <xdr:cNvPr id="39" name="五角星 3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五角星 3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9525</xdr:colOff>
      <xdr:row>6</xdr:row>
      <xdr:rowOff>57150</xdr:rowOff>
    </xdr:from>
    <xdr:to>
      <xdr:col>2</xdr:col>
      <xdr:colOff>333375</xdr:colOff>
      <xdr:row>6</xdr:row>
      <xdr:rowOff>190500</xdr:rowOff>
    </xdr:to>
    <xdr:grpSp>
      <xdr:nvGrpSpPr>
        <xdr:cNvPr id="41" name="组合 40"/>
        <xdr:cNvGrpSpPr/>
      </xdr:nvGrpSpPr>
      <xdr:grpSpPr>
        <a:xfrm>
          <a:off x="1866900" y="1314450"/>
          <a:ext cx="323850" cy="133350"/>
          <a:chOff x="3943350" y="657225"/>
          <a:chExt cx="323850" cy="133350"/>
        </a:xfrm>
      </xdr:grpSpPr>
      <xdr:sp macro="" textlink="">
        <xdr:nvSpPr>
          <xdr:cNvPr id="42" name="五角星 4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3" name="五角星 4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9525</xdr:colOff>
      <xdr:row>6</xdr:row>
      <xdr:rowOff>57150</xdr:rowOff>
    </xdr:from>
    <xdr:to>
      <xdr:col>3</xdr:col>
      <xdr:colOff>333375</xdr:colOff>
      <xdr:row>6</xdr:row>
      <xdr:rowOff>190500</xdr:rowOff>
    </xdr:to>
    <xdr:grpSp>
      <xdr:nvGrpSpPr>
        <xdr:cNvPr id="44" name="组合 43"/>
        <xdr:cNvGrpSpPr/>
      </xdr:nvGrpSpPr>
      <xdr:grpSpPr>
        <a:xfrm>
          <a:off x="2552700" y="1314450"/>
          <a:ext cx="323850" cy="133350"/>
          <a:chOff x="3943350" y="657225"/>
          <a:chExt cx="323850" cy="133350"/>
        </a:xfrm>
      </xdr:grpSpPr>
      <xdr:sp macro="" textlink="">
        <xdr:nvSpPr>
          <xdr:cNvPr id="45" name="五角星 4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6" name="五角星 4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9525</xdr:colOff>
      <xdr:row>6</xdr:row>
      <xdr:rowOff>57150</xdr:rowOff>
    </xdr:from>
    <xdr:to>
      <xdr:col>4</xdr:col>
      <xdr:colOff>333375</xdr:colOff>
      <xdr:row>6</xdr:row>
      <xdr:rowOff>190500</xdr:rowOff>
    </xdr:to>
    <xdr:grpSp>
      <xdr:nvGrpSpPr>
        <xdr:cNvPr id="47" name="组合 46"/>
        <xdr:cNvGrpSpPr/>
      </xdr:nvGrpSpPr>
      <xdr:grpSpPr>
        <a:xfrm>
          <a:off x="3238500" y="1314450"/>
          <a:ext cx="323850" cy="133350"/>
          <a:chOff x="3943350" y="657225"/>
          <a:chExt cx="323850" cy="133350"/>
        </a:xfrm>
      </xdr:grpSpPr>
      <xdr:sp macro="" textlink="">
        <xdr:nvSpPr>
          <xdr:cNvPr id="48" name="五角星 4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9" name="五角星 4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17</xdr:col>
      <xdr:colOff>19050</xdr:colOff>
      <xdr:row>4</xdr:row>
      <xdr:rowOff>66675</xdr:rowOff>
    </xdr:from>
    <xdr:to>
      <xdr:col>17</xdr:col>
      <xdr:colOff>171450</xdr:colOff>
      <xdr:row>4</xdr:row>
      <xdr:rowOff>200025</xdr:rowOff>
    </xdr:to>
    <xdr:sp macro="" textlink="">
      <xdr:nvSpPr>
        <xdr:cNvPr id="50" name="五角星 49"/>
        <xdr:cNvSpPr/>
      </xdr:nvSpPr>
      <xdr:spPr>
        <a:xfrm>
          <a:off x="11677650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5</xdr:row>
      <xdr:rowOff>66675</xdr:rowOff>
    </xdr:from>
    <xdr:to>
      <xdr:col>5</xdr:col>
      <xdr:colOff>161925</xdr:colOff>
      <xdr:row>5</xdr:row>
      <xdr:rowOff>200025</xdr:rowOff>
    </xdr:to>
    <xdr:sp macro="" textlink="">
      <xdr:nvSpPr>
        <xdr:cNvPr id="51" name="五角星 50"/>
        <xdr:cNvSpPr/>
      </xdr:nvSpPr>
      <xdr:spPr>
        <a:xfrm>
          <a:off x="39243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5</xdr:row>
      <xdr:rowOff>66675</xdr:rowOff>
    </xdr:from>
    <xdr:to>
      <xdr:col>6</xdr:col>
      <xdr:colOff>161925</xdr:colOff>
      <xdr:row>5</xdr:row>
      <xdr:rowOff>200025</xdr:rowOff>
    </xdr:to>
    <xdr:sp macro="" textlink="">
      <xdr:nvSpPr>
        <xdr:cNvPr id="52" name="五角星 51"/>
        <xdr:cNvSpPr/>
      </xdr:nvSpPr>
      <xdr:spPr>
        <a:xfrm>
          <a:off x="46101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5</xdr:row>
      <xdr:rowOff>66675</xdr:rowOff>
    </xdr:from>
    <xdr:to>
      <xdr:col>7</xdr:col>
      <xdr:colOff>171450</xdr:colOff>
      <xdr:row>5</xdr:row>
      <xdr:rowOff>200025</xdr:rowOff>
    </xdr:to>
    <xdr:sp macro="" textlink="">
      <xdr:nvSpPr>
        <xdr:cNvPr id="53" name="五角星 52"/>
        <xdr:cNvSpPr/>
      </xdr:nvSpPr>
      <xdr:spPr>
        <a:xfrm>
          <a:off x="5305425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9525</xdr:colOff>
      <xdr:row>5</xdr:row>
      <xdr:rowOff>66675</xdr:rowOff>
    </xdr:from>
    <xdr:to>
      <xdr:col>9</xdr:col>
      <xdr:colOff>161925</xdr:colOff>
      <xdr:row>5</xdr:row>
      <xdr:rowOff>200025</xdr:rowOff>
    </xdr:to>
    <xdr:sp macro="" textlink="">
      <xdr:nvSpPr>
        <xdr:cNvPr id="54" name="五角星 53"/>
        <xdr:cNvSpPr/>
      </xdr:nvSpPr>
      <xdr:spPr>
        <a:xfrm>
          <a:off x="66675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4</xdr:row>
      <xdr:rowOff>66675</xdr:rowOff>
    </xdr:from>
    <xdr:to>
      <xdr:col>16</xdr:col>
      <xdr:colOff>161925</xdr:colOff>
      <xdr:row>4</xdr:row>
      <xdr:rowOff>200025</xdr:rowOff>
    </xdr:to>
    <xdr:sp macro="" textlink="">
      <xdr:nvSpPr>
        <xdr:cNvPr id="55" name="五角星 54"/>
        <xdr:cNvSpPr/>
      </xdr:nvSpPr>
      <xdr:spPr>
        <a:xfrm>
          <a:off x="109823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7</xdr:row>
      <xdr:rowOff>66675</xdr:rowOff>
    </xdr:from>
    <xdr:to>
      <xdr:col>39</xdr:col>
      <xdr:colOff>161925</xdr:colOff>
      <xdr:row>7</xdr:row>
      <xdr:rowOff>200025</xdr:rowOff>
    </xdr:to>
    <xdr:sp macro="" textlink="">
      <xdr:nvSpPr>
        <xdr:cNvPr id="56" name="五角星 55"/>
        <xdr:cNvSpPr/>
      </xdr:nvSpPr>
      <xdr:spPr>
        <a:xfrm>
          <a:off x="26755725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38</xdr:col>
      <xdr:colOff>0</xdr:colOff>
      <xdr:row>7</xdr:row>
      <xdr:rowOff>66675</xdr:rowOff>
    </xdr:from>
    <xdr:to>
      <xdr:col>38</xdr:col>
      <xdr:colOff>152400</xdr:colOff>
      <xdr:row>7</xdr:row>
      <xdr:rowOff>200025</xdr:rowOff>
    </xdr:to>
    <xdr:sp macro="" textlink="">
      <xdr:nvSpPr>
        <xdr:cNvPr id="57" name="五角星 56"/>
        <xdr:cNvSpPr/>
      </xdr:nvSpPr>
      <xdr:spPr>
        <a:xfrm>
          <a:off x="260604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40</xdr:col>
      <xdr:colOff>0</xdr:colOff>
      <xdr:row>7</xdr:row>
      <xdr:rowOff>66675</xdr:rowOff>
    </xdr:from>
    <xdr:to>
      <xdr:col>40</xdr:col>
      <xdr:colOff>152400</xdr:colOff>
      <xdr:row>7</xdr:row>
      <xdr:rowOff>200025</xdr:rowOff>
    </xdr:to>
    <xdr:sp macro="" textlink="">
      <xdr:nvSpPr>
        <xdr:cNvPr id="58" name="五角星 57"/>
        <xdr:cNvSpPr/>
      </xdr:nvSpPr>
      <xdr:spPr>
        <a:xfrm>
          <a:off x="274320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19050</xdr:colOff>
      <xdr:row>8</xdr:row>
      <xdr:rowOff>76200</xdr:rowOff>
    </xdr:from>
    <xdr:to>
      <xdr:col>9</xdr:col>
      <xdr:colOff>171450</xdr:colOff>
      <xdr:row>9</xdr:row>
      <xdr:rowOff>0</xdr:rowOff>
    </xdr:to>
    <xdr:sp macro="" textlink="">
      <xdr:nvSpPr>
        <xdr:cNvPr id="59" name="五角星 58"/>
        <xdr:cNvSpPr/>
      </xdr:nvSpPr>
      <xdr:spPr>
        <a:xfrm>
          <a:off x="61912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8</xdr:row>
      <xdr:rowOff>76200</xdr:rowOff>
    </xdr:from>
    <xdr:to>
      <xdr:col>5</xdr:col>
      <xdr:colOff>161925</xdr:colOff>
      <xdr:row>9</xdr:row>
      <xdr:rowOff>0</xdr:rowOff>
    </xdr:to>
    <xdr:sp macro="" textlink="">
      <xdr:nvSpPr>
        <xdr:cNvPr id="60" name="五角星 59"/>
        <xdr:cNvSpPr/>
      </xdr:nvSpPr>
      <xdr:spPr>
        <a:xfrm>
          <a:off x="34385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8</xdr:row>
      <xdr:rowOff>76200</xdr:rowOff>
    </xdr:from>
    <xdr:to>
      <xdr:col>6</xdr:col>
      <xdr:colOff>161925</xdr:colOff>
      <xdr:row>9</xdr:row>
      <xdr:rowOff>0</xdr:rowOff>
    </xdr:to>
    <xdr:sp macro="" textlink="">
      <xdr:nvSpPr>
        <xdr:cNvPr id="61" name="五角星 60"/>
        <xdr:cNvSpPr/>
      </xdr:nvSpPr>
      <xdr:spPr>
        <a:xfrm>
          <a:off x="41243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8</xdr:row>
      <xdr:rowOff>76200</xdr:rowOff>
    </xdr:from>
    <xdr:to>
      <xdr:col>7</xdr:col>
      <xdr:colOff>171450</xdr:colOff>
      <xdr:row>9</xdr:row>
      <xdr:rowOff>0</xdr:rowOff>
    </xdr:to>
    <xdr:sp macro="" textlink="">
      <xdr:nvSpPr>
        <xdr:cNvPr id="62" name="五角星 61"/>
        <xdr:cNvSpPr/>
      </xdr:nvSpPr>
      <xdr:spPr>
        <a:xfrm>
          <a:off x="48196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8</xdr:row>
      <xdr:rowOff>76200</xdr:rowOff>
    </xdr:from>
    <xdr:to>
      <xdr:col>8</xdr:col>
      <xdr:colOff>171450</xdr:colOff>
      <xdr:row>9</xdr:row>
      <xdr:rowOff>0</xdr:rowOff>
    </xdr:to>
    <xdr:sp macro="" textlink="">
      <xdr:nvSpPr>
        <xdr:cNvPr id="63" name="五角星 62"/>
        <xdr:cNvSpPr/>
      </xdr:nvSpPr>
      <xdr:spPr>
        <a:xfrm>
          <a:off x="55054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8</xdr:row>
      <xdr:rowOff>66675</xdr:rowOff>
    </xdr:from>
    <xdr:to>
      <xdr:col>16</xdr:col>
      <xdr:colOff>152400</xdr:colOff>
      <xdr:row>8</xdr:row>
      <xdr:rowOff>200025</xdr:rowOff>
    </xdr:to>
    <xdr:sp macro="" textlink="">
      <xdr:nvSpPr>
        <xdr:cNvPr id="64" name="五角星 63"/>
        <xdr:cNvSpPr/>
      </xdr:nvSpPr>
      <xdr:spPr>
        <a:xfrm>
          <a:off x="109728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66675</xdr:rowOff>
    </xdr:from>
    <xdr:to>
      <xdr:col>17</xdr:col>
      <xdr:colOff>152400</xdr:colOff>
      <xdr:row>8</xdr:row>
      <xdr:rowOff>200025</xdr:rowOff>
    </xdr:to>
    <xdr:sp macro="" textlink="">
      <xdr:nvSpPr>
        <xdr:cNvPr id="65" name="五角星 64"/>
        <xdr:cNvSpPr/>
      </xdr:nvSpPr>
      <xdr:spPr>
        <a:xfrm>
          <a:off x="116586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9</xdr:row>
      <xdr:rowOff>47625</xdr:rowOff>
    </xdr:from>
    <xdr:to>
      <xdr:col>5</xdr:col>
      <xdr:colOff>342900</xdr:colOff>
      <xdr:row>9</xdr:row>
      <xdr:rowOff>180975</xdr:rowOff>
    </xdr:to>
    <xdr:grpSp>
      <xdr:nvGrpSpPr>
        <xdr:cNvPr id="66" name="组合 65"/>
        <xdr:cNvGrpSpPr/>
      </xdr:nvGrpSpPr>
      <xdr:grpSpPr>
        <a:xfrm>
          <a:off x="3933825" y="1933575"/>
          <a:ext cx="323850" cy="133350"/>
          <a:chOff x="3943350" y="657225"/>
          <a:chExt cx="323850" cy="133350"/>
        </a:xfrm>
      </xdr:grpSpPr>
      <xdr:sp macro="" textlink="">
        <xdr:nvSpPr>
          <xdr:cNvPr id="67" name="五角星 6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8" name="五角星 6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9</xdr:row>
      <xdr:rowOff>57150</xdr:rowOff>
    </xdr:from>
    <xdr:to>
      <xdr:col>6</xdr:col>
      <xdr:colOff>333375</xdr:colOff>
      <xdr:row>9</xdr:row>
      <xdr:rowOff>190500</xdr:rowOff>
    </xdr:to>
    <xdr:grpSp>
      <xdr:nvGrpSpPr>
        <xdr:cNvPr id="69" name="组合 68"/>
        <xdr:cNvGrpSpPr/>
      </xdr:nvGrpSpPr>
      <xdr:grpSpPr>
        <a:xfrm>
          <a:off x="4610100" y="1943100"/>
          <a:ext cx="323850" cy="133350"/>
          <a:chOff x="3943350" y="657225"/>
          <a:chExt cx="323850" cy="133350"/>
        </a:xfrm>
      </xdr:grpSpPr>
      <xdr:sp macro="" textlink="">
        <xdr:nvSpPr>
          <xdr:cNvPr id="70" name="五角星 6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1" name="五角星 7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9</xdr:row>
      <xdr:rowOff>57150</xdr:rowOff>
    </xdr:from>
    <xdr:to>
      <xdr:col>7</xdr:col>
      <xdr:colOff>333375</xdr:colOff>
      <xdr:row>9</xdr:row>
      <xdr:rowOff>190500</xdr:rowOff>
    </xdr:to>
    <xdr:grpSp>
      <xdr:nvGrpSpPr>
        <xdr:cNvPr id="72" name="组合 71"/>
        <xdr:cNvGrpSpPr/>
      </xdr:nvGrpSpPr>
      <xdr:grpSpPr>
        <a:xfrm>
          <a:off x="5295900" y="1943100"/>
          <a:ext cx="323850" cy="133350"/>
          <a:chOff x="3943350" y="657225"/>
          <a:chExt cx="323850" cy="133350"/>
        </a:xfrm>
      </xdr:grpSpPr>
      <xdr:sp macro="" textlink="">
        <xdr:nvSpPr>
          <xdr:cNvPr id="73" name="五角星 7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4" name="五角星 7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9</xdr:row>
      <xdr:rowOff>57150</xdr:rowOff>
    </xdr:from>
    <xdr:to>
      <xdr:col>8</xdr:col>
      <xdr:colOff>323850</xdr:colOff>
      <xdr:row>9</xdr:row>
      <xdr:rowOff>190500</xdr:rowOff>
    </xdr:to>
    <xdr:grpSp>
      <xdr:nvGrpSpPr>
        <xdr:cNvPr id="75" name="组合 74"/>
        <xdr:cNvGrpSpPr/>
      </xdr:nvGrpSpPr>
      <xdr:grpSpPr>
        <a:xfrm>
          <a:off x="5972175" y="1943100"/>
          <a:ext cx="323850" cy="133350"/>
          <a:chOff x="3943350" y="657225"/>
          <a:chExt cx="323850" cy="133350"/>
        </a:xfrm>
      </xdr:grpSpPr>
      <xdr:sp macro="" textlink="">
        <xdr:nvSpPr>
          <xdr:cNvPr id="76" name="五角星 7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7" name="五角星 7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9</xdr:row>
      <xdr:rowOff>57150</xdr:rowOff>
    </xdr:from>
    <xdr:to>
      <xdr:col>9</xdr:col>
      <xdr:colOff>342900</xdr:colOff>
      <xdr:row>9</xdr:row>
      <xdr:rowOff>190500</xdr:rowOff>
    </xdr:to>
    <xdr:grpSp>
      <xdr:nvGrpSpPr>
        <xdr:cNvPr id="78" name="组合 77"/>
        <xdr:cNvGrpSpPr/>
      </xdr:nvGrpSpPr>
      <xdr:grpSpPr>
        <a:xfrm>
          <a:off x="6677025" y="1943100"/>
          <a:ext cx="323850" cy="133350"/>
          <a:chOff x="3943350" y="657225"/>
          <a:chExt cx="323850" cy="133350"/>
        </a:xfrm>
      </xdr:grpSpPr>
      <xdr:sp macro="" textlink="">
        <xdr:nvSpPr>
          <xdr:cNvPr id="79" name="五角星 7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0" name="五角星 7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9</xdr:row>
      <xdr:rowOff>76200</xdr:rowOff>
    </xdr:from>
    <xdr:to>
      <xdr:col>10</xdr:col>
      <xdr:colOff>161925</xdr:colOff>
      <xdr:row>10</xdr:row>
      <xdr:rowOff>0</xdr:rowOff>
    </xdr:to>
    <xdr:sp macro="" textlink="">
      <xdr:nvSpPr>
        <xdr:cNvPr id="81" name="五角星 80"/>
        <xdr:cNvSpPr/>
      </xdr:nvSpPr>
      <xdr:spPr>
        <a:xfrm>
          <a:off x="6867525" y="16192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66675</xdr:rowOff>
    </xdr:from>
    <xdr:to>
      <xdr:col>15</xdr:col>
      <xdr:colOff>152400</xdr:colOff>
      <xdr:row>9</xdr:row>
      <xdr:rowOff>200025</xdr:rowOff>
    </xdr:to>
    <xdr:sp macro="" textlink="">
      <xdr:nvSpPr>
        <xdr:cNvPr id="82" name="五角星 81"/>
        <xdr:cNvSpPr/>
      </xdr:nvSpPr>
      <xdr:spPr>
        <a:xfrm>
          <a:off x="10772775" y="19526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9</xdr:row>
      <xdr:rowOff>66675</xdr:rowOff>
    </xdr:from>
    <xdr:to>
      <xdr:col>16</xdr:col>
      <xdr:colOff>152400</xdr:colOff>
      <xdr:row>9</xdr:row>
      <xdr:rowOff>200025</xdr:rowOff>
    </xdr:to>
    <xdr:sp macro="" textlink="">
      <xdr:nvSpPr>
        <xdr:cNvPr id="83" name="五角星 82"/>
        <xdr:cNvSpPr/>
      </xdr:nvSpPr>
      <xdr:spPr>
        <a:xfrm>
          <a:off x="109728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9</xdr:row>
      <xdr:rowOff>66675</xdr:rowOff>
    </xdr:from>
    <xdr:to>
      <xdr:col>17</xdr:col>
      <xdr:colOff>152400</xdr:colOff>
      <xdr:row>9</xdr:row>
      <xdr:rowOff>200025</xdr:rowOff>
    </xdr:to>
    <xdr:sp macro="" textlink="">
      <xdr:nvSpPr>
        <xdr:cNvPr id="84" name="五角星 83"/>
        <xdr:cNvSpPr/>
      </xdr:nvSpPr>
      <xdr:spPr>
        <a:xfrm>
          <a:off x="116586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9</xdr:row>
      <xdr:rowOff>57150</xdr:rowOff>
    </xdr:from>
    <xdr:to>
      <xdr:col>23</xdr:col>
      <xdr:colOff>152400</xdr:colOff>
      <xdr:row>9</xdr:row>
      <xdr:rowOff>190500</xdr:rowOff>
    </xdr:to>
    <xdr:sp macro="" textlink="">
      <xdr:nvSpPr>
        <xdr:cNvPr id="85" name="五角星 84"/>
        <xdr:cNvSpPr/>
      </xdr:nvSpPr>
      <xdr:spPr>
        <a:xfrm>
          <a:off x="15773400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9525</xdr:colOff>
      <xdr:row>9</xdr:row>
      <xdr:rowOff>76200</xdr:rowOff>
    </xdr:from>
    <xdr:to>
      <xdr:col>26</xdr:col>
      <xdr:colOff>161925</xdr:colOff>
      <xdr:row>10</xdr:row>
      <xdr:rowOff>0</xdr:rowOff>
    </xdr:to>
    <xdr:sp macro="" textlink="">
      <xdr:nvSpPr>
        <xdr:cNvPr id="87" name="五角星 86"/>
        <xdr:cNvSpPr/>
      </xdr:nvSpPr>
      <xdr:spPr>
        <a:xfrm>
          <a:off x="18326100" y="19621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11</xdr:row>
      <xdr:rowOff>66675</xdr:rowOff>
    </xdr:from>
    <xdr:to>
      <xdr:col>5</xdr:col>
      <xdr:colOff>342900</xdr:colOff>
      <xdr:row>11</xdr:row>
      <xdr:rowOff>200025</xdr:rowOff>
    </xdr:to>
    <xdr:grpSp>
      <xdr:nvGrpSpPr>
        <xdr:cNvPr id="88" name="组合 87"/>
        <xdr:cNvGrpSpPr/>
      </xdr:nvGrpSpPr>
      <xdr:grpSpPr>
        <a:xfrm>
          <a:off x="3933825" y="2371725"/>
          <a:ext cx="323850" cy="133350"/>
          <a:chOff x="3943350" y="657225"/>
          <a:chExt cx="323850" cy="133350"/>
        </a:xfrm>
      </xdr:grpSpPr>
      <xdr:sp macro="" textlink="">
        <xdr:nvSpPr>
          <xdr:cNvPr id="89" name="五角星 8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0" name="五角星 8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11</xdr:row>
      <xdr:rowOff>66675</xdr:rowOff>
    </xdr:from>
    <xdr:to>
      <xdr:col>6</xdr:col>
      <xdr:colOff>342900</xdr:colOff>
      <xdr:row>11</xdr:row>
      <xdr:rowOff>200025</xdr:rowOff>
    </xdr:to>
    <xdr:grpSp>
      <xdr:nvGrpSpPr>
        <xdr:cNvPr id="91" name="组合 90"/>
        <xdr:cNvGrpSpPr/>
      </xdr:nvGrpSpPr>
      <xdr:grpSpPr>
        <a:xfrm>
          <a:off x="4619625" y="2371725"/>
          <a:ext cx="323850" cy="133350"/>
          <a:chOff x="3943350" y="657225"/>
          <a:chExt cx="323850" cy="133350"/>
        </a:xfrm>
      </xdr:grpSpPr>
      <xdr:sp macro="" textlink="">
        <xdr:nvSpPr>
          <xdr:cNvPr id="92" name="五角星 9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3" name="五角星 9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11</xdr:row>
      <xdr:rowOff>66675</xdr:rowOff>
    </xdr:from>
    <xdr:to>
      <xdr:col>7</xdr:col>
      <xdr:colOff>342900</xdr:colOff>
      <xdr:row>11</xdr:row>
      <xdr:rowOff>200025</xdr:rowOff>
    </xdr:to>
    <xdr:grpSp>
      <xdr:nvGrpSpPr>
        <xdr:cNvPr id="94" name="组合 93"/>
        <xdr:cNvGrpSpPr/>
      </xdr:nvGrpSpPr>
      <xdr:grpSpPr>
        <a:xfrm>
          <a:off x="5305425" y="2371725"/>
          <a:ext cx="323850" cy="133350"/>
          <a:chOff x="3943350" y="657225"/>
          <a:chExt cx="323850" cy="133350"/>
        </a:xfrm>
      </xdr:grpSpPr>
      <xdr:sp macro="" textlink="">
        <xdr:nvSpPr>
          <xdr:cNvPr id="95" name="五角星 9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6" name="五角星 9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11</xdr:row>
      <xdr:rowOff>66675</xdr:rowOff>
    </xdr:from>
    <xdr:to>
      <xdr:col>8</xdr:col>
      <xdr:colOff>342900</xdr:colOff>
      <xdr:row>11</xdr:row>
      <xdr:rowOff>200025</xdr:rowOff>
    </xdr:to>
    <xdr:grpSp>
      <xdr:nvGrpSpPr>
        <xdr:cNvPr id="97" name="组合 96"/>
        <xdr:cNvGrpSpPr/>
      </xdr:nvGrpSpPr>
      <xdr:grpSpPr>
        <a:xfrm>
          <a:off x="5991225" y="2371725"/>
          <a:ext cx="323850" cy="133350"/>
          <a:chOff x="3943350" y="657225"/>
          <a:chExt cx="323850" cy="133350"/>
        </a:xfrm>
      </xdr:grpSpPr>
      <xdr:sp macro="" textlink="">
        <xdr:nvSpPr>
          <xdr:cNvPr id="98" name="五角星 9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9" name="五角星 9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11</xdr:row>
      <xdr:rowOff>66675</xdr:rowOff>
    </xdr:from>
    <xdr:to>
      <xdr:col>9</xdr:col>
      <xdr:colOff>342900</xdr:colOff>
      <xdr:row>11</xdr:row>
      <xdr:rowOff>200025</xdr:rowOff>
    </xdr:to>
    <xdr:grpSp>
      <xdr:nvGrpSpPr>
        <xdr:cNvPr id="100" name="组合 99"/>
        <xdr:cNvGrpSpPr/>
      </xdr:nvGrpSpPr>
      <xdr:grpSpPr>
        <a:xfrm>
          <a:off x="6677025" y="2371725"/>
          <a:ext cx="323850" cy="133350"/>
          <a:chOff x="3943350" y="657225"/>
          <a:chExt cx="323850" cy="133350"/>
        </a:xfrm>
      </xdr:grpSpPr>
      <xdr:sp macro="" textlink="">
        <xdr:nvSpPr>
          <xdr:cNvPr id="101" name="五角星 100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2" name="五角星 101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9525</xdr:colOff>
      <xdr:row>13</xdr:row>
      <xdr:rowOff>76200</xdr:rowOff>
    </xdr:from>
    <xdr:to>
      <xdr:col>9</xdr:col>
      <xdr:colOff>161925</xdr:colOff>
      <xdr:row>14</xdr:row>
      <xdr:rowOff>0</xdr:rowOff>
    </xdr:to>
    <xdr:sp macro="" textlink="">
      <xdr:nvSpPr>
        <xdr:cNvPr id="103" name="五角星 102"/>
        <xdr:cNvSpPr/>
      </xdr:nvSpPr>
      <xdr:spPr>
        <a:xfrm>
          <a:off x="61817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0</xdr:colOff>
      <xdr:row>13</xdr:row>
      <xdr:rowOff>76200</xdr:rowOff>
    </xdr:from>
    <xdr:to>
      <xdr:col>5</xdr:col>
      <xdr:colOff>152400</xdr:colOff>
      <xdr:row>14</xdr:row>
      <xdr:rowOff>0</xdr:rowOff>
    </xdr:to>
    <xdr:sp macro="" textlink="">
      <xdr:nvSpPr>
        <xdr:cNvPr id="104" name="五角星 103"/>
        <xdr:cNvSpPr/>
      </xdr:nvSpPr>
      <xdr:spPr>
        <a:xfrm>
          <a:off x="34290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0</xdr:colOff>
      <xdr:row>13</xdr:row>
      <xdr:rowOff>76200</xdr:rowOff>
    </xdr:from>
    <xdr:to>
      <xdr:col>6</xdr:col>
      <xdr:colOff>152400</xdr:colOff>
      <xdr:row>14</xdr:row>
      <xdr:rowOff>0</xdr:rowOff>
    </xdr:to>
    <xdr:sp macro="" textlink="">
      <xdr:nvSpPr>
        <xdr:cNvPr id="105" name="五角星 104"/>
        <xdr:cNvSpPr/>
      </xdr:nvSpPr>
      <xdr:spPr>
        <a:xfrm>
          <a:off x="41148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13</xdr:row>
      <xdr:rowOff>76200</xdr:rowOff>
    </xdr:from>
    <xdr:to>
      <xdr:col>7</xdr:col>
      <xdr:colOff>161925</xdr:colOff>
      <xdr:row>14</xdr:row>
      <xdr:rowOff>0</xdr:rowOff>
    </xdr:to>
    <xdr:sp macro="" textlink="">
      <xdr:nvSpPr>
        <xdr:cNvPr id="106" name="五角星 105"/>
        <xdr:cNvSpPr/>
      </xdr:nvSpPr>
      <xdr:spPr>
        <a:xfrm>
          <a:off x="48101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13</xdr:row>
      <xdr:rowOff>76200</xdr:rowOff>
    </xdr:from>
    <xdr:to>
      <xdr:col>8</xdr:col>
      <xdr:colOff>161925</xdr:colOff>
      <xdr:row>14</xdr:row>
      <xdr:rowOff>0</xdr:rowOff>
    </xdr:to>
    <xdr:sp macro="" textlink="">
      <xdr:nvSpPr>
        <xdr:cNvPr id="107" name="五角星 106"/>
        <xdr:cNvSpPr/>
      </xdr:nvSpPr>
      <xdr:spPr>
        <a:xfrm>
          <a:off x="54959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18</xdr:row>
      <xdr:rowOff>66675</xdr:rowOff>
    </xdr:from>
    <xdr:to>
      <xdr:col>42</xdr:col>
      <xdr:colOff>161925</xdr:colOff>
      <xdr:row>18</xdr:row>
      <xdr:rowOff>200025</xdr:rowOff>
    </xdr:to>
    <xdr:sp macro="" textlink="">
      <xdr:nvSpPr>
        <xdr:cNvPr id="108" name="五角星 107"/>
        <xdr:cNvSpPr/>
      </xdr:nvSpPr>
      <xdr:spPr>
        <a:xfrm>
          <a:off x="288131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18</xdr:row>
      <xdr:rowOff>66675</xdr:rowOff>
    </xdr:from>
    <xdr:to>
      <xdr:col>41</xdr:col>
      <xdr:colOff>152400</xdr:colOff>
      <xdr:row>18</xdr:row>
      <xdr:rowOff>200025</xdr:rowOff>
    </xdr:to>
    <xdr:sp macro="" textlink="">
      <xdr:nvSpPr>
        <xdr:cNvPr id="109" name="五角星 108"/>
        <xdr:cNvSpPr/>
      </xdr:nvSpPr>
      <xdr:spPr>
        <a:xfrm>
          <a:off x="281178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18</xdr:row>
      <xdr:rowOff>66675</xdr:rowOff>
    </xdr:from>
    <xdr:to>
      <xdr:col>43</xdr:col>
      <xdr:colOff>152400</xdr:colOff>
      <xdr:row>18</xdr:row>
      <xdr:rowOff>200025</xdr:rowOff>
    </xdr:to>
    <xdr:sp macro="" textlink="">
      <xdr:nvSpPr>
        <xdr:cNvPr id="110" name="五角星 109"/>
        <xdr:cNvSpPr/>
      </xdr:nvSpPr>
      <xdr:spPr>
        <a:xfrm>
          <a:off x="294894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18</xdr:row>
      <xdr:rowOff>66675</xdr:rowOff>
    </xdr:from>
    <xdr:to>
      <xdr:col>45</xdr:col>
      <xdr:colOff>161925</xdr:colOff>
      <xdr:row>18</xdr:row>
      <xdr:rowOff>200025</xdr:rowOff>
    </xdr:to>
    <xdr:sp macro="" textlink="">
      <xdr:nvSpPr>
        <xdr:cNvPr id="111" name="五角星 110"/>
        <xdr:cNvSpPr/>
      </xdr:nvSpPr>
      <xdr:spPr>
        <a:xfrm>
          <a:off x="308705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18</xdr:row>
      <xdr:rowOff>66675</xdr:rowOff>
    </xdr:from>
    <xdr:to>
      <xdr:col>44</xdr:col>
      <xdr:colOff>152400</xdr:colOff>
      <xdr:row>18</xdr:row>
      <xdr:rowOff>200025</xdr:rowOff>
    </xdr:to>
    <xdr:sp macro="" textlink="">
      <xdr:nvSpPr>
        <xdr:cNvPr id="112" name="五角星 111"/>
        <xdr:cNvSpPr/>
      </xdr:nvSpPr>
      <xdr:spPr>
        <a:xfrm>
          <a:off x="301752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18</xdr:row>
      <xdr:rowOff>66675</xdr:rowOff>
    </xdr:from>
    <xdr:to>
      <xdr:col>46</xdr:col>
      <xdr:colOff>495300</xdr:colOff>
      <xdr:row>18</xdr:row>
      <xdr:rowOff>200025</xdr:rowOff>
    </xdr:to>
    <xdr:grpSp>
      <xdr:nvGrpSpPr>
        <xdr:cNvPr id="113" name="组合 112"/>
        <xdr:cNvGrpSpPr/>
      </xdr:nvGrpSpPr>
      <xdr:grpSpPr>
        <a:xfrm>
          <a:off x="32032575" y="3838575"/>
          <a:ext cx="495300" cy="133350"/>
          <a:chOff x="3943350" y="657225"/>
          <a:chExt cx="495300" cy="133350"/>
        </a:xfrm>
      </xdr:grpSpPr>
      <xdr:grpSp>
        <xdr:nvGrpSpPr>
          <xdr:cNvPr id="114" name="组合 113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16" name="五角星 115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7" name="五角星 116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15" name="五角星 114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42</xdr:col>
      <xdr:colOff>9525</xdr:colOff>
      <xdr:row>19</xdr:row>
      <xdr:rowOff>76200</xdr:rowOff>
    </xdr:from>
    <xdr:to>
      <xdr:col>42</xdr:col>
      <xdr:colOff>161925</xdr:colOff>
      <xdr:row>20</xdr:row>
      <xdr:rowOff>0</xdr:rowOff>
    </xdr:to>
    <xdr:sp macro="" textlink="">
      <xdr:nvSpPr>
        <xdr:cNvPr id="118" name="五角星 117"/>
        <xdr:cNvSpPr/>
      </xdr:nvSpPr>
      <xdr:spPr>
        <a:xfrm>
          <a:off x="288131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19</xdr:row>
      <xdr:rowOff>76200</xdr:rowOff>
    </xdr:from>
    <xdr:to>
      <xdr:col>41</xdr:col>
      <xdr:colOff>152400</xdr:colOff>
      <xdr:row>20</xdr:row>
      <xdr:rowOff>0</xdr:rowOff>
    </xdr:to>
    <xdr:sp macro="" textlink="">
      <xdr:nvSpPr>
        <xdr:cNvPr id="119" name="五角星 118"/>
        <xdr:cNvSpPr/>
      </xdr:nvSpPr>
      <xdr:spPr>
        <a:xfrm>
          <a:off x="28117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19</xdr:row>
      <xdr:rowOff>76200</xdr:rowOff>
    </xdr:from>
    <xdr:to>
      <xdr:col>43</xdr:col>
      <xdr:colOff>152400</xdr:colOff>
      <xdr:row>20</xdr:row>
      <xdr:rowOff>0</xdr:rowOff>
    </xdr:to>
    <xdr:sp macro="" textlink="">
      <xdr:nvSpPr>
        <xdr:cNvPr id="120" name="五角星 119"/>
        <xdr:cNvSpPr/>
      </xdr:nvSpPr>
      <xdr:spPr>
        <a:xfrm>
          <a:off x="294894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19</xdr:row>
      <xdr:rowOff>76200</xdr:rowOff>
    </xdr:from>
    <xdr:to>
      <xdr:col>45</xdr:col>
      <xdr:colOff>161925</xdr:colOff>
      <xdr:row>20</xdr:row>
      <xdr:rowOff>0</xdr:rowOff>
    </xdr:to>
    <xdr:sp macro="" textlink="">
      <xdr:nvSpPr>
        <xdr:cNvPr id="121" name="五角星 120"/>
        <xdr:cNvSpPr/>
      </xdr:nvSpPr>
      <xdr:spPr>
        <a:xfrm>
          <a:off x="308705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19</xdr:row>
      <xdr:rowOff>76200</xdr:rowOff>
    </xdr:from>
    <xdr:to>
      <xdr:col>44</xdr:col>
      <xdr:colOff>152400</xdr:colOff>
      <xdr:row>20</xdr:row>
      <xdr:rowOff>0</xdr:rowOff>
    </xdr:to>
    <xdr:sp macro="" textlink="">
      <xdr:nvSpPr>
        <xdr:cNvPr id="122" name="五角星 121"/>
        <xdr:cNvSpPr/>
      </xdr:nvSpPr>
      <xdr:spPr>
        <a:xfrm>
          <a:off x="301752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19</xdr:row>
      <xdr:rowOff>76200</xdr:rowOff>
    </xdr:from>
    <xdr:to>
      <xdr:col>46</xdr:col>
      <xdr:colOff>152400</xdr:colOff>
      <xdr:row>20</xdr:row>
      <xdr:rowOff>0</xdr:rowOff>
    </xdr:to>
    <xdr:sp macro="" textlink="">
      <xdr:nvSpPr>
        <xdr:cNvPr id="123" name="五角星 122"/>
        <xdr:cNvSpPr/>
      </xdr:nvSpPr>
      <xdr:spPr>
        <a:xfrm>
          <a:off x="31546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20</xdr:row>
      <xdr:rowOff>76200</xdr:rowOff>
    </xdr:from>
    <xdr:to>
      <xdr:col>39</xdr:col>
      <xdr:colOff>161925</xdr:colOff>
      <xdr:row>21</xdr:row>
      <xdr:rowOff>0</xdr:rowOff>
    </xdr:to>
    <xdr:sp macro="" textlink="">
      <xdr:nvSpPr>
        <xdr:cNvPr id="124" name="五角星 123"/>
        <xdr:cNvSpPr/>
      </xdr:nvSpPr>
      <xdr:spPr>
        <a:xfrm>
          <a:off x="26755725" y="35052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000</a:t>
          </a:r>
          <a:endParaRPr lang="zh-CN" altLang="en-US" sz="1100"/>
        </a:p>
      </xdr:txBody>
    </xdr:sp>
    <xdr:clientData/>
  </xdr:twoCellAnchor>
  <xdr:twoCellAnchor>
    <xdr:from>
      <xdr:col>5</xdr:col>
      <xdr:colOff>19050</xdr:colOff>
      <xdr:row>10</xdr:row>
      <xdr:rowOff>66675</xdr:rowOff>
    </xdr:from>
    <xdr:to>
      <xdr:col>5</xdr:col>
      <xdr:colOff>514350</xdr:colOff>
      <xdr:row>10</xdr:row>
      <xdr:rowOff>200025</xdr:rowOff>
    </xdr:to>
    <xdr:grpSp>
      <xdr:nvGrpSpPr>
        <xdr:cNvPr id="125" name="组合 124"/>
        <xdr:cNvGrpSpPr/>
      </xdr:nvGrpSpPr>
      <xdr:grpSpPr>
        <a:xfrm>
          <a:off x="3933825" y="2162175"/>
          <a:ext cx="495300" cy="133350"/>
          <a:chOff x="3943350" y="657225"/>
          <a:chExt cx="495300" cy="133350"/>
        </a:xfrm>
      </xdr:grpSpPr>
      <xdr:grpSp>
        <xdr:nvGrpSpPr>
          <xdr:cNvPr id="126" name="组合 12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28" name="五角星 12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9" name="五角星 12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27" name="五角星 12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10</xdr:row>
      <xdr:rowOff>76200</xdr:rowOff>
    </xdr:from>
    <xdr:to>
      <xdr:col>6</xdr:col>
      <xdr:colOff>504825</xdr:colOff>
      <xdr:row>11</xdr:row>
      <xdr:rowOff>0</xdr:rowOff>
    </xdr:to>
    <xdr:grpSp>
      <xdr:nvGrpSpPr>
        <xdr:cNvPr id="130" name="组合 129"/>
        <xdr:cNvGrpSpPr/>
      </xdr:nvGrpSpPr>
      <xdr:grpSpPr>
        <a:xfrm>
          <a:off x="4610100" y="2171700"/>
          <a:ext cx="495300" cy="133350"/>
          <a:chOff x="3943350" y="657225"/>
          <a:chExt cx="495300" cy="133350"/>
        </a:xfrm>
      </xdr:grpSpPr>
      <xdr:grpSp>
        <xdr:nvGrpSpPr>
          <xdr:cNvPr id="131" name="组合 13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3" name="五角星 13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4" name="五角星 13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2" name="五角星 13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10</xdr:row>
      <xdr:rowOff>76200</xdr:rowOff>
    </xdr:from>
    <xdr:to>
      <xdr:col>7</xdr:col>
      <xdr:colOff>504825</xdr:colOff>
      <xdr:row>11</xdr:row>
      <xdr:rowOff>0</xdr:rowOff>
    </xdr:to>
    <xdr:grpSp>
      <xdr:nvGrpSpPr>
        <xdr:cNvPr id="135" name="组合 134"/>
        <xdr:cNvGrpSpPr/>
      </xdr:nvGrpSpPr>
      <xdr:grpSpPr>
        <a:xfrm>
          <a:off x="5295900" y="2171700"/>
          <a:ext cx="495300" cy="133350"/>
          <a:chOff x="3943350" y="657225"/>
          <a:chExt cx="495300" cy="133350"/>
        </a:xfrm>
      </xdr:grpSpPr>
      <xdr:grpSp>
        <xdr:nvGrpSpPr>
          <xdr:cNvPr id="136" name="组合 13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8" name="五角星 13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9" name="五角星 13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7" name="五角星 13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10</xdr:row>
      <xdr:rowOff>76200</xdr:rowOff>
    </xdr:from>
    <xdr:to>
      <xdr:col>8</xdr:col>
      <xdr:colOff>495300</xdr:colOff>
      <xdr:row>11</xdr:row>
      <xdr:rowOff>0</xdr:rowOff>
    </xdr:to>
    <xdr:grpSp>
      <xdr:nvGrpSpPr>
        <xdr:cNvPr id="140" name="组合 139"/>
        <xdr:cNvGrpSpPr/>
      </xdr:nvGrpSpPr>
      <xdr:grpSpPr>
        <a:xfrm>
          <a:off x="5972175" y="2171700"/>
          <a:ext cx="495300" cy="133350"/>
          <a:chOff x="3943350" y="657225"/>
          <a:chExt cx="495300" cy="133350"/>
        </a:xfrm>
      </xdr:grpSpPr>
      <xdr:grpSp>
        <xdr:nvGrpSpPr>
          <xdr:cNvPr id="141" name="组合 14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3" name="五角星 14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4" name="五角星 14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2" name="五角星 14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10</xdr:row>
      <xdr:rowOff>76200</xdr:rowOff>
    </xdr:from>
    <xdr:to>
      <xdr:col>9</xdr:col>
      <xdr:colOff>514350</xdr:colOff>
      <xdr:row>11</xdr:row>
      <xdr:rowOff>0</xdr:rowOff>
    </xdr:to>
    <xdr:grpSp>
      <xdr:nvGrpSpPr>
        <xdr:cNvPr id="145" name="组合 144"/>
        <xdr:cNvGrpSpPr/>
      </xdr:nvGrpSpPr>
      <xdr:grpSpPr>
        <a:xfrm>
          <a:off x="6677025" y="2171700"/>
          <a:ext cx="495300" cy="133350"/>
          <a:chOff x="3943350" y="657225"/>
          <a:chExt cx="495300" cy="133350"/>
        </a:xfrm>
      </xdr:grpSpPr>
      <xdr:grpSp>
        <xdr:nvGrpSpPr>
          <xdr:cNvPr id="146" name="组合 14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8" name="五角星 14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9" name="五角星 14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7" name="五角星 14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10</xdr:row>
      <xdr:rowOff>76200</xdr:rowOff>
    </xdr:from>
    <xdr:to>
      <xdr:col>10</xdr:col>
      <xdr:colOff>161925</xdr:colOff>
      <xdr:row>11</xdr:row>
      <xdr:rowOff>0</xdr:rowOff>
    </xdr:to>
    <xdr:sp macro="" textlink="">
      <xdr:nvSpPr>
        <xdr:cNvPr id="150" name="五角星 149"/>
        <xdr:cNvSpPr/>
      </xdr:nvSpPr>
      <xdr:spPr>
        <a:xfrm>
          <a:off x="68675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10</xdr:row>
      <xdr:rowOff>66675</xdr:rowOff>
    </xdr:from>
    <xdr:to>
      <xdr:col>15</xdr:col>
      <xdr:colOff>152400</xdr:colOff>
      <xdr:row>10</xdr:row>
      <xdr:rowOff>200025</xdr:rowOff>
    </xdr:to>
    <xdr:sp macro="" textlink="">
      <xdr:nvSpPr>
        <xdr:cNvPr id="151" name="五角星 150"/>
        <xdr:cNvSpPr/>
      </xdr:nvSpPr>
      <xdr:spPr>
        <a:xfrm>
          <a:off x="102870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10</xdr:row>
      <xdr:rowOff>66675</xdr:rowOff>
    </xdr:from>
    <xdr:to>
      <xdr:col>16</xdr:col>
      <xdr:colOff>152400</xdr:colOff>
      <xdr:row>10</xdr:row>
      <xdr:rowOff>200025</xdr:rowOff>
    </xdr:to>
    <xdr:sp macro="" textlink="">
      <xdr:nvSpPr>
        <xdr:cNvPr id="152" name="五角星 151"/>
        <xdr:cNvSpPr/>
      </xdr:nvSpPr>
      <xdr:spPr>
        <a:xfrm>
          <a:off x="10972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10</xdr:row>
      <xdr:rowOff>66675</xdr:rowOff>
    </xdr:from>
    <xdr:to>
      <xdr:col>17</xdr:col>
      <xdr:colOff>152400</xdr:colOff>
      <xdr:row>10</xdr:row>
      <xdr:rowOff>200025</xdr:rowOff>
    </xdr:to>
    <xdr:sp macro="" textlink="">
      <xdr:nvSpPr>
        <xdr:cNvPr id="153" name="五角星 152"/>
        <xdr:cNvSpPr/>
      </xdr:nvSpPr>
      <xdr:spPr>
        <a:xfrm>
          <a:off x="116586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10</xdr:row>
      <xdr:rowOff>57150</xdr:rowOff>
    </xdr:from>
    <xdr:to>
      <xdr:col>23</xdr:col>
      <xdr:colOff>152400</xdr:colOff>
      <xdr:row>10</xdr:row>
      <xdr:rowOff>190500</xdr:rowOff>
    </xdr:to>
    <xdr:sp macro="" textlink="">
      <xdr:nvSpPr>
        <xdr:cNvPr id="154" name="五角星 153"/>
        <xdr:cNvSpPr/>
      </xdr:nvSpPr>
      <xdr:spPr>
        <a:xfrm>
          <a:off x="15773400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0</xdr:colOff>
      <xdr:row>10</xdr:row>
      <xdr:rowOff>66675</xdr:rowOff>
    </xdr:from>
    <xdr:to>
      <xdr:col>26</xdr:col>
      <xdr:colOff>152400</xdr:colOff>
      <xdr:row>10</xdr:row>
      <xdr:rowOff>200025</xdr:rowOff>
    </xdr:to>
    <xdr:sp macro="" textlink="">
      <xdr:nvSpPr>
        <xdr:cNvPr id="156" name="五角星 155"/>
        <xdr:cNvSpPr/>
      </xdr:nvSpPr>
      <xdr:spPr>
        <a:xfrm>
          <a:off x="17830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19050</xdr:colOff>
      <xdr:row>10</xdr:row>
      <xdr:rowOff>76200</xdr:rowOff>
    </xdr:from>
    <xdr:to>
      <xdr:col>30</xdr:col>
      <xdr:colOff>171450</xdr:colOff>
      <xdr:row>11</xdr:row>
      <xdr:rowOff>0</xdr:rowOff>
    </xdr:to>
    <xdr:sp macro="" textlink="">
      <xdr:nvSpPr>
        <xdr:cNvPr id="157" name="五角星 156"/>
        <xdr:cNvSpPr/>
      </xdr:nvSpPr>
      <xdr:spPr>
        <a:xfrm>
          <a:off x="20593050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9525</xdr:colOff>
      <xdr:row>10</xdr:row>
      <xdr:rowOff>76200</xdr:rowOff>
    </xdr:from>
    <xdr:to>
      <xdr:col>31</xdr:col>
      <xdr:colOff>161925</xdr:colOff>
      <xdr:row>11</xdr:row>
      <xdr:rowOff>0</xdr:rowOff>
    </xdr:to>
    <xdr:sp macro="" textlink="">
      <xdr:nvSpPr>
        <xdr:cNvPr id="158" name="五角星 157"/>
        <xdr:cNvSpPr/>
      </xdr:nvSpPr>
      <xdr:spPr>
        <a:xfrm>
          <a:off x="212693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32</xdr:col>
      <xdr:colOff>9525</xdr:colOff>
      <xdr:row>10</xdr:row>
      <xdr:rowOff>76200</xdr:rowOff>
    </xdr:from>
    <xdr:to>
      <xdr:col>32</xdr:col>
      <xdr:colOff>161925</xdr:colOff>
      <xdr:row>11</xdr:row>
      <xdr:rowOff>0</xdr:rowOff>
    </xdr:to>
    <xdr:sp macro="" textlink="">
      <xdr:nvSpPr>
        <xdr:cNvPr id="159" name="五角星 158"/>
        <xdr:cNvSpPr/>
      </xdr:nvSpPr>
      <xdr:spPr>
        <a:xfrm>
          <a:off x="219551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9525</xdr:colOff>
      <xdr:row>4</xdr:row>
      <xdr:rowOff>66675</xdr:rowOff>
    </xdr:from>
    <xdr:to>
      <xdr:col>48</xdr:col>
      <xdr:colOff>161925</xdr:colOff>
      <xdr:row>4</xdr:row>
      <xdr:rowOff>200025</xdr:rowOff>
    </xdr:to>
    <xdr:sp macro="" textlink="">
      <xdr:nvSpPr>
        <xdr:cNvPr id="161" name="五角星 160"/>
        <xdr:cNvSpPr/>
      </xdr:nvSpPr>
      <xdr:spPr>
        <a:xfrm>
          <a:off x="322421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9</xdr:row>
      <xdr:rowOff>57150</xdr:rowOff>
    </xdr:from>
    <xdr:to>
      <xdr:col>13</xdr:col>
      <xdr:colOff>161925</xdr:colOff>
      <xdr:row>9</xdr:row>
      <xdr:rowOff>190500</xdr:rowOff>
    </xdr:to>
    <xdr:sp macro="" textlink="">
      <xdr:nvSpPr>
        <xdr:cNvPr id="162" name="五角星 161"/>
        <xdr:cNvSpPr/>
      </xdr:nvSpPr>
      <xdr:spPr>
        <a:xfrm>
          <a:off x="8924925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10</xdr:row>
      <xdr:rowOff>57150</xdr:rowOff>
    </xdr:from>
    <xdr:to>
      <xdr:col>13</xdr:col>
      <xdr:colOff>161925</xdr:colOff>
      <xdr:row>10</xdr:row>
      <xdr:rowOff>190500</xdr:rowOff>
    </xdr:to>
    <xdr:sp macro="" textlink="">
      <xdr:nvSpPr>
        <xdr:cNvPr id="163" name="五角星 162"/>
        <xdr:cNvSpPr/>
      </xdr:nvSpPr>
      <xdr:spPr>
        <a:xfrm>
          <a:off x="8924925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5</xdr:row>
      <xdr:rowOff>66675</xdr:rowOff>
    </xdr:from>
    <xdr:to>
      <xdr:col>8</xdr:col>
      <xdr:colOff>161925</xdr:colOff>
      <xdr:row>5</xdr:row>
      <xdr:rowOff>200025</xdr:rowOff>
    </xdr:to>
    <xdr:sp macro="" textlink="">
      <xdr:nvSpPr>
        <xdr:cNvPr id="164" name="五角星 163"/>
        <xdr:cNvSpPr/>
      </xdr:nvSpPr>
      <xdr:spPr>
        <a:xfrm>
          <a:off x="59817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21</xdr:row>
      <xdr:rowOff>76200</xdr:rowOff>
    </xdr:from>
    <xdr:to>
      <xdr:col>42</xdr:col>
      <xdr:colOff>161925</xdr:colOff>
      <xdr:row>22</xdr:row>
      <xdr:rowOff>0</xdr:rowOff>
    </xdr:to>
    <xdr:sp macro="" textlink="">
      <xdr:nvSpPr>
        <xdr:cNvPr id="165" name="五角星 164"/>
        <xdr:cNvSpPr/>
      </xdr:nvSpPr>
      <xdr:spPr>
        <a:xfrm>
          <a:off x="292989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21</xdr:row>
      <xdr:rowOff>76200</xdr:rowOff>
    </xdr:from>
    <xdr:to>
      <xdr:col>41</xdr:col>
      <xdr:colOff>152400</xdr:colOff>
      <xdr:row>22</xdr:row>
      <xdr:rowOff>0</xdr:rowOff>
    </xdr:to>
    <xdr:sp macro="" textlink="">
      <xdr:nvSpPr>
        <xdr:cNvPr id="166" name="五角星 165"/>
        <xdr:cNvSpPr/>
      </xdr:nvSpPr>
      <xdr:spPr>
        <a:xfrm>
          <a:off x="28603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21</xdr:row>
      <xdr:rowOff>76200</xdr:rowOff>
    </xdr:from>
    <xdr:to>
      <xdr:col>43</xdr:col>
      <xdr:colOff>152400</xdr:colOff>
      <xdr:row>22</xdr:row>
      <xdr:rowOff>0</xdr:rowOff>
    </xdr:to>
    <xdr:sp macro="" textlink="">
      <xdr:nvSpPr>
        <xdr:cNvPr id="167" name="五角星 166"/>
        <xdr:cNvSpPr/>
      </xdr:nvSpPr>
      <xdr:spPr>
        <a:xfrm>
          <a:off x="299751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21</xdr:row>
      <xdr:rowOff>76200</xdr:rowOff>
    </xdr:from>
    <xdr:to>
      <xdr:col>45</xdr:col>
      <xdr:colOff>161925</xdr:colOff>
      <xdr:row>22</xdr:row>
      <xdr:rowOff>0</xdr:rowOff>
    </xdr:to>
    <xdr:sp macro="" textlink="">
      <xdr:nvSpPr>
        <xdr:cNvPr id="168" name="五角星 167"/>
        <xdr:cNvSpPr/>
      </xdr:nvSpPr>
      <xdr:spPr>
        <a:xfrm>
          <a:off x="313563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21</xdr:row>
      <xdr:rowOff>76200</xdr:rowOff>
    </xdr:from>
    <xdr:to>
      <xdr:col>44</xdr:col>
      <xdr:colOff>152400</xdr:colOff>
      <xdr:row>22</xdr:row>
      <xdr:rowOff>0</xdr:rowOff>
    </xdr:to>
    <xdr:sp macro="" textlink="">
      <xdr:nvSpPr>
        <xdr:cNvPr id="169" name="五角星 168"/>
        <xdr:cNvSpPr/>
      </xdr:nvSpPr>
      <xdr:spPr>
        <a:xfrm>
          <a:off x="306609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21</xdr:row>
      <xdr:rowOff>76200</xdr:rowOff>
    </xdr:from>
    <xdr:to>
      <xdr:col>46</xdr:col>
      <xdr:colOff>152400</xdr:colOff>
      <xdr:row>22</xdr:row>
      <xdr:rowOff>0</xdr:rowOff>
    </xdr:to>
    <xdr:sp macro="" textlink="">
      <xdr:nvSpPr>
        <xdr:cNvPr id="170" name="五角星 169"/>
        <xdr:cNvSpPr/>
      </xdr:nvSpPr>
      <xdr:spPr>
        <a:xfrm>
          <a:off x="32032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0</xdr:colOff>
      <xdr:row>17</xdr:row>
      <xdr:rowOff>66675</xdr:rowOff>
    </xdr:from>
    <xdr:to>
      <xdr:col>47</xdr:col>
      <xdr:colOff>152400</xdr:colOff>
      <xdr:row>17</xdr:row>
      <xdr:rowOff>200025</xdr:rowOff>
    </xdr:to>
    <xdr:sp macro="" textlink="">
      <xdr:nvSpPr>
        <xdr:cNvPr id="171" name="五角星 170"/>
        <xdr:cNvSpPr/>
      </xdr:nvSpPr>
      <xdr:spPr>
        <a:xfrm>
          <a:off x="327183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17</xdr:row>
      <xdr:rowOff>66675</xdr:rowOff>
    </xdr:from>
    <xdr:to>
      <xdr:col>42</xdr:col>
      <xdr:colOff>161925</xdr:colOff>
      <xdr:row>17</xdr:row>
      <xdr:rowOff>200025</xdr:rowOff>
    </xdr:to>
    <xdr:sp macro="" textlink="">
      <xdr:nvSpPr>
        <xdr:cNvPr id="173" name="五角星 172"/>
        <xdr:cNvSpPr/>
      </xdr:nvSpPr>
      <xdr:spPr>
        <a:xfrm>
          <a:off x="292989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17</xdr:row>
      <xdr:rowOff>66675</xdr:rowOff>
    </xdr:from>
    <xdr:to>
      <xdr:col>41</xdr:col>
      <xdr:colOff>152400</xdr:colOff>
      <xdr:row>17</xdr:row>
      <xdr:rowOff>200025</xdr:rowOff>
    </xdr:to>
    <xdr:sp macro="" textlink="">
      <xdr:nvSpPr>
        <xdr:cNvPr id="174" name="五角星 173"/>
        <xdr:cNvSpPr/>
      </xdr:nvSpPr>
      <xdr:spPr>
        <a:xfrm>
          <a:off x="28603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17</xdr:row>
      <xdr:rowOff>66675</xdr:rowOff>
    </xdr:from>
    <xdr:to>
      <xdr:col>43</xdr:col>
      <xdr:colOff>152400</xdr:colOff>
      <xdr:row>17</xdr:row>
      <xdr:rowOff>200025</xdr:rowOff>
    </xdr:to>
    <xdr:sp macro="" textlink="">
      <xdr:nvSpPr>
        <xdr:cNvPr id="175" name="五角星 174"/>
        <xdr:cNvSpPr/>
      </xdr:nvSpPr>
      <xdr:spPr>
        <a:xfrm>
          <a:off x="299751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17</xdr:row>
      <xdr:rowOff>66675</xdr:rowOff>
    </xdr:from>
    <xdr:to>
      <xdr:col>45</xdr:col>
      <xdr:colOff>161925</xdr:colOff>
      <xdr:row>17</xdr:row>
      <xdr:rowOff>200025</xdr:rowOff>
    </xdr:to>
    <xdr:sp macro="" textlink="">
      <xdr:nvSpPr>
        <xdr:cNvPr id="176" name="五角星 175"/>
        <xdr:cNvSpPr/>
      </xdr:nvSpPr>
      <xdr:spPr>
        <a:xfrm>
          <a:off x="313563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17</xdr:row>
      <xdr:rowOff>66675</xdr:rowOff>
    </xdr:from>
    <xdr:to>
      <xdr:col>44</xdr:col>
      <xdr:colOff>152400</xdr:colOff>
      <xdr:row>17</xdr:row>
      <xdr:rowOff>200025</xdr:rowOff>
    </xdr:to>
    <xdr:sp macro="" textlink="">
      <xdr:nvSpPr>
        <xdr:cNvPr id="177" name="五角星 176"/>
        <xdr:cNvSpPr/>
      </xdr:nvSpPr>
      <xdr:spPr>
        <a:xfrm>
          <a:off x="306609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17</xdr:row>
      <xdr:rowOff>66675</xdr:rowOff>
    </xdr:from>
    <xdr:to>
      <xdr:col>46</xdr:col>
      <xdr:colOff>152400</xdr:colOff>
      <xdr:row>17</xdr:row>
      <xdr:rowOff>200025</xdr:rowOff>
    </xdr:to>
    <xdr:sp macro="" textlink="">
      <xdr:nvSpPr>
        <xdr:cNvPr id="178" name="五角星 177"/>
        <xdr:cNvSpPr/>
      </xdr:nvSpPr>
      <xdr:spPr>
        <a:xfrm>
          <a:off x="32032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28575</xdr:colOff>
      <xdr:row>17</xdr:row>
      <xdr:rowOff>47625</xdr:rowOff>
    </xdr:from>
    <xdr:to>
      <xdr:col>48</xdr:col>
      <xdr:colOff>180975</xdr:colOff>
      <xdr:row>17</xdr:row>
      <xdr:rowOff>180975</xdr:rowOff>
    </xdr:to>
    <xdr:sp macro="" textlink="">
      <xdr:nvSpPr>
        <xdr:cNvPr id="179" name="五角星 178"/>
        <xdr:cNvSpPr/>
      </xdr:nvSpPr>
      <xdr:spPr>
        <a:xfrm>
          <a:off x="33432750" y="36099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22</xdr:row>
      <xdr:rowOff>66675</xdr:rowOff>
    </xdr:from>
    <xdr:to>
      <xdr:col>42</xdr:col>
      <xdr:colOff>161925</xdr:colOff>
      <xdr:row>22</xdr:row>
      <xdr:rowOff>200025</xdr:rowOff>
    </xdr:to>
    <xdr:sp macro="" textlink="">
      <xdr:nvSpPr>
        <xdr:cNvPr id="180" name="五角星 179"/>
        <xdr:cNvSpPr/>
      </xdr:nvSpPr>
      <xdr:spPr>
        <a:xfrm>
          <a:off x="292989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22</xdr:row>
      <xdr:rowOff>66675</xdr:rowOff>
    </xdr:from>
    <xdr:to>
      <xdr:col>41</xdr:col>
      <xdr:colOff>152400</xdr:colOff>
      <xdr:row>22</xdr:row>
      <xdr:rowOff>200025</xdr:rowOff>
    </xdr:to>
    <xdr:sp macro="" textlink="">
      <xdr:nvSpPr>
        <xdr:cNvPr id="181" name="五角星 180"/>
        <xdr:cNvSpPr/>
      </xdr:nvSpPr>
      <xdr:spPr>
        <a:xfrm>
          <a:off x="286035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22</xdr:row>
      <xdr:rowOff>66675</xdr:rowOff>
    </xdr:from>
    <xdr:to>
      <xdr:col>45</xdr:col>
      <xdr:colOff>161925</xdr:colOff>
      <xdr:row>22</xdr:row>
      <xdr:rowOff>200025</xdr:rowOff>
    </xdr:to>
    <xdr:sp macro="" textlink="">
      <xdr:nvSpPr>
        <xdr:cNvPr id="182" name="五角星 181"/>
        <xdr:cNvSpPr/>
      </xdr:nvSpPr>
      <xdr:spPr>
        <a:xfrm>
          <a:off x="313563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22</xdr:row>
      <xdr:rowOff>66675</xdr:rowOff>
    </xdr:from>
    <xdr:to>
      <xdr:col>44</xdr:col>
      <xdr:colOff>152400</xdr:colOff>
      <xdr:row>22</xdr:row>
      <xdr:rowOff>200025</xdr:rowOff>
    </xdr:to>
    <xdr:sp macro="" textlink="">
      <xdr:nvSpPr>
        <xdr:cNvPr id="183" name="五角星 182"/>
        <xdr:cNvSpPr/>
      </xdr:nvSpPr>
      <xdr:spPr>
        <a:xfrm>
          <a:off x="306609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L15" sqref="L15"/>
    </sheetView>
  </sheetViews>
  <sheetFormatPr defaultRowHeight="16.5" x14ac:dyDescent="0.15"/>
  <cols>
    <col min="1" max="2" width="9" style="1"/>
    <col min="3" max="3" width="10" style="1" bestFit="1" customWidth="1"/>
    <col min="4" max="16384" width="9" style="1"/>
  </cols>
  <sheetData>
    <row r="1" spans="1:15" x14ac:dyDescent="0.35">
      <c r="A1" s="60" t="s">
        <v>742</v>
      </c>
      <c r="B1" s="61" t="s">
        <v>774</v>
      </c>
      <c r="C1" s="61"/>
      <c r="D1" s="62"/>
      <c r="E1" s="62"/>
      <c r="F1" s="62"/>
      <c r="G1" s="62"/>
      <c r="H1" s="61"/>
      <c r="I1" s="61"/>
      <c r="J1" s="61"/>
      <c r="K1" s="61"/>
      <c r="L1" s="61"/>
      <c r="M1" s="61"/>
      <c r="N1" s="61"/>
      <c r="O1" s="61"/>
    </row>
    <row r="2" spans="1:15" x14ac:dyDescent="0.35">
      <c r="A2" s="60"/>
      <c r="B2" s="61"/>
      <c r="C2" s="61"/>
      <c r="D2" s="62"/>
      <c r="E2" s="62"/>
      <c r="F2" s="62"/>
      <c r="G2" s="62"/>
      <c r="H2" s="61"/>
      <c r="I2" s="61"/>
      <c r="J2" s="61"/>
      <c r="K2" s="61"/>
      <c r="L2" s="61"/>
      <c r="M2" s="61"/>
      <c r="N2" s="61"/>
      <c r="O2" s="61"/>
    </row>
    <row r="3" spans="1:15" ht="17.25" x14ac:dyDescent="0.35">
      <c r="A3" s="60" t="s">
        <v>743</v>
      </c>
      <c r="B3" s="63" t="s">
        <v>775</v>
      </c>
      <c r="C3" s="61"/>
      <c r="D3" s="62"/>
      <c r="E3" s="62"/>
      <c r="F3" s="62"/>
      <c r="G3" s="62"/>
      <c r="H3" s="61"/>
      <c r="I3" s="61"/>
      <c r="J3" s="61"/>
      <c r="K3" s="61"/>
      <c r="L3" s="61"/>
      <c r="M3" s="61"/>
      <c r="N3" s="61"/>
      <c r="O3" s="61"/>
    </row>
    <row r="4" spans="1:15" x14ac:dyDescent="0.35">
      <c r="A4" s="60"/>
      <c r="B4" s="60"/>
      <c r="C4" s="61"/>
      <c r="D4" s="62"/>
      <c r="E4" s="62"/>
      <c r="F4" s="62"/>
      <c r="G4" s="62"/>
      <c r="H4" s="64"/>
      <c r="I4" s="61"/>
      <c r="J4" s="61"/>
      <c r="K4" s="61"/>
      <c r="L4" s="61"/>
      <c r="M4" s="61"/>
      <c r="N4" s="61"/>
      <c r="O4" s="61"/>
    </row>
    <row r="5" spans="1:15" x14ac:dyDescent="0.35">
      <c r="A5" s="60" t="s">
        <v>744</v>
      </c>
      <c r="B5" s="61" t="s">
        <v>745</v>
      </c>
      <c r="C5" s="61"/>
      <c r="D5" s="62"/>
      <c r="E5" s="62"/>
      <c r="F5" s="62"/>
      <c r="G5" s="62"/>
      <c r="H5" s="61"/>
      <c r="I5" s="61"/>
      <c r="J5" s="61"/>
      <c r="K5" s="61"/>
      <c r="L5" s="61"/>
      <c r="M5" s="61"/>
      <c r="N5" s="61"/>
      <c r="O5" s="61"/>
    </row>
    <row r="6" spans="1:15" x14ac:dyDescent="0.35">
      <c r="A6" s="60"/>
      <c r="B6" s="60"/>
      <c r="C6" s="61"/>
      <c r="D6" s="62"/>
      <c r="E6" s="62"/>
      <c r="F6" s="62"/>
      <c r="G6" s="62"/>
      <c r="H6" s="61"/>
      <c r="I6" s="61"/>
      <c r="J6" s="61"/>
      <c r="K6" s="61"/>
      <c r="L6" s="61"/>
      <c r="M6" s="61"/>
      <c r="N6" s="61"/>
      <c r="O6" s="61"/>
    </row>
    <row r="7" spans="1:15" x14ac:dyDescent="0.35">
      <c r="A7" s="60" t="s">
        <v>746</v>
      </c>
      <c r="B7" s="61" t="s">
        <v>776</v>
      </c>
      <c r="C7" s="61"/>
      <c r="D7" s="65"/>
      <c r="E7" s="65"/>
      <c r="F7" s="62"/>
      <c r="G7" s="62"/>
      <c r="H7" s="61"/>
      <c r="I7" s="61"/>
      <c r="J7" s="61"/>
      <c r="K7" s="61"/>
      <c r="L7" s="61"/>
      <c r="M7" s="61"/>
      <c r="N7" s="61"/>
      <c r="O7" s="61"/>
    </row>
    <row r="8" spans="1:15" x14ac:dyDescent="0.35">
      <c r="A8" s="60"/>
      <c r="B8" s="60"/>
      <c r="C8" s="61"/>
      <c r="D8" s="62"/>
      <c r="E8" s="62"/>
      <c r="F8" s="62"/>
      <c r="G8" s="62"/>
      <c r="H8" s="61"/>
      <c r="I8" s="61"/>
      <c r="J8" s="61"/>
      <c r="K8" s="61"/>
      <c r="L8" s="61"/>
      <c r="M8" s="61"/>
      <c r="N8" s="61"/>
      <c r="O8" s="61"/>
    </row>
    <row r="9" spans="1:15" x14ac:dyDescent="0.35">
      <c r="A9" s="60"/>
      <c r="B9" s="60"/>
      <c r="C9" s="61"/>
      <c r="D9" s="62"/>
      <c r="E9" s="62"/>
      <c r="F9" s="62"/>
      <c r="G9" s="62"/>
      <c r="H9" s="61"/>
      <c r="I9" s="61"/>
      <c r="J9" s="61"/>
      <c r="K9" s="61"/>
      <c r="L9" s="61"/>
      <c r="M9" s="61"/>
      <c r="N9" s="61"/>
      <c r="O9" s="61"/>
    </row>
    <row r="10" spans="1:15" ht="17.25" thickBot="1" x14ac:dyDescent="0.4">
      <c r="A10" s="60" t="s">
        <v>747</v>
      </c>
      <c r="B10" s="61"/>
      <c r="C10" s="62"/>
      <c r="D10" s="62"/>
      <c r="E10" s="62"/>
      <c r="F10" s="62"/>
      <c r="G10" s="61"/>
      <c r="H10" s="61"/>
      <c r="I10" s="61"/>
      <c r="J10" s="61"/>
      <c r="K10" s="61"/>
      <c r="L10" s="61"/>
      <c r="M10" s="61"/>
      <c r="N10" s="61"/>
      <c r="O10" s="61"/>
    </row>
    <row r="11" spans="1:15" ht="17.25" thickTop="1" x14ac:dyDescent="0.35">
      <c r="A11" s="60"/>
      <c r="B11" s="84" t="s">
        <v>747</v>
      </c>
      <c r="C11" s="85"/>
      <c r="D11" s="86" t="s">
        <v>748</v>
      </c>
      <c r="E11" s="86"/>
      <c r="F11" s="86"/>
      <c r="G11" s="86"/>
      <c r="H11" s="87"/>
      <c r="I11" s="61"/>
      <c r="J11" s="61"/>
      <c r="K11" s="61"/>
      <c r="L11" s="61"/>
      <c r="M11" s="61"/>
      <c r="N11" s="61"/>
      <c r="O11" s="61"/>
    </row>
    <row r="12" spans="1:15" x14ac:dyDescent="0.35">
      <c r="A12" s="60"/>
      <c r="B12" s="66" t="s">
        <v>749</v>
      </c>
      <c r="C12" s="67"/>
      <c r="D12" s="80"/>
      <c r="E12" s="80"/>
      <c r="F12" s="80"/>
      <c r="G12" s="80"/>
      <c r="H12" s="81"/>
      <c r="I12" s="61"/>
      <c r="J12" s="61"/>
      <c r="K12" s="61"/>
      <c r="L12" s="61"/>
      <c r="M12" s="61"/>
      <c r="N12" s="61"/>
      <c r="O12" s="61"/>
    </row>
    <row r="13" spans="1:15" x14ac:dyDescent="0.35">
      <c r="A13" s="60"/>
      <c r="B13" s="66" t="s">
        <v>750</v>
      </c>
      <c r="C13" s="67"/>
      <c r="D13" s="88"/>
      <c r="E13" s="89"/>
      <c r="F13" s="89"/>
      <c r="G13" s="89"/>
      <c r="H13" s="90"/>
      <c r="I13" s="61"/>
      <c r="J13" s="61"/>
      <c r="K13" s="61"/>
      <c r="L13" s="61"/>
      <c r="M13" s="61"/>
      <c r="N13" s="61"/>
      <c r="O13" s="61"/>
    </row>
    <row r="14" spans="1:15" x14ac:dyDescent="0.35">
      <c r="A14" s="60"/>
      <c r="B14" s="66" t="s">
        <v>751</v>
      </c>
      <c r="C14" s="67"/>
      <c r="D14" s="91"/>
      <c r="E14" s="92"/>
      <c r="F14" s="92"/>
      <c r="G14" s="92"/>
      <c r="H14" s="93"/>
      <c r="I14" s="61"/>
      <c r="J14" s="61"/>
      <c r="K14" s="61"/>
      <c r="L14" s="61"/>
      <c r="M14" s="61"/>
      <c r="N14" s="61"/>
      <c r="O14" s="61"/>
    </row>
    <row r="15" spans="1:15" x14ac:dyDescent="0.35">
      <c r="A15" s="60"/>
      <c r="B15" s="66" t="s">
        <v>752</v>
      </c>
      <c r="C15" s="68" t="s">
        <v>753</v>
      </c>
      <c r="D15" s="80"/>
      <c r="E15" s="80"/>
      <c r="F15" s="80"/>
      <c r="G15" s="80"/>
      <c r="H15" s="81"/>
      <c r="I15" s="61"/>
      <c r="J15" s="61"/>
      <c r="K15" s="61"/>
      <c r="L15" s="61"/>
      <c r="M15" s="61"/>
      <c r="N15" s="61"/>
      <c r="O15" s="61"/>
    </row>
    <row r="16" spans="1:15" x14ac:dyDescent="0.35">
      <c r="A16" s="60"/>
      <c r="B16" s="66" t="s">
        <v>754</v>
      </c>
      <c r="C16" s="68"/>
      <c r="D16" s="80"/>
      <c r="E16" s="80"/>
      <c r="F16" s="80"/>
      <c r="G16" s="80"/>
      <c r="H16" s="81"/>
      <c r="I16" s="61"/>
      <c r="J16" s="61"/>
      <c r="K16" s="61"/>
      <c r="L16" s="61"/>
      <c r="M16" s="61"/>
      <c r="N16" s="61"/>
      <c r="O16" s="61"/>
    </row>
    <row r="17" spans="1:15" x14ac:dyDescent="0.35">
      <c r="A17" s="60"/>
      <c r="B17" s="66" t="s">
        <v>755</v>
      </c>
      <c r="C17" s="68"/>
      <c r="D17" s="80"/>
      <c r="E17" s="80"/>
      <c r="F17" s="80"/>
      <c r="G17" s="80"/>
      <c r="H17" s="81"/>
      <c r="I17" s="61"/>
      <c r="J17" s="61"/>
      <c r="K17" s="61"/>
      <c r="L17" s="61"/>
      <c r="M17" s="61"/>
      <c r="N17" s="61"/>
      <c r="O17" s="61"/>
    </row>
    <row r="18" spans="1:15" ht="17.25" thickBot="1" x14ac:dyDescent="0.4">
      <c r="A18" s="60"/>
      <c r="B18" s="69" t="s">
        <v>756</v>
      </c>
      <c r="C18" s="70"/>
      <c r="D18" s="82"/>
      <c r="E18" s="82"/>
      <c r="F18" s="82"/>
      <c r="G18" s="82"/>
      <c r="H18" s="83"/>
      <c r="I18" s="61"/>
      <c r="J18" s="61"/>
      <c r="K18" s="61"/>
      <c r="L18" s="61"/>
      <c r="M18" s="61"/>
      <c r="N18" s="61"/>
      <c r="O18" s="61"/>
    </row>
    <row r="19" spans="1:15" ht="17.25" thickTop="1" x14ac:dyDescent="0.35">
      <c r="A19" s="60"/>
      <c r="B19" s="60"/>
      <c r="C19" s="61"/>
      <c r="D19" s="62"/>
      <c r="E19" s="62"/>
      <c r="F19" s="62"/>
      <c r="G19" s="62"/>
      <c r="H19" s="61"/>
      <c r="I19" s="61"/>
      <c r="J19" s="61"/>
      <c r="K19" s="61"/>
      <c r="L19" s="61"/>
      <c r="M19" s="61"/>
      <c r="N19" s="61"/>
      <c r="O19" s="61"/>
    </row>
    <row r="20" spans="1:15" x14ac:dyDescent="0.35">
      <c r="A20" s="60" t="s">
        <v>757</v>
      </c>
      <c r="B20" s="61" t="s">
        <v>758</v>
      </c>
      <c r="C20" s="62" t="s">
        <v>759</v>
      </c>
      <c r="D20" s="62" t="s">
        <v>760</v>
      </c>
      <c r="E20" s="62" t="s">
        <v>761</v>
      </c>
      <c r="F20" s="62" t="s">
        <v>762</v>
      </c>
      <c r="G20" s="62" t="s">
        <v>763</v>
      </c>
      <c r="H20" s="61"/>
      <c r="I20" s="61"/>
      <c r="J20" s="61"/>
      <c r="K20" s="61"/>
      <c r="L20" s="61"/>
      <c r="M20" s="61"/>
      <c r="N20" s="61"/>
      <c r="O20" s="61"/>
    </row>
    <row r="21" spans="1:15" x14ac:dyDescent="0.35">
      <c r="A21" s="60"/>
      <c r="B21" s="61"/>
      <c r="C21" s="62"/>
      <c r="D21" s="62"/>
      <c r="E21" s="62"/>
      <c r="F21" s="62"/>
      <c r="G21" s="62"/>
      <c r="H21" s="61"/>
      <c r="I21" s="61"/>
      <c r="J21" s="61"/>
      <c r="K21" s="61"/>
      <c r="L21" s="61"/>
      <c r="M21" s="61"/>
      <c r="N21" s="61"/>
      <c r="O21" s="61"/>
    </row>
    <row r="22" spans="1:15" x14ac:dyDescent="0.35">
      <c r="A22" s="60"/>
      <c r="B22" s="61" t="s">
        <v>764</v>
      </c>
      <c r="C22" s="71">
        <v>42125</v>
      </c>
      <c r="D22" s="62" t="s">
        <v>765</v>
      </c>
      <c r="E22" s="62" t="s">
        <v>766</v>
      </c>
      <c r="F22" s="62" t="s">
        <v>767</v>
      </c>
      <c r="G22" s="62"/>
      <c r="H22" s="61"/>
      <c r="I22" s="61"/>
      <c r="J22" s="61"/>
      <c r="K22" s="61"/>
      <c r="L22" s="61"/>
      <c r="M22" s="61"/>
      <c r="N22" s="61"/>
      <c r="O22" s="61"/>
    </row>
    <row r="23" spans="1:15" x14ac:dyDescent="0.35">
      <c r="A23" s="60"/>
      <c r="B23" s="61" t="s">
        <v>768</v>
      </c>
      <c r="C23" s="71">
        <v>42130</v>
      </c>
      <c r="D23" s="62"/>
      <c r="E23" s="72"/>
      <c r="F23" s="61"/>
      <c r="G23" s="62" t="s">
        <v>767</v>
      </c>
      <c r="H23" s="65" t="s">
        <v>777</v>
      </c>
      <c r="I23" s="61"/>
      <c r="J23" s="61"/>
      <c r="K23" s="61"/>
      <c r="L23" s="61"/>
      <c r="M23" s="61"/>
      <c r="N23" s="61"/>
      <c r="O23" s="61"/>
    </row>
    <row r="24" spans="1:15" ht="17.25" x14ac:dyDescent="0.35">
      <c r="A24" s="60"/>
      <c r="D24" s="62"/>
      <c r="E24" s="73"/>
      <c r="F24" s="61"/>
      <c r="G24" s="62" t="s">
        <v>767</v>
      </c>
      <c r="H24" s="74" t="s">
        <v>783</v>
      </c>
      <c r="I24" s="61"/>
      <c r="J24" s="61"/>
      <c r="L24" s="151"/>
      <c r="M24" s="151"/>
      <c r="N24" s="151"/>
      <c r="O24" s="61"/>
    </row>
    <row r="25" spans="1:15" ht="17.25" x14ac:dyDescent="0.35">
      <c r="B25" s="61" t="s">
        <v>778</v>
      </c>
      <c r="C25" s="71">
        <v>42139</v>
      </c>
      <c r="E25" s="57"/>
      <c r="F25" s="62"/>
      <c r="G25" s="62" t="s">
        <v>767</v>
      </c>
      <c r="H25" s="150" t="s">
        <v>779</v>
      </c>
      <c r="I25" s="61"/>
      <c r="J25" s="61" t="s">
        <v>780</v>
      </c>
      <c r="K25" s="61"/>
      <c r="L25" s="61"/>
      <c r="M25" s="61"/>
      <c r="N25" s="152" t="s">
        <v>792</v>
      </c>
      <c r="O25" s="61"/>
    </row>
    <row r="26" spans="1:15" ht="17.25" x14ac:dyDescent="0.35">
      <c r="B26" s="61" t="s">
        <v>798</v>
      </c>
      <c r="C26" s="71">
        <v>42142</v>
      </c>
      <c r="E26" s="5"/>
      <c r="F26" s="62"/>
      <c r="G26" s="62" t="s">
        <v>799</v>
      </c>
      <c r="H26" s="150" t="s">
        <v>800</v>
      </c>
      <c r="I26" s="61"/>
      <c r="J26" s="61"/>
      <c r="K26" s="61"/>
      <c r="L26" s="61"/>
      <c r="M26" s="61"/>
      <c r="N26" s="152"/>
      <c r="O26" s="61"/>
    </row>
    <row r="27" spans="1:15" ht="17.25" x14ac:dyDescent="0.35">
      <c r="B27" s="61" t="s">
        <v>807</v>
      </c>
      <c r="C27" s="71">
        <v>42145</v>
      </c>
      <c r="E27" s="153"/>
      <c r="F27" s="62"/>
      <c r="G27" s="62" t="s">
        <v>799</v>
      </c>
      <c r="H27" s="150" t="s">
        <v>808</v>
      </c>
      <c r="I27" s="61"/>
      <c r="J27" s="61"/>
      <c r="K27" s="61"/>
      <c r="L27" s="61"/>
      <c r="M27" s="61" t="s">
        <v>821</v>
      </c>
      <c r="N27" s="152"/>
      <c r="O27" s="61"/>
    </row>
    <row r="28" spans="1:15" ht="17.25" x14ac:dyDescent="0.35">
      <c r="B28" s="61" t="s">
        <v>838</v>
      </c>
      <c r="C28" s="71">
        <v>42159</v>
      </c>
      <c r="E28" s="2"/>
      <c r="F28" s="62"/>
      <c r="G28" s="62" t="s">
        <v>839</v>
      </c>
      <c r="H28" s="154" t="s">
        <v>840</v>
      </c>
      <c r="I28" s="61"/>
      <c r="J28" s="61"/>
      <c r="K28" s="61"/>
      <c r="L28" s="61"/>
      <c r="M28" s="61"/>
      <c r="N28" s="152"/>
      <c r="O28" s="61"/>
    </row>
    <row r="29" spans="1:15" x14ac:dyDescent="0.35">
      <c r="A29" s="61"/>
      <c r="B29" s="61"/>
      <c r="C29" s="61"/>
      <c r="D29" s="61"/>
      <c r="E29" s="61"/>
      <c r="F29" s="62"/>
      <c r="G29" s="61"/>
      <c r="H29" s="61"/>
      <c r="I29" s="61"/>
      <c r="J29" s="61"/>
      <c r="K29" s="61"/>
      <c r="L29" s="61"/>
      <c r="M29" s="61"/>
      <c r="N29" s="61"/>
      <c r="O29" s="61"/>
    </row>
    <row r="30" spans="1:15" x14ac:dyDescent="0.35">
      <c r="A30" s="60" t="s">
        <v>769</v>
      </c>
      <c r="B30" s="61" t="s">
        <v>770</v>
      </c>
      <c r="C30" s="62" t="s">
        <v>771</v>
      </c>
      <c r="D30" s="62" t="s">
        <v>772</v>
      </c>
      <c r="E30" s="62" t="s">
        <v>773</v>
      </c>
      <c r="F30" s="62"/>
      <c r="G30" s="62"/>
      <c r="H30" s="61"/>
      <c r="I30" s="61"/>
      <c r="J30" s="61"/>
      <c r="K30" s="61"/>
      <c r="L30" s="61"/>
      <c r="M30" s="61"/>
      <c r="N30" s="61"/>
      <c r="O30" s="61"/>
    </row>
    <row r="31" spans="1:15" x14ac:dyDescent="0.35">
      <c r="A31" s="60" t="s">
        <v>781</v>
      </c>
      <c r="B31" s="61" t="s">
        <v>768</v>
      </c>
      <c r="C31" s="61"/>
      <c r="D31" s="65" t="s">
        <v>782</v>
      </c>
      <c r="E31" s="65"/>
      <c r="F31" s="62"/>
      <c r="G31" s="62"/>
      <c r="H31" s="61"/>
      <c r="I31" s="61"/>
      <c r="J31" s="61"/>
      <c r="K31" s="61"/>
      <c r="L31" s="61"/>
      <c r="M31" s="61"/>
      <c r="N31" s="61"/>
      <c r="O31" s="61"/>
    </row>
    <row r="32" spans="1:15" x14ac:dyDescent="0.35">
      <c r="A32" s="60"/>
      <c r="B32" s="60"/>
      <c r="C32" s="61"/>
      <c r="D32" s="62"/>
      <c r="E32" s="62"/>
      <c r="F32" s="62"/>
      <c r="G32" s="62"/>
      <c r="H32" s="61"/>
      <c r="I32" s="61"/>
      <c r="J32" s="61"/>
      <c r="K32" s="61"/>
      <c r="L32" s="61"/>
      <c r="M32" s="61"/>
      <c r="N32" s="61"/>
      <c r="O32" s="61"/>
    </row>
    <row r="33" spans="1:15" x14ac:dyDescent="0.35">
      <c r="A33" s="60"/>
      <c r="B33" s="60"/>
      <c r="C33" s="61"/>
      <c r="D33" s="62"/>
      <c r="E33" s="62"/>
      <c r="F33" s="62"/>
      <c r="G33" s="62"/>
      <c r="H33" s="61"/>
      <c r="I33" s="61"/>
      <c r="J33" s="61"/>
      <c r="K33" s="61"/>
      <c r="L33" s="61"/>
      <c r="M33" s="61"/>
      <c r="N33" s="61"/>
      <c r="O33" s="61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2" type="noConversion"/>
  <hyperlinks>
    <hyperlink ref="H25" location="名词解释!F184" display="修改副本调控方式"/>
    <hyperlink ref="N25" location="伤害公式!C18" display="添加防御判定与防御系数"/>
    <hyperlink ref="H26" location="属性说明!C7" display="删除总命中率与100%的比较"/>
    <hyperlink ref="H27" location="名词解释!E73" display="添加怪物基础属性：勤奋度，勤奋度积累值，性格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29"/>
  <sheetViews>
    <sheetView topLeftCell="C166" workbookViewId="0">
      <selection activeCell="G160" sqref="G160:R163"/>
    </sheetView>
  </sheetViews>
  <sheetFormatPr defaultRowHeight="16.5" x14ac:dyDescent="0.15"/>
  <cols>
    <col min="1" max="1" width="44.5" style="1" customWidth="1"/>
    <col min="2" max="2" width="41.375" style="1" customWidth="1"/>
    <col min="3" max="4" width="9" style="1"/>
    <col min="5" max="5" width="14" style="1" customWidth="1"/>
    <col min="6" max="6" width="21" style="1" customWidth="1"/>
    <col min="7" max="7" width="27.25" style="1" customWidth="1"/>
    <col min="8" max="8" width="19.125" style="1" customWidth="1"/>
    <col min="9" max="16384" width="9" style="1"/>
  </cols>
  <sheetData>
    <row r="2" spans="1:6" x14ac:dyDescent="0.15">
      <c r="D2" s="9" t="s">
        <v>242</v>
      </c>
    </row>
    <row r="3" spans="1:6" x14ac:dyDescent="0.15">
      <c r="E3" s="1" t="s">
        <v>133</v>
      </c>
    </row>
    <row r="4" spans="1:6" x14ac:dyDescent="0.15">
      <c r="F4" s="1" t="s">
        <v>445</v>
      </c>
    </row>
    <row r="5" spans="1:6" x14ac:dyDescent="0.15">
      <c r="E5" s="1" t="s">
        <v>134</v>
      </c>
    </row>
    <row r="6" spans="1:6" x14ac:dyDescent="0.15">
      <c r="F6" s="1" t="s">
        <v>385</v>
      </c>
    </row>
    <row r="7" spans="1:6" x14ac:dyDescent="0.15">
      <c r="E7" s="1" t="s">
        <v>135</v>
      </c>
    </row>
    <row r="8" spans="1:6" x14ac:dyDescent="0.15">
      <c r="A8" s="10" t="s">
        <v>551</v>
      </c>
      <c r="F8" s="1" t="s">
        <v>245</v>
      </c>
    </row>
    <row r="9" spans="1:6" x14ac:dyDescent="0.15">
      <c r="A9" s="1" t="s">
        <v>656</v>
      </c>
      <c r="E9" s="1" t="s">
        <v>120</v>
      </c>
    </row>
    <row r="10" spans="1:6" x14ac:dyDescent="0.15">
      <c r="F10" s="1" t="s">
        <v>246</v>
      </c>
    </row>
    <row r="11" spans="1:6" x14ac:dyDescent="0.15">
      <c r="E11" s="1" t="s">
        <v>136</v>
      </c>
    </row>
    <row r="12" spans="1:6" x14ac:dyDescent="0.15">
      <c r="F12" s="1" t="s">
        <v>248</v>
      </c>
    </row>
    <row r="13" spans="1:6" x14ac:dyDescent="0.15">
      <c r="E13" s="1" t="s">
        <v>137</v>
      </c>
    </row>
    <row r="14" spans="1:6" x14ac:dyDescent="0.15">
      <c r="F14" s="1" t="s">
        <v>249</v>
      </c>
    </row>
    <row r="15" spans="1:6" x14ac:dyDescent="0.15">
      <c r="E15" s="1" t="s">
        <v>138</v>
      </c>
    </row>
    <row r="16" spans="1:6" x14ac:dyDescent="0.15">
      <c r="F16" s="1" t="s">
        <v>250</v>
      </c>
    </row>
    <row r="17" spans="5:11" x14ac:dyDescent="0.15">
      <c r="E17" s="1" t="s">
        <v>251</v>
      </c>
    </row>
    <row r="18" spans="5:11" x14ac:dyDescent="0.15">
      <c r="F18" s="1" t="s">
        <v>252</v>
      </c>
    </row>
    <row r="19" spans="5:11" x14ac:dyDescent="0.15">
      <c r="E19" s="1" t="s">
        <v>51</v>
      </c>
    </row>
    <row r="20" spans="5:11" x14ac:dyDescent="0.15">
      <c r="F20" s="1" t="s">
        <v>253</v>
      </c>
    </row>
    <row r="21" spans="5:11" x14ac:dyDescent="0.15">
      <c r="E21" s="11" t="s">
        <v>623</v>
      </c>
      <c r="F21" s="11"/>
      <c r="G21" s="11"/>
      <c r="H21" s="11"/>
      <c r="I21" s="11"/>
      <c r="J21" s="11"/>
      <c r="K21" s="11"/>
    </row>
    <row r="22" spans="5:11" x14ac:dyDescent="0.15">
      <c r="E22" s="11"/>
      <c r="F22" s="11" t="s">
        <v>633</v>
      </c>
      <c r="G22" s="11"/>
      <c r="H22" s="11"/>
      <c r="I22" s="11"/>
      <c r="J22" s="11"/>
      <c r="K22" s="11"/>
    </row>
    <row r="23" spans="5:11" x14ac:dyDescent="0.15">
      <c r="E23" s="11" t="s">
        <v>624</v>
      </c>
      <c r="F23" s="11"/>
      <c r="G23" s="11"/>
      <c r="H23" s="11"/>
      <c r="I23" s="11"/>
      <c r="J23" s="11"/>
      <c r="K23" s="11"/>
    </row>
    <row r="24" spans="5:11" x14ac:dyDescent="0.15">
      <c r="E24" s="11"/>
      <c r="F24" s="11" t="s">
        <v>630</v>
      </c>
      <c r="G24" s="11"/>
      <c r="H24" s="11"/>
      <c r="I24" s="11"/>
      <c r="J24" s="11"/>
      <c r="K24" s="11"/>
    </row>
    <row r="25" spans="5:11" x14ac:dyDescent="0.15">
      <c r="E25" s="11" t="s">
        <v>625</v>
      </c>
      <c r="F25" s="11"/>
      <c r="G25" s="11"/>
      <c r="H25" s="11"/>
      <c r="I25" s="11"/>
      <c r="J25" s="11"/>
      <c r="K25" s="11"/>
    </row>
    <row r="26" spans="5:11" x14ac:dyDescent="0.15">
      <c r="E26" s="11"/>
      <c r="F26" s="11" t="s">
        <v>634</v>
      </c>
      <c r="G26" s="11"/>
      <c r="H26" s="11"/>
      <c r="I26" s="11"/>
      <c r="J26" s="11"/>
      <c r="K26" s="11"/>
    </row>
    <row r="27" spans="5:11" x14ac:dyDescent="0.15">
      <c r="E27" s="53" t="s">
        <v>307</v>
      </c>
      <c r="F27" s="11"/>
      <c r="G27" s="11"/>
      <c r="H27" s="11"/>
      <c r="I27" s="11"/>
      <c r="J27" s="11"/>
      <c r="K27" s="11"/>
    </row>
    <row r="28" spans="5:11" x14ac:dyDescent="0.15">
      <c r="E28" s="11"/>
      <c r="F28" s="11" t="s">
        <v>621</v>
      </c>
      <c r="G28" s="11"/>
      <c r="H28" s="11"/>
      <c r="I28" s="11"/>
      <c r="J28" s="11"/>
      <c r="K28" s="11"/>
    </row>
    <row r="29" spans="5:11" x14ac:dyDescent="0.15">
      <c r="E29" s="11" t="s">
        <v>664</v>
      </c>
      <c r="F29" s="11"/>
      <c r="G29" s="11"/>
      <c r="H29" s="11"/>
      <c r="I29" s="11"/>
      <c r="J29" s="11"/>
      <c r="K29" s="11"/>
    </row>
    <row r="30" spans="5:11" x14ac:dyDescent="0.15">
      <c r="E30" s="11"/>
      <c r="F30" s="11" t="s">
        <v>667</v>
      </c>
      <c r="G30" s="11"/>
      <c r="H30" s="11"/>
      <c r="I30" s="11"/>
      <c r="J30" s="11"/>
      <c r="K30" s="11"/>
    </row>
    <row r="31" spans="5:11" x14ac:dyDescent="0.15">
      <c r="E31" s="11" t="s">
        <v>626</v>
      </c>
      <c r="F31" s="11"/>
      <c r="G31" s="11"/>
      <c r="H31" s="11"/>
      <c r="I31" s="11"/>
      <c r="J31" s="11"/>
      <c r="K31" s="11"/>
    </row>
    <row r="32" spans="5:11" x14ac:dyDescent="0.15">
      <c r="E32" s="11"/>
      <c r="F32" s="11" t="s">
        <v>696</v>
      </c>
      <c r="G32" s="11"/>
      <c r="H32" s="11"/>
      <c r="I32" s="11"/>
      <c r="J32" s="11"/>
      <c r="K32" s="11"/>
    </row>
    <row r="33" spans="5:12" x14ac:dyDescent="0.15">
      <c r="E33" s="11" t="s">
        <v>627</v>
      </c>
      <c r="F33" s="11"/>
      <c r="G33" s="11"/>
      <c r="H33" s="11"/>
      <c r="I33" s="11"/>
      <c r="J33" s="11"/>
      <c r="K33" s="11"/>
    </row>
    <row r="34" spans="5:12" x14ac:dyDescent="0.15">
      <c r="E34" s="11"/>
      <c r="F34" s="11" t="s">
        <v>631</v>
      </c>
      <c r="G34" s="11"/>
      <c r="H34" s="11"/>
      <c r="I34" s="11"/>
      <c r="J34" s="11"/>
      <c r="K34" s="11"/>
    </row>
    <row r="35" spans="5:12" x14ac:dyDescent="0.15">
      <c r="E35" s="11" t="s">
        <v>628</v>
      </c>
      <c r="F35" s="11"/>
      <c r="G35" s="11"/>
      <c r="H35" s="11"/>
      <c r="I35" s="11"/>
      <c r="J35" s="11"/>
      <c r="K35" s="11"/>
    </row>
    <row r="36" spans="5:12" x14ac:dyDescent="0.15">
      <c r="E36" s="11"/>
      <c r="F36" s="11" t="s">
        <v>635</v>
      </c>
      <c r="G36" s="11"/>
      <c r="H36" s="11"/>
      <c r="I36" s="11"/>
      <c r="J36" s="11"/>
      <c r="K36" s="11"/>
    </row>
    <row r="37" spans="5:12" x14ac:dyDescent="0.15">
      <c r="E37" s="11" t="s">
        <v>629</v>
      </c>
      <c r="F37" s="11"/>
      <c r="G37" s="11"/>
      <c r="H37" s="11"/>
      <c r="I37" s="11"/>
      <c r="J37" s="11"/>
      <c r="K37" s="11"/>
    </row>
    <row r="38" spans="5:12" x14ac:dyDescent="0.15">
      <c r="E38" s="11"/>
      <c r="F38" s="11" t="s">
        <v>636</v>
      </c>
      <c r="G38" s="11"/>
      <c r="H38" s="11"/>
      <c r="I38" s="11"/>
      <c r="J38" s="11"/>
      <c r="K38" s="11"/>
    </row>
    <row r="39" spans="5:12" x14ac:dyDescent="0.15">
      <c r="E39" s="11" t="s">
        <v>669</v>
      </c>
      <c r="F39" s="11"/>
      <c r="G39" s="11"/>
      <c r="H39" s="11"/>
      <c r="I39" s="11"/>
      <c r="J39" s="11"/>
      <c r="K39" s="11"/>
      <c r="L39" s="3"/>
    </row>
    <row r="40" spans="5:12" x14ac:dyDescent="0.15">
      <c r="E40" s="11"/>
      <c r="F40" s="11" t="s">
        <v>675</v>
      </c>
      <c r="G40" s="11" t="s">
        <v>676</v>
      </c>
      <c r="H40" s="11"/>
      <c r="I40" s="11"/>
      <c r="J40" s="11"/>
      <c r="K40" s="11"/>
      <c r="L40" s="3"/>
    </row>
    <row r="41" spans="5:12" x14ac:dyDescent="0.15">
      <c r="E41" s="11"/>
      <c r="F41" s="11" t="s">
        <v>673</v>
      </c>
      <c r="G41" s="11" t="s">
        <v>677</v>
      </c>
      <c r="H41" s="11"/>
      <c r="I41" s="11"/>
      <c r="J41" s="11"/>
      <c r="K41" s="11"/>
      <c r="L41" s="3"/>
    </row>
    <row r="42" spans="5:12" x14ac:dyDescent="0.15">
      <c r="E42" s="11" t="s">
        <v>671</v>
      </c>
      <c r="F42" s="11"/>
      <c r="G42" s="11"/>
      <c r="H42" s="11"/>
      <c r="I42" s="11"/>
      <c r="J42" s="11"/>
      <c r="K42" s="11"/>
      <c r="L42" s="3"/>
    </row>
    <row r="43" spans="5:12" x14ac:dyDescent="0.15">
      <c r="E43" s="11"/>
      <c r="F43" s="11" t="s">
        <v>701</v>
      </c>
      <c r="G43" s="11"/>
      <c r="H43" s="11"/>
      <c r="I43" s="11"/>
      <c r="J43" s="11"/>
      <c r="K43" s="11"/>
      <c r="L43" s="3"/>
    </row>
    <row r="44" spans="5:12" x14ac:dyDescent="0.15">
      <c r="E44" s="11"/>
      <c r="F44" s="11"/>
      <c r="G44" s="11" t="s">
        <v>702</v>
      </c>
      <c r="H44" s="11"/>
      <c r="I44" s="11"/>
      <c r="J44" s="11"/>
      <c r="K44" s="11"/>
      <c r="L44" s="3"/>
    </row>
    <row r="45" spans="5:12" x14ac:dyDescent="0.15">
      <c r="E45" s="11"/>
      <c r="F45" s="11"/>
      <c r="G45" s="11" t="s">
        <v>703</v>
      </c>
      <c r="H45" s="11"/>
      <c r="I45" s="11"/>
      <c r="J45" s="11"/>
      <c r="K45" s="11"/>
      <c r="L45" s="3"/>
    </row>
    <row r="46" spans="5:12" x14ac:dyDescent="0.15">
      <c r="E46" s="11"/>
      <c r="F46" s="11"/>
      <c r="G46" s="11" t="s">
        <v>704</v>
      </c>
      <c r="H46" s="11"/>
      <c r="I46" s="11"/>
      <c r="J46" s="11"/>
      <c r="K46" s="11"/>
      <c r="L46" s="3"/>
    </row>
    <row r="47" spans="5:12" x14ac:dyDescent="0.15">
      <c r="E47" s="11"/>
      <c r="F47" s="11"/>
      <c r="G47" s="11" t="s">
        <v>705</v>
      </c>
      <c r="H47" s="11"/>
      <c r="I47" s="11"/>
      <c r="J47" s="11"/>
      <c r="K47" s="11"/>
      <c r="L47" s="3"/>
    </row>
    <row r="48" spans="5:12" x14ac:dyDescent="0.15">
      <c r="E48" s="11"/>
      <c r="F48" s="11"/>
      <c r="G48" s="11" t="s">
        <v>706</v>
      </c>
      <c r="H48" s="11"/>
      <c r="I48" s="11"/>
      <c r="J48" s="11"/>
      <c r="K48" s="11"/>
    </row>
    <row r="50" spans="2:23" x14ac:dyDescent="0.15">
      <c r="B50" s="9" t="s">
        <v>556</v>
      </c>
      <c r="C50" s="9" t="s">
        <v>254</v>
      </c>
    </row>
    <row r="51" spans="2:23" x14ac:dyDescent="0.15">
      <c r="D51" s="28" t="s">
        <v>278</v>
      </c>
    </row>
    <row r="52" spans="2:23" x14ac:dyDescent="0.15">
      <c r="E52" s="3" t="s">
        <v>255</v>
      </c>
      <c r="F52" s="31" t="s">
        <v>256</v>
      </c>
      <c r="G52" s="1" t="s">
        <v>257</v>
      </c>
      <c r="H52" s="3"/>
    </row>
    <row r="53" spans="2:23" x14ac:dyDescent="0.15">
      <c r="E53" s="3"/>
      <c r="F53" s="3"/>
      <c r="G53" s="3"/>
      <c r="H53" s="3"/>
    </row>
    <row r="54" spans="2:23" x14ac:dyDescent="0.15">
      <c r="E54" s="3" t="s">
        <v>258</v>
      </c>
      <c r="F54" s="3" t="s">
        <v>836</v>
      </c>
      <c r="G54" s="3" t="s">
        <v>259</v>
      </c>
      <c r="H54" s="3"/>
    </row>
    <row r="55" spans="2:23" x14ac:dyDescent="0.15">
      <c r="E55" s="3"/>
      <c r="F55" s="3"/>
      <c r="G55" s="3"/>
      <c r="H55" s="3"/>
    </row>
    <row r="56" spans="2:23" x14ac:dyDescent="0.15">
      <c r="E56" s="3" t="s">
        <v>260</v>
      </c>
      <c r="F56" s="32" t="s">
        <v>837</v>
      </c>
      <c r="G56" s="1" t="s">
        <v>261</v>
      </c>
      <c r="H56" s="3"/>
    </row>
    <row r="57" spans="2:23" x14ac:dyDescent="0.15">
      <c r="E57" s="3"/>
      <c r="F57" s="3"/>
      <c r="G57" s="3"/>
      <c r="H57" s="3"/>
    </row>
    <row r="58" spans="2:23" x14ac:dyDescent="0.15">
      <c r="E58" s="3" t="s">
        <v>311</v>
      </c>
      <c r="F58" s="3" t="s">
        <v>262</v>
      </c>
      <c r="G58" s="3" t="s">
        <v>312</v>
      </c>
      <c r="H58" s="3" t="s">
        <v>834</v>
      </c>
    </row>
    <row r="59" spans="2:23" x14ac:dyDescent="0.15">
      <c r="E59" s="3"/>
      <c r="F59" s="3"/>
      <c r="G59" s="3"/>
      <c r="H59" s="3"/>
    </row>
    <row r="60" spans="2:23" x14ac:dyDescent="0.15">
      <c r="E60" s="3" t="s">
        <v>686</v>
      </c>
      <c r="F60" s="3" t="s">
        <v>685</v>
      </c>
      <c r="G60" s="1" t="s">
        <v>687</v>
      </c>
      <c r="H60" s="1" t="s">
        <v>374</v>
      </c>
      <c r="I60" s="1" t="s">
        <v>375</v>
      </c>
      <c r="J60" s="1" t="s">
        <v>377</v>
      </c>
      <c r="K60" s="1" t="s">
        <v>376</v>
      </c>
      <c r="L60" s="1" t="s">
        <v>378</v>
      </c>
      <c r="M60" s="1" t="s">
        <v>379</v>
      </c>
      <c r="N60" s="1" t="s">
        <v>380</v>
      </c>
      <c r="O60" s="1" t="s">
        <v>381</v>
      </c>
      <c r="P60" s="1" t="s">
        <v>382</v>
      </c>
      <c r="Q60" s="1" t="s">
        <v>383</v>
      </c>
      <c r="R60" s="1" t="s">
        <v>446</v>
      </c>
      <c r="S60" s="1" t="s">
        <v>447</v>
      </c>
      <c r="T60" s="1" t="s">
        <v>448</v>
      </c>
      <c r="U60" s="1" t="s">
        <v>449</v>
      </c>
      <c r="V60" s="1" t="s">
        <v>450</v>
      </c>
      <c r="W60" s="1" t="s">
        <v>384</v>
      </c>
    </row>
    <row r="61" spans="2:23" x14ac:dyDescent="0.15">
      <c r="E61" s="3"/>
      <c r="F61" s="3"/>
      <c r="G61" s="1" t="s">
        <v>688</v>
      </c>
      <c r="H61" s="1">
        <v>0</v>
      </c>
      <c r="I61" s="1">
        <v>1</v>
      </c>
      <c r="J61" s="1">
        <v>2</v>
      </c>
      <c r="K61" s="1">
        <v>3</v>
      </c>
      <c r="L61" s="1">
        <v>4</v>
      </c>
      <c r="M61" s="1">
        <v>5</v>
      </c>
      <c r="N61" s="1">
        <v>6</v>
      </c>
      <c r="O61" s="1">
        <v>7</v>
      </c>
      <c r="P61" s="1">
        <v>8</v>
      </c>
      <c r="Q61" s="1">
        <v>9</v>
      </c>
      <c r="R61" s="1">
        <v>10</v>
      </c>
      <c r="S61" s="1">
        <v>11</v>
      </c>
      <c r="T61" s="1">
        <v>12</v>
      </c>
      <c r="U61" s="1">
        <v>13</v>
      </c>
      <c r="V61" s="1">
        <v>14</v>
      </c>
      <c r="W61" s="1">
        <v>15</v>
      </c>
    </row>
    <row r="62" spans="2:23" x14ac:dyDescent="0.15">
      <c r="E62" s="3"/>
      <c r="F62" s="3"/>
      <c r="G62" s="3"/>
      <c r="H62" s="3"/>
    </row>
    <row r="63" spans="2:23" x14ac:dyDescent="0.15">
      <c r="E63" s="1" t="s">
        <v>263</v>
      </c>
      <c r="F63" s="3" t="s">
        <v>264</v>
      </c>
      <c r="G63" s="3"/>
      <c r="H63" s="3"/>
      <c r="I63" s="3"/>
      <c r="K63" s="3"/>
      <c r="L63" s="3"/>
    </row>
    <row r="64" spans="2:23" x14ac:dyDescent="0.15">
      <c r="F64" s="3"/>
      <c r="G64" s="3"/>
      <c r="H64" s="3"/>
      <c r="I64" s="3"/>
      <c r="K64" s="3"/>
      <c r="L64" s="3"/>
    </row>
    <row r="65" spans="1:24" x14ac:dyDescent="0.15">
      <c r="E65" s="1" t="s">
        <v>265</v>
      </c>
      <c r="F65" s="31" t="s">
        <v>266</v>
      </c>
      <c r="G65" s="3" t="s">
        <v>267</v>
      </c>
      <c r="H65" s="3"/>
      <c r="I65" s="3"/>
      <c r="K65" s="3"/>
      <c r="L65" s="3"/>
    </row>
    <row r="66" spans="1:24" x14ac:dyDescent="0.15">
      <c r="F66" s="31"/>
      <c r="G66" s="3"/>
      <c r="H66" s="3"/>
      <c r="I66" s="3"/>
      <c r="K66" s="3"/>
      <c r="L66" s="3"/>
    </row>
    <row r="67" spans="1:24" x14ac:dyDescent="0.15">
      <c r="C67" s="3"/>
      <c r="E67" s="76" t="s">
        <v>813</v>
      </c>
      <c r="F67" s="76" t="s">
        <v>812</v>
      </c>
      <c r="G67" s="76" t="s">
        <v>830</v>
      </c>
      <c r="H67" s="1" t="s">
        <v>835</v>
      </c>
      <c r="I67" s="3"/>
      <c r="K67" s="3"/>
      <c r="L67" s="3"/>
    </row>
    <row r="68" spans="1:24" x14ac:dyDescent="0.15">
      <c r="C68" s="3"/>
      <c r="F68" s="31"/>
      <c r="G68" s="3"/>
      <c r="H68" s="3"/>
      <c r="I68" s="3"/>
      <c r="K68" s="3"/>
      <c r="L68" s="3"/>
    </row>
    <row r="69" spans="1:24" x14ac:dyDescent="0.15">
      <c r="E69" s="1" t="s">
        <v>268</v>
      </c>
      <c r="F69" s="1" t="s">
        <v>275</v>
      </c>
      <c r="G69" s="1" t="s">
        <v>269</v>
      </c>
      <c r="I69" s="33"/>
      <c r="K69" s="33"/>
    </row>
    <row r="70" spans="1:24" x14ac:dyDescent="0.15">
      <c r="G70" s="1" t="s">
        <v>276</v>
      </c>
      <c r="I70" s="33"/>
      <c r="J70" s="33"/>
    </row>
    <row r="71" spans="1:24" x14ac:dyDescent="0.15">
      <c r="E71" s="1" t="s">
        <v>270</v>
      </c>
      <c r="F71" s="1" t="s">
        <v>271</v>
      </c>
      <c r="G71" s="1" t="s">
        <v>272</v>
      </c>
      <c r="I71" s="1" t="s">
        <v>273</v>
      </c>
      <c r="J71" s="33"/>
    </row>
    <row r="72" spans="1:24" x14ac:dyDescent="0.15">
      <c r="J72" s="33"/>
    </row>
    <row r="73" spans="1:24" x14ac:dyDescent="0.15">
      <c r="E73" s="1" t="s">
        <v>485</v>
      </c>
      <c r="F73" s="1" t="s">
        <v>484</v>
      </c>
      <c r="G73" s="1" t="s">
        <v>486</v>
      </c>
      <c r="J73" s="33"/>
    </row>
    <row r="74" spans="1:24" x14ac:dyDescent="0.15">
      <c r="J74" s="33"/>
    </row>
    <row r="75" spans="1:24" x14ac:dyDescent="0.15">
      <c r="E75" s="76" t="s">
        <v>802</v>
      </c>
      <c r="F75" s="76" t="s">
        <v>828</v>
      </c>
      <c r="G75" s="76" t="s">
        <v>806</v>
      </c>
      <c r="H75" s="78"/>
      <c r="I75" s="76"/>
      <c r="J75" s="77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</row>
    <row r="76" spans="1:24" x14ac:dyDescent="0.15">
      <c r="E76" s="76"/>
      <c r="F76" s="76"/>
      <c r="G76" s="76"/>
      <c r="H76" s="76"/>
      <c r="I76" s="76"/>
      <c r="J76" s="77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</row>
    <row r="77" spans="1:24" x14ac:dyDescent="0.15">
      <c r="E77" s="76" t="s">
        <v>803</v>
      </c>
      <c r="F77" s="76" t="s">
        <v>829</v>
      </c>
      <c r="G77" s="76" t="s">
        <v>804</v>
      </c>
      <c r="H77" s="76"/>
      <c r="I77" s="76"/>
      <c r="J77" s="77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</row>
    <row r="78" spans="1:24" x14ac:dyDescent="0.15">
      <c r="E78" s="76"/>
      <c r="F78" s="76"/>
      <c r="G78" s="76"/>
      <c r="H78" s="76"/>
      <c r="I78" s="76"/>
      <c r="J78" s="77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</row>
    <row r="79" spans="1:24" x14ac:dyDescent="0.15">
      <c r="A79" s="10" t="s">
        <v>549</v>
      </c>
      <c r="E79" s="76" t="s">
        <v>801</v>
      </c>
      <c r="F79" s="76" t="s">
        <v>825</v>
      </c>
      <c r="G79" s="76" t="s">
        <v>805</v>
      </c>
      <c r="H79" s="76"/>
      <c r="I79" s="77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</row>
    <row r="80" spans="1:24" x14ac:dyDescent="0.15">
      <c r="D80" s="28" t="s">
        <v>277</v>
      </c>
    </row>
    <row r="81" spans="4:12" x14ac:dyDescent="0.15">
      <c r="E81" s="1" t="s">
        <v>279</v>
      </c>
      <c r="F81" s="1" t="s">
        <v>280</v>
      </c>
      <c r="G81" s="1" t="s">
        <v>281</v>
      </c>
    </row>
    <row r="82" spans="4:12" x14ac:dyDescent="0.15">
      <c r="E82" s="1" t="s">
        <v>142</v>
      </c>
      <c r="F82" s="1" t="s">
        <v>282</v>
      </c>
    </row>
    <row r="84" spans="4:12" x14ac:dyDescent="0.15">
      <c r="D84" s="28" t="s">
        <v>283</v>
      </c>
    </row>
    <row r="85" spans="4:12" x14ac:dyDescent="0.15">
      <c r="E85" s="1" t="s">
        <v>284</v>
      </c>
      <c r="G85" s="1" t="s">
        <v>285</v>
      </c>
    </row>
    <row r="86" spans="4:12" x14ac:dyDescent="0.15">
      <c r="E86" s="1" t="s">
        <v>286</v>
      </c>
    </row>
    <row r="87" spans="4:12" x14ac:dyDescent="0.15">
      <c r="E87" s="1" t="s">
        <v>458</v>
      </c>
    </row>
    <row r="90" spans="4:12" x14ac:dyDescent="0.15">
      <c r="D90" s="9" t="s">
        <v>126</v>
      </c>
      <c r="E90" s="3" t="s">
        <v>287</v>
      </c>
      <c r="F90" s="1" t="s">
        <v>288</v>
      </c>
      <c r="G90" s="3"/>
      <c r="H90" s="3"/>
      <c r="I90" s="3"/>
    </row>
    <row r="91" spans="4:12" x14ac:dyDescent="0.15">
      <c r="E91" s="3" t="s">
        <v>289</v>
      </c>
      <c r="F91" s="3" t="s">
        <v>290</v>
      </c>
      <c r="G91" s="3" t="s">
        <v>291</v>
      </c>
      <c r="H91" s="3"/>
      <c r="I91" s="3"/>
      <c r="J91" s="3"/>
      <c r="K91" s="3"/>
      <c r="L91" s="3"/>
    </row>
    <row r="92" spans="4:12" x14ac:dyDescent="0.15">
      <c r="E92" s="28"/>
      <c r="F92" s="3"/>
      <c r="G92" s="3"/>
      <c r="H92" s="3"/>
      <c r="I92" s="3"/>
      <c r="J92" s="3"/>
      <c r="K92" s="3"/>
      <c r="L92" s="3"/>
    </row>
    <row r="93" spans="4:12" x14ac:dyDescent="0.15">
      <c r="E93" s="3" t="s">
        <v>292</v>
      </c>
      <c r="F93" s="34" t="s">
        <v>293</v>
      </c>
      <c r="G93" s="3" t="s">
        <v>294</v>
      </c>
      <c r="H93" s="3"/>
      <c r="I93" s="3"/>
      <c r="J93" s="3"/>
      <c r="K93" s="3"/>
      <c r="L93" s="3"/>
    </row>
    <row r="94" spans="4:12" x14ac:dyDescent="0.15">
      <c r="E94" s="3"/>
      <c r="F94" s="3"/>
      <c r="G94" s="3"/>
      <c r="H94" s="3"/>
      <c r="I94" s="3"/>
      <c r="J94" s="3"/>
      <c r="K94" s="3"/>
      <c r="L94" s="3"/>
    </row>
    <row r="95" spans="4:12" x14ac:dyDescent="0.15">
      <c r="E95" s="3" t="s">
        <v>295</v>
      </c>
      <c r="F95" s="35" t="s">
        <v>296</v>
      </c>
      <c r="G95" s="3" t="s">
        <v>297</v>
      </c>
      <c r="H95" s="3"/>
      <c r="I95" s="3"/>
      <c r="J95" s="3" t="s">
        <v>298</v>
      </c>
      <c r="K95" s="3"/>
      <c r="L95" s="3"/>
    </row>
    <row r="96" spans="4:12" x14ac:dyDescent="0.15">
      <c r="E96" s="3"/>
      <c r="F96" s="3"/>
      <c r="G96" s="3"/>
      <c r="H96" s="3"/>
      <c r="I96" s="3"/>
      <c r="J96" s="3"/>
      <c r="K96" s="3"/>
      <c r="L96" s="3"/>
    </row>
    <row r="97" spans="1:12" x14ac:dyDescent="0.15">
      <c r="A97" s="10" t="s">
        <v>550</v>
      </c>
      <c r="E97" s="3" t="s">
        <v>299</v>
      </c>
      <c r="F97" s="3" t="s">
        <v>657</v>
      </c>
      <c r="G97" s="3" t="s">
        <v>304</v>
      </c>
      <c r="H97" s="3"/>
      <c r="I97" s="3"/>
      <c r="J97" s="3"/>
      <c r="K97" s="3"/>
      <c r="L97" s="3"/>
    </row>
    <row r="98" spans="1:12" x14ac:dyDescent="0.15">
      <c r="E98" s="3"/>
      <c r="F98" s="3"/>
      <c r="G98" s="3"/>
      <c r="H98" s="3"/>
      <c r="I98" s="3"/>
      <c r="J98" s="3"/>
      <c r="K98" s="3"/>
      <c r="L98" s="3"/>
    </row>
    <row r="99" spans="1:12" x14ac:dyDescent="0.15">
      <c r="E99" s="32" t="s">
        <v>87</v>
      </c>
      <c r="F99" s="3" t="s">
        <v>300</v>
      </c>
      <c r="G99" s="32" t="s">
        <v>305</v>
      </c>
      <c r="H99" s="32"/>
      <c r="I99" s="32"/>
      <c r="J99" s="32"/>
      <c r="K99" s="3"/>
      <c r="L99" s="3"/>
    </row>
    <row r="100" spans="1:12" x14ac:dyDescent="0.15">
      <c r="E100" s="32"/>
      <c r="F100" s="3"/>
      <c r="G100" s="32"/>
      <c r="H100" s="32"/>
      <c r="I100" s="32"/>
      <c r="J100" s="32"/>
      <c r="K100" s="3"/>
      <c r="L100" s="3"/>
    </row>
    <row r="101" spans="1:12" x14ac:dyDescent="0.15">
      <c r="E101" s="36" t="s">
        <v>301</v>
      </c>
      <c r="F101" s="3" t="s">
        <v>302</v>
      </c>
      <c r="G101" s="36" t="s">
        <v>303</v>
      </c>
      <c r="H101" s="3"/>
      <c r="I101" s="3"/>
      <c r="J101" s="3"/>
      <c r="K101" s="3"/>
      <c r="L101" s="3"/>
    </row>
    <row r="102" spans="1:12" x14ac:dyDescent="0.15">
      <c r="E102" s="3"/>
      <c r="F102" s="3"/>
      <c r="G102" s="3"/>
      <c r="H102" s="3"/>
      <c r="I102" s="3"/>
      <c r="J102" s="3"/>
      <c r="K102" s="3"/>
    </row>
    <row r="103" spans="1:12" x14ac:dyDescent="0.15">
      <c r="E103" s="3" t="s">
        <v>307</v>
      </c>
      <c r="F103" s="34" t="s">
        <v>308</v>
      </c>
      <c r="G103" s="3" t="s">
        <v>309</v>
      </c>
      <c r="H103" s="3"/>
      <c r="I103" s="3"/>
      <c r="J103" s="3"/>
      <c r="K103" s="3"/>
    </row>
    <row r="104" spans="1:12" x14ac:dyDescent="0.15">
      <c r="E104" s="3"/>
      <c r="F104" s="3"/>
      <c r="G104" s="3"/>
      <c r="H104" s="3"/>
      <c r="I104" s="3"/>
      <c r="J104" s="3"/>
      <c r="K104" s="3"/>
    </row>
    <row r="105" spans="1:12" x14ac:dyDescent="0.15">
      <c r="D105" s="9"/>
    </row>
    <row r="106" spans="1:12" x14ac:dyDescent="0.15">
      <c r="D106" s="9" t="s">
        <v>310</v>
      </c>
    </row>
    <row r="107" spans="1:12" x14ac:dyDescent="0.15">
      <c r="D107" s="9" t="s">
        <v>371</v>
      </c>
    </row>
    <row r="139" spans="5:17" x14ac:dyDescent="0.15">
      <c r="E139" s="1">
        <v>1</v>
      </c>
      <c r="F139" s="1" t="s">
        <v>313</v>
      </c>
    </row>
    <row r="141" spans="5:17" x14ac:dyDescent="0.15">
      <c r="E141" s="1">
        <v>2</v>
      </c>
      <c r="F141" s="1" t="s">
        <v>314</v>
      </c>
    </row>
    <row r="142" spans="5:17" x14ac:dyDescent="0.15"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</row>
    <row r="143" spans="5:17" x14ac:dyDescent="0.15">
      <c r="E143" s="42">
        <v>3</v>
      </c>
      <c r="F143" s="42" t="s">
        <v>391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</row>
    <row r="144" spans="5:17" x14ac:dyDescent="0.15"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</row>
    <row r="145" spans="1:18" x14ac:dyDescent="0.15">
      <c r="E145" s="42">
        <v>4</v>
      </c>
      <c r="F145" s="42" t="s">
        <v>372</v>
      </c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</row>
    <row r="146" spans="1:18" x14ac:dyDescent="0.15"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</row>
    <row r="147" spans="1:18" x14ac:dyDescent="0.15">
      <c r="E147" s="42"/>
      <c r="F147" s="44" t="s">
        <v>315</v>
      </c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</row>
    <row r="148" spans="1:18" x14ac:dyDescent="0.15">
      <c r="E148" s="42"/>
      <c r="F148" s="42"/>
      <c r="G148" s="42" t="s">
        <v>442</v>
      </c>
      <c r="H148" s="42"/>
      <c r="I148" s="42"/>
      <c r="J148" s="42"/>
      <c r="K148" s="42"/>
      <c r="L148" s="42"/>
      <c r="M148" s="42"/>
      <c r="N148" s="42"/>
      <c r="O148" s="42"/>
      <c r="P148" s="42"/>
      <c r="Q148" s="42"/>
    </row>
    <row r="149" spans="1:18" x14ac:dyDescent="0.15"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</row>
    <row r="150" spans="1:18" x14ac:dyDescent="0.15">
      <c r="F150" s="9" t="s">
        <v>316</v>
      </c>
    </row>
    <row r="151" spans="1:18" x14ac:dyDescent="0.15">
      <c r="G151" s="3" t="s">
        <v>317</v>
      </c>
      <c r="H151" s="3" t="s">
        <v>318</v>
      </c>
      <c r="I151" s="3"/>
      <c r="J151" s="3"/>
      <c r="K151" s="3"/>
      <c r="L151" s="3"/>
      <c r="M151" s="3"/>
      <c r="N151" s="3"/>
      <c r="O151" s="3"/>
    </row>
    <row r="152" spans="1:18" x14ac:dyDescent="0.15">
      <c r="B152" s="47" t="s">
        <v>557</v>
      </c>
      <c r="G152" s="3" t="s">
        <v>319</v>
      </c>
      <c r="H152" s="11" t="s">
        <v>611</v>
      </c>
      <c r="I152" s="3"/>
      <c r="J152" s="3"/>
      <c r="K152" s="3"/>
      <c r="L152" s="3"/>
      <c r="M152" s="3"/>
      <c r="N152" s="3"/>
      <c r="O152" s="3"/>
    </row>
    <row r="153" spans="1:18" x14ac:dyDescent="0.15">
      <c r="B153" s="1" t="s">
        <v>577</v>
      </c>
      <c r="G153" s="3" t="s">
        <v>320</v>
      </c>
      <c r="H153" s="3" t="s">
        <v>321</v>
      </c>
      <c r="I153" s="3"/>
      <c r="J153" s="3"/>
      <c r="K153" s="3"/>
      <c r="L153" s="3"/>
      <c r="M153" s="3"/>
      <c r="N153" s="3"/>
      <c r="O153" s="3"/>
    </row>
    <row r="154" spans="1:18" x14ac:dyDescent="0.15">
      <c r="G154" s="34" t="s">
        <v>322</v>
      </c>
      <c r="H154" s="3" t="s">
        <v>323</v>
      </c>
      <c r="I154" s="3"/>
      <c r="J154" s="3"/>
      <c r="K154" s="3"/>
      <c r="L154" s="3"/>
      <c r="M154" s="3"/>
      <c r="N154" s="3"/>
      <c r="O154" s="3"/>
    </row>
    <row r="155" spans="1:18" x14ac:dyDescent="0.15">
      <c r="G155" s="35" t="s">
        <v>324</v>
      </c>
      <c r="H155" s="3" t="s">
        <v>325</v>
      </c>
      <c r="I155" s="3"/>
      <c r="J155" s="3"/>
      <c r="K155" s="3"/>
      <c r="L155" s="3"/>
      <c r="M155" s="3"/>
      <c r="N155" s="3"/>
      <c r="O155" s="3"/>
    </row>
    <row r="156" spans="1:18" x14ac:dyDescent="0.15">
      <c r="G156" s="3" t="s">
        <v>326</v>
      </c>
      <c r="H156" s="3" t="s">
        <v>327</v>
      </c>
      <c r="I156" s="3"/>
      <c r="J156" s="3"/>
      <c r="K156" s="3"/>
      <c r="L156" s="3"/>
      <c r="M156" s="3"/>
      <c r="N156" s="3"/>
      <c r="O156" s="3"/>
    </row>
    <row r="157" spans="1:18" x14ac:dyDescent="0.15">
      <c r="G157" s="3" t="s">
        <v>328</v>
      </c>
      <c r="H157" s="32" t="s">
        <v>329</v>
      </c>
      <c r="I157" s="3"/>
      <c r="J157" s="3"/>
      <c r="K157" s="3"/>
      <c r="L157" s="3"/>
      <c r="M157" s="3"/>
      <c r="N157" s="3"/>
      <c r="O157" s="3"/>
    </row>
    <row r="158" spans="1:18" x14ac:dyDescent="0.15">
      <c r="G158" s="3" t="s">
        <v>330</v>
      </c>
      <c r="H158" s="36" t="s">
        <v>331</v>
      </c>
      <c r="I158" s="3"/>
      <c r="J158" s="3"/>
      <c r="K158" s="3"/>
      <c r="L158" s="3"/>
      <c r="M158" s="3"/>
      <c r="N158" s="3"/>
      <c r="O158" s="3"/>
    </row>
    <row r="159" spans="1:18" x14ac:dyDescent="0.15">
      <c r="G159" s="34" t="s">
        <v>332</v>
      </c>
      <c r="H159" s="3" t="s">
        <v>333</v>
      </c>
      <c r="I159" s="3"/>
      <c r="J159" s="3"/>
      <c r="K159" s="3"/>
      <c r="L159" s="3"/>
      <c r="M159" s="3"/>
      <c r="N159" s="3"/>
      <c r="O159" s="3"/>
    </row>
    <row r="160" spans="1:18" x14ac:dyDescent="0.15">
      <c r="A160" s="10" t="s">
        <v>574</v>
      </c>
      <c r="B160" s="10" t="s">
        <v>575</v>
      </c>
      <c r="G160" s="2" t="s">
        <v>642</v>
      </c>
      <c r="H160" s="2" t="s">
        <v>640</v>
      </c>
      <c r="I160" s="148" t="s">
        <v>643</v>
      </c>
      <c r="J160" s="148"/>
      <c r="K160" s="148"/>
      <c r="L160" s="148"/>
      <c r="M160" s="148"/>
      <c r="N160" s="148"/>
      <c r="O160" s="2"/>
      <c r="P160" s="2"/>
      <c r="Q160" s="2"/>
      <c r="R160" s="2"/>
    </row>
    <row r="161" spans="1:18" x14ac:dyDescent="0.15">
      <c r="A161" s="1">
        <v>1</v>
      </c>
      <c r="B161" s="10"/>
      <c r="G161" s="2" t="s">
        <v>645</v>
      </c>
      <c r="H161" s="2" t="s">
        <v>641</v>
      </c>
      <c r="I161" s="148"/>
      <c r="J161" s="148"/>
      <c r="K161" s="148"/>
      <c r="L161" s="148"/>
      <c r="M161" s="148"/>
      <c r="N161" s="148"/>
      <c r="O161" s="2"/>
      <c r="P161" s="2"/>
      <c r="Q161" s="2"/>
      <c r="R161" s="2"/>
    </row>
    <row r="162" spans="1:18" x14ac:dyDescent="0.15">
      <c r="G162" s="2" t="s">
        <v>650</v>
      </c>
      <c r="H162" s="2" t="s">
        <v>616</v>
      </c>
      <c r="I162" s="148" t="s">
        <v>644</v>
      </c>
      <c r="J162" s="148"/>
      <c r="K162" s="148"/>
      <c r="L162" s="148"/>
      <c r="M162" s="148"/>
      <c r="N162" s="148"/>
      <c r="O162" s="2"/>
      <c r="P162" s="2"/>
      <c r="Q162" s="2"/>
      <c r="R162" s="2"/>
    </row>
    <row r="163" spans="1:18" x14ac:dyDescent="0.15">
      <c r="G163" s="2" t="s">
        <v>432</v>
      </c>
      <c r="H163" s="2" t="s">
        <v>617</v>
      </c>
      <c r="I163" s="148"/>
      <c r="J163" s="148"/>
      <c r="K163" s="148"/>
      <c r="L163" s="148"/>
      <c r="M163" s="148"/>
      <c r="N163" s="148"/>
      <c r="O163" s="2"/>
      <c r="P163" s="2"/>
      <c r="Q163" s="2"/>
      <c r="R163" s="2"/>
    </row>
    <row r="164" spans="1:18" x14ac:dyDescent="0.15">
      <c r="B164" s="47" t="s">
        <v>558</v>
      </c>
      <c r="G164" s="2" t="s">
        <v>638</v>
      </c>
      <c r="H164" s="2" t="s">
        <v>658</v>
      </c>
      <c r="I164" s="2"/>
      <c r="J164" s="2"/>
    </row>
    <row r="165" spans="1:18" x14ac:dyDescent="0.15">
      <c r="F165" s="9" t="s">
        <v>390</v>
      </c>
    </row>
    <row r="166" spans="1:18" x14ac:dyDescent="0.15">
      <c r="G166" s="31" t="s">
        <v>334</v>
      </c>
      <c r="H166" s="1" t="s">
        <v>345</v>
      </c>
    </row>
    <row r="167" spans="1:18" x14ac:dyDescent="0.15">
      <c r="G167" s="31" t="s">
        <v>335</v>
      </c>
      <c r="H167" s="1" t="s">
        <v>346</v>
      </c>
    </row>
    <row r="168" spans="1:18" x14ac:dyDescent="0.15">
      <c r="G168" s="31" t="s">
        <v>336</v>
      </c>
      <c r="H168" s="1" t="s">
        <v>347</v>
      </c>
    </row>
    <row r="169" spans="1:18" x14ac:dyDescent="0.15">
      <c r="G169" s="31" t="s">
        <v>337</v>
      </c>
      <c r="H169" s="1" t="s">
        <v>833</v>
      </c>
    </row>
    <row r="170" spans="1:18" x14ac:dyDescent="0.15">
      <c r="G170" s="1" t="s">
        <v>338</v>
      </c>
      <c r="H170" s="1" t="s">
        <v>348</v>
      </c>
    </row>
    <row r="171" spans="1:18" x14ac:dyDescent="0.15">
      <c r="G171" s="1" t="s">
        <v>339</v>
      </c>
      <c r="H171" s="1" t="s">
        <v>349</v>
      </c>
      <c r="I171" s="1" t="s">
        <v>350</v>
      </c>
    </row>
    <row r="172" spans="1:18" x14ac:dyDescent="0.15">
      <c r="G172" s="31" t="s">
        <v>340</v>
      </c>
      <c r="H172" s="41" t="s">
        <v>351</v>
      </c>
      <c r="I172" s="41"/>
      <c r="K172" s="41"/>
      <c r="L172" s="31"/>
    </row>
    <row r="173" spans="1:18" ht="16.5" customHeight="1" x14ac:dyDescent="0.15">
      <c r="B173" s="10" t="s">
        <v>559</v>
      </c>
      <c r="F173" s="94" t="s">
        <v>451</v>
      </c>
      <c r="G173" s="51" t="s">
        <v>737</v>
      </c>
      <c r="H173" s="52" t="s">
        <v>604</v>
      </c>
    </row>
    <row r="174" spans="1:18" x14ac:dyDescent="0.15">
      <c r="F174" s="95"/>
      <c r="G174" s="37" t="s">
        <v>341</v>
      </c>
      <c r="H174" s="38" t="s">
        <v>605</v>
      </c>
      <c r="J174" s="42" t="s">
        <v>352</v>
      </c>
      <c r="K174" s="42"/>
      <c r="L174" s="42"/>
      <c r="M174" s="42"/>
    </row>
    <row r="175" spans="1:18" x14ac:dyDescent="0.15">
      <c r="F175" s="95"/>
      <c r="G175" s="37" t="s">
        <v>342</v>
      </c>
      <c r="H175" s="38" t="s">
        <v>606</v>
      </c>
      <c r="K175" s="42" t="s">
        <v>353</v>
      </c>
      <c r="L175" s="42"/>
    </row>
    <row r="176" spans="1:18" x14ac:dyDescent="0.15">
      <c r="F176" s="95"/>
      <c r="G176" s="37" t="s">
        <v>343</v>
      </c>
      <c r="H176" s="38" t="s">
        <v>607</v>
      </c>
      <c r="J176" s="42" t="s">
        <v>354</v>
      </c>
      <c r="K176" s="42"/>
      <c r="L176" s="42"/>
      <c r="M176" s="42"/>
      <c r="N176" s="33"/>
      <c r="O176" s="33"/>
    </row>
    <row r="177" spans="2:24" x14ac:dyDescent="0.15">
      <c r="F177" s="95"/>
      <c r="G177" s="37" t="s">
        <v>602</v>
      </c>
      <c r="H177" s="38" t="s">
        <v>608</v>
      </c>
      <c r="J177" s="42"/>
      <c r="K177" s="42" t="s">
        <v>357</v>
      </c>
      <c r="L177" s="42"/>
      <c r="M177" s="42"/>
      <c r="N177" s="33"/>
      <c r="O177" s="33"/>
    </row>
    <row r="178" spans="2:24" x14ac:dyDescent="0.15">
      <c r="F178" s="95"/>
      <c r="G178" s="37" t="s">
        <v>590</v>
      </c>
      <c r="H178" s="38" t="s">
        <v>592</v>
      </c>
      <c r="K178" s="1" t="s">
        <v>355</v>
      </c>
      <c r="L178" s="1" t="s">
        <v>356</v>
      </c>
    </row>
    <row r="179" spans="2:24" x14ac:dyDescent="0.15">
      <c r="F179" s="95"/>
      <c r="G179" s="37" t="s">
        <v>344</v>
      </c>
      <c r="H179" s="38" t="s">
        <v>609</v>
      </c>
      <c r="K179" s="1" t="s">
        <v>358</v>
      </c>
      <c r="L179" s="1" t="s">
        <v>359</v>
      </c>
    </row>
    <row r="180" spans="2:24" x14ac:dyDescent="0.15">
      <c r="F180" s="95"/>
      <c r="G180" s="149" t="s">
        <v>646</v>
      </c>
      <c r="H180" s="149" t="s">
        <v>648</v>
      </c>
    </row>
    <row r="181" spans="2:24" x14ac:dyDescent="0.15">
      <c r="F181" s="95"/>
      <c r="G181" s="149" t="s">
        <v>647</v>
      </c>
      <c r="H181" s="149" t="s">
        <v>649</v>
      </c>
      <c r="J181" s="11" t="s">
        <v>655</v>
      </c>
      <c r="K181" s="11"/>
      <c r="L181" s="11"/>
      <c r="M181" s="11"/>
      <c r="N181" s="11"/>
    </row>
    <row r="182" spans="2:24" x14ac:dyDescent="0.15">
      <c r="F182" s="95"/>
      <c r="G182" s="149" t="s">
        <v>651</v>
      </c>
      <c r="H182" s="149" t="s">
        <v>652</v>
      </c>
    </row>
    <row r="183" spans="2:24" x14ac:dyDescent="0.15">
      <c r="F183" s="95"/>
      <c r="G183" s="149" t="s">
        <v>653</v>
      </c>
      <c r="H183" s="149" t="s">
        <v>654</v>
      </c>
    </row>
    <row r="184" spans="2:24" x14ac:dyDescent="0.15">
      <c r="F184" s="96"/>
      <c r="G184" s="39" t="s">
        <v>603</v>
      </c>
      <c r="H184" s="40" t="s">
        <v>610</v>
      </c>
    </row>
    <row r="186" spans="2:24" x14ac:dyDescent="0.15">
      <c r="G186" s="3" t="s">
        <v>360</v>
      </c>
      <c r="H186" s="3" t="s">
        <v>361</v>
      </c>
      <c r="I186" s="36" t="s">
        <v>362</v>
      </c>
      <c r="J186" s="42" t="s">
        <v>363</v>
      </c>
      <c r="K186" s="42"/>
      <c r="L186" s="42"/>
    </row>
    <row r="187" spans="2:24" x14ac:dyDescent="0.15">
      <c r="B187" s="10" t="s">
        <v>560</v>
      </c>
      <c r="G187" s="11" t="s">
        <v>365</v>
      </c>
      <c r="H187" s="11" t="s">
        <v>364</v>
      </c>
      <c r="I187" s="76" t="s">
        <v>822</v>
      </c>
      <c r="J187" s="76"/>
      <c r="K187" s="76"/>
      <c r="L187" s="76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1"/>
      <c r="X187" s="11"/>
    </row>
    <row r="188" spans="2:24" x14ac:dyDescent="0.15">
      <c r="B188" s="1">
        <v>1</v>
      </c>
      <c r="G188" s="11" t="s">
        <v>484</v>
      </c>
      <c r="H188" s="11" t="s">
        <v>618</v>
      </c>
      <c r="I188" s="76" t="s">
        <v>824</v>
      </c>
      <c r="J188" s="76"/>
      <c r="K188" s="76"/>
      <c r="L188" s="76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90" spans="2:24" x14ac:dyDescent="0.15">
      <c r="F190" s="28" t="s">
        <v>741</v>
      </c>
      <c r="G190" s="3"/>
      <c r="H190" s="3"/>
      <c r="I190" s="3"/>
    </row>
    <row r="191" spans="2:24" x14ac:dyDescent="0.15">
      <c r="F191" s="3"/>
      <c r="G191" s="57" t="s">
        <v>740</v>
      </c>
      <c r="H191" s="57"/>
      <c r="I191" s="57"/>
      <c r="J191" s="57"/>
      <c r="K191" s="57"/>
      <c r="L191" s="57"/>
      <c r="M191" s="57"/>
      <c r="N191" s="57"/>
    </row>
    <row r="192" spans="2:24" x14ac:dyDescent="0.15">
      <c r="F192" s="3"/>
      <c r="G192" s="57" t="s">
        <v>738</v>
      </c>
      <c r="H192" s="57" t="s">
        <v>794</v>
      </c>
      <c r="I192" s="57"/>
      <c r="J192" s="57"/>
      <c r="K192" s="57"/>
      <c r="L192" s="57"/>
      <c r="M192" s="57"/>
      <c r="N192" s="57"/>
    </row>
    <row r="193" spans="1:22" x14ac:dyDescent="0.15">
      <c r="F193" s="3"/>
      <c r="G193" s="57" t="s">
        <v>739</v>
      </c>
      <c r="H193" s="57" t="s">
        <v>795</v>
      </c>
      <c r="I193" s="57"/>
      <c r="J193" s="57"/>
      <c r="K193" s="57"/>
      <c r="L193" s="57"/>
      <c r="M193" s="57"/>
      <c r="N193" s="57"/>
    </row>
    <row r="194" spans="1:22" x14ac:dyDescent="0.15">
      <c r="F194" s="3"/>
      <c r="G194" s="57" t="s">
        <v>366</v>
      </c>
      <c r="H194" s="57" t="s">
        <v>367</v>
      </c>
      <c r="I194" s="57"/>
      <c r="J194" s="57"/>
      <c r="K194" s="57"/>
      <c r="L194" s="57"/>
      <c r="M194" s="57"/>
      <c r="N194" s="57"/>
    </row>
    <row r="195" spans="1:22" x14ac:dyDescent="0.15">
      <c r="F195" s="3"/>
      <c r="G195" s="57" t="s">
        <v>368</v>
      </c>
      <c r="H195" s="57" t="s">
        <v>369</v>
      </c>
      <c r="I195" s="57"/>
      <c r="J195" s="57"/>
      <c r="K195" s="57"/>
      <c r="L195" s="57"/>
      <c r="M195" s="57"/>
      <c r="N195" s="57"/>
    </row>
    <row r="196" spans="1:22" x14ac:dyDescent="0.15">
      <c r="F196" s="43"/>
      <c r="G196" s="58" t="s">
        <v>370</v>
      </c>
      <c r="H196" s="57"/>
      <c r="I196" s="59"/>
      <c r="J196" s="59"/>
      <c r="K196" s="57"/>
      <c r="L196" s="57"/>
      <c r="M196" s="57"/>
      <c r="N196" s="57"/>
    </row>
    <row r="197" spans="1:22" x14ac:dyDescent="0.15">
      <c r="D197" s="9" t="s">
        <v>682</v>
      </c>
    </row>
    <row r="198" spans="1:22" x14ac:dyDescent="0.15">
      <c r="E198" s="1" t="s">
        <v>683</v>
      </c>
      <c r="F198" s="1" t="s">
        <v>684</v>
      </c>
    </row>
    <row r="199" spans="1:22" x14ac:dyDescent="0.15">
      <c r="E199" s="1" t="s">
        <v>680</v>
      </c>
    </row>
    <row r="200" spans="1:22" x14ac:dyDescent="0.15">
      <c r="A200" s="10" t="s">
        <v>552</v>
      </c>
      <c r="B200" s="10" t="s">
        <v>561</v>
      </c>
      <c r="F200" s="1" t="s">
        <v>373</v>
      </c>
      <c r="G200" s="1" t="s">
        <v>374</v>
      </c>
      <c r="H200" s="1" t="s">
        <v>375</v>
      </c>
      <c r="I200" s="1" t="s">
        <v>377</v>
      </c>
      <c r="J200" s="1" t="s">
        <v>376</v>
      </c>
      <c r="K200" s="1" t="s">
        <v>378</v>
      </c>
      <c r="L200" s="1" t="s">
        <v>379</v>
      </c>
      <c r="M200" s="1" t="s">
        <v>380</v>
      </c>
      <c r="N200" s="1" t="s">
        <v>381</v>
      </c>
      <c r="O200" s="1" t="s">
        <v>382</v>
      </c>
      <c r="P200" s="1" t="s">
        <v>383</v>
      </c>
      <c r="Q200" s="1" t="s">
        <v>446</v>
      </c>
      <c r="R200" s="1" t="s">
        <v>447</v>
      </c>
      <c r="S200" s="1" t="s">
        <v>448</v>
      </c>
      <c r="T200" s="1" t="s">
        <v>449</v>
      </c>
      <c r="U200" s="1" t="s">
        <v>450</v>
      </c>
      <c r="V200" s="1" t="s">
        <v>384</v>
      </c>
    </row>
    <row r="201" spans="1:22" x14ac:dyDescent="0.15">
      <c r="F201" s="1" t="s">
        <v>681</v>
      </c>
      <c r="G201" s="1">
        <v>0</v>
      </c>
      <c r="H201" s="1">
        <v>1</v>
      </c>
      <c r="I201" s="1">
        <v>2</v>
      </c>
      <c r="J201" s="1">
        <v>3</v>
      </c>
      <c r="K201" s="1">
        <v>4</v>
      </c>
      <c r="L201" s="1">
        <v>5</v>
      </c>
      <c r="M201" s="1">
        <v>6</v>
      </c>
      <c r="N201" s="1">
        <v>7</v>
      </c>
      <c r="O201" s="1">
        <v>8</v>
      </c>
      <c r="P201" s="1">
        <v>9</v>
      </c>
      <c r="Q201" s="1">
        <v>10</v>
      </c>
      <c r="R201" s="1">
        <v>11</v>
      </c>
      <c r="S201" s="1">
        <v>12</v>
      </c>
      <c r="T201" s="1">
        <v>13</v>
      </c>
      <c r="U201" s="1">
        <v>14</v>
      </c>
      <c r="V201" s="1">
        <v>15</v>
      </c>
    </row>
    <row r="202" spans="1:22" x14ac:dyDescent="0.15">
      <c r="E202" s="1" t="s">
        <v>689</v>
      </c>
    </row>
    <row r="203" spans="1:22" x14ac:dyDescent="0.15">
      <c r="F203" s="3" t="s">
        <v>320</v>
      </c>
      <c r="G203" s="3" t="s">
        <v>321</v>
      </c>
    </row>
    <row r="204" spans="1:22" x14ac:dyDescent="0.15">
      <c r="F204" s="34" t="s">
        <v>322</v>
      </c>
      <c r="G204" s="3" t="s">
        <v>323</v>
      </c>
    </row>
    <row r="205" spans="1:22" x14ac:dyDescent="0.15">
      <c r="F205" s="35" t="s">
        <v>324</v>
      </c>
      <c r="G205" s="3" t="s">
        <v>325</v>
      </c>
    </row>
    <row r="206" spans="1:22" x14ac:dyDescent="0.15">
      <c r="F206" s="3" t="s">
        <v>326</v>
      </c>
      <c r="G206" s="3" t="s">
        <v>327</v>
      </c>
    </row>
    <row r="207" spans="1:22" x14ac:dyDescent="0.15">
      <c r="F207" s="3" t="s">
        <v>328</v>
      </c>
      <c r="G207" s="32" t="s">
        <v>329</v>
      </c>
    </row>
    <row r="208" spans="1:22" x14ac:dyDescent="0.15">
      <c r="F208" s="3" t="s">
        <v>330</v>
      </c>
      <c r="G208" s="36" t="s">
        <v>331</v>
      </c>
    </row>
    <row r="209" spans="1:8" x14ac:dyDescent="0.15">
      <c r="F209" s="34" t="s">
        <v>332</v>
      </c>
      <c r="G209" s="3" t="s">
        <v>333</v>
      </c>
    </row>
    <row r="211" spans="1:8" x14ac:dyDescent="0.15">
      <c r="E211" s="1" t="s">
        <v>690</v>
      </c>
    </row>
    <row r="212" spans="1:8" x14ac:dyDescent="0.15">
      <c r="F212" s="15" t="s">
        <v>709</v>
      </c>
    </row>
    <row r="213" spans="1:8" x14ac:dyDescent="0.15">
      <c r="A213" s="10" t="s">
        <v>553</v>
      </c>
      <c r="G213" s="1" t="s">
        <v>388</v>
      </c>
      <c r="H213" s="15" t="s">
        <v>712</v>
      </c>
    </row>
    <row r="214" spans="1:8" x14ac:dyDescent="0.15">
      <c r="A214" s="1" t="s">
        <v>674</v>
      </c>
      <c r="G214" s="1" t="s">
        <v>387</v>
      </c>
    </row>
    <row r="215" spans="1:8" x14ac:dyDescent="0.15">
      <c r="F215" s="1" t="s">
        <v>679</v>
      </c>
    </row>
    <row r="216" spans="1:8" x14ac:dyDescent="0.15">
      <c r="G216" s="1" t="s">
        <v>386</v>
      </c>
    </row>
    <row r="217" spans="1:8" x14ac:dyDescent="0.15">
      <c r="G217" s="1" t="s">
        <v>694</v>
      </c>
    </row>
    <row r="218" spans="1:8" x14ac:dyDescent="0.15">
      <c r="G218" s="1" t="s">
        <v>387</v>
      </c>
    </row>
    <row r="219" spans="1:8" x14ac:dyDescent="0.15">
      <c r="E219" s="1" t="s">
        <v>691</v>
      </c>
    </row>
    <row r="220" spans="1:8" x14ac:dyDescent="0.15">
      <c r="F220" s="1" t="s">
        <v>392</v>
      </c>
    </row>
    <row r="221" spans="1:8" x14ac:dyDescent="0.15">
      <c r="F221" s="1" t="s">
        <v>693</v>
      </c>
      <c r="G221" s="1" t="s">
        <v>692</v>
      </c>
    </row>
    <row r="222" spans="1:8" x14ac:dyDescent="0.15">
      <c r="F222" s="1" t="s">
        <v>393</v>
      </c>
    </row>
    <row r="223" spans="1:8" x14ac:dyDescent="0.15">
      <c r="G223" s="1" t="s">
        <v>480</v>
      </c>
    </row>
    <row r="224" spans="1:8" x14ac:dyDescent="0.15">
      <c r="E224" s="1" t="s">
        <v>482</v>
      </c>
    </row>
    <row r="225" spans="1:5" x14ac:dyDescent="0.15">
      <c r="E225" s="1" t="s">
        <v>481</v>
      </c>
    </row>
    <row r="226" spans="1:5" x14ac:dyDescent="0.15">
      <c r="B226" s="9" t="s">
        <v>562</v>
      </c>
      <c r="C226" s="9" t="s">
        <v>247</v>
      </c>
    </row>
    <row r="227" spans="1:5" x14ac:dyDescent="0.15">
      <c r="D227" s="1" t="s">
        <v>394</v>
      </c>
    </row>
    <row r="229" spans="1:5" x14ac:dyDescent="0.15">
      <c r="A229" s="10" t="s">
        <v>619</v>
      </c>
    </row>
  </sheetData>
  <mergeCells count="1">
    <mergeCell ref="F173:F184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"/>
  <sheetViews>
    <sheetView tabSelected="1" topLeftCell="B1" workbookViewId="0">
      <selection activeCell="E10" sqref="E10"/>
    </sheetView>
  </sheetViews>
  <sheetFormatPr defaultRowHeight="16.5" x14ac:dyDescent="0.15"/>
  <cols>
    <col min="1" max="1" width="26.625" style="1" customWidth="1"/>
    <col min="2" max="16384" width="9" style="1"/>
  </cols>
  <sheetData>
    <row r="1" spans="1:35" x14ac:dyDescent="0.15">
      <c r="B1" s="9" t="s">
        <v>421</v>
      </c>
    </row>
    <row r="2" spans="1:35" x14ac:dyDescent="0.15">
      <c r="B2" s="1" t="s">
        <v>395</v>
      </c>
      <c r="C2" s="1" t="s">
        <v>395</v>
      </c>
      <c r="D2" s="76" t="s">
        <v>395</v>
      </c>
      <c r="E2" s="1" t="s">
        <v>395</v>
      </c>
      <c r="F2" s="1" t="s">
        <v>396</v>
      </c>
      <c r="G2" s="1" t="s">
        <v>396</v>
      </c>
      <c r="H2" s="1" t="s">
        <v>396</v>
      </c>
      <c r="I2" s="1" t="s">
        <v>397</v>
      </c>
      <c r="J2" s="1" t="s">
        <v>398</v>
      </c>
      <c r="K2" s="1" t="s">
        <v>398</v>
      </c>
      <c r="L2" s="1" t="s">
        <v>398</v>
      </c>
      <c r="M2" s="1" t="s">
        <v>398</v>
      </c>
      <c r="N2" s="1" t="s">
        <v>398</v>
      </c>
      <c r="O2" s="1" t="s">
        <v>398</v>
      </c>
      <c r="P2" s="1" t="s">
        <v>398</v>
      </c>
      <c r="Q2" s="2" t="s">
        <v>398</v>
      </c>
      <c r="R2" s="2" t="s">
        <v>398</v>
      </c>
      <c r="S2" s="2" t="s">
        <v>398</v>
      </c>
      <c r="T2" s="2" t="s">
        <v>398</v>
      </c>
      <c r="U2" s="1" t="s">
        <v>398</v>
      </c>
      <c r="V2" s="1" t="s">
        <v>396</v>
      </c>
      <c r="W2" s="1" t="s">
        <v>395</v>
      </c>
      <c r="X2" s="1" t="s">
        <v>395</v>
      </c>
      <c r="Y2" s="1" t="s">
        <v>395</v>
      </c>
      <c r="Z2" s="1" t="s">
        <v>395</v>
      </c>
      <c r="AA2" s="1" t="s">
        <v>395</v>
      </c>
      <c r="AB2" s="1" t="s">
        <v>395</v>
      </c>
      <c r="AC2" s="1" t="s">
        <v>395</v>
      </c>
      <c r="AD2" s="1" t="s">
        <v>395</v>
      </c>
      <c r="AE2" s="7" t="s">
        <v>395</v>
      </c>
      <c r="AF2" s="7"/>
      <c r="AG2" s="7"/>
      <c r="AH2" s="7"/>
      <c r="AI2" s="7"/>
    </row>
    <row r="3" spans="1:35" x14ac:dyDescent="0.15">
      <c r="A3" s="10" t="s">
        <v>578</v>
      </c>
      <c r="B3" s="1" t="s">
        <v>441</v>
      </c>
      <c r="C3" s="1" t="s">
        <v>399</v>
      </c>
      <c r="D3" s="76" t="s">
        <v>812</v>
      </c>
      <c r="E3" s="1" t="s">
        <v>400</v>
      </c>
      <c r="F3" s="1" t="s">
        <v>401</v>
      </c>
      <c r="G3" s="1" t="s">
        <v>274</v>
      </c>
      <c r="H3" s="1" t="s">
        <v>339</v>
      </c>
      <c r="I3" s="1" t="s">
        <v>402</v>
      </c>
      <c r="J3" s="1" t="s">
        <v>341</v>
      </c>
      <c r="K3" s="1" t="s">
        <v>718</v>
      </c>
      <c r="L3" s="1" t="s">
        <v>589</v>
      </c>
      <c r="M3" s="1" t="s">
        <v>403</v>
      </c>
      <c r="N3" s="1" t="s">
        <v>404</v>
      </c>
      <c r="O3" s="1" t="s">
        <v>591</v>
      </c>
      <c r="P3" s="23" t="s">
        <v>405</v>
      </c>
      <c r="Q3" s="147" t="s">
        <v>646</v>
      </c>
      <c r="R3" s="147" t="s">
        <v>647</v>
      </c>
      <c r="S3" s="147" t="s">
        <v>651</v>
      </c>
      <c r="T3" s="147" t="s">
        <v>653</v>
      </c>
      <c r="U3" s="23" t="s">
        <v>406</v>
      </c>
      <c r="V3" s="1" t="s">
        <v>407</v>
      </c>
      <c r="W3" s="98" t="s">
        <v>719</v>
      </c>
      <c r="X3" s="98"/>
      <c r="Y3" s="98"/>
      <c r="Z3" s="98"/>
      <c r="AA3" s="98"/>
      <c r="AB3" s="98"/>
      <c r="AC3" s="98"/>
      <c r="AD3" s="76" t="s">
        <v>820</v>
      </c>
      <c r="AE3" s="7" t="s">
        <v>826</v>
      </c>
      <c r="AF3" s="7"/>
      <c r="AG3" s="7"/>
      <c r="AH3" s="7"/>
      <c r="AI3" s="7"/>
    </row>
    <row r="4" spans="1:35" x14ac:dyDescent="0.15">
      <c r="A4" s="10" t="s">
        <v>579</v>
      </c>
      <c r="B4" s="1" t="s">
        <v>408</v>
      </c>
      <c r="C4" s="1" t="s">
        <v>409</v>
      </c>
      <c r="D4" s="76" t="s">
        <v>813</v>
      </c>
      <c r="E4" s="1" t="s">
        <v>410</v>
      </c>
      <c r="F4" s="1" t="s">
        <v>832</v>
      </c>
      <c r="G4" s="1" t="s">
        <v>411</v>
      </c>
      <c r="H4" s="1" t="s">
        <v>412</v>
      </c>
      <c r="I4" s="1" t="s">
        <v>413</v>
      </c>
      <c r="J4" s="1" t="s">
        <v>414</v>
      </c>
      <c r="K4" s="1" t="s">
        <v>415</v>
      </c>
      <c r="L4" s="1" t="s">
        <v>416</v>
      </c>
      <c r="M4" s="1" t="s">
        <v>417</v>
      </c>
      <c r="N4" s="1" t="s">
        <v>418</v>
      </c>
      <c r="O4" s="1" t="s">
        <v>592</v>
      </c>
      <c r="P4" s="23" t="s">
        <v>419</v>
      </c>
      <c r="Q4" s="147" t="s">
        <v>648</v>
      </c>
      <c r="R4" s="147" t="s">
        <v>649</v>
      </c>
      <c r="S4" s="147" t="s">
        <v>652</v>
      </c>
      <c r="T4" s="147" t="s">
        <v>654</v>
      </c>
      <c r="U4" s="23" t="s">
        <v>420</v>
      </c>
      <c r="V4" s="1" t="s">
        <v>593</v>
      </c>
      <c r="W4" s="99" t="s">
        <v>818</v>
      </c>
      <c r="X4" s="99"/>
      <c r="Y4" s="99"/>
      <c r="Z4" s="99"/>
      <c r="AA4" s="99"/>
      <c r="AB4" s="99"/>
      <c r="AC4" s="99"/>
      <c r="AD4" s="76" t="s">
        <v>823</v>
      </c>
      <c r="AE4" s="7" t="s">
        <v>827</v>
      </c>
      <c r="AF4" s="7"/>
      <c r="AG4" s="7"/>
      <c r="AH4" s="7"/>
      <c r="AI4" s="7"/>
    </row>
    <row r="5" spans="1:35" x14ac:dyDescent="0.15">
      <c r="A5" s="10" t="s">
        <v>559</v>
      </c>
      <c r="B5" s="1" t="s">
        <v>714</v>
      </c>
      <c r="C5" s="76" t="s">
        <v>815</v>
      </c>
      <c r="D5" s="76" t="s">
        <v>831</v>
      </c>
      <c r="E5" s="1" t="s">
        <v>713</v>
      </c>
      <c r="F5" s="10"/>
      <c r="G5" s="1" t="s">
        <v>715</v>
      </c>
      <c r="H5" s="1" t="s">
        <v>811</v>
      </c>
      <c r="I5" s="1" t="s">
        <v>810</v>
      </c>
      <c r="J5" s="97" t="s">
        <v>809</v>
      </c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1" t="s">
        <v>717</v>
      </c>
      <c r="W5" s="99" t="s">
        <v>817</v>
      </c>
      <c r="X5" s="99"/>
      <c r="Y5" s="99"/>
      <c r="Z5" s="99"/>
      <c r="AA5" s="99"/>
      <c r="AB5" s="99"/>
      <c r="AC5" s="99"/>
      <c r="AD5" s="76" t="s">
        <v>819</v>
      </c>
      <c r="AE5" s="7"/>
      <c r="AF5" s="7"/>
      <c r="AG5" s="7"/>
      <c r="AH5" s="7"/>
      <c r="AI5" s="7"/>
    </row>
    <row r="6" spans="1:35" x14ac:dyDescent="0.15">
      <c r="A6" s="10"/>
      <c r="C6" s="76" t="s">
        <v>814</v>
      </c>
      <c r="D6" s="76" t="s">
        <v>816</v>
      </c>
      <c r="F6" s="10"/>
      <c r="G6" s="1" t="s">
        <v>716</v>
      </c>
    </row>
    <row r="7" spans="1:35" x14ac:dyDescent="0.15">
      <c r="B7" s="9" t="s">
        <v>594</v>
      </c>
    </row>
    <row r="8" spans="1:35" x14ac:dyDescent="0.15">
      <c r="B8" s="1" t="s">
        <v>396</v>
      </c>
      <c r="C8" s="1" t="s">
        <v>396</v>
      </c>
      <c r="D8" s="1" t="s">
        <v>396</v>
      </c>
      <c r="E8" s="1" t="s">
        <v>396</v>
      </c>
      <c r="F8" s="1" t="s">
        <v>396</v>
      </c>
      <c r="G8" s="1" t="s">
        <v>396</v>
      </c>
      <c r="H8" s="1" t="s">
        <v>396</v>
      </c>
      <c r="I8" s="1" t="s">
        <v>396</v>
      </c>
      <c r="J8" s="1" t="s">
        <v>396</v>
      </c>
      <c r="K8" s="1" t="s">
        <v>396</v>
      </c>
      <c r="L8" s="1" t="s">
        <v>396</v>
      </c>
      <c r="M8" s="1" t="s">
        <v>396</v>
      </c>
      <c r="N8" s="1" t="s">
        <v>396</v>
      </c>
      <c r="O8" s="2" t="s">
        <v>396</v>
      </c>
    </row>
    <row r="9" spans="1:35" ht="33" x14ac:dyDescent="0.15">
      <c r="A9" s="47" t="s">
        <v>580</v>
      </c>
      <c r="B9" s="1" t="s">
        <v>422</v>
      </c>
      <c r="C9" s="1" t="s">
        <v>423</v>
      </c>
      <c r="D9" s="1" t="s">
        <v>595</v>
      </c>
      <c r="E9" s="1" t="s">
        <v>425</v>
      </c>
      <c r="F9" s="1" t="s">
        <v>426</v>
      </c>
      <c r="G9" s="1" t="s">
        <v>427</v>
      </c>
      <c r="H9" s="1" t="s">
        <v>428</v>
      </c>
      <c r="I9" s="1" t="s">
        <v>429</v>
      </c>
      <c r="J9" s="1" t="s">
        <v>430</v>
      </c>
      <c r="K9" s="1" t="s">
        <v>615</v>
      </c>
      <c r="L9" s="1" t="s">
        <v>431</v>
      </c>
      <c r="M9" s="1" t="s">
        <v>637</v>
      </c>
      <c r="N9" s="1" t="s">
        <v>639</v>
      </c>
      <c r="O9" s="2" t="s">
        <v>638</v>
      </c>
      <c r="V9" s="23"/>
      <c r="W9" s="23"/>
      <c r="X9" s="23"/>
      <c r="Y9" s="23"/>
      <c r="Z9" s="23"/>
    </row>
    <row r="10" spans="1:35" ht="49.5" x14ac:dyDescent="0.15">
      <c r="A10" s="47" t="s">
        <v>581</v>
      </c>
      <c r="B10" s="1" t="s">
        <v>433</v>
      </c>
      <c r="C10" s="1" t="s">
        <v>720</v>
      </c>
      <c r="D10" s="1" t="s">
        <v>5</v>
      </c>
      <c r="E10" s="1" t="s">
        <v>7</v>
      </c>
      <c r="F10" s="1" t="s">
        <v>434</v>
      </c>
      <c r="G10" s="1" t="s">
        <v>4</v>
      </c>
      <c r="H10" s="1" t="s">
        <v>3</v>
      </c>
      <c r="I10" s="1" t="s">
        <v>435</v>
      </c>
      <c r="J10" s="1" t="s">
        <v>54</v>
      </c>
      <c r="K10" s="1" t="s">
        <v>436</v>
      </c>
      <c r="L10" s="1" t="s">
        <v>437</v>
      </c>
      <c r="M10" s="1" t="s">
        <v>438</v>
      </c>
      <c r="N10" s="1" t="s">
        <v>439</v>
      </c>
      <c r="O10" s="2" t="s">
        <v>440</v>
      </c>
      <c r="V10" s="23"/>
      <c r="W10" s="54"/>
      <c r="X10" s="54"/>
      <c r="Y10" s="23"/>
      <c r="Z10" s="23"/>
    </row>
    <row r="11" spans="1:35" x14ac:dyDescent="0.15">
      <c r="B11" s="1" t="s">
        <v>726</v>
      </c>
      <c r="V11" s="23"/>
      <c r="W11" s="54"/>
      <c r="X11" s="54"/>
      <c r="Y11" s="23"/>
      <c r="Z11" s="23"/>
    </row>
    <row r="12" spans="1:35" x14ac:dyDescent="0.15">
      <c r="B12" s="9" t="s">
        <v>596</v>
      </c>
      <c r="V12" s="23"/>
      <c r="W12" s="54"/>
      <c r="X12" s="54"/>
      <c r="Y12" s="23"/>
      <c r="Z12" s="23"/>
    </row>
    <row r="13" spans="1:35" x14ac:dyDescent="0.15">
      <c r="B13" s="1" t="s">
        <v>396</v>
      </c>
      <c r="C13" s="1" t="s">
        <v>396</v>
      </c>
      <c r="D13" s="1" t="s">
        <v>396</v>
      </c>
      <c r="E13" s="1" t="s">
        <v>396</v>
      </c>
      <c r="F13" s="1" t="s">
        <v>396</v>
      </c>
      <c r="G13" s="1" t="s">
        <v>396</v>
      </c>
      <c r="H13" s="1" t="s">
        <v>396</v>
      </c>
      <c r="I13" s="1" t="s">
        <v>396</v>
      </c>
      <c r="J13" s="1" t="s">
        <v>398</v>
      </c>
      <c r="K13" s="1" t="s">
        <v>395</v>
      </c>
      <c r="L13" s="1" t="s">
        <v>396</v>
      </c>
      <c r="M13" s="1" t="s">
        <v>396</v>
      </c>
      <c r="N13" s="1" t="s">
        <v>396</v>
      </c>
      <c r="V13" s="23"/>
      <c r="W13" s="54"/>
      <c r="X13" s="54"/>
      <c r="Y13" s="23"/>
      <c r="Z13" s="23"/>
    </row>
    <row r="14" spans="1:35" ht="49.5" x14ac:dyDescent="0.15">
      <c r="A14" s="47" t="s">
        <v>582</v>
      </c>
      <c r="B14" s="11" t="s">
        <v>620</v>
      </c>
      <c r="C14" s="1" t="s">
        <v>424</v>
      </c>
      <c r="D14" s="1" t="s">
        <v>425</v>
      </c>
      <c r="E14" s="1" t="s">
        <v>426</v>
      </c>
      <c r="F14" s="1" t="s">
        <v>427</v>
      </c>
      <c r="G14" s="1" t="s">
        <v>428</v>
      </c>
      <c r="H14" s="1" t="s">
        <v>429</v>
      </c>
      <c r="I14" s="1" t="s">
        <v>430</v>
      </c>
      <c r="J14" s="1" t="s">
        <v>732</v>
      </c>
      <c r="K14" s="15" t="s">
        <v>711</v>
      </c>
      <c r="L14" s="1" t="s">
        <v>695</v>
      </c>
      <c r="M14" s="1" t="s">
        <v>597</v>
      </c>
      <c r="N14" s="1" t="s">
        <v>598</v>
      </c>
      <c r="V14" s="23"/>
      <c r="W14" s="23"/>
      <c r="X14" s="23"/>
      <c r="Y14" s="23"/>
      <c r="Z14" s="23"/>
    </row>
    <row r="15" spans="1:35" x14ac:dyDescent="0.15">
      <c r="B15" s="11" t="s">
        <v>697</v>
      </c>
      <c r="C15" s="1" t="s">
        <v>5</v>
      </c>
      <c r="D15" s="1" t="s">
        <v>7</v>
      </c>
      <c r="E15" s="1" t="s">
        <v>434</v>
      </c>
      <c r="F15" s="1" t="s">
        <v>4</v>
      </c>
      <c r="G15" s="1" t="s">
        <v>3</v>
      </c>
      <c r="H15" s="1" t="s">
        <v>435</v>
      </c>
      <c r="I15" s="1" t="s">
        <v>54</v>
      </c>
      <c r="J15" s="1" t="s">
        <v>728</v>
      </c>
      <c r="K15" s="1" t="s">
        <v>599</v>
      </c>
      <c r="L15" s="1" t="s">
        <v>729</v>
      </c>
      <c r="M15" s="1" t="s">
        <v>678</v>
      </c>
      <c r="N15" s="1" t="s">
        <v>600</v>
      </c>
    </row>
    <row r="16" spans="1:35" x14ac:dyDescent="0.15">
      <c r="B16" s="56" t="s">
        <v>721</v>
      </c>
      <c r="K16" s="1" t="s">
        <v>601</v>
      </c>
    </row>
    <row r="17" spans="2:13" x14ac:dyDescent="0.15">
      <c r="B17" s="1" t="s">
        <v>722</v>
      </c>
      <c r="C17" s="1" t="s">
        <v>727</v>
      </c>
      <c r="D17" s="1" t="s">
        <v>727</v>
      </c>
      <c r="E17" s="1" t="s">
        <v>727</v>
      </c>
      <c r="F17" s="1" t="s">
        <v>727</v>
      </c>
      <c r="G17" s="1" t="s">
        <v>727</v>
      </c>
      <c r="H17" s="1" t="s">
        <v>727</v>
      </c>
      <c r="I17" s="1" t="s">
        <v>727</v>
      </c>
      <c r="J17" s="1" t="s">
        <v>733</v>
      </c>
      <c r="K17" s="15" t="s">
        <v>710</v>
      </c>
    </row>
    <row r="18" spans="2:13" x14ac:dyDescent="0.15">
      <c r="B18" s="1" t="s">
        <v>723</v>
      </c>
      <c r="L18" s="1" t="s">
        <v>730</v>
      </c>
      <c r="M18" s="1" t="s">
        <v>731</v>
      </c>
    </row>
    <row r="19" spans="2:13" x14ac:dyDescent="0.15">
      <c r="B19" s="1" t="s">
        <v>724</v>
      </c>
    </row>
    <row r="20" spans="2:13" x14ac:dyDescent="0.15">
      <c r="B20" s="1" t="s">
        <v>725</v>
      </c>
    </row>
    <row r="21" spans="2:13" x14ac:dyDescent="0.15">
      <c r="B21" s="79" t="s">
        <v>734</v>
      </c>
    </row>
  </sheetData>
  <mergeCells count="4">
    <mergeCell ref="J5:U5"/>
    <mergeCell ref="W3:AC3"/>
    <mergeCell ref="W4:AC4"/>
    <mergeCell ref="W5:AC5"/>
  </mergeCells>
  <phoneticPr fontId="2" type="noConversion"/>
  <hyperlinks>
    <hyperlink ref="B21" location="名词解释!H60" display="具体见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topLeftCell="AM1" workbookViewId="0">
      <selection activeCell="A5" sqref="A5:XFD5"/>
    </sheetView>
  </sheetViews>
  <sheetFormatPr defaultRowHeight="13.5" x14ac:dyDescent="0.15"/>
  <cols>
    <col min="1" max="1" width="26.625" customWidth="1"/>
  </cols>
  <sheetData>
    <row r="1" spans="1:50" s="1" customFormat="1" ht="16.5" x14ac:dyDescent="0.15">
      <c r="B1" s="2"/>
      <c r="C1" s="1" t="s">
        <v>243</v>
      </c>
    </row>
    <row r="2" spans="1:50" s="1" customFormat="1" ht="16.5" x14ac:dyDescent="0.15">
      <c r="C2" s="100" t="s">
        <v>46</v>
      </c>
      <c r="D2" s="100"/>
      <c r="E2" s="100"/>
      <c r="F2" s="100"/>
      <c r="G2" s="100" t="s">
        <v>45</v>
      </c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 t="s">
        <v>44</v>
      </c>
      <c r="V2" s="100"/>
      <c r="W2" s="100"/>
      <c r="X2" s="100"/>
      <c r="Y2" s="100"/>
      <c r="Z2" s="100"/>
      <c r="AA2" s="100"/>
      <c r="AB2" s="100"/>
      <c r="AC2" s="100"/>
      <c r="AD2" s="100"/>
      <c r="AE2" s="100" t="s">
        <v>43</v>
      </c>
      <c r="AF2" s="100"/>
      <c r="AG2" s="100"/>
      <c r="AH2" s="100"/>
      <c r="AI2" s="100"/>
      <c r="AJ2" s="100"/>
      <c r="AK2" s="100" t="s">
        <v>42</v>
      </c>
      <c r="AL2" s="100"/>
      <c r="AM2" s="100"/>
      <c r="AN2" s="100" t="s">
        <v>41</v>
      </c>
      <c r="AO2" s="100"/>
      <c r="AP2" s="100"/>
      <c r="AQ2" s="100"/>
      <c r="AR2" s="100"/>
      <c r="AS2" s="100"/>
      <c r="AT2" s="100"/>
      <c r="AU2" s="100"/>
      <c r="AV2" s="100"/>
      <c r="AW2" s="30" t="s">
        <v>40</v>
      </c>
      <c r="AX2" s="4"/>
    </row>
    <row r="3" spans="1:50" s="1" customFormat="1" ht="16.5" x14ac:dyDescent="0.15">
      <c r="A3" s="10" t="s">
        <v>563</v>
      </c>
      <c r="B3" s="1" t="s">
        <v>39</v>
      </c>
      <c r="C3" s="1" t="s">
        <v>38</v>
      </c>
      <c r="D3" s="1" t="s">
        <v>37</v>
      </c>
      <c r="E3" s="1" t="s">
        <v>218</v>
      </c>
      <c r="F3" s="1" t="s">
        <v>36</v>
      </c>
      <c r="G3" s="1" t="s">
        <v>7</v>
      </c>
      <c r="H3" s="11" t="s">
        <v>614</v>
      </c>
      <c r="I3" s="1" t="s">
        <v>219</v>
      </c>
      <c r="J3" s="1" t="s">
        <v>4</v>
      </c>
      <c r="K3" s="1" t="s">
        <v>3</v>
      </c>
      <c r="L3" s="1" t="s">
        <v>306</v>
      </c>
      <c r="M3" s="2" t="s">
        <v>34</v>
      </c>
      <c r="N3" s="2" t="s">
        <v>33</v>
      </c>
      <c r="O3" s="3" t="s">
        <v>32</v>
      </c>
      <c r="P3" s="2" t="s">
        <v>31</v>
      </c>
      <c r="Q3" s="1" t="s">
        <v>30</v>
      </c>
      <c r="R3" s="11" t="s">
        <v>54</v>
      </c>
      <c r="S3" s="2" t="s">
        <v>28</v>
      </c>
      <c r="T3" s="2" t="s">
        <v>27</v>
      </c>
      <c r="U3" s="2" t="s">
        <v>26</v>
      </c>
      <c r="V3" s="2" t="s">
        <v>25</v>
      </c>
      <c r="W3" s="2" t="s">
        <v>24</v>
      </c>
      <c r="X3" s="2" t="s">
        <v>23</v>
      </c>
      <c r="Y3" s="1" t="s">
        <v>83</v>
      </c>
      <c r="Z3" s="2" t="s">
        <v>22</v>
      </c>
      <c r="AA3" s="2" t="s">
        <v>21</v>
      </c>
      <c r="AB3" s="1" t="s">
        <v>82</v>
      </c>
      <c r="AC3" s="2" t="s">
        <v>20</v>
      </c>
      <c r="AD3" s="2" t="s">
        <v>19</v>
      </c>
      <c r="AE3" s="2" t="s">
        <v>443</v>
      </c>
      <c r="AF3" s="1" t="s">
        <v>115</v>
      </c>
      <c r="AG3" s="1" t="s">
        <v>17</v>
      </c>
      <c r="AH3" s="1" t="s">
        <v>16</v>
      </c>
      <c r="AI3" s="2" t="s">
        <v>15</v>
      </c>
      <c r="AJ3" s="2" t="s">
        <v>14</v>
      </c>
      <c r="AK3" s="2" t="s">
        <v>13</v>
      </c>
      <c r="AL3" s="2" t="s">
        <v>12</v>
      </c>
      <c r="AM3" s="2" t="s">
        <v>11</v>
      </c>
      <c r="AN3" s="1" t="s">
        <v>10</v>
      </c>
      <c r="AO3" s="1" t="s">
        <v>9</v>
      </c>
      <c r="AP3" s="1" t="s">
        <v>8</v>
      </c>
      <c r="AQ3" s="1" t="s">
        <v>7</v>
      </c>
      <c r="AR3" s="1" t="s">
        <v>6</v>
      </c>
      <c r="AS3" s="1" t="s">
        <v>5</v>
      </c>
      <c r="AT3" s="1" t="s">
        <v>4</v>
      </c>
      <c r="AU3" s="1" t="s">
        <v>3</v>
      </c>
      <c r="AV3" s="1" t="s">
        <v>2</v>
      </c>
      <c r="AW3" s="1" t="s">
        <v>1</v>
      </c>
    </row>
    <row r="4" spans="1:50" s="1" customFormat="1" ht="16.5" x14ac:dyDescent="0.15">
      <c r="A4" s="10" t="s">
        <v>613</v>
      </c>
    </row>
    <row r="5" spans="1:50" s="1" customFormat="1" ht="16.5" x14ac:dyDescent="0.15">
      <c r="B5" s="1" t="s">
        <v>132</v>
      </c>
      <c r="G5" s="1" t="s">
        <v>235</v>
      </c>
      <c r="H5" s="1" t="s">
        <v>235</v>
      </c>
      <c r="I5" s="1" t="s">
        <v>235</v>
      </c>
      <c r="J5" s="1" t="s">
        <v>235</v>
      </c>
      <c r="K5" s="1" t="s">
        <v>235</v>
      </c>
      <c r="R5" s="1" t="s">
        <v>234</v>
      </c>
      <c r="AW5" s="1" t="s">
        <v>389</v>
      </c>
    </row>
    <row r="6" spans="1:50" s="1" customFormat="1" ht="16.5" x14ac:dyDescent="0.15">
      <c r="B6" s="1" t="s">
        <v>133</v>
      </c>
      <c r="G6" s="1" t="s">
        <v>234</v>
      </c>
      <c r="H6" s="1" t="s">
        <v>234</v>
      </c>
      <c r="I6" s="1" t="s">
        <v>234</v>
      </c>
      <c r="J6" s="1" t="s">
        <v>234</v>
      </c>
      <c r="K6" s="1" t="s">
        <v>240</v>
      </c>
      <c r="R6" s="1" t="s">
        <v>240</v>
      </c>
    </row>
    <row r="7" spans="1:50" s="1" customFormat="1" ht="16.5" x14ac:dyDescent="0.15">
      <c r="B7" s="1" t="s">
        <v>134</v>
      </c>
      <c r="C7" s="1" t="s">
        <v>235</v>
      </c>
      <c r="D7" s="1" t="s">
        <v>235</v>
      </c>
      <c r="E7" s="1" t="s">
        <v>235</v>
      </c>
      <c r="F7" s="1" t="s">
        <v>235</v>
      </c>
    </row>
    <row r="8" spans="1:50" s="1" customFormat="1" ht="16.5" x14ac:dyDescent="0.15">
      <c r="B8" s="1" t="s">
        <v>135</v>
      </c>
      <c r="AN8" s="1" t="s">
        <v>234</v>
      </c>
      <c r="AO8" s="1" t="s">
        <v>234</v>
      </c>
      <c r="AP8" s="1" t="s">
        <v>234</v>
      </c>
    </row>
    <row r="9" spans="1:50" s="1" customFormat="1" ht="16.5" x14ac:dyDescent="0.15">
      <c r="B9" s="1" t="s">
        <v>120</v>
      </c>
      <c r="G9" s="1" t="s">
        <v>234</v>
      </c>
      <c r="H9" s="1" t="s">
        <v>234</v>
      </c>
      <c r="I9" s="1" t="s">
        <v>234</v>
      </c>
      <c r="J9" s="1" t="s">
        <v>234</v>
      </c>
      <c r="K9" s="1" t="s">
        <v>234</v>
      </c>
    </row>
    <row r="10" spans="1:50" s="1" customFormat="1" ht="16.5" x14ac:dyDescent="0.15">
      <c r="B10" s="1" t="s">
        <v>136</v>
      </c>
      <c r="G10" s="1" t="s">
        <v>235</v>
      </c>
      <c r="H10" s="1" t="s">
        <v>235</v>
      </c>
      <c r="I10" s="1" t="s">
        <v>235</v>
      </c>
      <c r="J10" s="1" t="s">
        <v>235</v>
      </c>
      <c r="K10" s="1" t="s">
        <v>235</v>
      </c>
    </row>
    <row r="11" spans="1:50" s="1" customFormat="1" ht="16.5" x14ac:dyDescent="0.15">
      <c r="B11" s="1" t="s">
        <v>137</v>
      </c>
      <c r="G11" s="1" t="s">
        <v>241</v>
      </c>
      <c r="H11" s="1" t="s">
        <v>241</v>
      </c>
      <c r="I11" s="1" t="s">
        <v>241</v>
      </c>
      <c r="J11" s="1" t="s">
        <v>241</v>
      </c>
      <c r="K11" s="1" t="s">
        <v>241</v>
      </c>
      <c r="L11" s="1" t="s">
        <v>234</v>
      </c>
      <c r="O11" s="1" t="s">
        <v>234</v>
      </c>
      <c r="Q11" s="1" t="s">
        <v>234</v>
      </c>
      <c r="R11" s="1" t="s">
        <v>234</v>
      </c>
      <c r="Y11" s="1" t="s">
        <v>234</v>
      </c>
      <c r="AB11" s="1" t="s">
        <v>234</v>
      </c>
      <c r="AF11" s="1" t="s">
        <v>234</v>
      </c>
      <c r="AG11" s="1" t="s">
        <v>234</v>
      </c>
      <c r="AH11" s="1" t="s">
        <v>234</v>
      </c>
    </row>
    <row r="12" spans="1:50" s="1" customFormat="1" ht="16.5" x14ac:dyDescent="0.15">
      <c r="A12" s="10" t="s">
        <v>564</v>
      </c>
      <c r="B12" s="1" t="s">
        <v>138</v>
      </c>
      <c r="G12" s="1" t="s">
        <v>235</v>
      </c>
      <c r="H12" s="1" t="s">
        <v>235</v>
      </c>
      <c r="I12" s="1" t="s">
        <v>235</v>
      </c>
      <c r="J12" s="1" t="s">
        <v>235</v>
      </c>
      <c r="K12" s="1" t="s">
        <v>235</v>
      </c>
    </row>
    <row r="13" spans="1:50" s="1" customFormat="1" ht="16.5" x14ac:dyDescent="0.15">
      <c r="A13" s="10" t="s">
        <v>565</v>
      </c>
      <c r="B13" s="1" t="s">
        <v>251</v>
      </c>
      <c r="G13" s="1" t="s">
        <v>612</v>
      </c>
      <c r="L13" s="1" t="s">
        <v>234</v>
      </c>
      <c r="O13" s="1" t="s">
        <v>234</v>
      </c>
      <c r="Q13" s="1" t="s">
        <v>234</v>
      </c>
      <c r="R13" s="1" t="s">
        <v>234</v>
      </c>
      <c r="Y13" s="1" t="s">
        <v>234</v>
      </c>
      <c r="AB13" s="1" t="s">
        <v>234</v>
      </c>
      <c r="AF13" s="1" t="s">
        <v>234</v>
      </c>
      <c r="AG13" s="1" t="s">
        <v>234</v>
      </c>
      <c r="AH13" s="1" t="s">
        <v>234</v>
      </c>
    </row>
    <row r="14" spans="1:50" s="1" customFormat="1" ht="16.5" x14ac:dyDescent="0.15">
      <c r="B14" s="1" t="s">
        <v>51</v>
      </c>
      <c r="G14" s="1" t="s">
        <v>234</v>
      </c>
      <c r="H14" s="1" t="s">
        <v>234</v>
      </c>
      <c r="I14" s="1" t="s">
        <v>234</v>
      </c>
      <c r="J14" s="1" t="s">
        <v>234</v>
      </c>
      <c r="K14" s="1" t="s">
        <v>240</v>
      </c>
    </row>
    <row r="15" spans="1:50" s="1" customFormat="1" ht="16.5" x14ac:dyDescent="0.15"/>
    <row r="16" spans="1:50" s="1" customFormat="1" ht="16.5" x14ac:dyDescent="0.15"/>
    <row r="17" spans="1:49" s="1" customFormat="1" ht="16.5" x14ac:dyDescent="0.15"/>
    <row r="18" spans="1:49" s="1" customFormat="1" ht="16.5" x14ac:dyDescent="0.15">
      <c r="B18" s="1" t="s">
        <v>142</v>
      </c>
      <c r="AQ18" s="1" t="s">
        <v>234</v>
      </c>
      <c r="AR18" s="1" t="s">
        <v>234</v>
      </c>
      <c r="AS18" s="1" t="s">
        <v>234</v>
      </c>
      <c r="AT18" s="1" t="s">
        <v>234</v>
      </c>
      <c r="AU18" s="1" t="s">
        <v>234</v>
      </c>
      <c r="AV18" s="1" t="s">
        <v>234</v>
      </c>
      <c r="AW18" s="1" t="s">
        <v>234</v>
      </c>
    </row>
    <row r="19" spans="1:49" s="1" customFormat="1" ht="16.5" x14ac:dyDescent="0.15">
      <c r="B19" s="1" t="s">
        <v>141</v>
      </c>
      <c r="AQ19" s="1" t="s">
        <v>234</v>
      </c>
      <c r="AR19" s="1" t="s">
        <v>234</v>
      </c>
      <c r="AS19" s="1" t="s">
        <v>234</v>
      </c>
      <c r="AT19" s="1" t="s">
        <v>234</v>
      </c>
      <c r="AU19" s="1" t="s">
        <v>234</v>
      </c>
      <c r="AV19" s="1" t="s">
        <v>234</v>
      </c>
    </row>
    <row r="20" spans="1:49" s="1" customFormat="1" ht="16.5" x14ac:dyDescent="0.15">
      <c r="B20" s="1" t="s">
        <v>140</v>
      </c>
      <c r="AQ20" s="1" t="s">
        <v>234</v>
      </c>
      <c r="AR20" s="1" t="s">
        <v>234</v>
      </c>
      <c r="AS20" s="1" t="s">
        <v>234</v>
      </c>
      <c r="AT20" s="1" t="s">
        <v>234</v>
      </c>
      <c r="AU20" s="1" t="s">
        <v>234</v>
      </c>
      <c r="AV20" s="1" t="s">
        <v>234</v>
      </c>
    </row>
    <row r="21" spans="1:49" s="1" customFormat="1" ht="16.5" x14ac:dyDescent="0.15">
      <c r="B21" s="1" t="s">
        <v>0</v>
      </c>
      <c r="AO21" s="1" t="s">
        <v>234</v>
      </c>
    </row>
    <row r="22" spans="1:49" s="1" customFormat="1" ht="16.5" x14ac:dyDescent="0.15">
      <c r="B22" s="1" t="s">
        <v>106</v>
      </c>
      <c r="AQ22" s="1" t="s">
        <v>234</v>
      </c>
      <c r="AR22" s="1" t="s">
        <v>234</v>
      </c>
      <c r="AS22" s="1" t="s">
        <v>234</v>
      </c>
      <c r="AT22" s="1" t="s">
        <v>234</v>
      </c>
      <c r="AU22" s="1" t="s">
        <v>234</v>
      </c>
      <c r="AV22" s="1" t="s">
        <v>234</v>
      </c>
    </row>
    <row r="23" spans="1:49" s="1" customFormat="1" ht="16.5" x14ac:dyDescent="0.15">
      <c r="B23" s="1" t="s">
        <v>119</v>
      </c>
      <c r="AQ23" s="1" t="s">
        <v>234</v>
      </c>
      <c r="AR23" s="1" t="s">
        <v>234</v>
      </c>
      <c r="AT23" s="1" t="s">
        <v>234</v>
      </c>
      <c r="AU23" s="1" t="s">
        <v>234</v>
      </c>
    </row>
    <row r="24" spans="1:49" s="1" customFormat="1" ht="16.5" x14ac:dyDescent="0.15"/>
    <row r="25" spans="1:49" s="1" customFormat="1" ht="16.5" x14ac:dyDescent="0.15">
      <c r="B25" s="1" t="s">
        <v>234</v>
      </c>
      <c r="C25" s="1" t="s">
        <v>131</v>
      </c>
    </row>
    <row r="26" spans="1:49" s="1" customFormat="1" ht="16.5" x14ac:dyDescent="0.15">
      <c r="A26" s="47"/>
      <c r="B26" s="1" t="s">
        <v>241</v>
      </c>
      <c r="C26" s="1" t="s">
        <v>130</v>
      </c>
    </row>
    <row r="27" spans="1:49" s="1" customFormat="1" ht="16.5" x14ac:dyDescent="0.15"/>
    <row r="28" spans="1:49" s="1" customFormat="1" ht="16.5" x14ac:dyDescent="0.15"/>
    <row r="29" spans="1:49" s="1" customFormat="1" ht="16.5" x14ac:dyDescent="0.15"/>
    <row r="30" spans="1:49" s="1" customFormat="1" ht="16.5" x14ac:dyDescent="0.15"/>
  </sheetData>
  <mergeCells count="6">
    <mergeCell ref="AN2:AV2"/>
    <mergeCell ref="C2:F2"/>
    <mergeCell ref="G2:T2"/>
    <mergeCell ref="U2:AD2"/>
    <mergeCell ref="AE2:AJ2"/>
    <mergeCell ref="AK2:AM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0"/>
  <sheetViews>
    <sheetView workbookViewId="0">
      <selection activeCell="C7" sqref="C7"/>
    </sheetView>
  </sheetViews>
  <sheetFormatPr defaultRowHeight="16.5" x14ac:dyDescent="0.15"/>
  <cols>
    <col min="1" max="1" width="38.375" style="1" customWidth="1"/>
    <col min="2" max="2" width="29.625" style="1" customWidth="1"/>
    <col min="3" max="3" width="11.625" style="1" customWidth="1"/>
    <col min="4" max="5" width="9" style="1"/>
    <col min="6" max="6" width="12.125" style="1" customWidth="1"/>
    <col min="7" max="7" width="9" style="1"/>
    <col min="8" max="8" width="11.625" style="1" customWidth="1"/>
    <col min="9" max="9" width="9" style="1"/>
    <col min="10" max="10" width="13.75" style="1" customWidth="1"/>
    <col min="11" max="17" width="9" style="1"/>
    <col min="18" max="18" width="11" style="1" customWidth="1"/>
    <col min="19" max="28" width="9" style="1"/>
    <col min="29" max="29" width="26.875" style="1" customWidth="1"/>
    <col min="30" max="30" width="32.625" style="1" customWidth="1"/>
    <col min="31" max="31" width="80.625" style="1" customWidth="1"/>
    <col min="32" max="32" width="108.875" style="1" customWidth="1"/>
    <col min="33" max="33" width="9" style="1"/>
    <col min="34" max="34" width="15.375" style="1" customWidth="1"/>
    <col min="35" max="35" width="14" style="1" customWidth="1"/>
    <col min="36" max="36" width="14.125" style="1" customWidth="1"/>
    <col min="37" max="37" width="9" style="1"/>
    <col min="38" max="38" width="15.5" style="1" customWidth="1"/>
    <col min="39" max="39" width="12.625" style="1" customWidth="1"/>
    <col min="40" max="40" width="14.5" style="1" customWidth="1"/>
    <col min="41" max="41" width="9" style="1"/>
    <col min="42" max="42" width="12.75" style="1" customWidth="1"/>
    <col min="43" max="43" width="11.875" style="1" customWidth="1"/>
    <col min="44" max="44" width="16.125" style="1" customWidth="1"/>
    <col min="45" max="53" width="9" style="1"/>
    <col min="54" max="54" width="13.25" style="1" customWidth="1"/>
    <col min="55" max="55" width="13.375" style="1" customWidth="1"/>
    <col min="56" max="56" width="13.5" style="1" customWidth="1"/>
    <col min="57" max="61" width="9" style="1"/>
    <col min="62" max="62" width="11.25" style="1" customWidth="1"/>
    <col min="63" max="63" width="12.75" style="1" customWidth="1"/>
    <col min="64" max="16384" width="9" style="1"/>
  </cols>
  <sheetData>
    <row r="1" spans="3:30" x14ac:dyDescent="0.15">
      <c r="C1" s="9" t="s">
        <v>150</v>
      </c>
    </row>
    <row r="2" spans="3:30" x14ac:dyDescent="0.15">
      <c r="C2" s="1" t="s">
        <v>160</v>
      </c>
      <c r="D2" s="1" t="s">
        <v>584</v>
      </c>
    </row>
    <row r="3" spans="3:30" x14ac:dyDescent="0.15">
      <c r="D3" s="6" t="s">
        <v>88</v>
      </c>
    </row>
    <row r="4" spans="3:30" x14ac:dyDescent="0.15">
      <c r="D4" s="6" t="s">
        <v>89</v>
      </c>
    </row>
    <row r="5" spans="3:30" x14ac:dyDescent="0.15">
      <c r="D5" s="6" t="s">
        <v>90</v>
      </c>
    </row>
    <row r="6" spans="3:30" x14ac:dyDescent="0.15">
      <c r="D6" s="6"/>
    </row>
    <row r="7" spans="3:30" x14ac:dyDescent="0.15">
      <c r="C7" s="1" t="s">
        <v>118</v>
      </c>
      <c r="D7" s="75" t="s">
        <v>796</v>
      </c>
      <c r="E7" s="5"/>
      <c r="F7" s="5"/>
      <c r="G7" s="5"/>
      <c r="H7" s="5" t="s">
        <v>797</v>
      </c>
      <c r="I7" s="5"/>
      <c r="J7" s="5"/>
      <c r="K7" s="5"/>
      <c r="L7" s="5"/>
      <c r="M7" s="5"/>
      <c r="N7" s="5"/>
      <c r="O7" s="5"/>
      <c r="P7" s="5"/>
      <c r="Q7" s="5"/>
      <c r="R7" s="5"/>
    </row>
    <row r="8" spans="3:30" x14ac:dyDescent="0.15">
      <c r="D8" s="1" t="s">
        <v>735</v>
      </c>
    </row>
    <row r="9" spans="3:30" x14ac:dyDescent="0.15">
      <c r="D9" s="6" t="s">
        <v>84</v>
      </c>
    </row>
    <row r="10" spans="3:30" x14ac:dyDescent="0.15">
      <c r="D10" s="6" t="s">
        <v>85</v>
      </c>
    </row>
    <row r="11" spans="3:30" x14ac:dyDescent="0.15">
      <c r="D11" s="6" t="s">
        <v>86</v>
      </c>
    </row>
    <row r="12" spans="3:30" x14ac:dyDescent="0.15">
      <c r="D12" s="6"/>
    </row>
    <row r="13" spans="3:30" x14ac:dyDescent="0.15">
      <c r="C13" s="14" t="s">
        <v>197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3:30" x14ac:dyDescent="0.15">
      <c r="C14" s="15"/>
      <c r="D14" s="15" t="s">
        <v>202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3:30" x14ac:dyDescent="0.15">
      <c r="C15" s="15"/>
      <c r="D15" s="15" t="s">
        <v>203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3:30" x14ac:dyDescent="0.15">
      <c r="C16" s="15"/>
      <c r="D16" s="15" t="s">
        <v>736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1:49" x14ac:dyDescent="0.15">
      <c r="C17" s="15"/>
      <c r="D17" s="15" t="s">
        <v>198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1:49" x14ac:dyDescent="0.15">
      <c r="C18" s="15"/>
      <c r="D18" s="15" t="s">
        <v>199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1:49" x14ac:dyDescent="0.15">
      <c r="C19" s="15"/>
      <c r="D19" s="15" t="s">
        <v>200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49" x14ac:dyDescent="0.15">
      <c r="C20" s="7"/>
      <c r="D20" s="7" t="s">
        <v>201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49" s="3" customFormat="1" x14ac:dyDescent="0.15"/>
    <row r="22" spans="1:49" s="3" customFormat="1" x14ac:dyDescent="0.15">
      <c r="A22" s="10" t="s">
        <v>585</v>
      </c>
      <c r="C22" s="11" t="s">
        <v>54</v>
      </c>
    </row>
    <row r="23" spans="1:49" s="3" customFormat="1" x14ac:dyDescent="0.15">
      <c r="D23" s="3" t="s">
        <v>244</v>
      </c>
    </row>
    <row r="24" spans="1:49" s="3" customFormat="1" x14ac:dyDescent="0.15"/>
    <row r="25" spans="1:49" s="3" customFormat="1" x14ac:dyDescent="0.15"/>
    <row r="26" spans="1:49" x14ac:dyDescent="0.15"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4"/>
      <c r="AU26" s="4"/>
      <c r="AV26" s="4"/>
      <c r="AW26" s="4"/>
    </row>
    <row r="27" spans="1:49" x14ac:dyDescent="0.15">
      <c r="C27" s="9" t="s">
        <v>189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4"/>
      <c r="AU27" s="4"/>
      <c r="AV27" s="4"/>
      <c r="AW27" s="4"/>
    </row>
    <row r="28" spans="1:49" x14ac:dyDescent="0.15">
      <c r="C28" s="127" t="s">
        <v>151</v>
      </c>
      <c r="D28" s="127"/>
      <c r="E28" s="127" t="s">
        <v>152</v>
      </c>
      <c r="F28" s="127"/>
      <c r="G28" s="127" t="s">
        <v>153</v>
      </c>
      <c r="H28" s="127"/>
      <c r="I28" s="127" t="s">
        <v>154</v>
      </c>
      <c r="J28" s="127"/>
      <c r="K28" s="127" t="s">
        <v>155</v>
      </c>
      <c r="L28" s="127"/>
      <c r="M28" s="119" t="s">
        <v>156</v>
      </c>
      <c r="N28" s="119"/>
      <c r="O28" s="119" t="s">
        <v>157</v>
      </c>
      <c r="P28" s="119"/>
      <c r="Q28" s="119" t="s">
        <v>178</v>
      </c>
      <c r="R28" s="119"/>
      <c r="S28" s="119" t="s">
        <v>179</v>
      </c>
      <c r="T28" s="119"/>
      <c r="U28" s="119" t="s">
        <v>180</v>
      </c>
      <c r="V28" s="119"/>
      <c r="W28" s="119" t="s">
        <v>181</v>
      </c>
      <c r="X28" s="119"/>
      <c r="Y28" s="119" t="s">
        <v>191</v>
      </c>
      <c r="Z28" s="119"/>
      <c r="AA28" s="119" t="s">
        <v>211</v>
      </c>
      <c r="AB28" s="119"/>
      <c r="AC28" s="119" t="s">
        <v>158</v>
      </c>
      <c r="AD28" s="119"/>
      <c r="AE28" s="126" t="s">
        <v>159</v>
      </c>
      <c r="AF28" s="126"/>
    </row>
    <row r="29" spans="1:49" x14ac:dyDescent="0.15">
      <c r="C29" s="124" t="s">
        <v>161</v>
      </c>
      <c r="D29" s="124"/>
      <c r="E29" s="108" t="s">
        <v>164</v>
      </c>
      <c r="F29" s="108"/>
      <c r="G29" s="123"/>
      <c r="H29" s="123"/>
      <c r="I29" s="124"/>
      <c r="J29" s="124"/>
      <c r="K29" s="124"/>
      <c r="L29" s="124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8"/>
      <c r="Z29" s="129"/>
      <c r="AA29" s="121"/>
      <c r="AB29" s="122"/>
      <c r="AC29" s="120" t="s">
        <v>162</v>
      </c>
      <c r="AD29" s="120"/>
      <c r="AE29" s="125" t="str">
        <f>CONCATENATE(E29)</f>
        <v>怪物装备本身附加命中率</v>
      </c>
      <c r="AF29" s="125"/>
    </row>
    <row r="30" spans="1:49" x14ac:dyDescent="0.15">
      <c r="C30" s="18"/>
      <c r="D30" s="18"/>
      <c r="E30" s="19"/>
      <c r="F30" s="19"/>
      <c r="G30" s="20"/>
      <c r="H30" s="20"/>
      <c r="I30" s="18"/>
      <c r="J30" s="18"/>
      <c r="K30" s="18"/>
      <c r="L30" s="18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2"/>
    </row>
    <row r="31" spans="1:49" s="23" customFormat="1" x14ac:dyDescent="0.15">
      <c r="C31" s="24" t="s">
        <v>188</v>
      </c>
      <c r="D31" s="24"/>
      <c r="E31" s="25"/>
      <c r="F31" s="25"/>
      <c r="G31" s="20"/>
      <c r="H31" s="20"/>
      <c r="I31" s="24"/>
      <c r="J31" s="24"/>
      <c r="K31" s="24"/>
      <c r="L31" s="24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7"/>
      <c r="AF31" s="27"/>
    </row>
    <row r="32" spans="1:49" x14ac:dyDescent="0.15">
      <c r="C32" s="127" t="s">
        <v>151</v>
      </c>
      <c r="D32" s="127"/>
      <c r="E32" s="127" t="s">
        <v>152</v>
      </c>
      <c r="F32" s="127"/>
      <c r="G32" s="127" t="s">
        <v>153</v>
      </c>
      <c r="H32" s="127"/>
      <c r="I32" s="127" t="s">
        <v>154</v>
      </c>
      <c r="J32" s="127"/>
      <c r="K32" s="127" t="s">
        <v>155</v>
      </c>
      <c r="L32" s="127"/>
      <c r="M32" s="119" t="s">
        <v>156</v>
      </c>
      <c r="N32" s="119"/>
      <c r="O32" s="119" t="s">
        <v>157</v>
      </c>
      <c r="P32" s="119"/>
      <c r="Q32" s="119" t="s">
        <v>178</v>
      </c>
      <c r="R32" s="119"/>
      <c r="S32" s="119" t="s">
        <v>179</v>
      </c>
      <c r="T32" s="119"/>
      <c r="U32" s="119" t="s">
        <v>180</v>
      </c>
      <c r="V32" s="119"/>
      <c r="W32" s="119" t="s">
        <v>181</v>
      </c>
      <c r="X32" s="119"/>
      <c r="Y32" s="119" t="s">
        <v>191</v>
      </c>
      <c r="Z32" s="119"/>
      <c r="AA32" s="119" t="s">
        <v>211</v>
      </c>
      <c r="AB32" s="119"/>
      <c r="AC32" s="119" t="s">
        <v>158</v>
      </c>
      <c r="AD32" s="119"/>
      <c r="AE32" s="126" t="s">
        <v>159</v>
      </c>
      <c r="AF32" s="126"/>
    </row>
    <row r="33" spans="1:32" x14ac:dyDescent="0.15">
      <c r="B33" s="10" t="s">
        <v>660</v>
      </c>
      <c r="C33" s="124" t="s">
        <v>122</v>
      </c>
      <c r="D33" s="124"/>
      <c r="E33" s="108" t="s">
        <v>190</v>
      </c>
      <c r="F33" s="108"/>
      <c r="G33" s="108" t="s">
        <v>165</v>
      </c>
      <c r="H33" s="108"/>
      <c r="I33" s="108" t="s">
        <v>163</v>
      </c>
      <c r="J33" s="108"/>
      <c r="K33" s="108"/>
      <c r="L33" s="108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16"/>
      <c r="Z33" s="116"/>
      <c r="AA33" s="109"/>
      <c r="AB33" s="109"/>
      <c r="AC33" s="102" t="s">
        <v>487</v>
      </c>
      <c r="AD33" s="102"/>
      <c r="AE33" s="101" t="str">
        <f>CONCATENATE(E33,"+",G33,"-",I33)</f>
        <v>固有暴击率+攻击方装备本身附加暴击率-防御方装备本身附加暴击抗性</v>
      </c>
      <c r="AF33" s="101"/>
    </row>
    <row r="34" spans="1:32" x14ac:dyDescent="0.15">
      <c r="A34" s="10" t="s">
        <v>566</v>
      </c>
      <c r="C34" s="124" t="s">
        <v>124</v>
      </c>
      <c r="D34" s="124"/>
      <c r="E34" s="108" t="s">
        <v>166</v>
      </c>
      <c r="F34" s="108"/>
      <c r="G34" s="110" t="s">
        <v>192</v>
      </c>
      <c r="H34" s="110"/>
      <c r="I34" s="108" t="s">
        <v>167</v>
      </c>
      <c r="J34" s="108"/>
      <c r="K34" s="50" t="s">
        <v>168</v>
      </c>
      <c r="L34" s="50"/>
      <c r="M34" s="50" t="s">
        <v>169</v>
      </c>
      <c r="N34" s="50"/>
      <c r="O34" s="50" t="s">
        <v>170</v>
      </c>
      <c r="P34" s="50"/>
      <c r="Q34" s="49" t="s">
        <v>171</v>
      </c>
      <c r="R34" s="49"/>
      <c r="S34" s="108"/>
      <c r="T34" s="108"/>
      <c r="U34" s="102"/>
      <c r="V34" s="102"/>
      <c r="W34" s="102"/>
      <c r="X34" s="102"/>
      <c r="Y34" s="116"/>
      <c r="Z34" s="116"/>
      <c r="AA34" s="109"/>
      <c r="AB34" s="109"/>
      <c r="AC34" s="102" t="s">
        <v>533</v>
      </c>
      <c r="AD34" s="102"/>
      <c r="AE34" s="101" t="str">
        <f>CONCATENATE(E34,"+",G34,"+",I34,"+",M34,"+",O34,"+",Q34,"+",K34)</f>
        <v>怪物本身力量+怪物升星附加力量+装备本身附加力量+装备进阶附加力量+装备镶嵌附加力量+人物装备附加力量+装备强化附加力量</v>
      </c>
      <c r="AF34" s="101"/>
    </row>
    <row r="35" spans="1:32" ht="16.5" customHeight="1" x14ac:dyDescent="0.15">
      <c r="A35" s="10" t="s">
        <v>567</v>
      </c>
      <c r="C35" s="124" t="s">
        <v>125</v>
      </c>
      <c r="D35" s="124"/>
      <c r="E35" s="108" t="s">
        <v>172</v>
      </c>
      <c r="F35" s="108"/>
      <c r="G35" s="110" t="s">
        <v>193</v>
      </c>
      <c r="H35" s="110"/>
      <c r="I35" s="108" t="s">
        <v>173</v>
      </c>
      <c r="J35" s="108"/>
      <c r="K35" s="50" t="s">
        <v>174</v>
      </c>
      <c r="L35" s="50"/>
      <c r="M35" s="50" t="s">
        <v>175</v>
      </c>
      <c r="N35" s="50"/>
      <c r="O35" s="50" t="s">
        <v>176</v>
      </c>
      <c r="P35" s="50"/>
      <c r="Q35" s="49" t="s">
        <v>177</v>
      </c>
      <c r="R35" s="49"/>
      <c r="S35" s="108"/>
      <c r="T35" s="108"/>
      <c r="U35" s="102"/>
      <c r="V35" s="102"/>
      <c r="W35" s="102"/>
      <c r="X35" s="102"/>
      <c r="Y35" s="116"/>
      <c r="Z35" s="116"/>
      <c r="AA35" s="109"/>
      <c r="AB35" s="109"/>
      <c r="AC35" s="102" t="s">
        <v>533</v>
      </c>
      <c r="AD35" s="102"/>
      <c r="AE35" s="101" t="str">
        <f>CONCATENATE(E35,"+",G35,"+",I35,"+",M35,"+",O35,"+",Q35,"+",K35)</f>
        <v>怪物本身智力+怪物升星附加智力+装备本身附加智力+装备进阶附加智力+装备镶嵌附加智力+人物装备附加智力+装备强化附加智力</v>
      </c>
      <c r="AF35" s="101"/>
    </row>
    <row r="36" spans="1:32" x14ac:dyDescent="0.15">
      <c r="A36" s="10" t="s">
        <v>586</v>
      </c>
      <c r="C36" s="124" t="s">
        <v>91</v>
      </c>
      <c r="D36" s="124"/>
      <c r="E36" s="108" t="s">
        <v>182</v>
      </c>
      <c r="F36" s="108"/>
      <c r="G36" s="110" t="s">
        <v>194</v>
      </c>
      <c r="H36" s="110"/>
      <c r="I36" s="108" t="s">
        <v>183</v>
      </c>
      <c r="J36" s="108"/>
      <c r="K36" s="50" t="s">
        <v>184</v>
      </c>
      <c r="L36" s="50"/>
      <c r="M36" s="50" t="s">
        <v>185</v>
      </c>
      <c r="N36" s="50"/>
      <c r="O36" s="50" t="s">
        <v>186</v>
      </c>
      <c r="P36" s="50"/>
      <c r="Q36" s="49" t="s">
        <v>187</v>
      </c>
      <c r="R36" s="49"/>
      <c r="S36" s="49" t="s">
        <v>499</v>
      </c>
      <c r="T36" s="49"/>
      <c r="U36" s="49" t="s">
        <v>500</v>
      </c>
      <c r="V36" s="49"/>
      <c r="W36" s="49" t="s">
        <v>501</v>
      </c>
      <c r="X36" s="49"/>
      <c r="Y36" s="49" t="s">
        <v>502</v>
      </c>
      <c r="Z36" s="49"/>
      <c r="AA36" s="108" t="s">
        <v>503</v>
      </c>
      <c r="AB36" s="108"/>
      <c r="AC36" s="102" t="s">
        <v>216</v>
      </c>
      <c r="AD36" s="102"/>
      <c r="AE36" s="101" t="str">
        <f>CONCATENATE("(",E36,"+",G36,"+",I36,"+",M36,"+",O36,"+",Q36,"+",K36,")","*","（","1","+",S36,")","*","(","1","+",U36,"+",W36,"+",Y36,"+",AA36,")")</f>
        <v>(怪物本身防御力+怪物升星附加防御力+装备本身附加防御力+装备进阶附加防御力+装备镶嵌附加防御力+人物装备附加防御力+装备强化附加防御力)*（1+人物装备套装附加防御力百分比)*(1+法阵附加防御力百分比+Buff附加防御力百分比+队长附加防御力百分比+被动附加防御力百分比)</v>
      </c>
      <c r="AF36" s="101"/>
    </row>
    <row r="37" spans="1:32" ht="16.5" customHeight="1" x14ac:dyDescent="0.15">
      <c r="A37" s="10" t="s">
        <v>568</v>
      </c>
      <c r="C37" s="124" t="s">
        <v>698</v>
      </c>
      <c r="D37" s="124"/>
      <c r="E37" s="108" t="s">
        <v>182</v>
      </c>
      <c r="F37" s="108"/>
      <c r="G37" s="110" t="s">
        <v>194</v>
      </c>
      <c r="H37" s="110"/>
      <c r="I37" s="108" t="s">
        <v>183</v>
      </c>
      <c r="J37" s="108"/>
      <c r="K37" s="50" t="s">
        <v>184</v>
      </c>
      <c r="L37" s="50"/>
      <c r="M37" s="50" t="s">
        <v>185</v>
      </c>
      <c r="N37" s="50"/>
      <c r="O37" s="50" t="s">
        <v>186</v>
      </c>
      <c r="P37" s="50"/>
      <c r="Q37" s="49" t="s">
        <v>187</v>
      </c>
      <c r="R37" s="49"/>
      <c r="S37" s="105"/>
      <c r="T37" s="106"/>
      <c r="U37" s="109"/>
      <c r="V37" s="109"/>
      <c r="W37" s="109"/>
      <c r="X37" s="109"/>
      <c r="Y37" s="109"/>
      <c r="Z37" s="109"/>
      <c r="AA37" s="108"/>
      <c r="AB37" s="108"/>
      <c r="AC37" s="102" t="s">
        <v>533</v>
      </c>
      <c r="AD37" s="102"/>
      <c r="AE37" s="101" t="str">
        <f>CONCATENATE(E37,"+",G37,"+",I37,"+",M37,"+",O37,"+",Q37,"+",K37)</f>
        <v>怪物本身防御力+怪物升星附加防御力+装备本身附加防御力+装备进阶附加防御力+装备镶嵌附加防御力+人物装备附加防御力+装备强化附加防御力</v>
      </c>
      <c r="AF37" s="101"/>
    </row>
    <row r="38" spans="1:32" x14ac:dyDescent="0.15">
      <c r="A38" s="10"/>
      <c r="C38" s="107" t="s">
        <v>196</v>
      </c>
      <c r="D38" s="107"/>
      <c r="E38" s="108" t="s">
        <v>204</v>
      </c>
      <c r="F38" s="108"/>
      <c r="G38" s="110" t="s">
        <v>205</v>
      </c>
      <c r="H38" s="110"/>
      <c r="I38" s="108" t="s">
        <v>206</v>
      </c>
      <c r="J38" s="108"/>
      <c r="K38" s="50" t="s">
        <v>207</v>
      </c>
      <c r="L38" s="50"/>
      <c r="M38" s="50" t="s">
        <v>208</v>
      </c>
      <c r="N38" s="50"/>
      <c r="O38" s="50" t="s">
        <v>209</v>
      </c>
      <c r="P38" s="50"/>
      <c r="Q38" s="49" t="s">
        <v>210</v>
      </c>
      <c r="R38" s="49"/>
      <c r="S38" s="49" t="s">
        <v>508</v>
      </c>
      <c r="T38" s="49"/>
      <c r="U38" s="109" t="s">
        <v>507</v>
      </c>
      <c r="V38" s="109"/>
      <c r="W38" s="109" t="s">
        <v>506</v>
      </c>
      <c r="X38" s="109"/>
      <c r="Y38" s="109" t="s">
        <v>505</v>
      </c>
      <c r="Z38" s="109"/>
      <c r="AA38" s="108" t="s">
        <v>504</v>
      </c>
      <c r="AB38" s="108"/>
      <c r="AC38" s="102" t="s">
        <v>216</v>
      </c>
      <c r="AD38" s="102"/>
      <c r="AE38" s="101" t="str">
        <f>CONCATENATE("(",E38,"+",G38,"+",I38,"+",M38,"+",O38,"+",Q38,"+",K38,")","*","（","1","+",S38,")","*","(","1","+",U38,"+",W38,"+",Y38,"+",AA38,")")</f>
        <v>(怪物本身速度+怪物升星附加速度+装备本身附加速度+装备进阶附加速度+装备镶嵌附加速度+人物装备附加速度+装备强化附加速度)*（1+人物装备套装附加速度百分比)*(1+法阵附加速度百分比+Buff附加速度百分比+队长技附加速度百分比+被动附加速度百分比)</v>
      </c>
      <c r="AF38" s="101"/>
    </row>
    <row r="39" spans="1:32" s="45" customFormat="1" x14ac:dyDescent="0.15">
      <c r="A39" s="55"/>
      <c r="C39" s="107" t="s">
        <v>699</v>
      </c>
      <c r="D39" s="107"/>
      <c r="E39" s="108" t="s">
        <v>204</v>
      </c>
      <c r="F39" s="108"/>
      <c r="G39" s="110" t="s">
        <v>205</v>
      </c>
      <c r="H39" s="110"/>
      <c r="I39" s="108" t="s">
        <v>206</v>
      </c>
      <c r="J39" s="108"/>
      <c r="K39" s="50" t="s">
        <v>207</v>
      </c>
      <c r="L39" s="50"/>
      <c r="M39" s="50" t="s">
        <v>208</v>
      </c>
      <c r="N39" s="50"/>
      <c r="O39" s="50" t="s">
        <v>209</v>
      </c>
      <c r="P39" s="50"/>
      <c r="Q39" s="49" t="s">
        <v>210</v>
      </c>
      <c r="R39" s="49"/>
      <c r="S39" s="113"/>
      <c r="T39" s="114"/>
      <c r="U39" s="113"/>
      <c r="V39" s="114"/>
      <c r="W39" s="113"/>
      <c r="X39" s="114"/>
      <c r="Y39" s="113"/>
      <c r="Z39" s="114"/>
      <c r="AA39" s="111"/>
      <c r="AB39" s="112"/>
      <c r="AC39" s="102" t="s">
        <v>533</v>
      </c>
      <c r="AD39" s="102"/>
      <c r="AE39" s="101" t="str">
        <f>CONCATENATE(E39,"+",G39,"+",I39,"+",M39,"+",O39,"+",Q39,"+",K39)</f>
        <v>怪物本身速度+怪物升星附加速度+装备本身附加速度+装备进阶附加速度+装备镶嵌附加速度+人物装备附加速度+装备强化附加速度</v>
      </c>
      <c r="AF39" s="101"/>
    </row>
    <row r="40" spans="1:32" x14ac:dyDescent="0.15">
      <c r="C40" s="107" t="s">
        <v>217</v>
      </c>
      <c r="D40" s="107"/>
      <c r="E40" s="108" t="s">
        <v>230</v>
      </c>
      <c r="F40" s="108"/>
      <c r="G40" s="108" t="s">
        <v>513</v>
      </c>
      <c r="H40" s="108"/>
      <c r="I40" s="108"/>
      <c r="J40" s="108"/>
      <c r="K40" s="115"/>
      <c r="L40" s="115"/>
      <c r="M40" s="115"/>
      <c r="N40" s="115"/>
      <c r="O40" s="115"/>
      <c r="P40" s="115"/>
      <c r="Q40" s="116"/>
      <c r="R40" s="116"/>
      <c r="S40" s="116"/>
      <c r="T40" s="116"/>
      <c r="U40" s="109"/>
      <c r="V40" s="109"/>
      <c r="W40" s="109"/>
      <c r="X40" s="109"/>
      <c r="Y40" s="109"/>
      <c r="Z40" s="109"/>
      <c r="AA40" s="108"/>
      <c r="AB40" s="108"/>
      <c r="AC40" s="102" t="s">
        <v>483</v>
      </c>
      <c r="AD40" s="102"/>
      <c r="AE40" s="101" t="str">
        <f>CONCATENATE(E40,"*","（",1,"+",G40,")")</f>
        <v>怪物本身耐力*（1+被动附加耐力百分比)</v>
      </c>
      <c r="AF40" s="101"/>
    </row>
    <row r="41" spans="1:32" x14ac:dyDescent="0.15">
      <c r="C41" s="107" t="s">
        <v>220</v>
      </c>
      <c r="D41" s="107"/>
      <c r="E41" s="108" t="s">
        <v>221</v>
      </c>
      <c r="F41" s="108"/>
      <c r="G41" s="110" t="s">
        <v>222</v>
      </c>
      <c r="H41" s="110"/>
      <c r="I41" s="108" t="s">
        <v>223</v>
      </c>
      <c r="J41" s="108"/>
      <c r="K41" s="50" t="s">
        <v>224</v>
      </c>
      <c r="L41" s="50"/>
      <c r="M41" s="50" t="s">
        <v>225</v>
      </c>
      <c r="N41" s="50"/>
      <c r="O41" s="50" t="s">
        <v>226</v>
      </c>
      <c r="P41" s="50"/>
      <c r="Q41" s="49" t="s">
        <v>231</v>
      </c>
      <c r="R41" s="49"/>
      <c r="S41" s="49" t="s">
        <v>509</v>
      </c>
      <c r="T41" s="49"/>
      <c r="U41" s="109" t="s">
        <v>510</v>
      </c>
      <c r="V41" s="109"/>
      <c r="W41" s="109" t="s">
        <v>511</v>
      </c>
      <c r="X41" s="109"/>
      <c r="Y41" s="108" t="s">
        <v>512</v>
      </c>
      <c r="Z41" s="108"/>
      <c r="AA41" s="108"/>
      <c r="AB41" s="108"/>
      <c r="AC41" s="102" t="s">
        <v>195</v>
      </c>
      <c r="AD41" s="102"/>
      <c r="AE41" s="101" t="str">
        <f>CONCATENATE("(",E41,"+",G41,"+",I41,"+",M41,"+",O41,"+",Q41,"+",K41,")","*","（","1","+",S41,")","*","(","1","+",U41,"+",W41,"+",Y41,")")</f>
        <v>(怪物本身体力+怪物升星附加体力+装备本身附加体力+装备进阶附加体力+装备镶嵌附加体力+人物装备附加体力+装备强化附加体力)*（1+人物装备套装附加体力百分比)*(1+法阵附加体力百分比+队长技附加体力百分比+被动附加体力百分比)</v>
      </c>
      <c r="AF41" s="101"/>
    </row>
    <row r="42" spans="1:32" x14ac:dyDescent="0.15">
      <c r="C42" s="107" t="s">
        <v>700</v>
      </c>
      <c r="D42" s="107"/>
      <c r="E42" s="108" t="s">
        <v>221</v>
      </c>
      <c r="F42" s="108"/>
      <c r="G42" s="110" t="s">
        <v>222</v>
      </c>
      <c r="H42" s="110"/>
      <c r="I42" s="108" t="s">
        <v>223</v>
      </c>
      <c r="J42" s="108"/>
      <c r="K42" s="50" t="s">
        <v>224</v>
      </c>
      <c r="L42" s="50"/>
      <c r="M42" s="50" t="s">
        <v>225</v>
      </c>
      <c r="N42" s="50"/>
      <c r="O42" s="50" t="s">
        <v>226</v>
      </c>
      <c r="P42" s="50"/>
      <c r="Q42" s="49" t="s">
        <v>231</v>
      </c>
      <c r="R42" s="49"/>
      <c r="S42" s="105"/>
      <c r="T42" s="106"/>
      <c r="U42" s="105"/>
      <c r="V42" s="106"/>
      <c r="W42" s="105"/>
      <c r="X42" s="106"/>
      <c r="Y42" s="103"/>
      <c r="Z42" s="104"/>
      <c r="AA42" s="103"/>
      <c r="AB42" s="104"/>
      <c r="AC42" s="102" t="s">
        <v>533</v>
      </c>
      <c r="AD42" s="102"/>
      <c r="AE42" s="101" t="str">
        <f>CONCATENATE(E42,"+",G42,"+",I42,"+",M42,"+",O42,"+",Q42,"+",K42)</f>
        <v>怪物本身体力+怪物升星附加体力+装备本身附加体力+装备进阶附加体力+装备镶嵌附加体力+人物装备附加体力+装备强化附加体力</v>
      </c>
      <c r="AF42" s="101"/>
    </row>
    <row r="43" spans="1:32" s="45" customFormat="1" ht="17.25" customHeight="1" x14ac:dyDescent="0.15">
      <c r="C43" s="117" t="s">
        <v>452</v>
      </c>
      <c r="D43" s="117"/>
      <c r="E43" s="108" t="s">
        <v>453</v>
      </c>
      <c r="F43" s="108"/>
      <c r="G43" s="110" t="s">
        <v>454</v>
      </c>
      <c r="H43" s="110"/>
      <c r="I43" s="108" t="s">
        <v>455</v>
      </c>
      <c r="J43" s="108"/>
      <c r="K43" s="118"/>
      <c r="L43" s="118"/>
      <c r="M43" s="108"/>
      <c r="N43" s="108"/>
      <c r="O43" s="118"/>
      <c r="P43" s="118"/>
      <c r="Q43" s="109"/>
      <c r="R43" s="109"/>
      <c r="S43" s="109"/>
      <c r="T43" s="109"/>
      <c r="U43" s="109"/>
      <c r="V43" s="109"/>
      <c r="W43" s="109"/>
      <c r="X43" s="109"/>
      <c r="Y43" s="118"/>
      <c r="Z43" s="118"/>
      <c r="AA43" s="118"/>
      <c r="AB43" s="118"/>
      <c r="AC43" s="102" t="s">
        <v>456</v>
      </c>
      <c r="AD43" s="102"/>
      <c r="AE43" s="101" t="str">
        <f>CONCATENATE(E43,"+",G43,"+",I43)</f>
        <v>怪物本身生命回复+怪物升星附加生命回复+装备进阶附加生命回复</v>
      </c>
      <c r="AF43" s="101"/>
    </row>
    <row r="44" spans="1:32" x14ac:dyDescent="0.15">
      <c r="C44" s="107" t="s">
        <v>232</v>
      </c>
      <c r="D44" s="107"/>
      <c r="E44" s="49" t="s">
        <v>515</v>
      </c>
      <c r="F44" s="49"/>
      <c r="G44" s="109" t="s">
        <v>516</v>
      </c>
      <c r="H44" s="109"/>
      <c r="I44" s="109" t="s">
        <v>517</v>
      </c>
      <c r="J44" s="109"/>
      <c r="K44" s="108" t="s">
        <v>518</v>
      </c>
      <c r="L44" s="108"/>
      <c r="M44" s="115"/>
      <c r="N44" s="115"/>
      <c r="O44" s="115"/>
      <c r="P44" s="115"/>
      <c r="Q44" s="116"/>
      <c r="R44" s="116"/>
      <c r="S44" s="116"/>
      <c r="T44" s="116"/>
      <c r="U44" s="109"/>
      <c r="V44" s="109"/>
      <c r="W44" s="109"/>
      <c r="X44" s="109"/>
      <c r="Y44" s="108"/>
      <c r="Z44" s="108"/>
      <c r="AA44" s="108"/>
      <c r="AB44" s="108"/>
      <c r="AC44" s="102" t="s">
        <v>233</v>
      </c>
      <c r="AD44" s="102"/>
      <c r="AE44" s="101" t="str">
        <f>CONCATENATE(E44,"+",G44,"+",I44,"+",K44)</f>
        <v>人物装备套装附加五行加成百分比+法阵附加五行加成百分比+队长技附加五行加成百分比+被动附加五行加成百分比</v>
      </c>
      <c r="AF44" s="101"/>
    </row>
    <row r="45" spans="1:32" x14ac:dyDescent="0.15">
      <c r="D45" s="6"/>
    </row>
    <row r="46" spans="1:32" x14ac:dyDescent="0.15">
      <c r="C46" s="9" t="s">
        <v>127</v>
      </c>
    </row>
    <row r="47" spans="1:32" x14ac:dyDescent="0.15">
      <c r="C47" s="1" t="s">
        <v>92</v>
      </c>
      <c r="D47" s="3" t="s">
        <v>93</v>
      </c>
    </row>
    <row r="48" spans="1:32" x14ac:dyDescent="0.15">
      <c r="D48" s="1" t="s">
        <v>94</v>
      </c>
    </row>
    <row r="50" spans="1:4" x14ac:dyDescent="0.15">
      <c r="A50" s="10" t="s">
        <v>569</v>
      </c>
      <c r="B50" s="10" t="s">
        <v>587</v>
      </c>
      <c r="C50" s="1" t="s">
        <v>128</v>
      </c>
      <c r="D50" s="3" t="s">
        <v>588</v>
      </c>
    </row>
    <row r="51" spans="1:4" x14ac:dyDescent="0.15">
      <c r="D51" s="1" t="s">
        <v>129</v>
      </c>
    </row>
    <row r="52" spans="1:4" x14ac:dyDescent="0.15">
      <c r="D52" s="6"/>
    </row>
    <row r="53" spans="1:4" x14ac:dyDescent="0.15">
      <c r="C53" s="1" t="s">
        <v>227</v>
      </c>
      <c r="D53" s="6" t="s">
        <v>228</v>
      </c>
    </row>
    <row r="54" spans="1:4" x14ac:dyDescent="0.15">
      <c r="D54" s="1" t="s">
        <v>229</v>
      </c>
    </row>
    <row r="55" spans="1:4" x14ac:dyDescent="0.15">
      <c r="D55" s="6"/>
    </row>
    <row r="56" spans="1:4" x14ac:dyDescent="0.15">
      <c r="D56" s="6"/>
    </row>
    <row r="57" spans="1:4" x14ac:dyDescent="0.15">
      <c r="D57" s="6"/>
    </row>
    <row r="64" spans="1:4" x14ac:dyDescent="0.15">
      <c r="C64" s="9"/>
    </row>
    <row r="66" spans="4:4" x14ac:dyDescent="0.15">
      <c r="D66" s="6"/>
    </row>
    <row r="67" spans="4:4" x14ac:dyDescent="0.15">
      <c r="D67" s="6"/>
    </row>
    <row r="68" spans="4:4" x14ac:dyDescent="0.15">
      <c r="D68" s="6"/>
    </row>
    <row r="69" spans="4:4" x14ac:dyDescent="0.15">
      <c r="D69" s="6"/>
    </row>
    <row r="70" spans="4:4" x14ac:dyDescent="0.15">
      <c r="D70" s="6"/>
    </row>
    <row r="72" spans="4:4" x14ac:dyDescent="0.15">
      <c r="D72" s="6"/>
    </row>
    <row r="73" spans="4:4" x14ac:dyDescent="0.15">
      <c r="D73" s="6"/>
    </row>
    <row r="74" spans="4:4" x14ac:dyDescent="0.15">
      <c r="D74" s="6"/>
    </row>
    <row r="75" spans="4:4" x14ac:dyDescent="0.15">
      <c r="D75" s="6"/>
    </row>
    <row r="82" spans="3:3" s="3" customFormat="1" x14ac:dyDescent="0.15"/>
    <row r="83" spans="3:3" s="3" customFormat="1" x14ac:dyDescent="0.15">
      <c r="C83" s="28"/>
    </row>
    <row r="84" spans="3:3" s="3" customFormat="1" x14ac:dyDescent="0.15"/>
    <row r="85" spans="3:3" s="3" customFormat="1" x14ac:dyDescent="0.15"/>
    <row r="86" spans="3:3" s="3" customFormat="1" x14ac:dyDescent="0.15"/>
    <row r="87" spans="3:3" s="3" customFormat="1" x14ac:dyDescent="0.15"/>
    <row r="88" spans="3:3" s="3" customFormat="1" x14ac:dyDescent="0.15"/>
    <row r="89" spans="3:3" s="3" customFormat="1" x14ac:dyDescent="0.15"/>
    <row r="90" spans="3:3" s="3" customFormat="1" x14ac:dyDescent="0.15"/>
  </sheetData>
  <mergeCells count="186">
    <mergeCell ref="C29:D29"/>
    <mergeCell ref="C33:D33"/>
    <mergeCell ref="C34:D34"/>
    <mergeCell ref="C36:D36"/>
    <mergeCell ref="E29:F29"/>
    <mergeCell ref="I29:J29"/>
    <mergeCell ref="K29:L29"/>
    <mergeCell ref="C28:D28"/>
    <mergeCell ref="E28:F28"/>
    <mergeCell ref="G28:H28"/>
    <mergeCell ref="I28:J28"/>
    <mergeCell ref="K28:L28"/>
    <mergeCell ref="C32:D32"/>
    <mergeCell ref="E34:F34"/>
    <mergeCell ref="I34:J34"/>
    <mergeCell ref="AC29:AD29"/>
    <mergeCell ref="AE29:AF29"/>
    <mergeCell ref="E33:F33"/>
    <mergeCell ref="G33:H33"/>
    <mergeCell ref="I33:J33"/>
    <mergeCell ref="K33:L33"/>
    <mergeCell ref="M33:N33"/>
    <mergeCell ref="O33:P33"/>
    <mergeCell ref="AE28:AF28"/>
    <mergeCell ref="M28:N28"/>
    <mergeCell ref="O28:P28"/>
    <mergeCell ref="AC28:AD28"/>
    <mergeCell ref="E32:F32"/>
    <mergeCell ref="G32:H32"/>
    <mergeCell ref="I32:J32"/>
    <mergeCell ref="K32:L32"/>
    <mergeCell ref="M32:N32"/>
    <mergeCell ref="AE32:AF32"/>
    <mergeCell ref="Y28:Z28"/>
    <mergeCell ref="Y32:Z32"/>
    <mergeCell ref="Y29:Z29"/>
    <mergeCell ref="Y33:Z33"/>
    <mergeCell ref="Q28:R28"/>
    <mergeCell ref="S28:T28"/>
    <mergeCell ref="AC37:AD37"/>
    <mergeCell ref="AE37:AF37"/>
    <mergeCell ref="C37:D37"/>
    <mergeCell ref="E37:F37"/>
    <mergeCell ref="G37:H37"/>
    <mergeCell ref="I37:J37"/>
    <mergeCell ref="AC35:AD35"/>
    <mergeCell ref="AE35:AF35"/>
    <mergeCell ref="E36:F36"/>
    <mergeCell ref="I36:J36"/>
    <mergeCell ref="AC36:AD36"/>
    <mergeCell ref="AE36:AF36"/>
    <mergeCell ref="E35:F35"/>
    <mergeCell ref="I35:J35"/>
    <mergeCell ref="U37:V37"/>
    <mergeCell ref="W37:X37"/>
    <mergeCell ref="C35:D35"/>
    <mergeCell ref="G35:H35"/>
    <mergeCell ref="G36:H36"/>
    <mergeCell ref="AA35:AB35"/>
    <mergeCell ref="Y35:Z35"/>
    <mergeCell ref="AA36:AB36"/>
    <mergeCell ref="AA37:AB37"/>
    <mergeCell ref="U29:V29"/>
    <mergeCell ref="W29:X29"/>
    <mergeCell ref="S34:T34"/>
    <mergeCell ref="U34:V34"/>
    <mergeCell ref="W34:X34"/>
    <mergeCell ref="S35:T35"/>
    <mergeCell ref="U35:V35"/>
    <mergeCell ref="W35:X35"/>
    <mergeCell ref="Q33:R33"/>
    <mergeCell ref="S33:T33"/>
    <mergeCell ref="U33:V33"/>
    <mergeCell ref="W33:X33"/>
    <mergeCell ref="U28:V28"/>
    <mergeCell ref="W28:X28"/>
    <mergeCell ref="Q29:R29"/>
    <mergeCell ref="S29:T29"/>
    <mergeCell ref="AC33:AD33"/>
    <mergeCell ref="AE33:AF33"/>
    <mergeCell ref="AC34:AD34"/>
    <mergeCell ref="AE34:AF34"/>
    <mergeCell ref="G34:H34"/>
    <mergeCell ref="AA32:AB32"/>
    <mergeCell ref="AA28:AB28"/>
    <mergeCell ref="AA29:AB29"/>
    <mergeCell ref="AA33:AB33"/>
    <mergeCell ref="AA34:AB34"/>
    <mergeCell ref="G29:H29"/>
    <mergeCell ref="M29:N29"/>
    <mergeCell ref="O29:P29"/>
    <mergeCell ref="Y34:Z34"/>
    <mergeCell ref="O32:P32"/>
    <mergeCell ref="Q32:R32"/>
    <mergeCell ref="S32:T32"/>
    <mergeCell ref="U32:V32"/>
    <mergeCell ref="W32:X32"/>
    <mergeCell ref="AC32:AD32"/>
    <mergeCell ref="C40:D40"/>
    <mergeCell ref="E40:F40"/>
    <mergeCell ref="G40:H40"/>
    <mergeCell ref="I40:J40"/>
    <mergeCell ref="U40:V40"/>
    <mergeCell ref="W40:X40"/>
    <mergeCell ref="Y40:Z40"/>
    <mergeCell ref="AA40:AB40"/>
    <mergeCell ref="Y37:Z37"/>
    <mergeCell ref="I39:J39"/>
    <mergeCell ref="G39:H39"/>
    <mergeCell ref="E39:F39"/>
    <mergeCell ref="C39:D39"/>
    <mergeCell ref="S37:T37"/>
    <mergeCell ref="C41:D41"/>
    <mergeCell ref="E41:F41"/>
    <mergeCell ref="G41:H41"/>
    <mergeCell ref="I41:J41"/>
    <mergeCell ref="U41:V41"/>
    <mergeCell ref="W41:X41"/>
    <mergeCell ref="Y41:Z41"/>
    <mergeCell ref="AA41:AB41"/>
    <mergeCell ref="Y44:Z44"/>
    <mergeCell ref="AA44:AB44"/>
    <mergeCell ref="I44:J44"/>
    <mergeCell ref="U44:V44"/>
    <mergeCell ref="W44:X44"/>
    <mergeCell ref="C42:D42"/>
    <mergeCell ref="E42:F42"/>
    <mergeCell ref="G42:H42"/>
    <mergeCell ref="I42:J42"/>
    <mergeCell ref="AC41:AD41"/>
    <mergeCell ref="AE41:AF41"/>
    <mergeCell ref="K40:L40"/>
    <mergeCell ref="M40:N40"/>
    <mergeCell ref="O40:P40"/>
    <mergeCell ref="Q40:R40"/>
    <mergeCell ref="S40:T40"/>
    <mergeCell ref="AC40:AD40"/>
    <mergeCell ref="AE40:AF40"/>
    <mergeCell ref="AC44:AD44"/>
    <mergeCell ref="AE44:AF44"/>
    <mergeCell ref="K44:L44"/>
    <mergeCell ref="M44:N44"/>
    <mergeCell ref="O44:P44"/>
    <mergeCell ref="Q44:R44"/>
    <mergeCell ref="S44:T44"/>
    <mergeCell ref="E43:F43"/>
    <mergeCell ref="C43:D43"/>
    <mergeCell ref="AE43:AF43"/>
    <mergeCell ref="Q43:R43"/>
    <mergeCell ref="O43:P43"/>
    <mergeCell ref="M43:N43"/>
    <mergeCell ref="K43:L43"/>
    <mergeCell ref="I43:J43"/>
    <mergeCell ref="G43:H43"/>
    <mergeCell ref="AC43:AD43"/>
    <mergeCell ref="AA43:AB43"/>
    <mergeCell ref="Y43:Z43"/>
    <mergeCell ref="W43:X43"/>
    <mergeCell ref="U43:V43"/>
    <mergeCell ref="S43:T43"/>
    <mergeCell ref="C44:D44"/>
    <mergeCell ref="G44:H44"/>
    <mergeCell ref="AE42:AF42"/>
    <mergeCell ref="AC42:AD42"/>
    <mergeCell ref="AA42:AB42"/>
    <mergeCell ref="Y42:Z42"/>
    <mergeCell ref="W42:X42"/>
    <mergeCell ref="U42:V42"/>
    <mergeCell ref="S42:T42"/>
    <mergeCell ref="AE39:AF39"/>
    <mergeCell ref="C38:D38"/>
    <mergeCell ref="E38:F38"/>
    <mergeCell ref="U38:V38"/>
    <mergeCell ref="W38:X38"/>
    <mergeCell ref="Y38:Z38"/>
    <mergeCell ref="AA38:AB38"/>
    <mergeCell ref="AC38:AD38"/>
    <mergeCell ref="AE38:AF38"/>
    <mergeCell ref="G38:H38"/>
    <mergeCell ref="I38:J38"/>
    <mergeCell ref="AC39:AD39"/>
    <mergeCell ref="AA39:AB39"/>
    <mergeCell ref="Y39:Z39"/>
    <mergeCell ref="W39:X39"/>
    <mergeCell ref="U39:V39"/>
    <mergeCell ref="S39:T39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1"/>
  <sheetViews>
    <sheetView zoomScale="85" zoomScaleNormal="85" workbookViewId="0">
      <selection activeCell="AS46" sqref="B28:BH49"/>
    </sheetView>
  </sheetViews>
  <sheetFormatPr defaultRowHeight="16.5" x14ac:dyDescent="0.15"/>
  <cols>
    <col min="1" max="1" width="33.375" style="1" customWidth="1"/>
    <col min="2" max="2" width="26.875" style="1" customWidth="1"/>
    <col min="3" max="9" width="9" style="1"/>
    <col min="10" max="10" width="14.5" style="1" customWidth="1"/>
    <col min="11" max="26" width="9" style="1"/>
    <col min="27" max="27" width="12.875" style="1" customWidth="1"/>
    <col min="28" max="28" width="13.375" style="1" customWidth="1"/>
    <col min="29" max="29" width="14.25" style="1" customWidth="1"/>
    <col min="30" max="16384" width="9" style="1"/>
  </cols>
  <sheetData>
    <row r="1" spans="1:13" x14ac:dyDescent="0.15">
      <c r="C1" s="9" t="s">
        <v>548</v>
      </c>
    </row>
    <row r="2" spans="1:13" x14ac:dyDescent="0.15">
      <c r="C2" s="1" t="s">
        <v>534</v>
      </c>
      <c r="E2" s="1" t="s">
        <v>535</v>
      </c>
    </row>
    <row r="3" spans="1:13" x14ac:dyDescent="0.15">
      <c r="C3" s="1" t="s">
        <v>536</v>
      </c>
    </row>
    <row r="4" spans="1:13" x14ac:dyDescent="0.15">
      <c r="A4" s="10" t="s">
        <v>573</v>
      </c>
      <c r="D4" s="11" t="s">
        <v>632</v>
      </c>
      <c r="E4" s="11"/>
    </row>
    <row r="5" spans="1:13" x14ac:dyDescent="0.15">
      <c r="D5" s="1" t="s">
        <v>537</v>
      </c>
    </row>
    <row r="6" spans="1:13" x14ac:dyDescent="0.15">
      <c r="E6" s="1" t="s">
        <v>538</v>
      </c>
    </row>
    <row r="7" spans="1:13" x14ac:dyDescent="0.15">
      <c r="F7" s="1" t="s">
        <v>539</v>
      </c>
    </row>
    <row r="8" spans="1:13" x14ac:dyDescent="0.15">
      <c r="E8" s="1" t="s">
        <v>540</v>
      </c>
      <c r="I8" s="42"/>
    </row>
    <row r="9" spans="1:13" x14ac:dyDescent="0.15">
      <c r="F9" s="1" t="s">
        <v>541</v>
      </c>
      <c r="I9" s="42"/>
    </row>
    <row r="10" spans="1:13" x14ac:dyDescent="0.15">
      <c r="C10" s="1" t="s">
        <v>542</v>
      </c>
    </row>
    <row r="11" spans="1:13" x14ac:dyDescent="0.15">
      <c r="D11" s="1" t="s">
        <v>543</v>
      </c>
    </row>
    <row r="12" spans="1:13" x14ac:dyDescent="0.15">
      <c r="E12" s="1" t="s">
        <v>544</v>
      </c>
    </row>
    <row r="13" spans="1:13" x14ac:dyDescent="0.15">
      <c r="D13" s="1" t="s">
        <v>547</v>
      </c>
    </row>
    <row r="14" spans="1:13" x14ac:dyDescent="0.15">
      <c r="E14" s="1" t="s">
        <v>538</v>
      </c>
    </row>
    <row r="15" spans="1:13" x14ac:dyDescent="0.15">
      <c r="B15" s="10" t="s">
        <v>554</v>
      </c>
      <c r="F15" s="11" t="s">
        <v>668</v>
      </c>
      <c r="G15" s="11"/>
      <c r="H15" s="11"/>
      <c r="I15" s="11"/>
      <c r="J15" s="11"/>
      <c r="K15" s="11"/>
      <c r="L15" s="11"/>
      <c r="M15" s="11"/>
    </row>
    <row r="16" spans="1:13" x14ac:dyDescent="0.15">
      <c r="E16" s="1" t="s">
        <v>540</v>
      </c>
    </row>
    <row r="17" spans="1:57" x14ac:dyDescent="0.15">
      <c r="F17" s="1" t="s">
        <v>788</v>
      </c>
    </row>
    <row r="18" spans="1:57" x14ac:dyDescent="0.15">
      <c r="C18" s="57" t="s">
        <v>786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</row>
    <row r="19" spans="1:57" x14ac:dyDescent="0.15">
      <c r="C19" s="57"/>
      <c r="D19" s="57" t="s">
        <v>787</v>
      </c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</row>
    <row r="20" spans="1:57" x14ac:dyDescent="0.15">
      <c r="C20" s="57"/>
      <c r="D20" s="57"/>
      <c r="E20" s="57" t="s">
        <v>538</v>
      </c>
      <c r="F20" s="57"/>
      <c r="G20" s="57"/>
      <c r="H20" s="57"/>
      <c r="I20" s="57"/>
      <c r="J20" s="57"/>
      <c r="K20" s="57"/>
      <c r="L20" s="57"/>
      <c r="M20" s="57"/>
      <c r="N20" s="57"/>
      <c r="O20" s="57"/>
    </row>
    <row r="21" spans="1:57" x14ac:dyDescent="0.15">
      <c r="C21" s="57"/>
      <c r="D21" s="57"/>
      <c r="E21" s="57"/>
      <c r="F21" s="57" t="s">
        <v>789</v>
      </c>
      <c r="G21" s="57"/>
      <c r="H21" s="57"/>
      <c r="I21" s="57"/>
      <c r="J21" s="57"/>
      <c r="K21" s="57"/>
      <c r="L21" s="57"/>
      <c r="M21" s="57"/>
      <c r="N21" s="57"/>
      <c r="O21" s="57"/>
    </row>
    <row r="22" spans="1:57" x14ac:dyDescent="0.15">
      <c r="C22" s="57"/>
      <c r="D22" s="57"/>
      <c r="E22" s="57" t="s">
        <v>540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</row>
    <row r="23" spans="1:57" x14ac:dyDescent="0.15">
      <c r="C23" s="57"/>
      <c r="D23" s="57"/>
      <c r="E23" s="57"/>
      <c r="F23" s="57" t="s">
        <v>793</v>
      </c>
      <c r="G23" s="57"/>
      <c r="H23" s="57"/>
      <c r="I23" s="57"/>
      <c r="J23" s="57"/>
      <c r="K23" s="57"/>
      <c r="L23" s="57"/>
      <c r="M23" s="57"/>
      <c r="N23" s="57"/>
      <c r="O23" s="57"/>
    </row>
    <row r="25" spans="1:57" x14ac:dyDescent="0.15">
      <c r="C25" s="9" t="s">
        <v>545</v>
      </c>
    </row>
    <row r="27" spans="1:57" x14ac:dyDescent="0.15">
      <c r="A27" s="10" t="s">
        <v>555</v>
      </c>
      <c r="C27" s="3" t="s">
        <v>76</v>
      </c>
      <c r="D27" s="3"/>
      <c r="E27" s="3"/>
      <c r="F27" s="3"/>
      <c r="G27" s="3"/>
      <c r="H27" s="3"/>
    </row>
    <row r="28" spans="1:57" ht="16.5" customHeight="1" x14ac:dyDescent="0.15">
      <c r="A28" s="47" t="s">
        <v>570</v>
      </c>
      <c r="C28" s="136" t="s">
        <v>77</v>
      </c>
      <c r="D28" s="137"/>
      <c r="E28" s="137"/>
      <c r="F28" s="138" t="s">
        <v>665</v>
      </c>
      <c r="G28" s="138"/>
      <c r="H28" s="138"/>
      <c r="I28" s="139" t="s">
        <v>78</v>
      </c>
      <c r="J28" s="138" t="s">
        <v>662</v>
      </c>
      <c r="K28" s="138"/>
      <c r="L28" s="138"/>
      <c r="M28" s="46"/>
      <c r="N28" s="139" t="s">
        <v>78</v>
      </c>
      <c r="O28" s="140" t="s">
        <v>661</v>
      </c>
      <c r="P28" s="140"/>
      <c r="Q28" s="140"/>
      <c r="R28" s="139" t="s">
        <v>78</v>
      </c>
      <c r="S28" s="139" t="s">
        <v>663</v>
      </c>
      <c r="T28" s="139"/>
      <c r="U28" s="139"/>
      <c r="V28" s="139" t="s">
        <v>96</v>
      </c>
      <c r="W28" s="139" t="s">
        <v>576</v>
      </c>
      <c r="X28" s="139"/>
      <c r="Y28" s="139"/>
      <c r="Z28" s="142" t="s">
        <v>78</v>
      </c>
      <c r="AA28" s="142" t="s">
        <v>708</v>
      </c>
      <c r="AB28" s="142"/>
      <c r="AC28" s="142"/>
      <c r="AD28" s="132" t="s">
        <v>78</v>
      </c>
      <c r="AE28" s="132">
        <v>1</v>
      </c>
      <c r="AF28" s="132"/>
      <c r="AG28" s="132"/>
      <c r="AH28" s="132" t="s">
        <v>96</v>
      </c>
      <c r="AI28" s="132" t="s">
        <v>519</v>
      </c>
      <c r="AJ28" s="132"/>
      <c r="AK28" s="132"/>
      <c r="AL28" s="132" t="s">
        <v>143</v>
      </c>
      <c r="AM28" s="132" t="s">
        <v>520</v>
      </c>
      <c r="AN28" s="132"/>
      <c r="AO28" s="132"/>
      <c r="AP28" s="132" t="s">
        <v>143</v>
      </c>
      <c r="AQ28" s="132" t="s">
        <v>521</v>
      </c>
      <c r="AR28" s="132"/>
      <c r="AS28" s="132"/>
      <c r="AT28" s="132" t="s">
        <v>213</v>
      </c>
      <c r="AU28" s="132" t="s">
        <v>522</v>
      </c>
      <c r="AV28" s="132"/>
      <c r="AW28" s="132"/>
      <c r="AX28" s="133" t="s">
        <v>784</v>
      </c>
      <c r="AY28" s="133" t="s">
        <v>785</v>
      </c>
      <c r="AZ28" s="133"/>
      <c r="BA28" s="133"/>
      <c r="BB28" s="130" t="s">
        <v>784</v>
      </c>
      <c r="BC28" s="130" t="s">
        <v>790</v>
      </c>
      <c r="BD28" s="130"/>
      <c r="BE28" s="130"/>
    </row>
    <row r="29" spans="1:57" ht="21.75" customHeight="1" x14ac:dyDescent="0.15">
      <c r="A29" s="10" t="s">
        <v>571</v>
      </c>
      <c r="C29" s="137"/>
      <c r="D29" s="137"/>
      <c r="E29" s="137"/>
      <c r="F29" s="138"/>
      <c r="G29" s="138"/>
      <c r="H29" s="138"/>
      <c r="I29" s="139"/>
      <c r="J29" s="138"/>
      <c r="K29" s="138"/>
      <c r="L29" s="138"/>
      <c r="M29" s="46"/>
      <c r="N29" s="139"/>
      <c r="O29" s="140"/>
      <c r="P29" s="140"/>
      <c r="Q29" s="140"/>
      <c r="R29" s="139"/>
      <c r="S29" s="139"/>
      <c r="T29" s="139"/>
      <c r="U29" s="139"/>
      <c r="V29" s="139"/>
      <c r="W29" s="139"/>
      <c r="X29" s="139"/>
      <c r="Y29" s="139"/>
      <c r="Z29" s="142"/>
      <c r="AA29" s="142"/>
      <c r="AB29" s="142"/>
      <c r="AC29" s="14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3"/>
      <c r="AY29" s="133"/>
      <c r="AZ29" s="133"/>
      <c r="BA29" s="133"/>
      <c r="BB29" s="130"/>
      <c r="BC29" s="130"/>
      <c r="BD29" s="130"/>
      <c r="BE29" s="130"/>
    </row>
    <row r="30" spans="1:57" ht="22.5" customHeight="1" x14ac:dyDescent="0.15">
      <c r="A30" s="3"/>
      <c r="C30" s="137"/>
      <c r="D30" s="137"/>
      <c r="E30" s="137"/>
      <c r="F30" s="138"/>
      <c r="G30" s="138"/>
      <c r="H30" s="138"/>
      <c r="I30" s="139"/>
      <c r="J30" s="138"/>
      <c r="K30" s="138"/>
      <c r="L30" s="138"/>
      <c r="M30" s="46"/>
      <c r="N30" s="139"/>
      <c r="O30" s="140"/>
      <c r="P30" s="140"/>
      <c r="Q30" s="140"/>
      <c r="R30" s="139"/>
      <c r="S30" s="139"/>
      <c r="T30" s="139"/>
      <c r="U30" s="139"/>
      <c r="V30" s="139"/>
      <c r="W30" s="139"/>
      <c r="X30" s="139"/>
      <c r="Y30" s="139"/>
      <c r="Z30" s="142"/>
      <c r="AA30" s="142"/>
      <c r="AB30" s="142"/>
      <c r="AC30" s="14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3"/>
      <c r="AY30" s="133"/>
      <c r="AZ30" s="133"/>
      <c r="BA30" s="133"/>
      <c r="BB30" s="130"/>
      <c r="BC30" s="130"/>
      <c r="BD30" s="130"/>
      <c r="BE30" s="130"/>
    </row>
    <row r="31" spans="1:57" ht="23.25" customHeight="1" x14ac:dyDescent="0.15">
      <c r="A31" s="10" t="s">
        <v>572</v>
      </c>
      <c r="C31" s="137"/>
      <c r="D31" s="137"/>
      <c r="E31" s="137"/>
      <c r="F31" s="138"/>
      <c r="G31" s="138"/>
      <c r="H31" s="138"/>
      <c r="I31" s="139"/>
      <c r="J31" s="138"/>
      <c r="K31" s="138"/>
      <c r="L31" s="138"/>
      <c r="M31" s="46"/>
      <c r="N31" s="139"/>
      <c r="O31" s="140"/>
      <c r="P31" s="140"/>
      <c r="Q31" s="140"/>
      <c r="R31" s="139"/>
      <c r="S31" s="139"/>
      <c r="T31" s="139"/>
      <c r="U31" s="139"/>
      <c r="V31" s="139"/>
      <c r="W31" s="139"/>
      <c r="X31" s="139"/>
      <c r="Y31" s="139"/>
      <c r="Z31" s="142"/>
      <c r="AA31" s="142"/>
      <c r="AB31" s="142"/>
      <c r="AC31" s="14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3"/>
      <c r="AY31" s="133"/>
      <c r="AZ31" s="133"/>
      <c r="BA31" s="133"/>
      <c r="BB31" s="130"/>
      <c r="BC31" s="130"/>
      <c r="BD31" s="130"/>
      <c r="BE31" s="130"/>
    </row>
    <row r="32" spans="1:57" x14ac:dyDescent="0.15">
      <c r="A32" s="3"/>
      <c r="F32" s="139" t="s">
        <v>546</v>
      </c>
      <c r="G32" s="139"/>
      <c r="H32" s="139"/>
      <c r="I32" s="139"/>
      <c r="J32" s="139" t="s">
        <v>79</v>
      </c>
      <c r="K32" s="139"/>
      <c r="L32" s="139"/>
      <c r="M32" s="46"/>
      <c r="N32" s="139"/>
      <c r="O32" s="144" t="s">
        <v>80</v>
      </c>
      <c r="P32" s="144"/>
      <c r="Q32" s="144"/>
      <c r="R32" s="139"/>
      <c r="S32" s="139" t="s">
        <v>100</v>
      </c>
      <c r="T32" s="139"/>
      <c r="U32" s="139"/>
      <c r="V32" s="139"/>
      <c r="W32" s="139" t="s">
        <v>101</v>
      </c>
      <c r="X32" s="139"/>
      <c r="Y32" s="139"/>
      <c r="Z32" s="142"/>
      <c r="AA32" s="142" t="s">
        <v>81</v>
      </c>
      <c r="AB32" s="142"/>
      <c r="AC32" s="142"/>
      <c r="AD32" s="132"/>
      <c r="AE32" s="132"/>
      <c r="AF32" s="132"/>
      <c r="AG32" s="132"/>
      <c r="AH32" s="132"/>
      <c r="AI32" s="132" t="s">
        <v>98</v>
      </c>
      <c r="AJ32" s="132"/>
      <c r="AK32" s="132"/>
      <c r="AL32" s="132"/>
      <c r="AM32" s="134" t="s">
        <v>99</v>
      </c>
      <c r="AN32" s="134"/>
      <c r="AO32" s="134"/>
      <c r="AP32" s="132"/>
      <c r="AQ32" s="132" t="s">
        <v>105</v>
      </c>
      <c r="AR32" s="132"/>
      <c r="AS32" s="132"/>
      <c r="AT32" s="132"/>
      <c r="AU32" s="131" t="s">
        <v>215</v>
      </c>
      <c r="AV32" s="131"/>
      <c r="AW32" s="131"/>
      <c r="AX32" s="133"/>
      <c r="AY32" s="133"/>
      <c r="AZ32" s="133"/>
      <c r="BA32" s="133"/>
      <c r="BB32" s="130"/>
      <c r="BC32" s="130"/>
      <c r="BD32" s="130"/>
      <c r="BE32" s="130"/>
    </row>
    <row r="33" spans="1:64" x14ac:dyDescent="0.15">
      <c r="F33" s="139" t="s">
        <v>146</v>
      </c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46" t="s">
        <v>148</v>
      </c>
      <c r="AA33" s="146"/>
      <c r="AB33" s="146"/>
      <c r="AC33" s="146"/>
      <c r="AD33" s="131" t="s">
        <v>145</v>
      </c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3" t="s">
        <v>444</v>
      </c>
      <c r="AY33" s="133"/>
      <c r="AZ33" s="133"/>
      <c r="BA33" s="133"/>
      <c r="BB33" s="130" t="s">
        <v>791</v>
      </c>
      <c r="BC33" s="130"/>
      <c r="BD33" s="130"/>
      <c r="BE33" s="130"/>
      <c r="BF33" s="17"/>
    </row>
    <row r="34" spans="1:64" x14ac:dyDescent="0.15"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4"/>
      <c r="AS34" s="4"/>
      <c r="AT34" s="4"/>
      <c r="AU34" s="4"/>
    </row>
    <row r="35" spans="1:64" x14ac:dyDescent="0.15">
      <c r="C35" s="3" t="s">
        <v>109</v>
      </c>
      <c r="D35" s="3"/>
      <c r="E35" s="3"/>
      <c r="F35" s="3"/>
      <c r="G35" s="3"/>
      <c r="H35" s="3"/>
    </row>
    <row r="36" spans="1:64" ht="21.75" customHeight="1" x14ac:dyDescent="0.15">
      <c r="A36" s="48" t="s">
        <v>622</v>
      </c>
      <c r="C36" s="136" t="s">
        <v>77</v>
      </c>
      <c r="D36" s="137"/>
      <c r="E36" s="137"/>
      <c r="F36" s="138" t="s">
        <v>666</v>
      </c>
      <c r="G36" s="139"/>
      <c r="H36" s="139"/>
      <c r="I36" s="139" t="s">
        <v>78</v>
      </c>
      <c r="J36" s="138" t="s">
        <v>583</v>
      </c>
      <c r="K36" s="139"/>
      <c r="L36" s="139"/>
      <c r="M36" s="139" t="s">
        <v>78</v>
      </c>
      <c r="N36" s="138" t="s">
        <v>117</v>
      </c>
      <c r="O36" s="139"/>
      <c r="P36" s="139"/>
      <c r="Q36" s="139" t="s">
        <v>78</v>
      </c>
      <c r="R36" s="139" t="s">
        <v>528</v>
      </c>
      <c r="S36" s="139"/>
      <c r="T36" s="139"/>
      <c r="U36" s="139" t="s">
        <v>96</v>
      </c>
      <c r="V36" s="139" t="s">
        <v>514</v>
      </c>
      <c r="W36" s="139"/>
      <c r="X36" s="139"/>
      <c r="Y36" s="142" t="s">
        <v>78</v>
      </c>
      <c r="Z36" s="142" t="s">
        <v>707</v>
      </c>
      <c r="AA36" s="142"/>
      <c r="AB36" s="142"/>
      <c r="AC36" s="132" t="s">
        <v>78</v>
      </c>
      <c r="AD36" s="143" t="s">
        <v>672</v>
      </c>
      <c r="AE36" s="131"/>
      <c r="AF36" s="131"/>
      <c r="AG36" s="132" t="s">
        <v>78</v>
      </c>
      <c r="AH36" s="145" t="s">
        <v>670</v>
      </c>
      <c r="AI36" s="132"/>
      <c r="AJ36" s="132"/>
      <c r="AK36" s="132" t="s">
        <v>95</v>
      </c>
      <c r="AL36" s="132">
        <v>1</v>
      </c>
      <c r="AM36" s="132"/>
      <c r="AN36" s="132"/>
      <c r="AO36" s="132" t="s">
        <v>96</v>
      </c>
      <c r="AP36" s="132" t="s">
        <v>527</v>
      </c>
      <c r="AQ36" s="132"/>
      <c r="AR36" s="132"/>
      <c r="AS36" s="132" t="s">
        <v>144</v>
      </c>
      <c r="AT36" s="132" t="s">
        <v>526</v>
      </c>
      <c r="AU36" s="132"/>
      <c r="AV36" s="132"/>
      <c r="AW36" s="132" t="s">
        <v>149</v>
      </c>
      <c r="AX36" s="132" t="s">
        <v>525</v>
      </c>
      <c r="AY36" s="132"/>
      <c r="AZ36" s="132"/>
      <c r="BA36" s="132" t="s">
        <v>214</v>
      </c>
      <c r="BB36" s="132" t="s">
        <v>524</v>
      </c>
      <c r="BC36" s="132"/>
      <c r="BD36" s="132"/>
      <c r="BE36" s="133" t="s">
        <v>102</v>
      </c>
      <c r="BF36" s="133" t="s">
        <v>523</v>
      </c>
      <c r="BG36" s="133"/>
      <c r="BH36" s="133"/>
      <c r="BI36" s="130" t="s">
        <v>784</v>
      </c>
      <c r="BJ36" s="130" t="s">
        <v>790</v>
      </c>
      <c r="BK36" s="130"/>
      <c r="BL36" s="130"/>
    </row>
    <row r="37" spans="1:64" ht="21.75" customHeight="1" x14ac:dyDescent="0.15">
      <c r="A37" s="3"/>
      <c r="C37" s="137"/>
      <c r="D37" s="137"/>
      <c r="E37" s="137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42"/>
      <c r="Z37" s="142"/>
      <c r="AA37" s="142"/>
      <c r="AB37" s="142"/>
      <c r="AC37" s="132"/>
      <c r="AD37" s="131"/>
      <c r="AE37" s="131"/>
      <c r="AF37" s="131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BD37" s="132"/>
      <c r="BE37" s="133"/>
      <c r="BF37" s="133"/>
      <c r="BG37" s="133"/>
      <c r="BH37" s="133"/>
      <c r="BI37" s="130"/>
      <c r="BJ37" s="130"/>
      <c r="BK37" s="130"/>
      <c r="BL37" s="130"/>
    </row>
    <row r="38" spans="1:64" ht="20.25" customHeight="1" x14ac:dyDescent="0.15">
      <c r="A38" s="10" t="s">
        <v>659</v>
      </c>
      <c r="C38" s="137"/>
      <c r="D38" s="137"/>
      <c r="E38" s="137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42"/>
      <c r="Z38" s="142"/>
      <c r="AA38" s="142"/>
      <c r="AB38" s="142"/>
      <c r="AC38" s="132"/>
      <c r="AD38" s="131"/>
      <c r="AE38" s="131"/>
      <c r="AF38" s="131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3"/>
      <c r="BF38" s="133"/>
      <c r="BG38" s="133"/>
      <c r="BH38" s="133"/>
      <c r="BI38" s="130"/>
      <c r="BJ38" s="130"/>
      <c r="BK38" s="130"/>
      <c r="BL38" s="130"/>
    </row>
    <row r="39" spans="1:64" ht="13.5" customHeight="1" x14ac:dyDescent="0.15">
      <c r="C39" s="137"/>
      <c r="D39" s="137"/>
      <c r="E39" s="137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42"/>
      <c r="Z39" s="142"/>
      <c r="AA39" s="142"/>
      <c r="AB39" s="142"/>
      <c r="AC39" s="132"/>
      <c r="AD39" s="131"/>
      <c r="AE39" s="131"/>
      <c r="AF39" s="131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3"/>
      <c r="BF39" s="133"/>
      <c r="BG39" s="133"/>
      <c r="BH39" s="133"/>
      <c r="BI39" s="130"/>
      <c r="BJ39" s="130"/>
      <c r="BK39" s="130"/>
      <c r="BL39" s="130"/>
    </row>
    <row r="40" spans="1:64" ht="16.5" customHeight="1" x14ac:dyDescent="0.15">
      <c r="F40" s="139" t="s">
        <v>546</v>
      </c>
      <c r="G40" s="139"/>
      <c r="H40" s="139"/>
      <c r="I40" s="139"/>
      <c r="J40" s="139" t="s">
        <v>79</v>
      </c>
      <c r="K40" s="139"/>
      <c r="L40" s="139"/>
      <c r="M40" s="139"/>
      <c r="N40" s="144" t="s">
        <v>107</v>
      </c>
      <c r="O40" s="144"/>
      <c r="P40" s="144"/>
      <c r="Q40" s="139"/>
      <c r="R40" s="139" t="s">
        <v>100</v>
      </c>
      <c r="S40" s="139"/>
      <c r="T40" s="139"/>
      <c r="U40" s="139"/>
      <c r="V40" s="139" t="s">
        <v>101</v>
      </c>
      <c r="W40" s="139"/>
      <c r="X40" s="139"/>
      <c r="Y40" s="142"/>
      <c r="Z40" s="142" t="s">
        <v>81</v>
      </c>
      <c r="AA40" s="142"/>
      <c r="AB40" s="142"/>
      <c r="AC40" s="132"/>
      <c r="AD40" s="132" t="s">
        <v>97</v>
      </c>
      <c r="AE40" s="132"/>
      <c r="AF40" s="132"/>
      <c r="AG40" s="132"/>
      <c r="AH40" s="143" t="s">
        <v>103</v>
      </c>
      <c r="AI40" s="131"/>
      <c r="AJ40" s="131"/>
      <c r="AK40" s="132"/>
      <c r="AL40" s="134"/>
      <c r="AM40" s="134"/>
      <c r="AN40" s="134"/>
      <c r="AO40" s="132"/>
      <c r="AP40" s="134" t="s">
        <v>99</v>
      </c>
      <c r="AQ40" s="134"/>
      <c r="AR40" s="134"/>
      <c r="AS40" s="132"/>
      <c r="AT40" s="132" t="s">
        <v>98</v>
      </c>
      <c r="AU40" s="132"/>
      <c r="AV40" s="132"/>
      <c r="AW40" s="132"/>
      <c r="AX40" s="132" t="s">
        <v>108</v>
      </c>
      <c r="AY40" s="132"/>
      <c r="AZ40" s="132"/>
      <c r="BA40" s="132"/>
      <c r="BB40" s="131" t="s">
        <v>215</v>
      </c>
      <c r="BC40" s="131"/>
      <c r="BD40" s="131"/>
      <c r="BE40" s="133"/>
      <c r="BF40" s="133"/>
      <c r="BG40" s="133"/>
      <c r="BH40" s="133"/>
      <c r="BI40" s="130"/>
      <c r="BJ40" s="130"/>
      <c r="BK40" s="130"/>
      <c r="BL40" s="130"/>
    </row>
    <row r="41" spans="1:64" x14ac:dyDescent="0.15">
      <c r="F41" s="135" t="s">
        <v>146</v>
      </c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46" t="s">
        <v>148</v>
      </c>
      <c r="Z41" s="146"/>
      <c r="AA41" s="146"/>
      <c r="AB41" s="146"/>
      <c r="AC41" s="131" t="s">
        <v>145</v>
      </c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131"/>
      <c r="BD41" s="131"/>
      <c r="BE41" s="133" t="s">
        <v>444</v>
      </c>
      <c r="BF41" s="133"/>
      <c r="BG41" s="133"/>
      <c r="BH41" s="133"/>
      <c r="BI41" s="130" t="s">
        <v>791</v>
      </c>
      <c r="BJ41" s="130"/>
      <c r="BK41" s="130"/>
      <c r="BL41" s="130"/>
    </row>
    <row r="42" spans="1:64" x14ac:dyDescent="0.15"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4"/>
      <c r="AS42" s="4"/>
      <c r="AT42" s="4"/>
      <c r="AU42" s="4"/>
    </row>
    <row r="43" spans="1:64" x14ac:dyDescent="0.15">
      <c r="C43" s="9" t="s">
        <v>110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4"/>
      <c r="AS43" s="4"/>
      <c r="AT43" s="4"/>
      <c r="AU43" s="4"/>
    </row>
    <row r="44" spans="1:64" x14ac:dyDescent="0.15">
      <c r="C44" s="3" t="s">
        <v>111</v>
      </c>
      <c r="D44" s="3"/>
      <c r="E44" s="3"/>
      <c r="F44" s="29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4"/>
      <c r="AS44" s="4"/>
      <c r="AT44" s="4"/>
      <c r="AU44" s="4"/>
      <c r="BE44" s="6"/>
      <c r="BF44" s="6"/>
      <c r="BG44" s="6"/>
      <c r="BH44" s="6"/>
      <c r="BI44" s="6"/>
      <c r="BJ44" s="6"/>
      <c r="BK44" s="6"/>
    </row>
    <row r="45" spans="1:64" ht="21" customHeight="1" x14ac:dyDescent="0.15">
      <c r="C45" s="136" t="s">
        <v>112</v>
      </c>
      <c r="D45" s="137"/>
      <c r="E45" s="137"/>
      <c r="F45" s="138" t="s">
        <v>666</v>
      </c>
      <c r="G45" s="139"/>
      <c r="H45" s="139"/>
      <c r="I45" s="139" t="s">
        <v>113</v>
      </c>
      <c r="J45" s="140" t="s">
        <v>117</v>
      </c>
      <c r="K45" s="141"/>
      <c r="L45" s="141"/>
      <c r="M45" s="139" t="s">
        <v>95</v>
      </c>
      <c r="N45" s="139" t="s">
        <v>529</v>
      </c>
      <c r="O45" s="139"/>
      <c r="P45" s="139"/>
      <c r="Q45" s="139" t="s">
        <v>96</v>
      </c>
      <c r="R45" s="135" t="s">
        <v>530</v>
      </c>
      <c r="S45" s="135"/>
      <c r="T45" s="135"/>
      <c r="U45" s="142" t="s">
        <v>113</v>
      </c>
      <c r="V45" s="142" t="s">
        <v>531</v>
      </c>
      <c r="W45" s="142"/>
      <c r="X45" s="142"/>
      <c r="Y45" s="132" t="s">
        <v>78</v>
      </c>
      <c r="Z45" s="132">
        <v>1</v>
      </c>
      <c r="AA45" s="132"/>
      <c r="AB45" s="132"/>
      <c r="AC45" s="132" t="s">
        <v>96</v>
      </c>
      <c r="AD45" s="132" t="s">
        <v>532</v>
      </c>
      <c r="AE45" s="132"/>
      <c r="AF45" s="132"/>
      <c r="AG45" s="132" t="s">
        <v>149</v>
      </c>
      <c r="AH45" s="132" t="s">
        <v>527</v>
      </c>
      <c r="AI45" s="132"/>
      <c r="AJ45" s="132"/>
      <c r="AK45" s="132" t="s">
        <v>96</v>
      </c>
      <c r="AL45" s="132" t="s">
        <v>525</v>
      </c>
      <c r="AM45" s="132"/>
      <c r="AN45" s="132"/>
      <c r="AO45" s="132" t="s">
        <v>96</v>
      </c>
      <c r="AP45" s="132" t="s">
        <v>522</v>
      </c>
      <c r="AQ45" s="132"/>
      <c r="AR45" s="132"/>
    </row>
    <row r="46" spans="1:64" ht="21.75" customHeight="1" x14ac:dyDescent="0.15">
      <c r="C46" s="137"/>
      <c r="D46" s="137"/>
      <c r="E46" s="137"/>
      <c r="F46" s="139"/>
      <c r="G46" s="139"/>
      <c r="H46" s="139"/>
      <c r="I46" s="139"/>
      <c r="J46" s="141"/>
      <c r="K46" s="141"/>
      <c r="L46" s="141"/>
      <c r="M46" s="139"/>
      <c r="N46" s="139"/>
      <c r="O46" s="139"/>
      <c r="P46" s="139"/>
      <c r="Q46" s="139"/>
      <c r="R46" s="135"/>
      <c r="S46" s="135"/>
      <c r="T46" s="135"/>
      <c r="U46" s="142"/>
      <c r="V46" s="142"/>
      <c r="W46" s="142"/>
      <c r="X46" s="14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</row>
    <row r="47" spans="1:64" ht="22.5" customHeight="1" x14ac:dyDescent="0.15">
      <c r="C47" s="137"/>
      <c r="D47" s="137"/>
      <c r="E47" s="137"/>
      <c r="F47" s="139"/>
      <c r="G47" s="139"/>
      <c r="H47" s="139"/>
      <c r="I47" s="139"/>
      <c r="J47" s="141"/>
      <c r="K47" s="141"/>
      <c r="L47" s="141"/>
      <c r="M47" s="139"/>
      <c r="N47" s="139"/>
      <c r="O47" s="139"/>
      <c r="P47" s="139"/>
      <c r="Q47" s="139"/>
      <c r="R47" s="135"/>
      <c r="S47" s="135"/>
      <c r="T47" s="135"/>
      <c r="U47" s="142"/>
      <c r="V47" s="142"/>
      <c r="W47" s="142"/>
      <c r="X47" s="14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</row>
    <row r="48" spans="1:64" ht="13.5" customHeight="1" x14ac:dyDescent="0.15">
      <c r="C48" s="137"/>
      <c r="D48" s="137"/>
      <c r="E48" s="137"/>
      <c r="F48" s="139"/>
      <c r="G48" s="139"/>
      <c r="H48" s="139"/>
      <c r="I48" s="139"/>
      <c r="J48" s="141"/>
      <c r="K48" s="141"/>
      <c r="L48" s="141"/>
      <c r="M48" s="139"/>
      <c r="N48" s="139"/>
      <c r="O48" s="139"/>
      <c r="P48" s="139"/>
      <c r="Q48" s="139"/>
      <c r="R48" s="135"/>
      <c r="S48" s="135"/>
      <c r="T48" s="135"/>
      <c r="U48" s="142"/>
      <c r="V48" s="142"/>
      <c r="W48" s="142"/>
      <c r="X48" s="14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</row>
    <row r="49" spans="3:54" ht="16.5" customHeight="1" x14ac:dyDescent="0.15">
      <c r="F49" s="139" t="s">
        <v>546</v>
      </c>
      <c r="G49" s="139"/>
      <c r="H49" s="139"/>
      <c r="I49" s="139"/>
      <c r="J49" s="144" t="s">
        <v>107</v>
      </c>
      <c r="K49" s="144"/>
      <c r="L49" s="144"/>
      <c r="M49" s="139"/>
      <c r="N49" s="139" t="s">
        <v>100</v>
      </c>
      <c r="O49" s="139"/>
      <c r="P49" s="139"/>
      <c r="Q49" s="139"/>
      <c r="R49" s="135" t="s">
        <v>116</v>
      </c>
      <c r="S49" s="135"/>
      <c r="T49" s="135"/>
      <c r="U49" s="142"/>
      <c r="V49" s="142" t="s">
        <v>114</v>
      </c>
      <c r="W49" s="142"/>
      <c r="X49" s="142"/>
      <c r="Y49" s="132"/>
      <c r="Z49" s="132"/>
      <c r="AA49" s="132"/>
      <c r="AB49" s="132"/>
      <c r="AC49" s="132"/>
      <c r="AD49" s="132" t="s">
        <v>98</v>
      </c>
      <c r="AE49" s="132"/>
      <c r="AF49" s="132"/>
      <c r="AG49" s="132"/>
      <c r="AH49" s="132" t="s">
        <v>99</v>
      </c>
      <c r="AI49" s="132"/>
      <c r="AJ49" s="132"/>
      <c r="AK49" s="132"/>
      <c r="AL49" s="132" t="s">
        <v>108</v>
      </c>
      <c r="AM49" s="132"/>
      <c r="AN49" s="132"/>
      <c r="AO49" s="132"/>
      <c r="AP49" s="131" t="s">
        <v>215</v>
      </c>
      <c r="AQ49" s="131"/>
      <c r="AR49" s="131"/>
    </row>
    <row r="50" spans="3:54" x14ac:dyDescent="0.15">
      <c r="F50" s="135" t="s">
        <v>146</v>
      </c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46" t="s">
        <v>148</v>
      </c>
      <c r="V50" s="146"/>
      <c r="W50" s="146"/>
      <c r="X50" s="146"/>
      <c r="Y50" s="131" t="s">
        <v>145</v>
      </c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</row>
    <row r="51" spans="3:54" x14ac:dyDescent="0.15">
      <c r="AW51" s="3"/>
      <c r="AX51" s="3"/>
      <c r="AY51" s="3"/>
      <c r="AZ51" s="3"/>
      <c r="BA51" s="3"/>
      <c r="BB51" s="3"/>
    </row>
    <row r="53" spans="3:54" x14ac:dyDescent="0.15">
      <c r="C53" s="1" t="s">
        <v>123</v>
      </c>
    </row>
    <row r="54" spans="3:54" x14ac:dyDescent="0.15">
      <c r="D54" s="5"/>
      <c r="E54" s="1" t="s">
        <v>236</v>
      </c>
    </row>
    <row r="55" spans="3:54" x14ac:dyDescent="0.15">
      <c r="D55" s="1" t="s">
        <v>146</v>
      </c>
      <c r="G55" s="1" t="s">
        <v>237</v>
      </c>
    </row>
    <row r="56" spans="3:54" x14ac:dyDescent="0.15">
      <c r="D56" s="10"/>
      <c r="E56" s="1" t="s">
        <v>236</v>
      </c>
    </row>
    <row r="57" spans="3:54" x14ac:dyDescent="0.15">
      <c r="D57" s="1" t="s">
        <v>147</v>
      </c>
      <c r="G57" s="1" t="s">
        <v>238</v>
      </c>
    </row>
    <row r="58" spans="3:54" x14ac:dyDescent="0.15">
      <c r="D58" s="11"/>
      <c r="E58" s="1" t="s">
        <v>236</v>
      </c>
    </row>
    <row r="59" spans="3:54" x14ac:dyDescent="0.15">
      <c r="D59" s="1" t="s">
        <v>145</v>
      </c>
      <c r="G59" s="1" t="s">
        <v>239</v>
      </c>
    </row>
    <row r="61" spans="3:54" x14ac:dyDescent="0.15">
      <c r="C61" s="1" t="s">
        <v>488</v>
      </c>
    </row>
    <row r="62" spans="3:54" x14ac:dyDescent="0.15">
      <c r="D62" s="1" t="s">
        <v>490</v>
      </c>
    </row>
    <row r="63" spans="3:54" x14ac:dyDescent="0.15">
      <c r="E63" s="1" t="s">
        <v>489</v>
      </c>
    </row>
    <row r="64" spans="3:54" x14ac:dyDescent="0.15">
      <c r="F64" s="1" t="s">
        <v>497</v>
      </c>
    </row>
    <row r="65" spans="5:8" x14ac:dyDescent="0.15">
      <c r="E65" s="1" t="s">
        <v>491</v>
      </c>
      <c r="H65" s="1" t="s">
        <v>492</v>
      </c>
    </row>
    <row r="66" spans="5:8" x14ac:dyDescent="0.15">
      <c r="F66" s="1" t="s">
        <v>494</v>
      </c>
    </row>
    <row r="67" spans="5:8" x14ac:dyDescent="0.15">
      <c r="F67" s="1" t="s">
        <v>495</v>
      </c>
    </row>
    <row r="69" spans="5:8" x14ac:dyDescent="0.15">
      <c r="E69" s="1" t="s">
        <v>493</v>
      </c>
    </row>
    <row r="70" spans="5:8" x14ac:dyDescent="0.15">
      <c r="F70" s="1" t="s">
        <v>498</v>
      </c>
    </row>
    <row r="71" spans="5:8" x14ac:dyDescent="0.15">
      <c r="F71" s="1" t="s">
        <v>496</v>
      </c>
    </row>
  </sheetData>
  <mergeCells count="123">
    <mergeCell ref="C28:E31"/>
    <mergeCell ref="F40:H40"/>
    <mergeCell ref="J40:L40"/>
    <mergeCell ref="J32:L32"/>
    <mergeCell ref="Y41:AB41"/>
    <mergeCell ref="U50:X50"/>
    <mergeCell ref="F33:Y33"/>
    <mergeCell ref="O32:Q32"/>
    <mergeCell ref="S32:U32"/>
    <mergeCell ref="W32:Y32"/>
    <mergeCell ref="AA32:AC32"/>
    <mergeCell ref="Z28:Z32"/>
    <mergeCell ref="AA28:AC31"/>
    <mergeCell ref="F32:H32"/>
    <mergeCell ref="J28:L31"/>
    <mergeCell ref="I28:I32"/>
    <mergeCell ref="F28:H31"/>
    <mergeCell ref="Z33:AC33"/>
    <mergeCell ref="F50:T50"/>
    <mergeCell ref="I36:I40"/>
    <mergeCell ref="J36:L39"/>
    <mergeCell ref="N40:P40"/>
    <mergeCell ref="R40:T40"/>
    <mergeCell ref="V40:X40"/>
    <mergeCell ref="N28:N32"/>
    <mergeCell ref="O28:Q31"/>
    <mergeCell ref="R28:R32"/>
    <mergeCell ref="S28:U31"/>
    <mergeCell ref="V28:V32"/>
    <mergeCell ref="W28:Y31"/>
    <mergeCell ref="M36:M40"/>
    <mergeCell ref="N36:P39"/>
    <mergeCell ref="Q36:Q40"/>
    <mergeCell ref="R36:T39"/>
    <mergeCell ref="U36:U40"/>
    <mergeCell ref="V36:X39"/>
    <mergeCell ref="Y36:Y40"/>
    <mergeCell ref="BA36:BA40"/>
    <mergeCell ref="AG36:AG40"/>
    <mergeCell ref="AH36:AJ39"/>
    <mergeCell ref="AK36:AK40"/>
    <mergeCell ref="AL36:AN39"/>
    <mergeCell ref="AO36:AO40"/>
    <mergeCell ref="AP36:AR39"/>
    <mergeCell ref="AH40:AJ40"/>
    <mergeCell ref="AL40:AN40"/>
    <mergeCell ref="AP40:AR40"/>
    <mergeCell ref="AS36:AS40"/>
    <mergeCell ref="AK45:AK49"/>
    <mergeCell ref="AL45:AN48"/>
    <mergeCell ref="AO45:AO49"/>
    <mergeCell ref="AP45:AR48"/>
    <mergeCell ref="Z49:AB49"/>
    <mergeCell ref="Y45:Y49"/>
    <mergeCell ref="Z45:AB48"/>
    <mergeCell ref="AC45:AC49"/>
    <mergeCell ref="AX36:AZ39"/>
    <mergeCell ref="F41:X41"/>
    <mergeCell ref="C45:E48"/>
    <mergeCell ref="F45:H48"/>
    <mergeCell ref="I45:I49"/>
    <mergeCell ref="J45:L48"/>
    <mergeCell ref="M45:M49"/>
    <mergeCell ref="N45:P48"/>
    <mergeCell ref="AD40:AF40"/>
    <mergeCell ref="Z36:AB39"/>
    <mergeCell ref="AC36:AC40"/>
    <mergeCell ref="AD36:AF39"/>
    <mergeCell ref="Z40:AB40"/>
    <mergeCell ref="AD45:AF48"/>
    <mergeCell ref="F49:H49"/>
    <mergeCell ref="J49:L49"/>
    <mergeCell ref="N49:P49"/>
    <mergeCell ref="R49:T49"/>
    <mergeCell ref="V49:X49"/>
    <mergeCell ref="R45:T48"/>
    <mergeCell ref="U45:U49"/>
    <mergeCell ref="V45:X48"/>
    <mergeCell ref="Q45:Q49"/>
    <mergeCell ref="C36:E39"/>
    <mergeCell ref="F36:H39"/>
    <mergeCell ref="AX28:AX32"/>
    <mergeCell ref="AX33:BA33"/>
    <mergeCell ref="AD33:AW33"/>
    <mergeCell ref="AU32:AW32"/>
    <mergeCell ref="AH28:AH32"/>
    <mergeCell ref="AD28:AD32"/>
    <mergeCell ref="AE28:AG31"/>
    <mergeCell ref="AE32:AG32"/>
    <mergeCell ref="AT28:AT32"/>
    <mergeCell ref="AU28:AW31"/>
    <mergeCell ref="AI28:AK31"/>
    <mergeCell ref="AL28:AL32"/>
    <mergeCell ref="AM28:AO31"/>
    <mergeCell ref="AP28:AP32"/>
    <mergeCell ref="AQ28:AS31"/>
    <mergeCell ref="AI32:AK32"/>
    <mergeCell ref="AM32:AO32"/>
    <mergeCell ref="AQ32:AS32"/>
    <mergeCell ref="BI36:BI40"/>
    <mergeCell ref="BJ36:BL40"/>
    <mergeCell ref="BI41:BL41"/>
    <mergeCell ref="Y50:AR50"/>
    <mergeCell ref="AL49:AN49"/>
    <mergeCell ref="AP49:AR49"/>
    <mergeCell ref="AY28:BA32"/>
    <mergeCell ref="BB28:BB32"/>
    <mergeCell ref="BC28:BE32"/>
    <mergeCell ref="BB33:BE33"/>
    <mergeCell ref="BF36:BH40"/>
    <mergeCell ref="BE41:BH41"/>
    <mergeCell ref="AC41:BD41"/>
    <mergeCell ref="BB36:BD39"/>
    <mergeCell ref="BB40:BD40"/>
    <mergeCell ref="AX40:AZ40"/>
    <mergeCell ref="AT40:AV40"/>
    <mergeCell ref="AH45:AJ48"/>
    <mergeCell ref="BE36:BE40"/>
    <mergeCell ref="AG45:AG49"/>
    <mergeCell ref="AD49:AF49"/>
    <mergeCell ref="AH49:AJ49"/>
    <mergeCell ref="AT36:AV39"/>
    <mergeCell ref="AW36:AW40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62"/>
  <sheetViews>
    <sheetView workbookViewId="0">
      <selection activeCell="P39" sqref="P39"/>
    </sheetView>
  </sheetViews>
  <sheetFormatPr defaultRowHeight="13.5" x14ac:dyDescent="0.15"/>
  <sheetData>
    <row r="62" spans="11:11" x14ac:dyDescent="0.15">
      <c r="K62" s="8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S52"/>
  <sheetViews>
    <sheetView topLeftCell="A16" workbookViewId="0">
      <selection activeCell="E51" sqref="E51:E52"/>
    </sheetView>
  </sheetViews>
  <sheetFormatPr defaultRowHeight="16.5" x14ac:dyDescent="0.15"/>
  <cols>
    <col min="1" max="2" width="9" style="1"/>
    <col min="3" max="3" width="12.75" style="1" customWidth="1"/>
    <col min="4" max="16384" width="9" style="1"/>
  </cols>
  <sheetData>
    <row r="1" spans="1:27" x14ac:dyDescent="0.15">
      <c r="A1" s="1" t="s">
        <v>47</v>
      </c>
    </row>
    <row r="2" spans="1:27" x14ac:dyDescent="0.15">
      <c r="A2" s="1" t="s">
        <v>58</v>
      </c>
    </row>
    <row r="3" spans="1:27" x14ac:dyDescent="0.15">
      <c r="A3" s="1" t="s">
        <v>104</v>
      </c>
      <c r="AA3" s="12" t="s">
        <v>69</v>
      </c>
    </row>
    <row r="5" spans="1:27" x14ac:dyDescent="0.15">
      <c r="A5" s="1" t="s">
        <v>48</v>
      </c>
    </row>
    <row r="6" spans="1:27" x14ac:dyDescent="0.15">
      <c r="A6" s="1" t="s">
        <v>49</v>
      </c>
    </row>
    <row r="7" spans="1:27" x14ac:dyDescent="0.15">
      <c r="A7" s="1" t="s">
        <v>50</v>
      </c>
    </row>
    <row r="8" spans="1:27" x14ac:dyDescent="0.15">
      <c r="A8" s="1" t="s">
        <v>51</v>
      </c>
    </row>
    <row r="10" spans="1:27" x14ac:dyDescent="0.15">
      <c r="A10" s="1" t="s">
        <v>52</v>
      </c>
    </row>
    <row r="11" spans="1:27" x14ac:dyDescent="0.15">
      <c r="A11" s="1" t="s">
        <v>53</v>
      </c>
    </row>
    <row r="12" spans="1:27" x14ac:dyDescent="0.15">
      <c r="A12" s="1" t="s">
        <v>55</v>
      </c>
      <c r="B12" s="1" t="s">
        <v>70</v>
      </c>
    </row>
    <row r="13" spans="1:27" x14ac:dyDescent="0.15">
      <c r="A13" s="1" t="s">
        <v>56</v>
      </c>
    </row>
    <row r="14" spans="1:27" x14ac:dyDescent="0.15">
      <c r="A14" s="1" t="s">
        <v>57</v>
      </c>
    </row>
    <row r="16" spans="1:27" x14ac:dyDescent="0.15">
      <c r="A16" s="1" t="s">
        <v>59</v>
      </c>
    </row>
    <row r="18" spans="1:4" x14ac:dyDescent="0.15">
      <c r="A18" s="1" t="s">
        <v>66</v>
      </c>
    </row>
    <row r="19" spans="1:4" x14ac:dyDescent="0.15">
      <c r="A19" s="1" t="s">
        <v>65</v>
      </c>
      <c r="B19" s="1" t="s">
        <v>64</v>
      </c>
    </row>
    <row r="20" spans="1:4" x14ac:dyDescent="0.15">
      <c r="A20" s="1" t="s">
        <v>61</v>
      </c>
      <c r="B20" s="1" t="s">
        <v>62</v>
      </c>
      <c r="D20" s="1" t="s">
        <v>60</v>
      </c>
    </row>
    <row r="21" spans="1:4" x14ac:dyDescent="0.15">
      <c r="B21" s="1">
        <v>1</v>
      </c>
    </row>
    <row r="22" spans="1:4" x14ac:dyDescent="0.15">
      <c r="B22" s="1" t="s">
        <v>63</v>
      </c>
    </row>
    <row r="24" spans="1:4" x14ac:dyDescent="0.15">
      <c r="A24" s="1" t="s">
        <v>57</v>
      </c>
    </row>
    <row r="25" spans="1:4" x14ac:dyDescent="0.15">
      <c r="B25" s="1" t="s">
        <v>67</v>
      </c>
    </row>
    <row r="26" spans="1:4" x14ac:dyDescent="0.15">
      <c r="C26" s="1" t="s">
        <v>68</v>
      </c>
    </row>
    <row r="28" spans="1:4" x14ac:dyDescent="0.15">
      <c r="A28" s="1" t="s">
        <v>71</v>
      </c>
    </row>
    <row r="30" spans="1:4" x14ac:dyDescent="0.15">
      <c r="A30" s="1" t="s">
        <v>73</v>
      </c>
    </row>
    <row r="31" spans="1:4" x14ac:dyDescent="0.15">
      <c r="B31" s="1" t="s">
        <v>75</v>
      </c>
    </row>
    <row r="32" spans="1:4" x14ac:dyDescent="0.15">
      <c r="A32" s="1" t="s">
        <v>72</v>
      </c>
    </row>
    <row r="33" spans="1:45" x14ac:dyDescent="0.15">
      <c r="B33" s="1" t="s">
        <v>74</v>
      </c>
    </row>
    <row r="35" spans="1:45" ht="20.25" x14ac:dyDescent="0.15">
      <c r="Z35" s="16"/>
    </row>
    <row r="36" spans="1:45" ht="20.25" x14ac:dyDescent="0.15">
      <c r="Z36" s="16"/>
    </row>
    <row r="40" spans="1:45" x14ac:dyDescent="0.15">
      <c r="B40" s="1" t="s">
        <v>61</v>
      </c>
      <c r="C40" s="1" t="s">
        <v>62</v>
      </c>
    </row>
    <row r="43" spans="1:45" x14ac:dyDescent="0.15"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4"/>
      <c r="AQ43" s="4"/>
      <c r="AR43" s="4"/>
      <c r="AS43" s="4"/>
    </row>
    <row r="44" spans="1:45" x14ac:dyDescent="0.15">
      <c r="A44" s="1" t="s">
        <v>142</v>
      </c>
      <c r="B44" s="1" t="s">
        <v>457</v>
      </c>
      <c r="C44" s="1" t="s">
        <v>459</v>
      </c>
      <c r="D44" s="1" t="s">
        <v>460</v>
      </c>
      <c r="E44" s="1" t="s">
        <v>461</v>
      </c>
      <c r="F44" s="1" t="s">
        <v>468</v>
      </c>
    </row>
    <row r="45" spans="1:45" x14ac:dyDescent="0.15">
      <c r="B45" s="1" t="s">
        <v>462</v>
      </c>
      <c r="C45" s="1" t="s">
        <v>463</v>
      </c>
      <c r="D45" s="1" t="s">
        <v>464</v>
      </c>
      <c r="E45" s="1" t="s">
        <v>465</v>
      </c>
      <c r="F45" s="1" t="s">
        <v>469</v>
      </c>
    </row>
    <row r="46" spans="1:45" x14ac:dyDescent="0.15">
      <c r="B46" s="1" t="s">
        <v>479</v>
      </c>
      <c r="C46" s="1" t="s">
        <v>466</v>
      </c>
      <c r="E46" s="1" t="s">
        <v>471</v>
      </c>
    </row>
    <row r="47" spans="1:45" x14ac:dyDescent="0.15">
      <c r="C47" s="1" t="s">
        <v>476</v>
      </c>
      <c r="E47" s="1" t="s">
        <v>472</v>
      </c>
    </row>
    <row r="48" spans="1:45" x14ac:dyDescent="0.15">
      <c r="C48" s="1" t="s">
        <v>467</v>
      </c>
      <c r="E48" s="1" t="s">
        <v>473</v>
      </c>
    </row>
    <row r="49" spans="2:5" x14ac:dyDescent="0.15">
      <c r="B49" s="1" t="s">
        <v>470</v>
      </c>
      <c r="E49" s="1" t="s">
        <v>474</v>
      </c>
    </row>
    <row r="50" spans="2:5" x14ac:dyDescent="0.15">
      <c r="D50" s="1" t="s">
        <v>475</v>
      </c>
    </row>
    <row r="51" spans="2:5" x14ac:dyDescent="0.15">
      <c r="E51" s="1" t="s">
        <v>477</v>
      </c>
    </row>
    <row r="52" spans="2:5" x14ac:dyDescent="0.15">
      <c r="E52" s="1" t="s">
        <v>478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AX26"/>
  <sheetViews>
    <sheetView topLeftCell="A4" workbookViewId="0">
      <selection activeCell="F41" sqref="F41"/>
    </sheetView>
  </sheetViews>
  <sheetFormatPr defaultRowHeight="16.5" x14ac:dyDescent="0.15"/>
  <cols>
    <col min="1" max="1" width="15.375" style="1" customWidth="1"/>
    <col min="2" max="16384" width="9" style="1"/>
  </cols>
  <sheetData>
    <row r="2" spans="1:50" x14ac:dyDescent="0.15">
      <c r="B2" s="97" t="s">
        <v>46</v>
      </c>
      <c r="C2" s="97"/>
      <c r="D2" s="97"/>
      <c r="E2" s="97"/>
      <c r="F2" s="97" t="s">
        <v>45</v>
      </c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 t="s">
        <v>44</v>
      </c>
      <c r="U2" s="97"/>
      <c r="V2" s="97"/>
      <c r="W2" s="97"/>
      <c r="X2" s="97"/>
      <c r="Y2" s="97"/>
      <c r="Z2" s="97"/>
      <c r="AA2" s="97"/>
      <c r="AB2" s="97"/>
      <c r="AC2" s="97"/>
      <c r="AD2" s="97" t="s">
        <v>43</v>
      </c>
      <c r="AE2" s="97"/>
      <c r="AF2" s="97"/>
      <c r="AG2" s="97"/>
      <c r="AH2" s="97"/>
      <c r="AI2" s="97"/>
      <c r="AJ2" s="97" t="s">
        <v>42</v>
      </c>
      <c r="AK2" s="97"/>
      <c r="AL2" s="97"/>
      <c r="AM2" s="97" t="s">
        <v>41</v>
      </c>
      <c r="AN2" s="97"/>
      <c r="AO2" s="97"/>
      <c r="AP2" s="97"/>
      <c r="AQ2" s="97"/>
      <c r="AR2" s="97"/>
      <c r="AS2" s="97"/>
      <c r="AT2" s="97"/>
      <c r="AU2" s="97"/>
      <c r="AV2" s="97"/>
      <c r="AW2" s="4" t="s">
        <v>40</v>
      </c>
      <c r="AX2" s="4"/>
    </row>
    <row r="3" spans="1:50" x14ac:dyDescent="0.15">
      <c r="A3" s="1" t="s">
        <v>39</v>
      </c>
      <c r="B3" s="1" t="s">
        <v>38</v>
      </c>
      <c r="C3" s="1" t="s">
        <v>37</v>
      </c>
      <c r="D3" s="1" t="s">
        <v>218</v>
      </c>
      <c r="E3" s="1" t="s">
        <v>36</v>
      </c>
      <c r="F3" s="1" t="s">
        <v>7</v>
      </c>
      <c r="G3" s="1" t="s">
        <v>6</v>
      </c>
      <c r="H3" s="1" t="s">
        <v>219</v>
      </c>
      <c r="I3" s="1" t="s">
        <v>4</v>
      </c>
      <c r="J3" s="1" t="s">
        <v>3</v>
      </c>
      <c r="K3" s="1" t="s">
        <v>35</v>
      </c>
      <c r="L3" s="2" t="s">
        <v>34</v>
      </c>
      <c r="M3" s="2" t="s">
        <v>33</v>
      </c>
      <c r="N3" s="3" t="s">
        <v>32</v>
      </c>
      <c r="O3" s="2" t="s">
        <v>31</v>
      </c>
      <c r="P3" s="1" t="s">
        <v>30</v>
      </c>
      <c r="Q3" s="1" t="s">
        <v>29</v>
      </c>
      <c r="R3" s="1" t="s">
        <v>28</v>
      </c>
      <c r="S3" s="2" t="s">
        <v>27</v>
      </c>
      <c r="T3" s="2" t="s">
        <v>26</v>
      </c>
      <c r="U3" s="2" t="s">
        <v>25</v>
      </c>
      <c r="V3" s="2" t="s">
        <v>24</v>
      </c>
      <c r="W3" s="2" t="s">
        <v>23</v>
      </c>
      <c r="X3" s="1" t="s">
        <v>83</v>
      </c>
      <c r="Y3" s="2" t="s">
        <v>22</v>
      </c>
      <c r="Z3" s="2" t="s">
        <v>21</v>
      </c>
      <c r="AA3" s="1" t="s">
        <v>82</v>
      </c>
      <c r="AB3" s="2" t="s">
        <v>20</v>
      </c>
      <c r="AC3" s="2" t="s">
        <v>19</v>
      </c>
      <c r="AD3" s="2" t="s">
        <v>18</v>
      </c>
      <c r="AE3" s="1" t="s">
        <v>115</v>
      </c>
      <c r="AF3" s="1" t="s">
        <v>17</v>
      </c>
      <c r="AG3" s="1" t="s">
        <v>16</v>
      </c>
      <c r="AH3" s="2" t="s">
        <v>15</v>
      </c>
      <c r="AI3" s="2" t="s">
        <v>14</v>
      </c>
      <c r="AJ3" s="2" t="s">
        <v>13</v>
      </c>
      <c r="AK3" s="2" t="s">
        <v>12</v>
      </c>
      <c r="AL3" s="2" t="s">
        <v>11</v>
      </c>
      <c r="AM3" s="1" t="s">
        <v>10</v>
      </c>
      <c r="AN3" s="1" t="s">
        <v>9</v>
      </c>
      <c r="AO3" s="1" t="s">
        <v>8</v>
      </c>
      <c r="AP3" s="1" t="s">
        <v>7</v>
      </c>
      <c r="AQ3" s="1" t="s">
        <v>6</v>
      </c>
      <c r="AR3" s="1" t="s">
        <v>5</v>
      </c>
      <c r="AS3" s="1" t="s">
        <v>4</v>
      </c>
      <c r="AT3" s="1" t="s">
        <v>3</v>
      </c>
      <c r="AU3" s="1" t="s">
        <v>2</v>
      </c>
      <c r="AV3" s="1" t="s">
        <v>212</v>
      </c>
      <c r="AW3" s="1" t="s">
        <v>1</v>
      </c>
    </row>
    <row r="5" spans="1:50" x14ac:dyDescent="0.15">
      <c r="A5" s="1" t="s">
        <v>132</v>
      </c>
    </row>
    <row r="6" spans="1:50" x14ac:dyDescent="0.15">
      <c r="A6" s="1" t="s">
        <v>133</v>
      </c>
    </row>
    <row r="7" spans="1:50" x14ac:dyDescent="0.15">
      <c r="A7" s="1" t="s">
        <v>134</v>
      </c>
    </row>
    <row r="8" spans="1:50" x14ac:dyDescent="0.15">
      <c r="A8" s="1" t="s">
        <v>135</v>
      </c>
    </row>
    <row r="9" spans="1:50" x14ac:dyDescent="0.15">
      <c r="A9" s="1" t="s">
        <v>120</v>
      </c>
    </row>
    <row r="10" spans="1:50" x14ac:dyDescent="0.15">
      <c r="A10" s="1" t="s">
        <v>136</v>
      </c>
    </row>
    <row r="11" spans="1:50" x14ac:dyDescent="0.15">
      <c r="A11" s="1" t="s">
        <v>137</v>
      </c>
    </row>
    <row r="12" spans="1:50" x14ac:dyDescent="0.15">
      <c r="A12" s="1" t="s">
        <v>138</v>
      </c>
    </row>
    <row r="13" spans="1:50" x14ac:dyDescent="0.15">
      <c r="A13" s="1" t="s">
        <v>139</v>
      </c>
      <c r="F13" s="1" t="s">
        <v>121</v>
      </c>
    </row>
    <row r="14" spans="1:50" x14ac:dyDescent="0.15">
      <c r="A14" s="1" t="s">
        <v>51</v>
      </c>
    </row>
    <row r="18" spans="1:2" x14ac:dyDescent="0.15">
      <c r="A18" s="1" t="s">
        <v>142</v>
      </c>
    </row>
    <row r="19" spans="1:2" x14ac:dyDescent="0.15">
      <c r="A19" s="1" t="s">
        <v>141</v>
      </c>
    </row>
    <row r="20" spans="1:2" x14ac:dyDescent="0.15">
      <c r="A20" s="1" t="s">
        <v>140</v>
      </c>
    </row>
    <row r="21" spans="1:2" x14ac:dyDescent="0.15">
      <c r="A21" s="1" t="s">
        <v>0</v>
      </c>
    </row>
    <row r="22" spans="1:2" x14ac:dyDescent="0.15">
      <c r="A22" s="1" t="s">
        <v>106</v>
      </c>
    </row>
    <row r="23" spans="1:2" x14ac:dyDescent="0.15">
      <c r="A23" s="1" t="s">
        <v>119</v>
      </c>
    </row>
    <row r="25" spans="1:2" x14ac:dyDescent="0.15">
      <c r="B25" s="1" t="s">
        <v>131</v>
      </c>
    </row>
    <row r="26" spans="1:2" x14ac:dyDescent="0.15">
      <c r="B26" s="1" t="s">
        <v>130</v>
      </c>
    </row>
  </sheetData>
  <mergeCells count="6">
    <mergeCell ref="AM2:AV2"/>
    <mergeCell ref="AJ2:AL2"/>
    <mergeCell ref="B2:E2"/>
    <mergeCell ref="F2:S2"/>
    <mergeCell ref="T2:AC2"/>
    <mergeCell ref="AD2:AI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名词解释</vt:lpstr>
      <vt:lpstr>配置表</vt:lpstr>
      <vt:lpstr>属性分配</vt:lpstr>
      <vt:lpstr>属性说明</vt:lpstr>
      <vt:lpstr>伤害公式</vt:lpstr>
      <vt:lpstr>伤害流程图</vt:lpstr>
      <vt:lpstr>自用</vt:lpstr>
      <vt:lpstr>自用属性分配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2015-04-29T06:37:12Z</dcterms:created>
  <dcterms:modified xsi:type="dcterms:W3CDTF">2015-06-04T09:01:39Z</dcterms:modified>
</cp:coreProperties>
</file>