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（策划）\数值规划\"/>
    </mc:Choice>
  </mc:AlternateContent>
  <bookViews>
    <workbookView xWindow="0" yWindow="0" windowWidth="28800" windowHeight="13035"/>
  </bookViews>
  <sheets>
    <sheet name="名词解释" sheetId="7" r:id="rId1"/>
    <sheet name="配置表" sheetId="8" r:id="rId2"/>
    <sheet name="属性分配" sheetId="6" r:id="rId3"/>
    <sheet name="属性说明" sheetId="2" r:id="rId4"/>
    <sheet name="伤害公式" sheetId="4" r:id="rId5"/>
    <sheet name="伤害流程图" sheetId="3" r:id="rId6"/>
    <sheet name="自用" sheetId="5" r:id="rId7"/>
    <sheet name="自用属性分配" sheetId="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2" i="2" l="1"/>
  <c r="AE37" i="2"/>
  <c r="AE38" i="2"/>
  <c r="AE39" i="2"/>
  <c r="AE33" i="2" l="1"/>
  <c r="AE35" i="2"/>
  <c r="AE34" i="2"/>
  <c r="AE40" i="2"/>
  <c r="AE43" i="2" l="1"/>
  <c r="AE44" i="2" l="1"/>
  <c r="AE41" i="2"/>
  <c r="AE36" i="2"/>
  <c r="AE29" i="2"/>
</calcChain>
</file>

<file path=xl/sharedStrings.xml><?xml version="1.0" encoding="utf-8"?>
<sst xmlns="http://schemas.openxmlformats.org/spreadsheetml/2006/main" count="1182" uniqueCount="765">
  <si>
    <t>技能升级</t>
    <phoneticPr fontId="2" type="noConversion"/>
  </si>
  <si>
    <t>耐力</t>
    <phoneticPr fontId="2" type="noConversion"/>
  </si>
  <si>
    <t>五行属性</t>
    <phoneticPr fontId="2" type="noConversion"/>
  </si>
  <si>
    <t>防御力</t>
  </si>
  <si>
    <t>速度</t>
  </si>
  <si>
    <t>体力</t>
  </si>
  <si>
    <t>法术</t>
  </si>
  <si>
    <t>力量</t>
  </si>
  <si>
    <t>技能变化</t>
    <phoneticPr fontId="2" type="noConversion"/>
  </si>
  <si>
    <t>技能提升系数、常数</t>
    <phoneticPr fontId="2" type="noConversion"/>
  </si>
  <si>
    <t>初始技能系数、常熟</t>
    <phoneticPr fontId="2" type="noConversion"/>
  </si>
  <si>
    <t>周期性属性提升</t>
    <phoneticPr fontId="2" type="noConversion"/>
  </si>
  <si>
    <t>加盾</t>
  </si>
  <si>
    <t>吸血</t>
  </si>
  <si>
    <t>能量消耗降低</t>
    <phoneticPr fontId="2" type="noConversion"/>
  </si>
  <si>
    <t>速度加成</t>
  </si>
  <si>
    <t>伤害加深</t>
  </si>
  <si>
    <t>伤害减免</t>
  </si>
  <si>
    <t>伤害法术效果</t>
    <phoneticPr fontId="2" type="noConversion"/>
  </si>
  <si>
    <t>能量回复率</t>
    <phoneticPr fontId="2" type="noConversion"/>
  </si>
  <si>
    <t>生命回复率</t>
    <phoneticPr fontId="2" type="noConversion"/>
  </si>
  <si>
    <t>暴击率</t>
    <phoneticPr fontId="2" type="noConversion"/>
  </si>
  <si>
    <t>能量增长率</t>
    <phoneticPr fontId="2" type="noConversion"/>
  </si>
  <si>
    <t>受伤比</t>
  </si>
  <si>
    <t>最大生命值</t>
  </si>
  <si>
    <t>法术攻击力</t>
  </si>
  <si>
    <t>物理攻击力</t>
    <phoneticPr fontId="2" type="noConversion"/>
  </si>
  <si>
    <t>能量增长速度</t>
    <phoneticPr fontId="2" type="noConversion"/>
  </si>
  <si>
    <t>能量回复</t>
  </si>
  <si>
    <t>生命回复</t>
  </si>
  <si>
    <t>暴击抗性</t>
  </si>
  <si>
    <t>命中</t>
  </si>
  <si>
    <t>暴击</t>
    <phoneticPr fontId="2" type="noConversion"/>
  </si>
  <si>
    <t>力量暴击</t>
  </si>
  <si>
    <t>魔法暴击</t>
    <phoneticPr fontId="2" type="noConversion"/>
  </si>
  <si>
    <t>防御穿透</t>
  </si>
  <si>
    <t>耐力成长</t>
    <phoneticPr fontId="2" type="noConversion"/>
  </si>
  <si>
    <t>法术成长</t>
  </si>
  <si>
    <t>力量成长</t>
  </si>
  <si>
    <t>方式\属性</t>
    <phoneticPr fontId="2" type="noConversion"/>
  </si>
  <si>
    <t>特殊</t>
    <phoneticPr fontId="2" type="noConversion"/>
  </si>
  <si>
    <t>技能向</t>
    <phoneticPr fontId="2" type="noConversion"/>
  </si>
  <si>
    <t>四级属性</t>
    <phoneticPr fontId="2" type="noConversion"/>
  </si>
  <si>
    <t>三级属性</t>
    <phoneticPr fontId="2" type="noConversion"/>
  </si>
  <si>
    <t>二级属性</t>
    <phoneticPr fontId="2" type="noConversion"/>
  </si>
  <si>
    <t>一级属性</t>
    <phoneticPr fontId="2" type="noConversion"/>
  </si>
  <si>
    <t>成长属性</t>
    <phoneticPr fontId="2" type="noConversion"/>
  </si>
  <si>
    <t>技能</t>
    <phoneticPr fontId="2" type="noConversion"/>
  </si>
  <si>
    <t>属性</t>
    <phoneticPr fontId="2" type="noConversion"/>
  </si>
  <si>
    <t>怪物本身</t>
    <phoneticPr fontId="2" type="noConversion"/>
  </si>
  <si>
    <t>怪物装备（自身，镶嵌，强化）</t>
    <phoneticPr fontId="2" type="noConversion"/>
  </si>
  <si>
    <t>人物装备</t>
    <phoneticPr fontId="2" type="noConversion"/>
  </si>
  <si>
    <t>命中</t>
    <phoneticPr fontId="2" type="noConversion"/>
  </si>
  <si>
    <t>暴击</t>
    <phoneticPr fontId="2" type="noConversion"/>
  </si>
  <si>
    <t>战后回血</t>
  </si>
  <si>
    <t>战后回血</t>
    <phoneticPr fontId="2" type="noConversion"/>
  </si>
  <si>
    <t>伤害减免</t>
    <phoneticPr fontId="2" type="noConversion"/>
  </si>
  <si>
    <t>治疗</t>
    <phoneticPr fontId="2" type="noConversion"/>
  </si>
  <si>
    <t>队长，人物装备，buff提升属性，技能系数，技能强化系数，固定，五行属性加成，相克系数</t>
    <phoneticPr fontId="2" type="noConversion"/>
  </si>
  <si>
    <t>副本修正</t>
    <phoneticPr fontId="2" type="noConversion"/>
  </si>
  <si>
    <t>（自身攻击力+装备总攻击力）*(1/1+D/Dr)</t>
    <phoneticPr fontId="2" type="noConversion"/>
  </si>
  <si>
    <t>判断命中</t>
    <phoneticPr fontId="2" type="noConversion"/>
  </si>
  <si>
    <t>判断暴击</t>
    <phoneticPr fontId="2" type="noConversion"/>
  </si>
  <si>
    <t>1.5*暴击伤害</t>
    <phoneticPr fontId="2" type="noConversion"/>
  </si>
  <si>
    <t>判断时-暴击抵抗</t>
    <phoneticPr fontId="2" type="noConversion"/>
  </si>
  <si>
    <t>命中加成</t>
    <phoneticPr fontId="2" type="noConversion"/>
  </si>
  <si>
    <t>伤害：</t>
    <phoneticPr fontId="2" type="noConversion"/>
  </si>
  <si>
    <t>木有受伤比</t>
    <phoneticPr fontId="2" type="noConversion"/>
  </si>
  <si>
    <t>治疗加成系数</t>
    <phoneticPr fontId="2" type="noConversion"/>
  </si>
  <si>
    <t>+固定值</t>
    <phoneticPr fontId="2" type="noConversion"/>
  </si>
  <si>
    <t>对局后判定</t>
    <phoneticPr fontId="2" type="noConversion"/>
  </si>
  <si>
    <t>技能升级木有问题，技能配置简化，技能个数减少，只有2种程度buff，干掉hot，只有单群，物理单，3连，大招3种，法术5行单，大招的五行单群</t>
    <phoneticPr fontId="2" type="noConversion"/>
  </si>
  <si>
    <t>装备结构要改</t>
    <phoneticPr fontId="2" type="noConversion"/>
  </si>
  <si>
    <t>怪物结构要改</t>
    <phoneticPr fontId="2" type="noConversion"/>
  </si>
  <si>
    <t>镶嵌，有进阶，有强化，属性加成</t>
    <phoneticPr fontId="2" type="noConversion"/>
  </si>
  <si>
    <t>添加星级，干掉E-S对属性的影响，有星级强化与阶段进化</t>
    <phoneticPr fontId="2" type="noConversion"/>
  </si>
  <si>
    <t>假设攻击方是A，被攻击方是B，则物理伤害公式基本可以写成：</t>
    <phoneticPr fontId="2" type="noConversion"/>
  </si>
  <si>
    <t>单次攻击B总受伤=
(结果向上取整,如结果为负值按0处理)</t>
    <phoneticPr fontId="2" type="noConversion"/>
  </si>
  <si>
    <t>*</t>
    <phoneticPr fontId="2" type="noConversion"/>
  </si>
  <si>
    <t>B总受伤比</t>
    <phoneticPr fontId="4" type="noConversion"/>
  </si>
  <si>
    <t>A总物理攻击力</t>
    <phoneticPr fontId="4" type="noConversion"/>
  </si>
  <si>
    <t>A使用技能的伤害系数</t>
    <phoneticPr fontId="2" type="noConversion"/>
  </si>
  <si>
    <t>命中率</t>
    <phoneticPr fontId="2" type="noConversion"/>
  </si>
  <si>
    <t>暴击伤害</t>
    <phoneticPr fontId="2" type="noConversion"/>
  </si>
  <si>
    <t>lv1:攻击方等级</t>
    <phoneticPr fontId="4" type="noConversion"/>
  </si>
  <si>
    <t>lv2:防御方等级</t>
    <phoneticPr fontId="4" type="noConversion"/>
  </si>
  <si>
    <t>L(lv)：自变量为攻击方等级与防御方等级差的函数，具体每个等级对应值可策划配置，方便调控。</t>
    <phoneticPr fontId="2" type="noConversion"/>
  </si>
  <si>
    <t>防御力</t>
    <phoneticPr fontId="2" type="noConversion"/>
  </si>
  <si>
    <t>lv1:攻击方等级</t>
    <phoneticPr fontId="4" type="noConversion"/>
  </si>
  <si>
    <t>lv2:防御方等级</t>
    <phoneticPr fontId="4" type="noConversion"/>
  </si>
  <si>
    <t>I(lv):自变量为攻击方等级与防御方等级中较小值的函数，具体每个等级对应值可策划配置，方便调控。</t>
    <phoneticPr fontId="4" type="noConversion"/>
  </si>
  <si>
    <t>总防御力</t>
  </si>
  <si>
    <t>物理攻击力：</t>
    <phoneticPr fontId="2" type="noConversion"/>
  </si>
  <si>
    <t>总力量*k</t>
    <phoneticPr fontId="2" type="noConversion"/>
  </si>
  <si>
    <t>k：每点力量对物理攻击力带来的加成</t>
    <phoneticPr fontId="2" type="noConversion"/>
  </si>
  <si>
    <t>*</t>
    <phoneticPr fontId="2" type="noConversion"/>
  </si>
  <si>
    <t>+</t>
    <phoneticPr fontId="2" type="noConversion"/>
  </si>
  <si>
    <t>属性相克系数</t>
    <phoneticPr fontId="2" type="noConversion"/>
  </si>
  <si>
    <t>A队伍队长技能属性加成</t>
    <phoneticPr fontId="2" type="noConversion"/>
  </si>
  <si>
    <t>对局进程中给A施加的提升或降低属性buff加成</t>
    <phoneticPr fontId="2" type="noConversion"/>
  </si>
  <si>
    <t>人物套装对属性的加成</t>
    <phoneticPr fontId="2" type="noConversion"/>
  </si>
  <si>
    <t>装备属性</t>
    <phoneticPr fontId="2" type="noConversion"/>
  </si>
  <si>
    <t>*</t>
    <phoneticPr fontId="2" type="noConversion"/>
  </si>
  <si>
    <t>副本调控</t>
  </si>
  <si>
    <t>副本调控</t>
    <phoneticPr fontId="2" type="noConversion"/>
  </si>
  <si>
    <t>五行加成系数</t>
    <phoneticPr fontId="2" type="noConversion"/>
  </si>
  <si>
    <t>*队长技加成*人物套装加成*buff加成*（技能系数+强化系数）*五行加成（判定五行）*相克系数（判定相克）*伤害减免*阵法加成</t>
    <phoneticPr fontId="2" type="noConversion"/>
  </si>
  <si>
    <t>A队伍阵法对力量加成</t>
    <phoneticPr fontId="2" type="noConversion"/>
  </si>
  <si>
    <t>队长技</t>
    <phoneticPr fontId="2" type="noConversion"/>
  </si>
  <si>
    <t>A总法术攻击力</t>
    <phoneticPr fontId="4" type="noConversion"/>
  </si>
  <si>
    <t>法术伤害技能系数=基础技能系数+K*技能等级</t>
    <phoneticPr fontId="2" type="noConversion"/>
  </si>
  <si>
    <t>A队伍阵法对智力加成</t>
    <phoneticPr fontId="2" type="noConversion"/>
  </si>
  <si>
    <t>假设攻击方是A，被攻击方是B，则法术伤害公式基本可以写成：</t>
    <phoneticPr fontId="2" type="noConversion"/>
  </si>
  <si>
    <t>治疗公式</t>
  </si>
  <si>
    <t>治疗方是A则治疗公式基本可以写成：</t>
    <phoneticPr fontId="2" type="noConversion"/>
  </si>
  <si>
    <t>单次治疗B总治疗量=
(结果向上取整,如结果为负值按0处理)</t>
    <phoneticPr fontId="2" type="noConversion"/>
  </si>
  <si>
    <t>*</t>
    <phoneticPr fontId="2" type="noConversion"/>
  </si>
  <si>
    <t>+</t>
    <phoneticPr fontId="2" type="noConversion"/>
  </si>
  <si>
    <t>A使用技能的治疗系数</t>
    <phoneticPr fontId="2" type="noConversion"/>
  </si>
  <si>
    <t>治疗效果</t>
    <phoneticPr fontId="2" type="noConversion"/>
  </si>
  <si>
    <t>治疗效果加成系数</t>
    <phoneticPr fontId="2" type="noConversion"/>
  </si>
  <si>
    <t>总智力*k</t>
    <phoneticPr fontId="2" type="noConversion"/>
  </si>
  <si>
    <t>总命中率</t>
    <phoneticPr fontId="2" type="noConversion"/>
  </si>
  <si>
    <t>buff</t>
    <phoneticPr fontId="2" type="noConversion"/>
  </si>
  <si>
    <t>怪物装备</t>
    <phoneticPr fontId="2" type="noConversion"/>
  </si>
  <si>
    <t>重置加成项</t>
    <phoneticPr fontId="2" type="noConversion"/>
  </si>
  <si>
    <t>总暴击率</t>
    <phoneticPr fontId="2" type="noConversion"/>
  </si>
  <si>
    <t>其中</t>
    <phoneticPr fontId="2" type="noConversion"/>
  </si>
  <si>
    <t>总力量</t>
    <phoneticPr fontId="2" type="noConversion"/>
  </si>
  <si>
    <t>总智力</t>
  </si>
  <si>
    <t>一级属性</t>
    <phoneticPr fontId="2" type="noConversion"/>
  </si>
  <si>
    <t>一级属性属性二级属性转换关系：</t>
    <phoneticPr fontId="2" type="noConversion"/>
  </si>
  <si>
    <t>魔法攻击力：</t>
    <phoneticPr fontId="2" type="noConversion"/>
  </si>
  <si>
    <t>k：每点智力对魔法攻击力带来的加成</t>
    <phoneticPr fontId="2" type="noConversion"/>
  </si>
  <si>
    <t>星星个数表示属性分配的权重</t>
    <phoneticPr fontId="2" type="noConversion"/>
  </si>
  <si>
    <t>星星的存在表示是否分配该属性在该内容上</t>
    <phoneticPr fontId="2" type="noConversion"/>
  </si>
  <si>
    <t>怪物等级</t>
    <phoneticPr fontId="2" type="noConversion"/>
  </si>
  <si>
    <t>怪物升星</t>
    <phoneticPr fontId="2" type="noConversion"/>
  </si>
  <si>
    <t>怪物提品质</t>
    <phoneticPr fontId="2" type="noConversion"/>
  </si>
  <si>
    <t>怪物进化</t>
    <phoneticPr fontId="2" type="noConversion"/>
  </si>
  <si>
    <t>怪物装备强化</t>
    <phoneticPr fontId="2" type="noConversion"/>
  </si>
  <si>
    <t>怪物装备进阶</t>
    <phoneticPr fontId="2" type="noConversion"/>
  </si>
  <si>
    <t>怪物装备镶嵌</t>
    <phoneticPr fontId="2" type="noConversion"/>
  </si>
  <si>
    <t>怪物装备洗练</t>
    <phoneticPr fontId="2" type="noConversion"/>
  </si>
  <si>
    <t>人物装备套装</t>
    <phoneticPr fontId="2" type="noConversion"/>
  </si>
  <si>
    <t>阵法</t>
    <phoneticPr fontId="2" type="noConversion"/>
  </si>
  <si>
    <t>被动</t>
    <phoneticPr fontId="2" type="noConversion"/>
  </si>
  <si>
    <t>+</t>
    <phoneticPr fontId="2" type="noConversion"/>
  </si>
  <si>
    <t>+</t>
    <phoneticPr fontId="2" type="noConversion"/>
  </si>
  <si>
    <t>技能带来加成系数（对局中生效）</t>
    <phoneticPr fontId="2" type="noConversion"/>
  </si>
  <si>
    <t>属性带来加成（进副本即固有）</t>
    <phoneticPr fontId="2" type="noConversion"/>
  </si>
  <si>
    <t>技能带来加成（进副本即固有）</t>
  </si>
  <si>
    <t>技能带来加成（进副本即固有）</t>
    <phoneticPr fontId="2" type="noConversion"/>
  </si>
  <si>
    <t>+</t>
    <phoneticPr fontId="2" type="noConversion"/>
  </si>
  <si>
    <t>计算公式：</t>
    <phoneticPr fontId="2" type="noConversion"/>
  </si>
  <si>
    <t>属性名</t>
  </si>
  <si>
    <t>参数1(k1)</t>
  </si>
  <si>
    <t>参数2(k2)</t>
  </si>
  <si>
    <t>参数3(k3)</t>
  </si>
  <si>
    <t>参数4(k4)</t>
  </si>
  <si>
    <t>参数5(k5)</t>
  </si>
  <si>
    <t>参数6(k6)</t>
  </si>
  <si>
    <t>公式</t>
  </si>
  <si>
    <t>公式详解</t>
  </si>
  <si>
    <t>受伤百分比</t>
    <phoneticPr fontId="2" type="noConversion"/>
  </si>
  <si>
    <t>min(max(N+L(lv1-lv2))+总附加命中率,60%,100%)</t>
    <phoneticPr fontId="2" type="noConversion"/>
  </si>
  <si>
    <t>总附加命中率</t>
    <phoneticPr fontId="2" type="noConversion"/>
  </si>
  <si>
    <t>K1</t>
    <phoneticPr fontId="2" type="noConversion"/>
  </si>
  <si>
    <t>防御方装备本身附加暴击抗性</t>
    <phoneticPr fontId="2" type="noConversion"/>
  </si>
  <si>
    <t>怪物装备本身附加命中率</t>
    <phoneticPr fontId="2" type="noConversion"/>
  </si>
  <si>
    <t>攻击方装备本身附加暴击率</t>
    <phoneticPr fontId="2" type="noConversion"/>
  </si>
  <si>
    <t>怪物本身力量</t>
    <phoneticPr fontId="2" type="noConversion"/>
  </si>
  <si>
    <t>装备本身附加力量</t>
    <phoneticPr fontId="2" type="noConversion"/>
  </si>
  <si>
    <t>装备强化附加力量</t>
    <phoneticPr fontId="2" type="noConversion"/>
  </si>
  <si>
    <t>装备进阶附加力量</t>
    <phoneticPr fontId="2" type="noConversion"/>
  </si>
  <si>
    <t>装备镶嵌附加力量</t>
    <phoneticPr fontId="2" type="noConversion"/>
  </si>
  <si>
    <t>人物装备附加力量</t>
    <phoneticPr fontId="2" type="noConversion"/>
  </si>
  <si>
    <t>怪物本身智力</t>
    <phoneticPr fontId="2" type="noConversion"/>
  </si>
  <si>
    <t>装备本身附加智力</t>
    <phoneticPr fontId="2" type="noConversion"/>
  </si>
  <si>
    <t>装备强化附加智力</t>
    <phoneticPr fontId="2" type="noConversion"/>
  </si>
  <si>
    <t>装备进阶附加智力</t>
    <phoneticPr fontId="2" type="noConversion"/>
  </si>
  <si>
    <t>装备镶嵌附加智力</t>
    <phoneticPr fontId="2" type="noConversion"/>
  </si>
  <si>
    <t>人物装备附加智力</t>
    <phoneticPr fontId="2" type="noConversion"/>
  </si>
  <si>
    <t>参数7(k7)</t>
    <phoneticPr fontId="2" type="noConversion"/>
  </si>
  <si>
    <t>参数8(k8)</t>
    <phoneticPr fontId="2" type="noConversion"/>
  </si>
  <si>
    <t>参数9(k9)</t>
    <phoneticPr fontId="2" type="noConversion"/>
  </si>
  <si>
    <t>参数10(k10)</t>
    <phoneticPr fontId="2" type="noConversion"/>
  </si>
  <si>
    <t>怪物本身防御力</t>
    <phoneticPr fontId="2" type="noConversion"/>
  </si>
  <si>
    <t>装备本身附加防御力</t>
    <phoneticPr fontId="2" type="noConversion"/>
  </si>
  <si>
    <t>装备强化附加防御力</t>
    <phoneticPr fontId="2" type="noConversion"/>
  </si>
  <si>
    <t>装备进阶附加防御力</t>
    <phoneticPr fontId="2" type="noConversion"/>
  </si>
  <si>
    <t>装备镶嵌附加防御力</t>
    <phoneticPr fontId="2" type="noConversion"/>
  </si>
  <si>
    <t>人物装备附加防御力</t>
    <phoneticPr fontId="2" type="noConversion"/>
  </si>
  <si>
    <t>总属性数据列表</t>
    <phoneticPr fontId="2" type="noConversion"/>
  </si>
  <si>
    <t>总附加属性数据列表</t>
    <phoneticPr fontId="2" type="noConversion"/>
  </si>
  <si>
    <t>固有暴击率</t>
    <phoneticPr fontId="2" type="noConversion"/>
  </si>
  <si>
    <t>参数11(k11)</t>
    <phoneticPr fontId="2" type="noConversion"/>
  </si>
  <si>
    <t>怪物升星附加力量</t>
    <phoneticPr fontId="2" type="noConversion"/>
  </si>
  <si>
    <t>怪物升星附加智力</t>
    <phoneticPr fontId="2" type="noConversion"/>
  </si>
  <si>
    <t>怪物升星附加防御力</t>
    <phoneticPr fontId="2" type="noConversion"/>
  </si>
  <si>
    <t>（K1+K2+K3+K4+K5+K6+K7）*（1+K8）*（1+K9+K10+K11）</t>
    <phoneticPr fontId="2" type="noConversion"/>
  </si>
  <si>
    <t>总速度</t>
    <phoneticPr fontId="2" type="noConversion"/>
  </si>
  <si>
    <t>速度重构：</t>
    <phoneticPr fontId="2" type="noConversion"/>
  </si>
  <si>
    <t>波动系数为一个区间内随机roll出的一个数字（保留四位小数，向下取整），如[0.9800,1.0200]，则为在0.9800和1.0200之间的一个数；（具体区间范围待定）</t>
    <phoneticPr fontId="2" type="noConversion"/>
  </si>
  <si>
    <t>举例:当A怪物的速度为40，B怪的速度为100，若取k=1000，波动系数[0.9800,1.0200]</t>
    <phoneticPr fontId="2" type="noConversion"/>
  </si>
  <si>
    <t>则1000/（40*0.9900）=25.2525，1000/(100*1.0000)=10，则B释放技能，A速度=40*0.9900+40*1.0200=80.4，1000/80.4=12.4378,1000/(100*0.9800)=10.2041,则B释放技能，1000/(80.4+40*1.0000)=8.30565,1000/(100*1.0000)=10,则A释放技能；</t>
    <phoneticPr fontId="2" type="noConversion"/>
  </si>
  <si>
    <t>偏向攻方：攻方的速度波动系数更稳定在1偏上，即攻方波动系数为[0.99,1.02],守方波动系数为[0.98,1.02]</t>
    <phoneticPr fontId="2" type="noConversion"/>
  </si>
  <si>
    <t>按照路程与速度的思路，动态生成每一次释放技能后下一个释放者，无回合概念</t>
    <phoneticPr fontId="2" type="noConversion"/>
  </si>
  <si>
    <t>加入速度随机波动机制（乱敏），给速度带来玩家rp的影响，可以有效的避免相同速度谁先出手的情况，并带来随机性</t>
    <phoneticPr fontId="2" type="noConversion"/>
  </si>
  <si>
    <t>设一个大数K/（总速度*波动系数），数值最小的释放技能，释放技能后未释放技能怪物速度叠加,继续k/(累计速度+总速度*波动系数)，直至该怪释放技能后累计速度归零，继续k/（总速度*波动系数），最小的释放技能；当商相同时，在木有同步的情况下，则攻方玩家先手；在同步的情况下，则随机一方先手（几乎不会有这样的情况）</t>
    <phoneticPr fontId="2" type="noConversion"/>
  </si>
  <si>
    <t>怪物本身速度</t>
    <phoneticPr fontId="2" type="noConversion"/>
  </si>
  <si>
    <t>怪物升星附加速度</t>
    <phoneticPr fontId="2" type="noConversion"/>
  </si>
  <si>
    <t>装备本身附加速度</t>
    <phoneticPr fontId="2" type="noConversion"/>
  </si>
  <si>
    <t>装备强化附加速度</t>
    <phoneticPr fontId="2" type="noConversion"/>
  </si>
  <si>
    <t>装备进阶附加速度</t>
    <phoneticPr fontId="2" type="noConversion"/>
  </si>
  <si>
    <t>装备镶嵌附加速度</t>
    <phoneticPr fontId="2" type="noConversion"/>
  </si>
  <si>
    <t>人物装备附加速度</t>
    <phoneticPr fontId="2" type="noConversion"/>
  </si>
  <si>
    <t>参数12(k12)</t>
    <phoneticPr fontId="2" type="noConversion"/>
  </si>
  <si>
    <t>暴击率</t>
    <phoneticPr fontId="2" type="noConversion"/>
  </si>
  <si>
    <t>+</t>
    <phoneticPr fontId="2" type="noConversion"/>
  </si>
  <si>
    <t>+</t>
    <phoneticPr fontId="2" type="noConversion"/>
  </si>
  <si>
    <t>被动技能加成</t>
    <phoneticPr fontId="2" type="noConversion"/>
  </si>
  <si>
    <t>（K1+K2+K3+K4+K5+K6+K7）*（1+K8）*（1+K9+K10+K11+K12）</t>
    <phoneticPr fontId="2" type="noConversion"/>
  </si>
  <si>
    <t>总耐力</t>
    <phoneticPr fontId="2" type="noConversion"/>
  </si>
  <si>
    <t>体力成长</t>
    <phoneticPr fontId="2" type="noConversion"/>
  </si>
  <si>
    <t>体力</t>
    <phoneticPr fontId="2" type="noConversion"/>
  </si>
  <si>
    <t>总体力</t>
    <phoneticPr fontId="2" type="noConversion"/>
  </si>
  <si>
    <t>怪物本身体力</t>
    <phoneticPr fontId="2" type="noConversion"/>
  </si>
  <si>
    <t>怪物升星附加体力</t>
    <phoneticPr fontId="2" type="noConversion"/>
  </si>
  <si>
    <t>装备本身附加体力</t>
    <phoneticPr fontId="2" type="noConversion"/>
  </si>
  <si>
    <t>装备强化附加体力</t>
    <phoneticPr fontId="2" type="noConversion"/>
  </si>
  <si>
    <t>装备进阶附加体力</t>
    <phoneticPr fontId="2" type="noConversion"/>
  </si>
  <si>
    <t>装备镶嵌附加体力</t>
    <phoneticPr fontId="2" type="noConversion"/>
  </si>
  <si>
    <t>生命值：</t>
    <phoneticPr fontId="2" type="noConversion"/>
  </si>
  <si>
    <t>总体力*k</t>
    <phoneticPr fontId="2" type="noConversion"/>
  </si>
  <si>
    <t>k：每点体力对生命值带来的加成</t>
    <phoneticPr fontId="2" type="noConversion"/>
  </si>
  <si>
    <t>怪物本身耐力</t>
    <phoneticPr fontId="2" type="noConversion"/>
  </si>
  <si>
    <t>人物装备附加体力</t>
    <phoneticPr fontId="2" type="noConversion"/>
  </si>
  <si>
    <t>总五行加成系数</t>
    <phoneticPr fontId="2" type="noConversion"/>
  </si>
  <si>
    <t>K1+K2+K3+K4</t>
    <phoneticPr fontId="2" type="noConversion"/>
  </si>
  <si>
    <t>☆</t>
  </si>
  <si>
    <t>☆☆</t>
    <phoneticPr fontId="2" type="noConversion"/>
  </si>
  <si>
    <t>部分</t>
    <phoneticPr fontId="2" type="noConversion"/>
  </si>
  <si>
    <t>相当于玩家进本除替换装备操作or怪物升级需要重新计算外，为固定值</t>
    <phoneticPr fontId="2" type="noConversion"/>
  </si>
  <si>
    <t>相当于玩家进本即确定的技能系数（进本屏蔽技能升级）</t>
    <phoneticPr fontId="2" type="noConversion"/>
  </si>
  <si>
    <t>相当于玩家进入对局后才生效的技能系数</t>
    <phoneticPr fontId="2" type="noConversion"/>
  </si>
  <si>
    <t>☆</t>
    <phoneticPr fontId="2" type="noConversion"/>
  </si>
  <si>
    <t>☆☆☆</t>
    <phoneticPr fontId="2" type="noConversion"/>
  </si>
  <si>
    <t>名词解释</t>
    <phoneticPr fontId="2" type="noConversion"/>
  </si>
  <si>
    <t>表示目前还木有用上的属性拓展</t>
    <phoneticPr fontId="2" type="noConversion"/>
  </si>
  <si>
    <t>每次战斗结束（即每个对局结束）后怪物可自行回复的血量，每次副本结束怪物血量自动回满（副本层）</t>
    <phoneticPr fontId="2" type="noConversion"/>
  </si>
  <si>
    <t>当怪物达到固定星级or固定等级or固定（星级and等级）时，怪物可进化（具体方式是直接or合成）</t>
    <phoneticPr fontId="2" type="noConversion"/>
  </si>
  <si>
    <t>怪物可佩带的装备（件数待定）</t>
    <phoneticPr fontId="2" type="noConversion"/>
  </si>
  <si>
    <t>怪物装备属性</t>
    <phoneticPr fontId="2" type="noConversion"/>
  </si>
  <si>
    <t>怪物装备属性加成（暂定1-10级）</t>
    <phoneticPr fontId="2" type="noConversion"/>
  </si>
  <si>
    <t>怪物装备强化等级+10后，即可触发装备进阶，进阶会大幅提升装备基础属性并可能触发附加属性</t>
    <phoneticPr fontId="2" type="noConversion"/>
  </si>
  <si>
    <t>可镶嵌宝石提升基础属性</t>
    <phoneticPr fontId="2" type="noConversion"/>
  </si>
  <si>
    <t>怪物装备洗炼</t>
    <phoneticPr fontId="2" type="noConversion"/>
  </si>
  <si>
    <t>每件怪物装备附加属性只会有1-3条（待定），洗炼指重新roll一遍附加属性增加的属性条目</t>
    <phoneticPr fontId="2" type="noConversion"/>
  </si>
  <si>
    <t>指人物可装备的装备，会增加怪物属性同一套人物装备还会触发套装属性</t>
    <phoneticPr fontId="2" type="noConversion"/>
  </si>
  <si>
    <t>怪物自身属性</t>
    <phoneticPr fontId="2" type="noConversion"/>
  </si>
  <si>
    <t>怪物ID</t>
    <phoneticPr fontId="2" type="noConversion"/>
  </si>
  <si>
    <t>Index</t>
    <phoneticPr fontId="2" type="noConversion"/>
  </si>
  <si>
    <t>服务端id，唯一</t>
    <phoneticPr fontId="2" type="noConversion"/>
  </si>
  <si>
    <t>等级</t>
    <phoneticPr fontId="2" type="noConversion"/>
  </si>
  <si>
    <t>monsterLevel</t>
    <phoneticPr fontId="2" type="noConversion"/>
  </si>
  <si>
    <t>限制1级属性</t>
    <phoneticPr fontId="2" type="noConversion"/>
  </si>
  <si>
    <t>经验</t>
    <phoneticPr fontId="2" type="noConversion"/>
  </si>
  <si>
    <t>monsterExperience</t>
    <phoneticPr fontId="2" type="noConversion"/>
  </si>
  <si>
    <t>当前经验值</t>
    <phoneticPr fontId="2" type="noConversion"/>
  </si>
  <si>
    <t>grade</t>
    <phoneticPr fontId="2" type="noConversion"/>
  </si>
  <si>
    <t>中文名称</t>
    <phoneticPr fontId="2" type="noConversion"/>
  </si>
  <si>
    <t>nickname</t>
    <phoneticPr fontId="2" type="noConversion"/>
  </si>
  <si>
    <t>模型资源</t>
    <phoneticPr fontId="2" type="noConversion"/>
  </si>
  <si>
    <t>assetID</t>
    <phoneticPr fontId="2" type="noConversion"/>
  </si>
  <si>
    <t>资源ID</t>
    <phoneticPr fontId="2" type="noConversion"/>
  </si>
  <si>
    <t>是否可进化</t>
    <phoneticPr fontId="2" type="noConversion"/>
  </si>
  <si>
    <t>0=不能，1=能</t>
    <phoneticPr fontId="2" type="noConversion"/>
  </si>
  <si>
    <t>怪物属性</t>
    <phoneticPr fontId="2" type="noConversion"/>
  </si>
  <si>
    <t>property</t>
    <phoneticPr fontId="2" type="noConversion"/>
  </si>
  <si>
    <t>金木水火土？</t>
    <phoneticPr fontId="2" type="noConversion"/>
  </si>
  <si>
    <t>决定怪物技能属性</t>
    <phoneticPr fontId="2" type="noConversion"/>
  </si>
  <si>
    <t>evolutionable</t>
  </si>
  <si>
    <t>evolutionable</t>
    <phoneticPr fontId="2" type="noConversion"/>
  </si>
  <si>
    <t>若能进化则索引至进化表，进化表具体定义进化条件与进化后怪物ID</t>
    <phoneticPr fontId="2" type="noConversion"/>
  </si>
  <si>
    <t>技能属性</t>
    <phoneticPr fontId="2" type="noConversion"/>
  </si>
  <si>
    <t>基础属性</t>
    <phoneticPr fontId="2" type="noConversion"/>
  </si>
  <si>
    <t>普通技能</t>
  </si>
  <si>
    <t>6个</t>
    <phoneticPr fontId="2" type="noConversion"/>
  </si>
  <si>
    <t>物理，法术，buff，大招，偷懒，防御</t>
    <phoneticPr fontId="2" type="noConversion"/>
  </si>
  <si>
    <t>每个怪物特有技能（具体待定）</t>
    <phoneticPr fontId="2" type="noConversion"/>
  </si>
  <si>
    <r>
      <rPr>
        <b/>
        <sz val="11"/>
        <rFont val="微软雅黑"/>
        <family val="2"/>
        <charset val="134"/>
      </rPr>
      <t>装备</t>
    </r>
    <r>
      <rPr>
        <b/>
        <sz val="11"/>
        <color theme="1"/>
        <rFont val="微软雅黑"/>
        <family val="2"/>
        <charset val="134"/>
      </rPr>
      <t>属性</t>
    </r>
    <phoneticPr fontId="2" type="noConversion"/>
  </si>
  <si>
    <t>怪物可装备装备个数</t>
    <phoneticPr fontId="2" type="noConversion"/>
  </si>
  <si>
    <t>4or6or8</t>
    <phoneticPr fontId="2" type="noConversion"/>
  </si>
  <si>
    <t>装备属于线性强化+进化路线</t>
    <phoneticPr fontId="2" type="noConversion"/>
  </si>
  <si>
    <t>随怪物等级而增长</t>
  </si>
  <si>
    <t>提高二级（固定比例提升，具体见伤害公式）</t>
    <phoneticPr fontId="2" type="noConversion"/>
  </si>
  <si>
    <t>体力</t>
    <phoneticPr fontId="2" type="noConversion"/>
  </si>
  <si>
    <t>health</t>
    <phoneticPr fontId="2" type="noConversion"/>
  </si>
  <si>
    <t>HP</t>
    <phoneticPr fontId="2" type="noConversion"/>
  </si>
  <si>
    <t>力量</t>
    <phoneticPr fontId="2" type="noConversion"/>
  </si>
  <si>
    <t>strength</t>
    <phoneticPr fontId="2" type="noConversion"/>
  </si>
  <si>
    <t>物理攻击力</t>
    <phoneticPr fontId="2" type="noConversion"/>
  </si>
  <si>
    <t>智力</t>
    <phoneticPr fontId="2" type="noConversion"/>
  </si>
  <si>
    <t>intelligence</t>
    <phoneticPr fontId="2" type="noConversion"/>
  </si>
  <si>
    <t>法术攻击力</t>
    <phoneticPr fontId="2" type="noConversion"/>
  </si>
  <si>
    <t>影响治疗量</t>
    <phoneticPr fontId="2" type="noConversion"/>
  </si>
  <si>
    <t>速度</t>
    <phoneticPr fontId="2" type="noConversion"/>
  </si>
  <si>
    <t>defense</t>
    <phoneticPr fontId="2" type="noConversion"/>
  </si>
  <si>
    <t>耐力</t>
    <phoneticPr fontId="2" type="noConversion"/>
  </si>
  <si>
    <t>endurance</t>
    <phoneticPr fontId="2" type="noConversion"/>
  </si>
  <si>
    <t>特殊属性，用于特殊玩法（具体待定）</t>
    <phoneticPr fontId="2" type="noConversion"/>
  </si>
  <si>
    <t>怪物攻击次序</t>
    <phoneticPr fontId="2" type="noConversion"/>
  </si>
  <si>
    <t>受伤比</t>
    <phoneticPr fontId="2" type="noConversion"/>
  </si>
  <si>
    <t>防御穿透</t>
    <phoneticPr fontId="2" type="noConversion"/>
  </si>
  <si>
    <t>战后回血</t>
    <phoneticPr fontId="2" type="noConversion"/>
  </si>
  <si>
    <t>recovery</t>
    <phoneticPr fontId="2" type="noConversion"/>
  </si>
  <si>
    <t>每次战斗结束（即每个对局结束）后怪物可自行回复的血量，每次副本结束怪物血量自动回满（副本层</t>
    <phoneticPr fontId="2" type="noConversion"/>
  </si>
  <si>
    <t>NPC属性计算示意图</t>
    <phoneticPr fontId="2" type="noConversion"/>
  </si>
  <si>
    <t>稀有度</t>
    <phoneticPr fontId="2" type="noConversion"/>
  </si>
  <si>
    <t>完全不影响属性</t>
    <phoneticPr fontId="2" type="noConversion"/>
  </si>
  <si>
    <t>副本层通过怪物id索引怪物数据中的怪物，并赋予怪物level</t>
    <phoneticPr fontId="2" type="noConversion"/>
  </si>
  <si>
    <t>怪物通过等级level获得该等级的基础属性数据</t>
    <phoneticPr fontId="2" type="noConversion"/>
  </si>
  <si>
    <t>NPC数据表说明</t>
    <phoneticPr fontId="2" type="noConversion"/>
  </si>
  <si>
    <t>基础怪物属性切页</t>
    <phoneticPr fontId="2" type="noConversion"/>
  </si>
  <si>
    <t>level</t>
    <phoneticPr fontId="2" type="noConversion"/>
  </si>
  <si>
    <t>等级</t>
    <phoneticPr fontId="2" type="noConversion"/>
  </si>
  <si>
    <t>experience</t>
    <phoneticPr fontId="2" type="noConversion"/>
  </si>
  <si>
    <t>health</t>
    <phoneticPr fontId="2" type="noConversion"/>
  </si>
  <si>
    <t>体力</t>
    <phoneticPr fontId="2" type="noConversion"/>
  </si>
  <si>
    <t>strength</t>
    <phoneticPr fontId="2" type="noConversion"/>
  </si>
  <si>
    <t>力量</t>
    <phoneticPr fontId="2" type="noConversion"/>
  </si>
  <si>
    <t>intelligence</t>
    <phoneticPr fontId="2" type="noConversion"/>
  </si>
  <si>
    <t>智力</t>
    <phoneticPr fontId="2" type="noConversion"/>
  </si>
  <si>
    <t>speed</t>
    <phoneticPr fontId="2" type="noConversion"/>
  </si>
  <si>
    <t>速度</t>
    <phoneticPr fontId="2" type="noConversion"/>
  </si>
  <si>
    <t>defense</t>
    <phoneticPr fontId="2" type="noConversion"/>
  </si>
  <si>
    <t>防御力</t>
    <phoneticPr fontId="2" type="noConversion"/>
  </si>
  <si>
    <t>endurance</t>
    <phoneticPr fontId="2" type="noConversion"/>
  </si>
  <si>
    <t>耐力</t>
    <phoneticPr fontId="2" type="noConversion"/>
  </si>
  <si>
    <t>recovery</t>
    <phoneticPr fontId="2" type="noConversion"/>
  </si>
  <si>
    <t>战后回血</t>
    <phoneticPr fontId="2" type="noConversion"/>
  </si>
  <si>
    <t>Index</t>
    <phoneticPr fontId="2" type="noConversion"/>
  </si>
  <si>
    <t>assetID</t>
    <phoneticPr fontId="2" type="noConversion"/>
  </si>
  <si>
    <t>nickname</t>
    <phoneticPr fontId="2" type="noConversion"/>
  </si>
  <si>
    <t>grade</t>
    <phoneticPr fontId="2" type="noConversion"/>
  </si>
  <si>
    <t>evolutionable</t>
    <phoneticPr fontId="2" type="noConversion"/>
  </si>
  <si>
    <t>property</t>
  </si>
  <si>
    <t>怪物倾向</t>
    <phoneticPr fontId="2" type="noConversion"/>
  </si>
  <si>
    <t>experienceModifyRate</t>
    <phoneticPr fontId="2" type="noConversion"/>
  </si>
  <si>
    <t>strengthModifyRate</t>
    <phoneticPr fontId="2" type="noConversion"/>
  </si>
  <si>
    <t>intelligenceModifyRate</t>
    <phoneticPr fontId="2" type="noConversion"/>
  </si>
  <si>
    <t>enduranceModifyRate</t>
    <phoneticPr fontId="2" type="noConversion"/>
  </si>
  <si>
    <t>服务端id，唯一</t>
    <phoneticPr fontId="2" type="noConversion"/>
  </si>
  <si>
    <t>索引客户端表现配置的key，包括索引的模型的资源，以及模型具有的各种表现</t>
    <phoneticPr fontId="2" type="noConversion"/>
  </si>
  <si>
    <t>客户端显示的名字</t>
    <phoneticPr fontId="2" type="noConversion"/>
  </si>
  <si>
    <t>品级。0=E；1=D;2=C;3=B;4=A;5=S</t>
    <phoneticPr fontId="2" type="noConversion"/>
  </si>
  <si>
    <t>是否可进化 0=不可；1=可</t>
    <phoneticPr fontId="2" type="noConversion"/>
  </si>
  <si>
    <t>怪物属性</t>
    <phoneticPr fontId="2" type="noConversion"/>
  </si>
  <si>
    <t>1=金，2=木，3=水，4=火，5=土</t>
    <phoneticPr fontId="2" type="noConversion"/>
  </si>
  <si>
    <t>策划自定义了ad、血牛、ap、均衡、特殊、敏捷、治疗等类型，用来微调怪物各项属性，使玩家打起来有些变化。此字段只策划查看，不会出现导出的配置文件里。</t>
    <phoneticPr fontId="2" type="noConversion"/>
  </si>
  <si>
    <t>修正方式：每个属性只存在一种修正方式</t>
    <phoneticPr fontId="2" type="noConversion"/>
  </si>
  <si>
    <t>ModifyRate：按比例调整</t>
    <phoneticPr fontId="2" type="noConversion"/>
  </si>
  <si>
    <t>ModifyRate调整时：</t>
    <phoneticPr fontId="2" type="noConversion"/>
  </si>
  <si>
    <t>基础属性</t>
    <phoneticPr fontId="2" type="noConversion"/>
  </si>
  <si>
    <t>取基础怪物属性切页的怪物基础属性值</t>
    <phoneticPr fontId="2" type="noConversion"/>
  </si>
  <si>
    <t>怪物自身属性=修正系数*基础属性</t>
    <phoneticPr fontId="2" type="noConversion"/>
  </si>
  <si>
    <t>修正系数</t>
    <phoneticPr fontId="2" type="noConversion"/>
  </si>
  <si>
    <t>策划填写</t>
    <phoneticPr fontId="2" type="noConversion"/>
  </si>
  <si>
    <t>equip</t>
    <phoneticPr fontId="2" type="noConversion"/>
  </si>
  <si>
    <t>可携带装备</t>
    <phoneticPr fontId="2" type="noConversion"/>
  </si>
  <si>
    <t>填写装备组</t>
    <phoneticPr fontId="2" type="noConversion"/>
  </si>
  <si>
    <t>1=物理，2=。。，具体装备组待定</t>
    <phoneticPr fontId="2" type="noConversion"/>
  </si>
  <si>
    <t>怪物技能列表</t>
  </si>
  <si>
    <t>skill</t>
    <phoneticPr fontId="2" type="noConversion"/>
  </si>
  <si>
    <t>副本层最终修正</t>
    <phoneticPr fontId="2" type="noConversion"/>
  </si>
  <si>
    <t>副本层可以对怪物的生命上限、攻击力、经验、金券作最终修正</t>
    <phoneticPr fontId="2" type="noConversion"/>
  </si>
  <si>
    <t>life_coef =5</t>
    <phoneticPr fontId="2" type="noConversion"/>
  </si>
  <si>
    <t>最终值=怪物的生命上限第一次修正后*life_coef</t>
    <phoneticPr fontId="2" type="noConversion"/>
  </si>
  <si>
    <t>attack_coef = 5</t>
    <phoneticPr fontId="2" type="noConversion"/>
  </si>
  <si>
    <t>最终值=伤害公式计算出伤害的最终值*attack_coef</t>
    <phoneticPr fontId="2" type="noConversion"/>
  </si>
  <si>
    <t>exp_coef = 5</t>
    <phoneticPr fontId="2" type="noConversion"/>
  </si>
  <si>
    <t>最终值 =怪物掉落经验*exp_coef</t>
    <phoneticPr fontId="2" type="noConversion"/>
  </si>
  <si>
    <t>gold_coef =5</t>
    <phoneticPr fontId="2" type="noConversion"/>
  </si>
  <si>
    <t>最终值=怪物掉落金券*gold_coef</t>
    <phoneticPr fontId="2" type="noConversion"/>
  </si>
  <si>
    <t>副本层还要规定怪物与宝箱具体的掉落列表ID</t>
    <phoneticPr fontId="2" type="noConversion"/>
  </si>
  <si>
    <t>怪物基础属性</t>
    <phoneticPr fontId="2" type="noConversion"/>
  </si>
  <si>
    <t>副本层通过life_coef、attack_coef、exp_coef、gold_coef对怪物属性进行最终修正，数值向下取整</t>
    <phoneticPr fontId="2" type="noConversion"/>
  </si>
  <si>
    <t>品质</t>
    <phoneticPr fontId="2" type="noConversion"/>
  </si>
  <si>
    <t>白</t>
    <phoneticPr fontId="2" type="noConversion"/>
  </si>
  <si>
    <t>绿</t>
    <phoneticPr fontId="2" type="noConversion"/>
  </si>
  <si>
    <t>蓝</t>
    <phoneticPr fontId="2" type="noConversion"/>
  </si>
  <si>
    <t>绿+1</t>
    <phoneticPr fontId="2" type="noConversion"/>
  </si>
  <si>
    <t>蓝+1</t>
    <phoneticPr fontId="2" type="noConversion"/>
  </si>
  <si>
    <t>蓝+2</t>
    <phoneticPr fontId="2" type="noConversion"/>
  </si>
  <si>
    <t>紫</t>
    <phoneticPr fontId="2" type="noConversion"/>
  </si>
  <si>
    <t>紫+1</t>
    <phoneticPr fontId="2" type="noConversion"/>
  </si>
  <si>
    <t>紫+2</t>
    <phoneticPr fontId="2" type="noConversion"/>
  </si>
  <si>
    <t>紫+3</t>
    <phoneticPr fontId="2" type="noConversion"/>
  </si>
  <si>
    <t>红</t>
    <phoneticPr fontId="2" type="noConversion"/>
  </si>
  <si>
    <t>当怪物星级达到固定星级时，自动提升怪物品质6个（提升怪物成长）</t>
    <phoneticPr fontId="2" type="noConversion"/>
  </si>
  <si>
    <t>固定材料</t>
    <phoneticPr fontId="2" type="noConversion"/>
  </si>
  <si>
    <t>等级</t>
    <phoneticPr fontId="2" type="noConversion"/>
  </si>
  <si>
    <t>个数</t>
    <phoneticPr fontId="2" type="noConversion"/>
  </si>
  <si>
    <t>材料ID</t>
    <phoneticPr fontId="2" type="noConversion"/>
  </si>
  <si>
    <t>☆</t>
    <phoneticPr fontId="2" type="noConversion"/>
  </si>
  <si>
    <t>怪物数据切页</t>
    <phoneticPr fontId="2" type="noConversion"/>
  </si>
  <si>
    <t>怪物根据ModifyRate对基础属性数据进行修正（区分怪物偏向ad,ap,肉，奶，速度，均衡，特殊），数值向下取整；同时，用相同的ModifyRate对怪物升星提升属性数据进行修正，数值向下取整；</t>
    <phoneticPr fontId="2" type="noConversion"/>
  </si>
  <si>
    <t>修正ModifyRate系数</t>
    <phoneticPr fontId="2" type="noConversion"/>
  </si>
  <si>
    <t>品质系数K</t>
  </si>
  <si>
    <t>ModifyRate公式</t>
    <phoneticPr fontId="2" type="noConversion"/>
  </si>
  <si>
    <t>待定义</t>
    <phoneticPr fontId="2" type="noConversion"/>
  </si>
  <si>
    <t>TEXT</t>
  </si>
  <si>
    <t>NUM</t>
  </si>
  <si>
    <t>NULL</t>
  </si>
  <si>
    <t>FLOAT</t>
  </si>
  <si>
    <t>assetID</t>
  </si>
  <si>
    <t>nickname</t>
  </si>
  <si>
    <t>grade</t>
  </si>
  <si>
    <t>怪物倾向</t>
  </si>
  <si>
    <t>healthModifyRate</t>
  </si>
  <si>
    <t>intelligenceModifyRate</t>
  </si>
  <si>
    <t>speedModifyRate</t>
  </si>
  <si>
    <t>enduranceModifyRate</t>
  </si>
  <si>
    <t xml:space="preserve">recoveryRate </t>
  </si>
  <si>
    <t>equip</t>
  </si>
  <si>
    <t>buff_skill</t>
  </si>
  <si>
    <t>#服务端id</t>
  </si>
  <si>
    <t>模型路径</t>
  </si>
  <si>
    <t>中文名称</t>
  </si>
  <si>
    <t>是否可进化</t>
  </si>
  <si>
    <t>怪物属性</t>
  </si>
  <si>
    <t>倾向不导出</t>
  </si>
  <si>
    <t>升级所需经验比例修正</t>
  </si>
  <si>
    <t>体力比例修正</t>
  </si>
  <si>
    <t>力量比例修正</t>
  </si>
  <si>
    <t>智力比例修正</t>
  </si>
  <si>
    <t>速度比例修正</t>
  </si>
  <si>
    <t>耐力比例修正</t>
  </si>
  <si>
    <t>战后回血比例修正</t>
  </si>
  <si>
    <t>法术技能名</t>
  </si>
  <si>
    <t>buff技能名</t>
  </si>
  <si>
    <t>大招</t>
  </si>
  <si>
    <t>防御</t>
  </si>
  <si>
    <t>偷懒</t>
  </si>
  <si>
    <t>怪物数据</t>
  </si>
  <si>
    <t>level</t>
  </si>
  <si>
    <t>experience</t>
  </si>
  <si>
    <t>health</t>
  </si>
  <si>
    <t>strength</t>
  </si>
  <si>
    <t>intelligence</t>
  </si>
  <si>
    <t>speed</t>
  </si>
  <si>
    <t>defense</t>
  </si>
  <si>
    <t>endurance</t>
  </si>
  <si>
    <t>recovery</t>
  </si>
  <si>
    <t>goldNoteMax</t>
  </si>
  <si>
    <t>expMax</t>
  </si>
  <si>
    <t>#等级</t>
  </si>
  <si>
    <t>升级所需经验</t>
  </si>
  <si>
    <t>智力</t>
  </si>
  <si>
    <t>耐力</t>
  </si>
  <si>
    <t>货币随机掉落最小值</t>
  </si>
  <si>
    <t>货币随机掉落最大值</t>
  </si>
  <si>
    <t>经验随机掉落最小值</t>
  </si>
  <si>
    <t>经验随机掉落最大值</t>
  </si>
  <si>
    <t>产出经验</t>
  </si>
  <si>
    <t>Index</t>
    <phoneticPr fontId="2" type="noConversion"/>
  </si>
  <si>
    <t>目前只会有怪物的基础属性表，"怪物数据"切页记录了怪物基础数值修正系数、技能列表、可携带装备，怪物升星切页记录了怪物升星提示属性的基础值，所需材料</t>
    <phoneticPr fontId="2" type="noConversion"/>
  </si>
  <si>
    <t>伤害法术效果</t>
    <phoneticPr fontId="2" type="noConversion"/>
  </si>
  <si>
    <t>弱点系数</t>
    <phoneticPr fontId="2" type="noConversion"/>
  </si>
  <si>
    <t>强化怪物属性（1-15星）</t>
    <phoneticPr fontId="2" type="noConversion"/>
  </si>
  <si>
    <t>橙</t>
    <phoneticPr fontId="2" type="noConversion"/>
  </si>
  <si>
    <t>橙+1</t>
    <phoneticPr fontId="2" type="noConversion"/>
  </si>
  <si>
    <t>橙+2</t>
    <phoneticPr fontId="2" type="noConversion"/>
  </si>
  <si>
    <t>橙+3</t>
    <phoneticPr fontId="2" type="noConversion"/>
  </si>
  <si>
    <t>橙+4</t>
    <phoneticPr fontId="2" type="noConversion"/>
  </si>
  <si>
    <t>属性修正此处填写的为初值，玩家可通过提升怪物品质来提升生长值</t>
    <phoneticPr fontId="2" type="noConversion"/>
  </si>
  <si>
    <t>总生命回复</t>
    <phoneticPr fontId="2" type="noConversion"/>
  </si>
  <si>
    <t>怪物本身生命回复</t>
    <phoneticPr fontId="2" type="noConversion"/>
  </si>
  <si>
    <t>怪物升星附加生命回复</t>
    <phoneticPr fontId="2" type="noConversion"/>
  </si>
  <si>
    <t>装备进阶附加生命回复</t>
    <phoneticPr fontId="2" type="noConversion"/>
  </si>
  <si>
    <t>K1+K2+K3</t>
    <phoneticPr fontId="2" type="noConversion"/>
  </si>
  <si>
    <t>属性影响</t>
    <phoneticPr fontId="2" type="noConversion"/>
  </si>
  <si>
    <t>即只需要定义怪物可装备的装备ID，可以划分为装备组ID，几个装备ID对应一个装备组ID，怪物选择装备组</t>
    <phoneticPr fontId="2" type="noConversion"/>
  </si>
  <si>
    <t>影响行动</t>
    <phoneticPr fontId="2" type="noConversion"/>
  </si>
  <si>
    <t>影响技能</t>
    <phoneticPr fontId="2" type="noConversion"/>
  </si>
  <si>
    <t>影响反馈</t>
    <phoneticPr fontId="2" type="noConversion"/>
  </si>
  <si>
    <t>属性提升</t>
    <phoneticPr fontId="2" type="noConversion"/>
  </si>
  <si>
    <t>打一次停一次</t>
    <phoneticPr fontId="2" type="noConversion"/>
  </si>
  <si>
    <t>物理技能赋予属性伤害</t>
    <phoneticPr fontId="2" type="noConversion"/>
  </si>
  <si>
    <t>使用防御技能反伤</t>
    <phoneticPr fontId="2" type="noConversion"/>
  </si>
  <si>
    <t>必先手</t>
    <phoneticPr fontId="2" type="noConversion"/>
  </si>
  <si>
    <t>破防</t>
    <phoneticPr fontId="2" type="noConversion"/>
  </si>
  <si>
    <t>影响怪物类型伤害</t>
    <phoneticPr fontId="2" type="noConversion"/>
  </si>
  <si>
    <t>以后有怪物类型后，提升对该怪物类型的伤害</t>
    <phoneticPr fontId="2" type="noConversion"/>
  </si>
  <si>
    <t>每回合回血</t>
    <phoneticPr fontId="2" type="noConversion"/>
  </si>
  <si>
    <t>直接反伤</t>
    <phoneticPr fontId="2" type="noConversion"/>
  </si>
  <si>
    <t>免疫%物理、魔法、属性伤害</t>
    <phoneticPr fontId="2" type="noConversion"/>
  </si>
  <si>
    <t>每回合清debuff</t>
    <phoneticPr fontId="2" type="noConversion"/>
  </si>
  <si>
    <t>不会受到反伤</t>
    <phoneticPr fontId="2" type="noConversion"/>
  </si>
  <si>
    <t>法术波动（*80%-120%）</t>
    <phoneticPr fontId="2" type="noConversion"/>
  </si>
  <si>
    <t>物理，法术连击，第二次伤害降低</t>
    <phoneticPr fontId="2" type="noConversion"/>
  </si>
  <si>
    <t>吸血</t>
    <phoneticPr fontId="2" type="noConversion"/>
  </si>
  <si>
    <t>复生</t>
    <phoneticPr fontId="2" type="noConversion"/>
  </si>
  <si>
    <t>可以提升一个降低另一个</t>
    <phoneticPr fontId="2" type="noConversion"/>
  </si>
  <si>
    <t>调整后的ModifyRate=基础ModifyRate+基础ModifyRate*K</t>
    <phoneticPr fontId="2" type="noConversion"/>
  </si>
  <si>
    <t>怪物自身属性+怪物升星属性=调整后的ModifyRate（ID）*怪物基础属性（level）+调整后的ModifyRate（ID）*怪物升星提升属性（level）</t>
    <phoneticPr fontId="2" type="noConversion"/>
  </si>
  <si>
    <t>怪物层面属性和</t>
    <phoneticPr fontId="2" type="noConversion"/>
  </si>
  <si>
    <t>K1*（1+K2）</t>
    <phoneticPr fontId="2" type="noConversion"/>
  </si>
  <si>
    <t>weakpointID</t>
  </si>
  <si>
    <t>弱点ID</t>
    <phoneticPr fontId="2" type="noConversion"/>
  </si>
  <si>
    <t>用于索引弱点列表</t>
    <phoneticPr fontId="2" type="noConversion"/>
  </si>
  <si>
    <t>K1+K2-K3</t>
    <phoneticPr fontId="2" type="noConversion"/>
  </si>
  <si>
    <t>控制方式</t>
    <phoneticPr fontId="2" type="noConversion"/>
  </si>
  <si>
    <t>分为属性提升和技能提升</t>
    <phoneticPr fontId="2" type="noConversion"/>
  </si>
  <si>
    <t>分开控制</t>
    <phoneticPr fontId="2" type="noConversion"/>
  </si>
  <si>
    <t>属性提升为装备和升星分为2类</t>
    <phoneticPr fontId="2" type="noConversion"/>
  </si>
  <si>
    <t>K(X1+X2+X3+…Xn)</t>
    <phoneticPr fontId="2" type="noConversion"/>
  </si>
  <si>
    <t>技能提升分为技能系数加成与属性加成</t>
    <phoneticPr fontId="2" type="noConversion"/>
  </si>
  <si>
    <t>对基础值的提升（Xn）</t>
    <phoneticPr fontId="2" type="noConversion"/>
  </si>
  <si>
    <t>对基础值的百分比加成（对k的提升）：只存在于装备套装与装备进阶附加的3级属性</t>
    <phoneticPr fontId="2" type="noConversion"/>
  </si>
  <si>
    <t>对基础值的百分比加成（对k的提升）：存在于所有技能、阵法的加成</t>
    <phoneticPr fontId="2" type="noConversion"/>
  </si>
  <si>
    <t>分别占不同的权重</t>
    <phoneticPr fontId="2" type="noConversion"/>
  </si>
  <si>
    <t>技能系数主要区分怪物类型与其在该类型的强弱</t>
    <phoneticPr fontId="2" type="noConversion"/>
  </si>
  <si>
    <t>人物装备套装附加防御力百分比</t>
    <phoneticPr fontId="2" type="noConversion"/>
  </si>
  <si>
    <t>法阵附加防御力百分比</t>
    <phoneticPr fontId="2" type="noConversion"/>
  </si>
  <si>
    <t>Buff附加防御力百分比</t>
    <phoneticPr fontId="2" type="noConversion"/>
  </si>
  <si>
    <t>队长附加防御力百分比</t>
    <phoneticPr fontId="2" type="noConversion"/>
  </si>
  <si>
    <t>被动附加防御力百分比</t>
    <phoneticPr fontId="2" type="noConversion"/>
  </si>
  <si>
    <t>被动附加速度百分比</t>
    <phoneticPr fontId="2" type="noConversion"/>
  </si>
  <si>
    <t>队长技附加速度百分比</t>
    <phoneticPr fontId="2" type="noConversion"/>
  </si>
  <si>
    <t>Buff附加速度百分比</t>
    <phoneticPr fontId="2" type="noConversion"/>
  </si>
  <si>
    <t>法阵附加速度百分比</t>
    <phoneticPr fontId="2" type="noConversion"/>
  </si>
  <si>
    <t>人物装备套装附加速度百分比</t>
    <phoneticPr fontId="2" type="noConversion"/>
  </si>
  <si>
    <t>人物装备套装附加体力百分比</t>
    <phoneticPr fontId="2" type="noConversion"/>
  </si>
  <si>
    <t>法阵附加体力百分比</t>
    <phoneticPr fontId="2" type="noConversion"/>
  </si>
  <si>
    <t>队长技附加体力百分比</t>
    <phoneticPr fontId="2" type="noConversion"/>
  </si>
  <si>
    <t>被动附加体力百分比</t>
    <phoneticPr fontId="2" type="noConversion"/>
  </si>
  <si>
    <t>被动附加耐力百分比</t>
    <phoneticPr fontId="2" type="noConversion"/>
  </si>
  <si>
    <r>
      <t xml:space="preserve">A装备伤害增益百分比 or </t>
    </r>
    <r>
      <rPr>
        <b/>
        <sz val="11"/>
        <rFont val="微软雅黑"/>
        <family val="2"/>
        <charset val="134"/>
      </rPr>
      <t>-</t>
    </r>
    <r>
      <rPr>
        <sz val="11"/>
        <rFont val="微软雅黑"/>
        <family val="2"/>
        <charset val="134"/>
      </rPr>
      <t>B装备伤害减免百分比</t>
    </r>
    <phoneticPr fontId="2" type="noConversion"/>
  </si>
  <si>
    <t>人物装备套装附加五行加成百分比</t>
    <phoneticPr fontId="2" type="noConversion"/>
  </si>
  <si>
    <t>法阵附加五行加成百分比</t>
    <phoneticPr fontId="2" type="noConversion"/>
  </si>
  <si>
    <t>队长技附加五行加成百分比</t>
    <phoneticPr fontId="2" type="noConversion"/>
  </si>
  <si>
    <t>被动附加五行加成百分比</t>
    <phoneticPr fontId="2" type="noConversion"/>
  </si>
  <si>
    <t>队长技力量加成百分比</t>
    <phoneticPr fontId="2" type="noConversion"/>
  </si>
  <si>
    <t>buff力量加成百分比</t>
    <phoneticPr fontId="2" type="noConversion"/>
  </si>
  <si>
    <t>阵法力量加成百分比</t>
    <phoneticPr fontId="2" type="noConversion"/>
  </si>
  <si>
    <t>被动加成百分比</t>
    <phoneticPr fontId="2" type="noConversion"/>
  </si>
  <si>
    <t>弱点伤害比调整百分比</t>
    <phoneticPr fontId="2" type="noConversion"/>
  </si>
  <si>
    <t>副本伤害修正百分比</t>
    <phoneticPr fontId="2" type="noConversion"/>
  </si>
  <si>
    <t>被动加成百分比</t>
    <phoneticPr fontId="2" type="noConversion"/>
  </si>
  <si>
    <t>阵法智力加成百分比</t>
    <phoneticPr fontId="2" type="noConversion"/>
  </si>
  <si>
    <t>队长技智力加成百分比</t>
    <phoneticPr fontId="2" type="noConversion"/>
  </si>
  <si>
    <t>buff智力加成百分比</t>
    <phoneticPr fontId="2" type="noConversion"/>
  </si>
  <si>
    <t>（1+角色套装智力加成百分比）</t>
    <phoneticPr fontId="2" type="noConversion"/>
  </si>
  <si>
    <t>1+角色套装智力加成百分比</t>
    <phoneticPr fontId="2" type="noConversion"/>
  </si>
  <si>
    <t>A装备属性治疗效果加成百分比</t>
    <phoneticPr fontId="2" type="noConversion"/>
  </si>
  <si>
    <t>治疗技能系数=基础技能系数+K*技能等级</t>
    <phoneticPr fontId="2" type="noConversion"/>
  </si>
  <si>
    <t>队长技智力加成百分比百分比</t>
    <phoneticPr fontId="2" type="noConversion"/>
  </si>
  <si>
    <t>K1+K2+K3+K4+K5+K6+K7</t>
    <phoneticPr fontId="2" type="noConversion"/>
  </si>
  <si>
    <t>总体伤害判定流程见</t>
    <phoneticPr fontId="2" type="noConversion"/>
  </si>
  <si>
    <t>伤害流程图分页</t>
    <phoneticPr fontId="2" type="noConversion"/>
  </si>
  <si>
    <t>判定命中具体方式</t>
    <phoneticPr fontId="2" type="noConversion"/>
  </si>
  <si>
    <t>判断系统roll点（0-1）是否落在命中判定系数范围内</t>
    <phoneticPr fontId="2" type="noConversion"/>
  </si>
  <si>
    <t>是</t>
    <phoneticPr fontId="2" type="noConversion"/>
  </si>
  <si>
    <t>继续判断是否暴击</t>
    <phoneticPr fontId="2" type="noConversion"/>
  </si>
  <si>
    <t>否</t>
    <phoneticPr fontId="2" type="noConversion"/>
  </si>
  <si>
    <t>弹出未命中伤害样式</t>
    <phoneticPr fontId="2" type="noConversion"/>
  </si>
  <si>
    <t>判定暴击具体方式</t>
    <phoneticPr fontId="2" type="noConversion"/>
  </si>
  <si>
    <t>暴击判定系数（总暴击率）=N+A装备暴击率加成-B装备暴击抗性</t>
    <phoneticPr fontId="2" type="noConversion"/>
  </si>
  <si>
    <t>N为暴击率常数</t>
    <phoneticPr fontId="2" type="noConversion"/>
  </si>
  <si>
    <t>将暴击加成百分比=1，带入伤害公式</t>
    <phoneticPr fontId="2" type="noConversion"/>
  </si>
  <si>
    <t>伤害公式：</t>
    <phoneticPr fontId="2" type="noConversion"/>
  </si>
  <si>
    <t>A暴击加成系数</t>
    <phoneticPr fontId="2" type="noConversion"/>
  </si>
  <si>
    <t>判断系统roll点（0-1）是否落在暴击判定系数范围内</t>
    <phoneticPr fontId="2" type="noConversion"/>
  </si>
  <si>
    <t>前置判断</t>
    <phoneticPr fontId="2" type="noConversion"/>
  </si>
  <si>
    <t>缺少怪物品质，品质对应成长</t>
    <phoneticPr fontId="2" type="noConversion"/>
  </si>
  <si>
    <t>感觉一级属性应该是敏捷，然后影响二级属性是速度</t>
    <phoneticPr fontId="2" type="noConversion"/>
  </si>
  <si>
    <t>进化条件和方式如果是不同的，是否有地方能够让玩家了解进化条件</t>
    <phoneticPr fontId="2" type="noConversion"/>
  </si>
  <si>
    <t>品质和星级都有表现么？</t>
    <phoneticPr fontId="2" type="noConversion"/>
  </si>
  <si>
    <t>确定是只有一种材料么？</t>
    <phoneticPr fontId="2" type="noConversion"/>
  </si>
  <si>
    <t>前面所有都没有提到暴击伤害加成百分比</t>
    <phoneticPr fontId="2" type="noConversion"/>
  </si>
  <si>
    <t>力量加成半分比和伤害的加成百分比为什么可以相加在一起</t>
    <phoneticPr fontId="2" type="noConversion"/>
  </si>
  <si>
    <t>怪物自身属性</t>
    <phoneticPr fontId="2" type="noConversion"/>
  </si>
  <si>
    <t>升级所需经验是指升到满级的经验么？</t>
    <phoneticPr fontId="2" type="noConversion"/>
  </si>
  <si>
    <t>产出经验没有名词解释？</t>
    <phoneticPr fontId="2" type="noConversion"/>
  </si>
  <si>
    <t>名词解释没有体力比例修正，有血上限比例修正</t>
    <phoneticPr fontId="2" type="noConversion"/>
  </si>
  <si>
    <t>配置表把skill拆开了</t>
    <phoneticPr fontId="2" type="noConversion"/>
  </si>
  <si>
    <t>星级和品质是一回事么？</t>
    <phoneticPr fontId="2" type="noConversion"/>
  </si>
  <si>
    <t>怪物装备属性</t>
    <phoneticPr fontId="2" type="noConversion"/>
  </si>
  <si>
    <t>这里的法术是说智力吧？</t>
    <phoneticPr fontId="2" type="noConversion"/>
  </si>
  <si>
    <t>防御穿透是啥？</t>
    <phoneticPr fontId="2" type="noConversion"/>
  </si>
  <si>
    <t>得标注重置哪些加成项吧</t>
    <phoneticPr fontId="2" type="noConversion"/>
  </si>
  <si>
    <t>套装附加的力量不应该算进来么</t>
    <phoneticPr fontId="2" type="noConversion"/>
  </si>
  <si>
    <t>套装附加的智力不应该算进来么</t>
    <phoneticPr fontId="2" type="noConversion"/>
  </si>
  <si>
    <t>为啥这里套装技能啥的不拆出去</t>
    <phoneticPr fontId="2" type="noConversion"/>
  </si>
  <si>
    <t>总智力</t>
    <phoneticPr fontId="2" type="noConversion"/>
  </si>
  <si>
    <t>物理伤害技能固定伤害=基础固伤+Q*技能等级</t>
    <phoneticPr fontId="2" type="noConversion"/>
  </si>
  <si>
    <t>弱点系数百分比是大于1的么？</t>
    <phoneticPr fontId="2" type="noConversion"/>
  </si>
  <si>
    <t>建议，装备和技能都是分开来算的，能否放到一起计算成一个值</t>
    <phoneticPr fontId="2" type="noConversion"/>
  </si>
  <si>
    <t>这里的命中率是指基础命中率么？和属性说明页签7行不一致</t>
    <phoneticPr fontId="2" type="noConversion"/>
  </si>
  <si>
    <t>物理伤害技能系数=基础技能系数+K*技能等级</t>
    <phoneticPr fontId="2" type="noConversion"/>
  </si>
  <si>
    <t>这块可以参考以前，只用一个参数就可以吧，如果需要固定值，就上下限配相同数值即可</t>
    <phoneticPr fontId="2" type="noConversion"/>
  </si>
  <si>
    <t>配置表里是拆成2个值配的</t>
    <phoneticPr fontId="2" type="noConversion"/>
  </si>
  <si>
    <r>
      <t xml:space="preserve">A装备伤害增益百分比 or </t>
    </r>
    <r>
      <rPr>
        <b/>
        <sz val="11"/>
        <rFont val="微软雅黑"/>
        <family val="2"/>
        <charset val="134"/>
      </rPr>
      <t>-</t>
    </r>
    <r>
      <rPr>
        <sz val="11"/>
        <rFont val="微软雅黑"/>
        <family val="2"/>
        <charset val="134"/>
      </rPr>
      <t>B装备伤害减免百分比</t>
    </r>
    <phoneticPr fontId="2" type="noConversion"/>
  </si>
  <si>
    <t>是升至下一级的经验</t>
    <phoneticPr fontId="2" type="noConversion"/>
  </si>
  <si>
    <t>名词解释中没有弱点id，150行，skill是一个组</t>
    <phoneticPr fontId="2" type="noConversion"/>
  </si>
  <si>
    <t>名字解释中，存在血上限比例修正</t>
    <phoneticPr fontId="2" type="noConversion"/>
  </si>
  <si>
    <t>升级所需经验是指升到满级的经验么？</t>
    <phoneticPr fontId="2" type="noConversion"/>
  </si>
  <si>
    <t>产出经验没有名词解释？怪物掉落名词解释里是个区间，这里要弄成2个字段么？</t>
    <phoneticPr fontId="2" type="noConversion"/>
  </si>
  <si>
    <t>主键为啥是等级？并且每只怪升星需要的东西（比如需求怪物）是不同的吧？</t>
    <phoneticPr fontId="2" type="noConversion"/>
  </si>
  <si>
    <t xml:space="preserve">max(1/(1+(B总防御力-A装备附加防御穿透)/I(min(lv1,lv2))),25%)
</t>
    <phoneticPr fontId="2" type="noConversion"/>
  </si>
  <si>
    <t>max(1/(1+(守方总防御力-攻方防御穿透)/I(min(lv1,lv2))),25%)</t>
    <phoneticPr fontId="2" type="noConversion"/>
  </si>
  <si>
    <t>不是叫战后回血么，统一名词</t>
    <phoneticPr fontId="2" type="noConversion"/>
  </si>
  <si>
    <t>为啥这里套装技能啥的不拆出去</t>
    <phoneticPr fontId="2" type="noConversion"/>
  </si>
  <si>
    <t>总智力</t>
    <phoneticPr fontId="2" type="noConversion"/>
  </si>
  <si>
    <t>总智力*k</t>
    <phoneticPr fontId="2" type="noConversion"/>
  </si>
  <si>
    <t>healthModifyRate</t>
    <phoneticPr fontId="2" type="noConversion"/>
  </si>
  <si>
    <t>strengthModifyRate</t>
    <phoneticPr fontId="2" type="noConversion"/>
  </si>
  <si>
    <t>defenseModifyRate</t>
    <phoneticPr fontId="2" type="noConversion"/>
  </si>
  <si>
    <t>defenseModifyRate</t>
    <phoneticPr fontId="2" type="noConversion"/>
  </si>
  <si>
    <t>skill</t>
    <phoneticPr fontId="2" type="noConversion"/>
  </si>
  <si>
    <t>weakpointID</t>
    <phoneticPr fontId="2" type="noConversion"/>
  </si>
  <si>
    <t>稀有度</t>
    <phoneticPr fontId="2" type="noConversion"/>
  </si>
  <si>
    <t>防御力比例修正</t>
    <phoneticPr fontId="2" type="noConversion"/>
  </si>
  <si>
    <t>装备组ID</t>
    <phoneticPr fontId="2" type="noConversion"/>
  </si>
  <si>
    <t>技能ID，使用分隔符|分隔开，具体顺序见下（若无该技能则填写为||中间为空）</t>
    <phoneticPr fontId="2" type="noConversion"/>
  </si>
  <si>
    <t>弱点ID</t>
    <phoneticPr fontId="2" type="noConversion"/>
  </si>
  <si>
    <t>physical_skill</t>
    <phoneticPr fontId="2" type="noConversion"/>
  </si>
  <si>
    <t>magic_skill</t>
    <phoneticPr fontId="2" type="noConversion"/>
  </si>
  <si>
    <t>powerful_skill</t>
    <phoneticPr fontId="2" type="noConversion"/>
  </si>
  <si>
    <t>protect_skill</t>
    <phoneticPr fontId="2" type="noConversion"/>
  </si>
  <si>
    <t>lazy_skill</t>
    <phoneticPr fontId="2" type="noConversion"/>
  </si>
  <si>
    <t>passive_skill</t>
    <phoneticPr fontId="2" type="noConversion"/>
  </si>
  <si>
    <t>每个弱点ID用分隔符|隔开</t>
    <phoneticPr fontId="2" type="noConversion"/>
  </si>
  <si>
    <t>怪物基础属性表</t>
    <phoneticPr fontId="2" type="noConversion"/>
  </si>
  <si>
    <t>物理技能名</t>
    <phoneticPr fontId="2" type="noConversion"/>
  </si>
  <si>
    <t>物理技能名</t>
    <phoneticPr fontId="2" type="noConversion"/>
  </si>
  <si>
    <t>被动</t>
    <phoneticPr fontId="2" type="noConversion"/>
  </si>
  <si>
    <t>health</t>
    <phoneticPr fontId="2" type="noConversion"/>
  </si>
  <si>
    <t>怪物升星属性表</t>
    <phoneticPr fontId="2" type="noConversion"/>
  </si>
  <si>
    <t>modifyRate</t>
    <phoneticPr fontId="2" type="noConversion"/>
  </si>
  <si>
    <t>value</t>
    <phoneticPr fontId="2" type="noConversion"/>
  </si>
  <si>
    <t>monsterLevel</t>
    <phoneticPr fontId="2" type="noConversion"/>
  </si>
  <si>
    <t>monsterValue</t>
    <phoneticPr fontId="2" type="noConversion"/>
  </si>
  <si>
    <t>需求材料</t>
    <phoneticPr fontId="2" type="noConversion"/>
  </si>
  <si>
    <t>需求材料个数</t>
    <phoneticPr fontId="2" type="noConversion"/>
  </si>
  <si>
    <t>需求怪物个数</t>
    <phoneticPr fontId="2" type="noConversion"/>
  </si>
  <si>
    <t>指从上一等级升至本等级需要的材料</t>
    <phoneticPr fontId="2" type="noConversion"/>
  </si>
  <si>
    <t>speedModifyRate</t>
    <phoneticPr fontId="2" type="noConversion"/>
  </si>
  <si>
    <t xml:space="preserve">recoveryRate </t>
    <phoneticPr fontId="2" type="noConversion"/>
  </si>
  <si>
    <t>体力比例修正</t>
    <phoneticPr fontId="2" type="noConversion"/>
  </si>
  <si>
    <t>升级所需经验比例修正</t>
    <phoneticPr fontId="2" type="noConversion"/>
  </si>
  <si>
    <t>力量比例修正</t>
    <phoneticPr fontId="2" type="noConversion"/>
  </si>
  <si>
    <t>智力比例修正</t>
    <phoneticPr fontId="2" type="noConversion"/>
  </si>
  <si>
    <t>速度比例修正</t>
    <phoneticPr fontId="2" type="noConversion"/>
  </si>
  <si>
    <t>耐力比例修正</t>
    <phoneticPr fontId="2" type="noConversion"/>
  </si>
  <si>
    <t>战后回血比例修正</t>
    <phoneticPr fontId="2" type="noConversion"/>
  </si>
  <si>
    <t>升至下一等级所需经验</t>
    <phoneticPr fontId="2" type="noConversion"/>
  </si>
  <si>
    <t>重置加成项（具体见 道具基础逻辑文档）</t>
    <phoneticPr fontId="2" type="noConversion"/>
  </si>
  <si>
    <t>生命回复前面名词解释叫战后回复？</t>
    <phoneticPr fontId="2" type="noConversion"/>
  </si>
  <si>
    <t>智力</t>
    <phoneticPr fontId="2" type="noConversion"/>
  </si>
  <si>
    <t>goldNoteMin</t>
    <phoneticPr fontId="2" type="noConversion"/>
  </si>
  <si>
    <t>经验随机掉落最小值</t>
    <phoneticPr fontId="2" type="noConversion"/>
  </si>
  <si>
    <t>经验随机掉落最大值</t>
    <phoneticPr fontId="2" type="noConversion"/>
  </si>
  <si>
    <t>使用分隔符|分隔开，具体顺序为</t>
    <phoneticPr fontId="2" type="noConversion"/>
  </si>
  <si>
    <t>法术技能名</t>
    <phoneticPr fontId="2" type="noConversion"/>
  </si>
  <si>
    <t>（若无该技能则填写为||中间为空）</t>
  </si>
  <si>
    <t>弱点ID，索引弱点表</t>
    <phoneticPr fontId="2" type="noConversion"/>
  </si>
  <si>
    <t>每个弱点ID用分隔符|隔开</t>
  </si>
  <si>
    <t>感觉星级和品质是一一对应的关系，但是这两个东西影响怪物属确是分开的，感觉怪怪的</t>
    <phoneticPr fontId="2" type="noConversion"/>
  </si>
  <si>
    <t>stage</t>
    <phoneticPr fontId="2" type="noConversion"/>
  </si>
  <si>
    <t>每次战斗结束（即每个对局结束）后怪物可自行回复的血量，每次副本结束怪物血量自动回满（副本层）</t>
  </si>
  <si>
    <t>N为常数系数，规定同等级的命中率，暂定为80%</t>
    <phoneticPr fontId="2" type="noConversion"/>
  </si>
  <si>
    <t>法术伤害技能固定伤害=基础固伤+Q*技能等级</t>
    <phoneticPr fontId="2" type="noConversion"/>
  </si>
  <si>
    <t>法术伤害技能固定伤害=基础法术固伤+Q*技能等级</t>
    <phoneticPr fontId="2" type="noConversion"/>
  </si>
  <si>
    <t>物理伤害技能固定伤害=基础物理固伤+Q*技能等级</t>
    <phoneticPr fontId="2" type="noConversion"/>
  </si>
  <si>
    <t>治疗技能固定伤害=基础固定治疗量+Q*技能等级</t>
    <phoneticPr fontId="2" type="noConversion"/>
  </si>
  <si>
    <t>防御穿透</t>
    <phoneticPr fontId="2" type="noConversion"/>
  </si>
  <si>
    <t>暴击率</t>
    <phoneticPr fontId="2" type="noConversion"/>
  </si>
  <si>
    <t>暴击抗性</t>
    <phoneticPr fontId="2" type="noConversion"/>
  </si>
  <si>
    <t>命中率</t>
    <phoneticPr fontId="2" type="noConversion"/>
  </si>
  <si>
    <t>治疗效果加成</t>
    <phoneticPr fontId="2" type="noConversion"/>
  </si>
  <si>
    <t>伤害减免</t>
    <phoneticPr fontId="2" type="noConversion"/>
  </si>
  <si>
    <t>伤害加深</t>
    <phoneticPr fontId="2" type="noConversion"/>
  </si>
  <si>
    <t>怪物暴击的可能性（暂定基础暴击率为10%）</t>
    <phoneticPr fontId="2" type="noConversion"/>
  </si>
  <si>
    <t>怪物受治疗技能后恢复血量的加成</t>
    <phoneticPr fontId="2" type="noConversion"/>
  </si>
  <si>
    <t>itemID</t>
    <phoneticPr fontId="2" type="noConversion"/>
  </si>
  <si>
    <t>命中判定系数=总命中率</t>
    <phoneticPr fontId="2" type="noConversion"/>
  </si>
  <si>
    <t>攻击方无视防御方多少防御力的属性</t>
    <phoneticPr fontId="2" type="noConversion"/>
  </si>
  <si>
    <t>防御方减少攻击方暴击率的属性</t>
    <phoneticPr fontId="2" type="noConversion"/>
  </si>
  <si>
    <t>怪物受到伤害的削减</t>
    <phoneticPr fontId="2" type="noConversion"/>
  </si>
  <si>
    <t>怪物受到伤害的加成</t>
    <phoneticPr fontId="2" type="noConversion"/>
  </si>
  <si>
    <t>不过至少有2种（因为要考虑货币消耗）</t>
    <phoneticPr fontId="2" type="noConversion"/>
  </si>
  <si>
    <t>expMin</t>
    <phoneticPr fontId="2" type="noConversion"/>
  </si>
  <si>
    <t>output</t>
    <phoneticPr fontId="2" type="noConversion"/>
  </si>
  <si>
    <t>expMax</t>
    <phoneticPr fontId="2" type="noConversion"/>
  </si>
  <si>
    <t>货币随机掉落最小值</t>
    <phoneticPr fontId="2" type="noConversion"/>
  </si>
  <si>
    <t>货币随机掉落最大值</t>
    <phoneticPr fontId="2" type="noConversion"/>
  </si>
  <si>
    <t>goldNoteMin</t>
    <phoneticPr fontId="2" type="noConversion"/>
  </si>
  <si>
    <t>（货币名称待定）当货币随机掉落最小值=货币随机掉落最大值时，为固定值且二者均可调整</t>
    <phoneticPr fontId="2" type="noConversion"/>
  </si>
  <si>
    <t>当货币随机掉落最小值=货币随机掉落最大值时，为固定值且二者均可调整</t>
    <phoneticPr fontId="2" type="noConversion"/>
  </si>
  <si>
    <t>goldNoteMax</t>
    <phoneticPr fontId="2" type="noConversion"/>
  </si>
  <si>
    <t xml:space="preserve">goldNoteMinModifyRate </t>
    <phoneticPr fontId="2" type="noConversion"/>
  </si>
  <si>
    <t xml:space="preserve">goldNoteMaxModifyRate </t>
    <phoneticPr fontId="2" type="noConversion"/>
  </si>
  <si>
    <t>货币最小值比例修正</t>
    <phoneticPr fontId="2" type="noConversion"/>
  </si>
  <si>
    <t>货币最大值比例修正</t>
    <phoneticPr fontId="2" type="noConversion"/>
  </si>
  <si>
    <t>expMin</t>
    <phoneticPr fontId="2" type="noConversion"/>
  </si>
  <si>
    <t xml:space="preserve">expMinModifyRate </t>
    <phoneticPr fontId="2" type="noConversion"/>
  </si>
  <si>
    <t>经验最小值比例修正</t>
    <phoneticPr fontId="2" type="noConversion"/>
  </si>
  <si>
    <t xml:space="preserve">expMaxModifyRate </t>
    <phoneticPr fontId="2" type="noConversion"/>
  </si>
  <si>
    <t>经验最大值比例修正</t>
    <phoneticPr fontId="2" type="noConversion"/>
  </si>
  <si>
    <t>若只填写最小值或最大值调整中的一个则默认为不修改</t>
    <phoneticPr fontId="2" type="noConversion"/>
  </si>
  <si>
    <t>怪物图签、说明</t>
    <phoneticPr fontId="2" type="noConversion"/>
  </si>
  <si>
    <t>speed</t>
    <phoneticPr fontId="2" type="noConversion"/>
  </si>
  <si>
    <t>怪物作为材料时产出的经验（目前不需要）</t>
    <phoneticPr fontId="2" type="noConversion"/>
  </si>
  <si>
    <t>没有五行系数的说明</t>
    <phoneticPr fontId="2" type="noConversion"/>
  </si>
  <si>
    <t>新出了暴击抗性？理由是？</t>
    <phoneticPr fontId="2" type="noConversion"/>
  </si>
  <si>
    <t>总力量*k</t>
    <phoneticPr fontId="2" type="noConversion"/>
  </si>
  <si>
    <t xml:space="preserve">max(1/(1+(B总防御力-A装备附加防御穿透)/I(min(lv1,lv2))),25%)
</t>
    <phoneticPr fontId="2" type="noConversion"/>
  </si>
  <si>
    <t>1+角色套装力量加成百分比</t>
    <phoneticPr fontId="2" type="noConversion"/>
  </si>
  <si>
    <t>暴击伤害加成百分比</t>
    <phoneticPr fontId="2" type="noConversion"/>
  </si>
  <si>
    <t>总暴击伤害加成百分比</t>
    <phoneticPr fontId="2" type="noConversion"/>
  </si>
  <si>
    <t>总暴击伤害加成百分比</t>
    <phoneticPr fontId="2" type="noConversion"/>
  </si>
  <si>
    <t>怪物暴击后对伤害的加成（暂定基础暴击伤害加成百分比为150%）</t>
    <phoneticPr fontId="2" type="noConversion"/>
  </si>
  <si>
    <t>将总暴击伤害加成百分比=（基础暴击伤害加成百分比+暴击伤害加成百分比），带入伤害公式并修改伤害样式为暴击样式</t>
    <phoneticPr fontId="2" type="noConversion"/>
  </si>
  <si>
    <t>属性生克百分比</t>
    <phoneticPr fontId="2" type="noConversion"/>
  </si>
  <si>
    <t>1+五行加成系数=（1+人物装备套装五行加成百分比+阵法五行加成百分比+队长技五行加成百分比+被动五行加成百分比）（通过该技能的
属性与判定具体加成系数）</t>
    <phoneticPr fontId="2" type="noConversion"/>
  </si>
  <si>
    <t>五行加成系数</t>
  </si>
  <si>
    <t>属性生克百分比
（A克B属性则为属性相克加成百分比，B克A属性则为属性相克减免百分比，否则为1）</t>
    <phoneticPr fontId="2" type="noConversion"/>
  </si>
  <si>
    <t>属性相克减免百分比</t>
  </si>
  <si>
    <t>完全に不確実</t>
    <phoneticPr fontId="2" type="noConversion"/>
  </si>
  <si>
    <t>属性相克加成百分比</t>
    <phoneticPr fontId="2" type="noConversion"/>
  </si>
  <si>
    <t>A与B属性相克，A攻击B带来的伤害加成（暂定为1.25，全体怪物的公有属性，全局调整）</t>
    <phoneticPr fontId="2" type="noConversion"/>
  </si>
  <si>
    <t>A与B属性相克，B攻击A带来的伤害削减（暂定为0.75，全体怪物的公有属性，全局调整）</t>
    <phoneticPr fontId="2" type="noConversion"/>
  </si>
  <si>
    <t>需求怪物等级</t>
    <phoneticPr fontId="2" type="noConversion"/>
  </si>
  <si>
    <t>相同怪物（ID固定为自己）</t>
    <phoneticPr fontId="2" type="noConversion"/>
  </si>
  <si>
    <t>怪物品质历程</t>
    <phoneticPr fontId="2" type="noConversion"/>
  </si>
  <si>
    <t>数字替代</t>
    <phoneticPr fontId="2" type="noConversion"/>
  </si>
  <si>
    <t>怪物升品质</t>
    <phoneticPr fontId="2" type="noConversion"/>
  </si>
  <si>
    <t>升品质极限</t>
    <phoneticPr fontId="2" type="noConversion"/>
  </si>
  <si>
    <t>红色品质</t>
    <phoneticPr fontId="2" type="noConversion"/>
  </si>
  <si>
    <t>stage</t>
    <phoneticPr fontId="2" type="noConversion"/>
  </si>
  <si>
    <t>品质</t>
    <phoneticPr fontId="2" type="noConversion"/>
  </si>
  <si>
    <t>品质：</t>
    <phoneticPr fontId="2" type="noConversion"/>
  </si>
  <si>
    <t>配置时用数字替代</t>
    <phoneticPr fontId="2" type="noConversion"/>
  </si>
  <si>
    <t>提升品质可提升属性</t>
    <phoneticPr fontId="2" type="noConversion"/>
  </si>
  <si>
    <t>提升品质需求材料</t>
    <phoneticPr fontId="2" type="noConversion"/>
  </si>
  <si>
    <t>怪物品质跨阶段</t>
    <phoneticPr fontId="2" type="noConversion"/>
  </si>
  <si>
    <t>对应每个品质阶段提高的ModifyRate比例</t>
    <phoneticPr fontId="2" type="noConversion"/>
  </si>
  <si>
    <t>品质阶段系数K</t>
    <phoneticPr fontId="2" type="noConversion"/>
  </si>
  <si>
    <t>品质</t>
    <phoneticPr fontId="2" type="noConversion"/>
  </si>
  <si>
    <t>monsterStage</t>
    <phoneticPr fontId="2" type="noConversion"/>
  </si>
  <si>
    <t>怪物攻击命中的可能性</t>
    <phoneticPr fontId="2" type="noConversion"/>
  </si>
  <si>
    <t>需求怪物品质</t>
    <phoneticPr fontId="2" type="noConversion"/>
  </si>
  <si>
    <t>#品质</t>
    <phoneticPr fontId="2" type="noConversion"/>
  </si>
  <si>
    <t>进对局前显示总防御力</t>
    <phoneticPr fontId="2" type="noConversion"/>
  </si>
  <si>
    <t>进对局前显示总速度</t>
    <phoneticPr fontId="2" type="noConversion"/>
  </si>
  <si>
    <t>进对局前显示总体力</t>
    <phoneticPr fontId="2" type="noConversion"/>
  </si>
  <si>
    <t>怪物使用相应属性技能带来的伤害加成,分为：</t>
    <phoneticPr fontId="2" type="noConversion"/>
  </si>
  <si>
    <t>金属性伤害提升</t>
    <phoneticPr fontId="2" type="noConversion"/>
  </si>
  <si>
    <t>木属性伤害提升</t>
    <phoneticPr fontId="2" type="noConversion"/>
  </si>
  <si>
    <t>水属性伤害提升</t>
    <phoneticPr fontId="2" type="noConversion"/>
  </si>
  <si>
    <t>火属性伤害提升</t>
    <phoneticPr fontId="2" type="noConversion"/>
  </si>
  <si>
    <t>土属性伤害提升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</si>
</sst>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7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name val="微软雅黑"/>
      <family val="2"/>
      <charset val="134"/>
    </font>
    <font>
      <sz val="9"/>
      <name val="宋体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rgb="FF22222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1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vertical="center"/>
    </xf>
    <xf numFmtId="0" fontId="1" fillId="3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>
      <alignment vertical="center"/>
    </xf>
    <xf numFmtId="0" fontId="3" fillId="8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3" fillId="4" borderId="0" xfId="0" applyFont="1" applyFill="1" applyAlignment="1">
      <alignment horizontal="center"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0" borderId="0" xfId="0" quotePrefix="1" applyFont="1">
      <alignment vertical="center"/>
    </xf>
    <xf numFmtId="0" fontId="1" fillId="0" borderId="0" xfId="0" applyFont="1" applyAlignment="1">
      <alignment horizontal="center" vertical="center"/>
    </xf>
    <xf numFmtId="0" fontId="6" fillId="8" borderId="0" xfId="0" applyFont="1" applyFill="1">
      <alignment vertical="center"/>
    </xf>
    <xf numFmtId="0" fontId="1" fillId="8" borderId="0" xfId="0" applyFont="1" applyFill="1">
      <alignment vertical="center"/>
    </xf>
    <xf numFmtId="0" fontId="7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176" fontId="10" fillId="0" borderId="0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1" fillId="0" borderId="0" xfId="0" applyFont="1" applyBorder="1">
      <alignment vertical="center"/>
    </xf>
    <xf numFmtId="0" fontId="9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76" fontId="9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 wrapText="1"/>
    </xf>
    <xf numFmtId="0" fontId="6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Fill="1">
      <alignment vertical="center"/>
    </xf>
    <xf numFmtId="0" fontId="8" fillId="0" borderId="0" xfId="0" applyFont="1">
      <alignment vertical="center"/>
    </xf>
    <xf numFmtId="0" fontId="14" fillId="0" borderId="0" xfId="0" applyFont="1" applyFill="1">
      <alignment vertical="center"/>
    </xf>
    <xf numFmtId="0" fontId="15" fillId="0" borderId="0" xfId="0" applyFont="1" applyFill="1">
      <alignment vertical="center"/>
    </xf>
    <xf numFmtId="0" fontId="3" fillId="0" borderId="0" xfId="0" applyFont="1" applyFill="1">
      <alignment vertical="center"/>
    </xf>
    <xf numFmtId="49" fontId="1" fillId="0" borderId="6" xfId="0" applyNumberFormat="1" applyFont="1" applyFill="1" applyBorder="1">
      <alignment vertical="center"/>
    </xf>
    <xf numFmtId="0" fontId="1" fillId="0" borderId="6" xfId="0" applyFont="1" applyFill="1" applyBorder="1">
      <alignment vertical="center"/>
    </xf>
    <xf numFmtId="0" fontId="14" fillId="0" borderId="5" xfId="0" applyFont="1" applyFill="1" applyBorder="1">
      <alignment vertical="center"/>
    </xf>
    <xf numFmtId="0" fontId="1" fillId="0" borderId="5" xfId="0" applyFont="1" applyFill="1" applyBorder="1">
      <alignment vertical="center"/>
    </xf>
    <xf numFmtId="0" fontId="16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3" fillId="7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 wrapText="1"/>
    </xf>
    <xf numFmtId="0" fontId="1" fillId="4" borderId="0" xfId="0" applyFont="1" applyFill="1" applyAlignment="1">
      <alignment vertical="center"/>
    </xf>
    <xf numFmtId="176" fontId="11" fillId="0" borderId="1" xfId="0" applyNumberFormat="1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49" fontId="1" fillId="5" borderId="4" xfId="0" applyNumberFormat="1" applyFont="1" applyFill="1" applyBorder="1">
      <alignment vertical="center"/>
    </xf>
    <xf numFmtId="0" fontId="1" fillId="5" borderId="4" xfId="0" applyFont="1" applyFill="1" applyBorder="1">
      <alignment vertical="center"/>
    </xf>
    <xf numFmtId="49" fontId="1" fillId="5" borderId="0" xfId="0" applyNumberFormat="1" applyFont="1" applyFill="1">
      <alignment vertical="center"/>
    </xf>
    <xf numFmtId="0" fontId="3" fillId="5" borderId="0" xfId="0" applyFont="1" applyFill="1">
      <alignment vertical="center"/>
    </xf>
    <xf numFmtId="49" fontId="1" fillId="0" borderId="0" xfId="0" applyNumberFormat="1" applyFont="1" applyFill="1" applyBorder="1">
      <alignment vertical="center"/>
    </xf>
    <xf numFmtId="49" fontId="1" fillId="5" borderId="0" xfId="0" applyNumberFormat="1" applyFont="1" applyFill="1" applyBorder="1">
      <alignment vertical="center"/>
    </xf>
    <xf numFmtId="0" fontId="1" fillId="4" borderId="0" xfId="0" applyFont="1" applyFill="1" applyAlignment="1">
      <alignment horizontal="left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vertical="center"/>
    </xf>
    <xf numFmtId="0" fontId="10" fillId="0" borderId="1" xfId="0" applyFont="1" applyFill="1" applyBorder="1" applyAlignment="1">
      <alignment vertical="center" wrapText="1"/>
    </xf>
    <xf numFmtId="176" fontId="11" fillId="0" borderId="1" xfId="0" applyNumberFormat="1" applyFont="1" applyFill="1" applyBorder="1" applyAlignment="1">
      <alignment vertical="center"/>
    </xf>
    <xf numFmtId="0" fontId="10" fillId="9" borderId="1" xfId="0" applyFont="1" applyFill="1" applyBorder="1" applyAlignment="1">
      <alignment horizontal="center" vertical="center" wrapText="1"/>
    </xf>
    <xf numFmtId="176" fontId="10" fillId="9" borderId="1" xfId="0" applyNumberFormat="1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176" fontId="10" fillId="0" borderId="2" xfId="0" applyNumberFormat="1" applyFont="1" applyFill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left" vertical="center"/>
    </xf>
    <xf numFmtId="176" fontId="11" fillId="0" borderId="1" xfId="0" applyNumberFormat="1" applyFont="1" applyFill="1" applyBorder="1" applyAlignment="1">
      <alignment horizontal="left" vertical="center"/>
    </xf>
    <xf numFmtId="176" fontId="10" fillId="0" borderId="3" xfId="0" applyNumberFormat="1" applyFont="1" applyFill="1" applyBorder="1" applyAlignment="1">
      <alignment horizontal="left" vertical="center"/>
    </xf>
    <xf numFmtId="176" fontId="10" fillId="0" borderId="2" xfId="0" applyNumberFormat="1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176" fontId="11" fillId="0" borderId="3" xfId="0" applyNumberFormat="1" applyFont="1" applyFill="1" applyBorder="1" applyAlignment="1">
      <alignment horizontal="center" vertical="center"/>
    </xf>
    <xf numFmtId="176" fontId="11" fillId="0" borderId="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176" fontId="11" fillId="0" borderId="3" xfId="0" applyNumberFormat="1" applyFont="1" applyFill="1" applyBorder="1" applyAlignment="1">
      <alignment horizontal="left" vertical="center"/>
    </xf>
    <xf numFmtId="176" fontId="11" fillId="0" borderId="2" xfId="0" applyNumberFormat="1" applyFont="1" applyFill="1" applyBorder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885825</xdr:colOff>
      <xdr:row>101</xdr:row>
      <xdr:rowOff>28575</xdr:rowOff>
    </xdr:from>
    <xdr:to>
      <xdr:col>24</xdr:col>
      <xdr:colOff>305971</xdr:colOff>
      <xdr:row>126</xdr:row>
      <xdr:rowOff>187418</xdr:rowOff>
    </xdr:to>
    <xdr:grpSp>
      <xdr:nvGrpSpPr>
        <xdr:cNvPr id="44" name="组合 43"/>
        <xdr:cNvGrpSpPr/>
      </xdr:nvGrpSpPr>
      <xdr:grpSpPr>
        <a:xfrm>
          <a:off x="8801100" y="21193125"/>
          <a:ext cx="16593721" cy="5397593"/>
          <a:chOff x="2962275" y="15087600"/>
          <a:chExt cx="13517146" cy="5397593"/>
        </a:xfrm>
      </xdr:grpSpPr>
      <xdr:sp macro="" textlink="">
        <xdr:nvSpPr>
          <xdr:cNvPr id="8" name="矩形 7"/>
          <xdr:cNvSpPr/>
        </xdr:nvSpPr>
        <xdr:spPr>
          <a:xfrm>
            <a:off x="4977019" y="17779448"/>
            <a:ext cx="2966169" cy="1584878"/>
          </a:xfrm>
          <a:prstGeom prst="rect">
            <a:avLst/>
          </a:prstGeom>
          <a:ln/>
        </xdr:spPr>
        <xdr:style>
          <a:lnRef idx="2">
            <a:schemeClr val="accent4"/>
          </a:lnRef>
          <a:fillRef idx="1">
            <a:schemeClr val="lt1"/>
          </a:fillRef>
          <a:effectRef idx="0">
            <a:schemeClr val="accent4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endParaRPr lang="zh-Hans" altLang="en-US" sz="1100"/>
          </a:p>
        </xdr:txBody>
      </xdr:sp>
      <xdr:grpSp>
        <xdr:nvGrpSpPr>
          <xdr:cNvPr id="42" name="组合 41"/>
          <xdr:cNvGrpSpPr/>
        </xdr:nvGrpSpPr>
        <xdr:grpSpPr>
          <a:xfrm>
            <a:off x="2962275" y="15087600"/>
            <a:ext cx="13517146" cy="5397593"/>
            <a:chOff x="2962275" y="15087600"/>
            <a:chExt cx="13517146" cy="5397593"/>
          </a:xfrm>
        </xdr:grpSpPr>
        <xdr:sp macro="" textlink="">
          <xdr:nvSpPr>
            <xdr:cNvPr id="2" name="椭圆 1"/>
            <xdr:cNvSpPr/>
          </xdr:nvSpPr>
          <xdr:spPr>
            <a:xfrm>
              <a:off x="5883303" y="15087600"/>
              <a:ext cx="1125441" cy="482711"/>
            </a:xfrm>
            <a:prstGeom prst="ellipse">
              <a:avLst/>
            </a:prstGeom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Hans" altLang="en-US" sz="1100"/>
                <a:t>副本层</a:t>
              </a:r>
            </a:p>
          </xdr:txBody>
        </xdr:sp>
        <xdr:cxnSp macro="">
          <xdr:nvCxnSpPr>
            <xdr:cNvPr id="3" name="直接箭头连接符 2"/>
            <xdr:cNvCxnSpPr>
              <a:stCxn id="2" idx="4"/>
              <a:endCxn id="5" idx="0"/>
            </xdr:cNvCxnSpPr>
          </xdr:nvCxnSpPr>
          <xdr:spPr>
            <a:xfrm>
              <a:off x="6446024" y="15570311"/>
              <a:ext cx="15240" cy="72158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4" name="TextBox 42"/>
            <xdr:cNvSpPr txBox="1"/>
          </xdr:nvSpPr>
          <xdr:spPr>
            <a:xfrm>
              <a:off x="6649113" y="15644026"/>
              <a:ext cx="936329" cy="638767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altLang="zh-Hans" sz="1100" dirty="0"/>
                <a:t>id</a:t>
              </a:r>
            </a:p>
            <a:p>
              <a:r>
                <a:rPr lang="en-US" altLang="zh-Hans" sz="1100" dirty="0"/>
                <a:t>level</a:t>
              </a:r>
              <a:endParaRPr lang="zh-Hans" altLang="en-US" sz="1100" dirty="0"/>
            </a:p>
          </xdr:txBody>
        </xdr:sp>
        <xdr:sp macro="" textlink="">
          <xdr:nvSpPr>
            <xdr:cNvPr id="5" name="椭圆 4"/>
            <xdr:cNvSpPr/>
          </xdr:nvSpPr>
          <xdr:spPr>
            <a:xfrm>
              <a:off x="5799483" y="16291892"/>
              <a:ext cx="1323561" cy="490330"/>
            </a:xfrm>
            <a:prstGeom prst="ellipse">
              <a:avLst/>
            </a:prstGeom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r>
                <a:rPr lang="zh-Hans" altLang="zh-Han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怪物数据</a:t>
              </a:r>
              <a:endParaRPr lang="zh-Hans" altLang="zh-Hans">
                <a:solidFill>
                  <a:sysClr val="windowText" lastClr="000000"/>
                </a:solidFill>
                <a:effectLst/>
              </a:endParaRPr>
            </a:p>
          </xdr:txBody>
        </xdr:sp>
        <xdr:cxnSp macro="">
          <xdr:nvCxnSpPr>
            <xdr:cNvPr id="6" name="直接箭头连接符 5"/>
            <xdr:cNvCxnSpPr>
              <a:stCxn id="5" idx="4"/>
              <a:endCxn id="8" idx="0"/>
            </xdr:cNvCxnSpPr>
          </xdr:nvCxnSpPr>
          <xdr:spPr>
            <a:xfrm flipH="1">
              <a:off x="6460104" y="16782222"/>
              <a:ext cx="1160" cy="997226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9" name="椭圆 8"/>
            <xdr:cNvSpPr/>
          </xdr:nvSpPr>
          <xdr:spPr>
            <a:xfrm>
              <a:off x="5074175" y="17999848"/>
              <a:ext cx="1009153" cy="804058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zh-CN" altLang="en-US" sz="1100"/>
                <a:t>怪物基础属性</a:t>
              </a:r>
              <a:endParaRPr lang="zh-Hans" altLang="en-US" sz="1100"/>
            </a:p>
          </xdr:txBody>
        </xdr:sp>
        <xdr:cxnSp macro="">
          <xdr:nvCxnSpPr>
            <xdr:cNvPr id="10" name="直接箭头连接符 9"/>
            <xdr:cNvCxnSpPr>
              <a:stCxn id="9" idx="6"/>
              <a:endCxn id="14" idx="2"/>
            </xdr:cNvCxnSpPr>
          </xdr:nvCxnSpPr>
          <xdr:spPr>
            <a:xfrm flipV="1">
              <a:off x="6083328" y="18041759"/>
              <a:ext cx="742536" cy="360119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直接箭头连接符 10"/>
            <xdr:cNvCxnSpPr>
              <a:stCxn id="9" idx="6"/>
              <a:endCxn id="15" idx="2"/>
            </xdr:cNvCxnSpPr>
          </xdr:nvCxnSpPr>
          <xdr:spPr>
            <a:xfrm flipV="1">
              <a:off x="6083328" y="18366354"/>
              <a:ext cx="750156" cy="35524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直接箭头连接符 11"/>
            <xdr:cNvCxnSpPr>
              <a:stCxn id="9" idx="6"/>
            </xdr:cNvCxnSpPr>
          </xdr:nvCxnSpPr>
          <xdr:spPr>
            <a:xfrm>
              <a:off x="6083328" y="18401878"/>
              <a:ext cx="733011" cy="26298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直接箭头连接符 12"/>
            <xdr:cNvCxnSpPr>
              <a:stCxn id="9" idx="6"/>
              <a:endCxn id="16" idx="2"/>
            </xdr:cNvCxnSpPr>
          </xdr:nvCxnSpPr>
          <xdr:spPr>
            <a:xfrm>
              <a:off x="6083328" y="18401878"/>
              <a:ext cx="750156" cy="600911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4" name="椭圆 9"/>
            <xdr:cNvSpPr/>
          </xdr:nvSpPr>
          <xdr:spPr>
            <a:xfrm>
              <a:off x="6825864" y="17887454"/>
              <a:ext cx="889908" cy="306126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en-US" altLang="zh-Hans" sz="1100"/>
                <a:t>AD</a:t>
              </a:r>
              <a:endParaRPr lang="zh-Hans" altLang="en-US" sz="1100"/>
            </a:p>
          </xdr:txBody>
        </xdr:sp>
        <xdr:sp macro="" textlink="">
          <xdr:nvSpPr>
            <xdr:cNvPr id="15" name="椭圆 9"/>
            <xdr:cNvSpPr/>
          </xdr:nvSpPr>
          <xdr:spPr>
            <a:xfrm>
              <a:off x="6833484" y="18208819"/>
              <a:ext cx="889908" cy="315070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en-US" altLang="zh-Hans" sz="1100"/>
                <a:t>AP</a:t>
              </a:r>
              <a:endParaRPr lang="zh-Hans" altLang="en-US" sz="1100"/>
            </a:p>
          </xdr:txBody>
        </xdr:sp>
        <xdr:sp macro="" textlink="">
          <xdr:nvSpPr>
            <xdr:cNvPr id="16" name="椭圆 9"/>
            <xdr:cNvSpPr/>
          </xdr:nvSpPr>
          <xdr:spPr>
            <a:xfrm>
              <a:off x="6833484" y="18845254"/>
              <a:ext cx="889908" cy="315071"/>
            </a:xfrm>
            <a:prstGeom prst="ellipse">
              <a:avLst/>
            </a:prstGeom>
            <a:gradFill rotWithShape="0">
              <a:gsLst>
                <a:gs pos="0">
                  <a:srgbClr val="BBD5F0"/>
                </a:gs>
                <a:gs pos="100000">
                  <a:srgbClr val="9CBEE0"/>
                </a:gs>
              </a:gsLst>
              <a:lin ang="5400000" scaled="0"/>
            </a:gradFill>
            <a:ln w="15875" cap="flat" cmpd="sng" algn="ctr">
              <a:solidFill>
                <a:srgbClr val="739CC3"/>
              </a:solidFill>
              <a:prstDash val="solid"/>
              <a:miter lim="200000"/>
            </a:ln>
          </xdr:spPr>
          <xdr:txBody>
            <a:bodyPr vertOverflow="clip" rtlCol="0" anchor="ctr"/>
            <a:lstStyle/>
            <a:p>
              <a:pPr algn="ctr"/>
              <a:r>
                <a:rPr lang="en-US" altLang="zh-Hans" sz="1100"/>
                <a:t>T</a:t>
              </a:r>
              <a:endParaRPr lang="zh-Hans" altLang="en-US" sz="1100"/>
            </a:p>
          </xdr:txBody>
        </xdr:sp>
        <xdr:sp macro="" textlink="">
          <xdr:nvSpPr>
            <xdr:cNvPr id="17" name="文本框 16"/>
            <xdr:cNvSpPr txBox="1"/>
          </xdr:nvSpPr>
          <xdr:spPr>
            <a:xfrm rot="5400000">
              <a:off x="7161144" y="18539129"/>
              <a:ext cx="320040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zh-Hans" sz="1400" b="1"/>
                <a:t>…</a:t>
              </a:r>
              <a:endParaRPr lang="zh-Hans" altLang="en-US" sz="1400" b="1"/>
            </a:p>
          </xdr:txBody>
        </xdr:sp>
        <xdr:cxnSp macro="">
          <xdr:nvCxnSpPr>
            <xdr:cNvPr id="18" name="直接箭头连接符 85"/>
            <xdr:cNvCxnSpPr>
              <a:stCxn id="8" idx="3"/>
              <a:endCxn id="21" idx="2"/>
            </xdr:cNvCxnSpPr>
          </xdr:nvCxnSpPr>
          <xdr:spPr>
            <a:xfrm>
              <a:off x="7943188" y="18571887"/>
              <a:ext cx="3408293" cy="1522707"/>
            </a:xfrm>
            <a:prstGeom prst="bentConnector3">
              <a:avLst>
                <a:gd name="adj1" fmla="val 37983"/>
              </a:avLst>
            </a:prstGeom>
            <a:ln>
              <a:tailEnd type="arrow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cxnSp macro="">
          <xdr:nvCxnSpPr>
            <xdr:cNvPr id="19" name="直接箭头连接符 94"/>
            <xdr:cNvCxnSpPr>
              <a:stCxn id="5" idx="6"/>
              <a:endCxn id="21" idx="2"/>
            </xdr:cNvCxnSpPr>
          </xdr:nvCxnSpPr>
          <xdr:spPr>
            <a:xfrm>
              <a:off x="7123044" y="16537057"/>
              <a:ext cx="4228437" cy="3557538"/>
            </a:xfrm>
            <a:prstGeom prst="bentConnector3">
              <a:avLst>
                <a:gd name="adj1" fmla="val 50000"/>
              </a:avLst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20" name="TextBox 61"/>
            <xdr:cNvSpPr txBox="1"/>
          </xdr:nvSpPr>
          <xdr:spPr>
            <a:xfrm>
              <a:off x="9198666" y="18132619"/>
              <a:ext cx="1471736" cy="592620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altLang="zh-Hans" sz="1100"/>
                <a:t>ModifyRate</a:t>
              </a:r>
            </a:p>
          </xdr:txBody>
        </xdr:sp>
        <xdr:sp macro="" textlink="">
          <xdr:nvSpPr>
            <xdr:cNvPr id="21" name="椭圆 20"/>
            <xdr:cNvSpPr/>
          </xdr:nvSpPr>
          <xdr:spPr>
            <a:xfrm>
              <a:off x="11351481" y="19703995"/>
              <a:ext cx="2135488" cy="781198"/>
            </a:xfrm>
            <a:prstGeom prst="ellipse">
              <a:avLst/>
            </a:prstGeom>
            <a:ln/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Hans" sz="1100"/>
                <a:t>NPC</a:t>
              </a:r>
              <a:r>
                <a:rPr lang="zh-Hans" altLang="en-US" sz="1100"/>
                <a:t>属性第一次修正后</a:t>
              </a:r>
            </a:p>
          </xdr:txBody>
        </xdr:sp>
        <xdr:sp macro="" textlink="">
          <xdr:nvSpPr>
            <xdr:cNvPr id="22" name="椭圆 21"/>
            <xdr:cNvSpPr/>
          </xdr:nvSpPr>
          <xdr:spPr>
            <a:xfrm>
              <a:off x="14930231" y="19703995"/>
              <a:ext cx="1549190" cy="781198"/>
            </a:xfrm>
            <a:prstGeom prst="ellipse">
              <a:avLst/>
            </a:prstGeom>
            <a:ln/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Hans" sz="1100"/>
                <a:t>NPC</a:t>
              </a:r>
              <a:r>
                <a:rPr lang="zh-Hans" altLang="en-US" sz="1100"/>
                <a:t>属性最终修正后</a:t>
              </a:r>
            </a:p>
          </xdr:txBody>
        </xdr:sp>
        <xdr:cxnSp macro="">
          <xdr:nvCxnSpPr>
            <xdr:cNvPr id="23" name="直接箭头连接符 117"/>
            <xdr:cNvCxnSpPr>
              <a:stCxn id="2" idx="6"/>
              <a:endCxn id="22" idx="2"/>
            </xdr:cNvCxnSpPr>
          </xdr:nvCxnSpPr>
          <xdr:spPr>
            <a:xfrm>
              <a:off x="7008744" y="15328956"/>
              <a:ext cx="7921487" cy="4765639"/>
            </a:xfrm>
            <a:prstGeom prst="bentConnector3">
              <a:avLst>
                <a:gd name="adj1" fmla="val 87312"/>
              </a:avLst>
            </a:prstGeom>
            <a:ln>
              <a:tailEnd type="triangle"/>
            </a:ln>
          </xdr:spPr>
          <xdr:style>
            <a:lnRef idx="3">
              <a:schemeClr val="accent5"/>
            </a:lnRef>
            <a:fillRef idx="0">
              <a:schemeClr val="accent5"/>
            </a:fillRef>
            <a:effectRef idx="2">
              <a:schemeClr val="accent5"/>
            </a:effectRef>
            <a:fontRef idx="minor">
              <a:schemeClr val="tx1"/>
            </a:fontRef>
          </xdr:style>
        </xdr:cxnSp>
        <xdr:sp macro="" textlink="">
          <xdr:nvSpPr>
            <xdr:cNvPr id="24" name="TextBox 46"/>
            <xdr:cNvSpPr txBox="1"/>
          </xdr:nvSpPr>
          <xdr:spPr>
            <a:xfrm>
              <a:off x="13014629" y="15824421"/>
              <a:ext cx="1041225" cy="1245324"/>
            </a:xfrm>
            <a:prstGeom prst="rect">
              <a:avLst/>
            </a:prstGeom>
            <a:solidFill>
              <a:schemeClr val="lt1">
                <a:alpha val="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r>
                <a:rPr lang="en-US" altLang="zh-Hans" sz="1100" dirty="0" err="1"/>
                <a:t>life_coef</a:t>
              </a:r>
              <a:endParaRPr lang="en-US" altLang="zh-Hans" sz="1100" dirty="0"/>
            </a:p>
            <a:p>
              <a:r>
                <a:rPr lang="en-US" altLang="zh-Hans" sz="1100" dirty="0" err="1"/>
                <a:t>attack_coef</a:t>
              </a:r>
              <a:endParaRPr lang="en-US" altLang="zh-Hans" sz="1100" dirty="0"/>
            </a:p>
            <a:p>
              <a:r>
                <a:rPr lang="en-US" altLang="zh-Hans" sz="1100" dirty="0" err="1"/>
                <a:t>exp_coef</a:t>
              </a:r>
              <a:endParaRPr lang="en-US" altLang="zh-Hans" sz="1100" dirty="0"/>
            </a:p>
            <a:p>
              <a:r>
                <a:rPr lang="en-US" altLang="zh-Hans" sz="1100" dirty="0" err="1"/>
                <a:t>gold_coef</a:t>
              </a:r>
              <a:endParaRPr lang="zh-Hans" altLang="en-US" sz="1100" dirty="0"/>
            </a:p>
          </xdr:txBody>
        </xdr:sp>
        <xdr:sp macro="" textlink="">
          <xdr:nvSpPr>
            <xdr:cNvPr id="25" name="矩形 24"/>
            <xdr:cNvSpPr/>
          </xdr:nvSpPr>
          <xdr:spPr>
            <a:xfrm>
              <a:off x="2962275" y="18256073"/>
              <a:ext cx="1022074" cy="440256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Hans" sz="1100"/>
                <a:t>NPC</a:t>
              </a:r>
              <a:r>
                <a:rPr lang="zh-Hans" altLang="en-US" sz="1100"/>
                <a:t>数据表</a:t>
              </a:r>
            </a:p>
          </xdr:txBody>
        </xdr:sp>
        <xdr:cxnSp macro="">
          <xdr:nvCxnSpPr>
            <xdr:cNvPr id="33" name="直接连接符 32"/>
            <xdr:cNvCxnSpPr>
              <a:stCxn id="25" idx="3"/>
              <a:endCxn id="9" idx="2"/>
            </xdr:cNvCxnSpPr>
          </xdr:nvCxnSpPr>
          <xdr:spPr>
            <a:xfrm flipV="1">
              <a:off x="3984349" y="18401877"/>
              <a:ext cx="1089826" cy="74324"/>
            </a:xfrm>
            <a:prstGeom prst="line">
              <a:avLst/>
            </a:prstGeom>
          </xdr:spPr>
          <xdr:style>
            <a:lnRef idx="3">
              <a:schemeClr val="accent3"/>
            </a:lnRef>
            <a:fillRef idx="0">
              <a:schemeClr val="accent3"/>
            </a:fillRef>
            <a:effectRef idx="2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36" name="直接连接符 35"/>
            <xdr:cNvCxnSpPr>
              <a:stCxn id="25" idx="3"/>
              <a:endCxn id="2" idx="2"/>
            </xdr:cNvCxnSpPr>
          </xdr:nvCxnSpPr>
          <xdr:spPr>
            <a:xfrm flipV="1">
              <a:off x="3984349" y="15328956"/>
              <a:ext cx="1898954" cy="3147245"/>
            </a:xfrm>
            <a:prstGeom prst="line">
              <a:avLst/>
            </a:prstGeom>
          </xdr:spPr>
          <xdr:style>
            <a:lnRef idx="3">
              <a:schemeClr val="accent3"/>
            </a:lnRef>
            <a:fillRef idx="0">
              <a:schemeClr val="accent3"/>
            </a:fillRef>
            <a:effectRef idx="2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39" name="直接连接符 38"/>
            <xdr:cNvCxnSpPr>
              <a:stCxn id="25" idx="3"/>
              <a:endCxn id="5" idx="2"/>
            </xdr:cNvCxnSpPr>
          </xdr:nvCxnSpPr>
          <xdr:spPr>
            <a:xfrm flipV="1">
              <a:off x="3984349" y="16537057"/>
              <a:ext cx="1815134" cy="1939144"/>
            </a:xfrm>
            <a:prstGeom prst="line">
              <a:avLst/>
            </a:prstGeom>
          </xdr:spPr>
          <xdr:style>
            <a:lnRef idx="3">
              <a:schemeClr val="accent3"/>
            </a:lnRef>
            <a:fillRef idx="0">
              <a:schemeClr val="accent3"/>
            </a:fillRef>
            <a:effectRef idx="2">
              <a:schemeClr val="accent3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9</xdr:col>
      <xdr:colOff>0</xdr:colOff>
      <xdr:row>111</xdr:row>
      <xdr:rowOff>0</xdr:rowOff>
    </xdr:from>
    <xdr:to>
      <xdr:col>10</xdr:col>
      <xdr:colOff>313869</xdr:colOff>
      <xdr:row>114</xdr:row>
      <xdr:rowOff>10117</xdr:rowOff>
    </xdr:to>
    <xdr:sp macro="" textlink="">
      <xdr:nvSpPr>
        <xdr:cNvPr id="45" name="TextBox 42"/>
        <xdr:cNvSpPr txBox="1"/>
      </xdr:nvSpPr>
      <xdr:spPr>
        <a:xfrm>
          <a:off x="6096000" y="16344900"/>
          <a:ext cx="999669" cy="638767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Hans" sz="1100" dirty="0"/>
            <a:t>level</a:t>
          </a:r>
          <a:endParaRPr lang="zh-Hans" altLang="en-US" sz="1100" dirty="0"/>
        </a:p>
      </xdr:txBody>
    </xdr:sp>
    <xdr:clientData/>
  </xdr:twoCellAnchor>
  <xdr:twoCellAnchor>
    <xdr:from>
      <xdr:col>6</xdr:col>
      <xdr:colOff>723900</xdr:colOff>
      <xdr:row>121</xdr:row>
      <xdr:rowOff>161925</xdr:rowOff>
    </xdr:from>
    <xdr:to>
      <xdr:col>9</xdr:col>
      <xdr:colOff>145610</xdr:colOff>
      <xdr:row>129</xdr:row>
      <xdr:rowOff>70403</xdr:rowOff>
    </xdr:to>
    <xdr:sp macro="" textlink="">
      <xdr:nvSpPr>
        <xdr:cNvPr id="51" name="矩形 50"/>
        <xdr:cNvSpPr/>
      </xdr:nvSpPr>
      <xdr:spPr>
        <a:xfrm>
          <a:off x="4762500" y="18602325"/>
          <a:ext cx="3641285" cy="1584878"/>
        </a:xfrm>
        <a:prstGeom prst="rect">
          <a:avLst/>
        </a:prstGeom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zh-Hans" altLang="en-US" sz="1100"/>
        </a:p>
      </xdr:txBody>
    </xdr:sp>
    <xdr:clientData/>
  </xdr:twoCellAnchor>
  <xdr:twoCellAnchor>
    <xdr:from>
      <xdr:col>6</xdr:col>
      <xdr:colOff>790575</xdr:colOff>
      <xdr:row>123</xdr:row>
      <xdr:rowOff>133350</xdr:rowOff>
    </xdr:from>
    <xdr:to>
      <xdr:col>6</xdr:col>
      <xdr:colOff>2029417</xdr:colOff>
      <xdr:row>127</xdr:row>
      <xdr:rowOff>99208</xdr:rowOff>
    </xdr:to>
    <xdr:sp macro="" textlink="">
      <xdr:nvSpPr>
        <xdr:cNvPr id="50" name="椭圆 49"/>
        <xdr:cNvSpPr/>
      </xdr:nvSpPr>
      <xdr:spPr>
        <a:xfrm>
          <a:off x="4829175" y="18992850"/>
          <a:ext cx="1238842" cy="804058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zh-CN" altLang="en-US" sz="1100"/>
            <a:t>怪物升星提升属性</a:t>
          </a:r>
          <a:endParaRPr lang="zh-Hans" altLang="en-US" sz="1100"/>
        </a:p>
      </xdr:txBody>
    </xdr:sp>
    <xdr:clientData/>
  </xdr:twoCellAnchor>
  <xdr:twoCellAnchor>
    <xdr:from>
      <xdr:col>5</xdr:col>
      <xdr:colOff>1073729</xdr:colOff>
      <xdr:row>117</xdr:row>
      <xdr:rowOff>64376</xdr:rowOff>
    </xdr:from>
    <xdr:to>
      <xdr:col>6</xdr:col>
      <xdr:colOff>790575</xdr:colOff>
      <xdr:row>125</xdr:row>
      <xdr:rowOff>116279</xdr:rowOff>
    </xdr:to>
    <xdr:cxnSp macro="">
      <xdr:nvCxnSpPr>
        <xdr:cNvPr id="52" name="直接连接符 51"/>
        <xdr:cNvCxnSpPr>
          <a:stCxn id="25" idx="3"/>
          <a:endCxn id="50" idx="2"/>
        </xdr:cNvCxnSpPr>
      </xdr:nvCxnSpPr>
      <xdr:spPr>
        <a:xfrm>
          <a:off x="3512129" y="17666576"/>
          <a:ext cx="1317046" cy="1728303"/>
        </a:xfrm>
        <a:prstGeom prst="line">
          <a:avLst/>
        </a:prstGeom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1047750</xdr:colOff>
      <xdr:row>122</xdr:row>
      <xdr:rowOff>95250</xdr:rowOff>
    </xdr:from>
    <xdr:to>
      <xdr:col>8</xdr:col>
      <xdr:colOff>682881</xdr:colOff>
      <xdr:row>123</xdr:row>
      <xdr:rowOff>191826</xdr:rowOff>
    </xdr:to>
    <xdr:sp macro="" textlink="">
      <xdr:nvSpPr>
        <xdr:cNvPr id="56" name="椭圆 9"/>
        <xdr:cNvSpPr/>
      </xdr:nvSpPr>
      <xdr:spPr>
        <a:xfrm>
          <a:off x="7162800" y="18745200"/>
          <a:ext cx="1092456" cy="306126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en-US" altLang="zh-Hans" sz="1100"/>
            <a:t>AD</a:t>
          </a:r>
          <a:endParaRPr lang="zh-Hans" altLang="en-US" sz="1100"/>
        </a:p>
      </xdr:txBody>
    </xdr:sp>
    <xdr:clientData/>
  </xdr:twoCellAnchor>
  <xdr:twoCellAnchor>
    <xdr:from>
      <xdr:col>7</xdr:col>
      <xdr:colOff>1057104</xdr:colOff>
      <xdr:row>123</xdr:row>
      <xdr:rowOff>207065</xdr:rowOff>
    </xdr:from>
    <xdr:to>
      <xdr:col>9</xdr:col>
      <xdr:colOff>6435</xdr:colOff>
      <xdr:row>125</xdr:row>
      <xdr:rowOff>103035</xdr:rowOff>
    </xdr:to>
    <xdr:sp macro="" textlink="">
      <xdr:nvSpPr>
        <xdr:cNvPr id="57" name="椭圆 9"/>
        <xdr:cNvSpPr/>
      </xdr:nvSpPr>
      <xdr:spPr>
        <a:xfrm>
          <a:off x="7172154" y="19066565"/>
          <a:ext cx="1092456" cy="315070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en-US" altLang="zh-Hans" sz="1100"/>
            <a:t>AP</a:t>
          </a:r>
          <a:endParaRPr lang="zh-Hans" altLang="en-US" sz="1100"/>
        </a:p>
      </xdr:txBody>
    </xdr:sp>
    <xdr:clientData/>
  </xdr:twoCellAnchor>
  <xdr:twoCellAnchor>
    <xdr:from>
      <xdr:col>7</xdr:col>
      <xdr:colOff>1057104</xdr:colOff>
      <xdr:row>127</xdr:row>
      <xdr:rowOff>5300</xdr:rowOff>
    </xdr:from>
    <xdr:to>
      <xdr:col>9</xdr:col>
      <xdr:colOff>6435</xdr:colOff>
      <xdr:row>128</xdr:row>
      <xdr:rowOff>110821</xdr:rowOff>
    </xdr:to>
    <xdr:sp macro="" textlink="">
      <xdr:nvSpPr>
        <xdr:cNvPr id="58" name="椭圆 9"/>
        <xdr:cNvSpPr/>
      </xdr:nvSpPr>
      <xdr:spPr>
        <a:xfrm>
          <a:off x="7172154" y="19703000"/>
          <a:ext cx="1092456" cy="315071"/>
        </a:xfrm>
        <a:prstGeom prst="ellipse">
          <a:avLst/>
        </a:pr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xdr:spPr>
      <xdr:txBody>
        <a:bodyPr vertOverflow="clip" rtlCol="0" anchor="ctr"/>
        <a:lstStyle/>
        <a:p>
          <a:pPr algn="ctr"/>
          <a:r>
            <a:rPr lang="en-US" altLang="zh-Hans" sz="1100"/>
            <a:t>T</a:t>
          </a:r>
          <a:endParaRPr lang="zh-Hans" altLang="en-US" sz="1100"/>
        </a:p>
      </xdr:txBody>
    </xdr:sp>
    <xdr:clientData/>
  </xdr:twoCellAnchor>
  <xdr:twoCellAnchor>
    <xdr:from>
      <xdr:col>8</xdr:col>
      <xdr:colOff>38438</xdr:colOff>
      <xdr:row>125</xdr:row>
      <xdr:rowOff>82826</xdr:rowOff>
    </xdr:from>
    <xdr:to>
      <xdr:col>8</xdr:col>
      <xdr:colOff>358478</xdr:colOff>
      <xdr:row>127</xdr:row>
      <xdr:rowOff>46120</xdr:rowOff>
    </xdr:to>
    <xdr:sp macro="" textlink="">
      <xdr:nvSpPr>
        <xdr:cNvPr id="59" name="文本框 58"/>
        <xdr:cNvSpPr txBox="1"/>
      </xdr:nvSpPr>
      <xdr:spPr>
        <a:xfrm rot="5400000">
          <a:off x="7579636" y="19392603"/>
          <a:ext cx="382394" cy="3200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zh-Hans" sz="1400" b="1"/>
            <a:t>…</a:t>
          </a:r>
          <a:endParaRPr lang="zh-Hans" altLang="en-US" sz="1400" b="1"/>
        </a:p>
      </xdr:txBody>
    </xdr:sp>
    <xdr:clientData/>
  </xdr:twoCellAnchor>
  <xdr:twoCellAnchor>
    <xdr:from>
      <xdr:col>6</xdr:col>
      <xdr:colOff>2029417</xdr:colOff>
      <xdr:row>123</xdr:row>
      <xdr:rowOff>38763</xdr:rowOff>
    </xdr:from>
    <xdr:to>
      <xdr:col>7</xdr:col>
      <xdr:colOff>1047750</xdr:colOff>
      <xdr:row>125</xdr:row>
      <xdr:rowOff>116279</xdr:rowOff>
    </xdr:to>
    <xdr:cxnSp macro="">
      <xdr:nvCxnSpPr>
        <xdr:cNvPr id="60" name="直接箭头连接符 59"/>
        <xdr:cNvCxnSpPr>
          <a:stCxn id="50" idx="6"/>
          <a:endCxn id="56" idx="2"/>
        </xdr:cNvCxnSpPr>
      </xdr:nvCxnSpPr>
      <xdr:spPr>
        <a:xfrm flipV="1">
          <a:off x="6068017" y="18898263"/>
          <a:ext cx="1094783" cy="4966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2029417</xdr:colOff>
      <xdr:row>124</xdr:row>
      <xdr:rowOff>155050</xdr:rowOff>
    </xdr:from>
    <xdr:to>
      <xdr:col>7</xdr:col>
      <xdr:colOff>1057104</xdr:colOff>
      <xdr:row>125</xdr:row>
      <xdr:rowOff>116279</xdr:rowOff>
    </xdr:to>
    <xdr:cxnSp macro="">
      <xdr:nvCxnSpPr>
        <xdr:cNvPr id="61" name="直接箭头连接符 60"/>
        <xdr:cNvCxnSpPr>
          <a:stCxn id="50" idx="6"/>
          <a:endCxn id="57" idx="2"/>
        </xdr:cNvCxnSpPr>
      </xdr:nvCxnSpPr>
      <xdr:spPr>
        <a:xfrm flipV="1">
          <a:off x="6068017" y="19224100"/>
          <a:ext cx="1104137" cy="1707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2029417</xdr:colOff>
      <xdr:row>125</xdr:row>
      <xdr:rowOff>116279</xdr:rowOff>
    </xdr:from>
    <xdr:to>
      <xdr:col>7</xdr:col>
      <xdr:colOff>1066800</xdr:colOff>
      <xdr:row>126</xdr:row>
      <xdr:rowOff>28575</xdr:rowOff>
    </xdr:to>
    <xdr:cxnSp macro="">
      <xdr:nvCxnSpPr>
        <xdr:cNvPr id="62" name="直接箭头连接符 61"/>
        <xdr:cNvCxnSpPr>
          <a:stCxn id="50" idx="6"/>
        </xdr:cNvCxnSpPr>
      </xdr:nvCxnSpPr>
      <xdr:spPr>
        <a:xfrm>
          <a:off x="6068017" y="19394879"/>
          <a:ext cx="1113833" cy="121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2029417</xdr:colOff>
      <xdr:row>125</xdr:row>
      <xdr:rowOff>116279</xdr:rowOff>
    </xdr:from>
    <xdr:to>
      <xdr:col>7</xdr:col>
      <xdr:colOff>1057104</xdr:colOff>
      <xdr:row>127</xdr:row>
      <xdr:rowOff>162836</xdr:rowOff>
    </xdr:to>
    <xdr:cxnSp macro="">
      <xdr:nvCxnSpPr>
        <xdr:cNvPr id="63" name="直接箭头连接符 62"/>
        <xdr:cNvCxnSpPr>
          <a:stCxn id="50" idx="6"/>
          <a:endCxn id="58" idx="2"/>
        </xdr:cNvCxnSpPr>
      </xdr:nvCxnSpPr>
      <xdr:spPr>
        <a:xfrm>
          <a:off x="6068017" y="19394879"/>
          <a:ext cx="1104137" cy="4656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145610</xdr:colOff>
      <xdr:row>125</xdr:row>
      <xdr:rowOff>6369</xdr:rowOff>
    </xdr:from>
    <xdr:to>
      <xdr:col>15</xdr:col>
      <xdr:colOff>183084</xdr:colOff>
      <xdr:row>125</xdr:row>
      <xdr:rowOff>116164</xdr:rowOff>
    </xdr:to>
    <xdr:cxnSp macro="">
      <xdr:nvCxnSpPr>
        <xdr:cNvPr id="72" name="直接箭头连接符 94"/>
        <xdr:cNvCxnSpPr>
          <a:stCxn id="51" idx="3"/>
          <a:endCxn id="21" idx="2"/>
        </xdr:cNvCxnSpPr>
      </xdr:nvCxnSpPr>
      <xdr:spPr>
        <a:xfrm flipV="1">
          <a:off x="8403785" y="19284969"/>
          <a:ext cx="4152274" cy="109795"/>
        </a:xfrm>
        <a:prstGeom prst="bentConnector3">
          <a:avLst>
            <a:gd name="adj1" fmla="val 37613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61421</xdr:colOff>
      <xdr:row>125</xdr:row>
      <xdr:rowOff>6369</xdr:rowOff>
    </xdr:from>
    <xdr:to>
      <xdr:col>21</xdr:col>
      <xdr:colOff>461577</xdr:colOff>
      <xdr:row>125</xdr:row>
      <xdr:rowOff>19069</xdr:rowOff>
    </xdr:to>
    <xdr:cxnSp macro="">
      <xdr:nvCxnSpPr>
        <xdr:cNvPr id="76" name="直接箭头连接符 94"/>
        <xdr:cNvCxnSpPr>
          <a:stCxn id="21" idx="6"/>
          <a:endCxn id="22" idx="2"/>
        </xdr:cNvCxnSpPr>
      </xdr:nvCxnSpPr>
      <xdr:spPr>
        <a:xfrm>
          <a:off x="15177596" y="19284969"/>
          <a:ext cx="1771756" cy="127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523875</xdr:colOff>
      <xdr:row>21</xdr:row>
      <xdr:rowOff>9525</xdr:rowOff>
    </xdr:from>
    <xdr:to>
      <xdr:col>33</xdr:col>
      <xdr:colOff>19050</xdr:colOff>
      <xdr:row>25</xdr:row>
      <xdr:rowOff>119305</xdr:rowOff>
    </xdr:to>
    <xdr:sp macro="" textlink="">
      <xdr:nvSpPr>
        <xdr:cNvPr id="2" name="双括号 1"/>
        <xdr:cNvSpPr/>
      </xdr:nvSpPr>
      <xdr:spPr>
        <a:xfrm>
          <a:off x="43005375" y="10163175"/>
          <a:ext cx="6029325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24</xdr:col>
      <xdr:colOff>847725</xdr:colOff>
      <xdr:row>29</xdr:row>
      <xdr:rowOff>19051</xdr:rowOff>
    </xdr:from>
    <xdr:to>
      <xdr:col>31</xdr:col>
      <xdr:colOff>581025</xdr:colOff>
      <xdr:row>33</xdr:row>
      <xdr:rowOff>123826</xdr:rowOff>
    </xdr:to>
    <xdr:sp macro="" textlink="">
      <xdr:nvSpPr>
        <xdr:cNvPr id="3" name="双括号 2"/>
        <xdr:cNvSpPr/>
      </xdr:nvSpPr>
      <xdr:spPr>
        <a:xfrm>
          <a:off x="19726275" y="3352801"/>
          <a:ext cx="4933950" cy="108585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20</xdr:col>
      <xdr:colOff>628650</xdr:colOff>
      <xdr:row>38</xdr:row>
      <xdr:rowOff>33450</xdr:rowOff>
    </xdr:from>
    <xdr:to>
      <xdr:col>27</xdr:col>
      <xdr:colOff>1009650</xdr:colOff>
      <xdr:row>42</xdr:row>
      <xdr:rowOff>145950</xdr:rowOff>
    </xdr:to>
    <xdr:sp macro="" textlink="">
      <xdr:nvSpPr>
        <xdr:cNvPr id="4" name="双括号 3"/>
        <xdr:cNvSpPr/>
      </xdr:nvSpPr>
      <xdr:spPr>
        <a:xfrm>
          <a:off x="13392150" y="5396025"/>
          <a:ext cx="5476875" cy="1112625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34</xdr:col>
      <xdr:colOff>238124</xdr:colOff>
      <xdr:row>21</xdr:row>
      <xdr:rowOff>9525</xdr:rowOff>
    </xdr:from>
    <xdr:to>
      <xdr:col>52</xdr:col>
      <xdr:colOff>561975</xdr:colOff>
      <xdr:row>25</xdr:row>
      <xdr:rowOff>119305</xdr:rowOff>
    </xdr:to>
    <xdr:sp macro="" textlink="">
      <xdr:nvSpPr>
        <xdr:cNvPr id="5" name="双括号 4"/>
        <xdr:cNvSpPr/>
      </xdr:nvSpPr>
      <xdr:spPr>
        <a:xfrm>
          <a:off x="26374724" y="1266825"/>
          <a:ext cx="12668251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40</xdr:col>
      <xdr:colOff>657226</xdr:colOff>
      <xdr:row>29</xdr:row>
      <xdr:rowOff>9525</xdr:rowOff>
    </xdr:from>
    <xdr:to>
      <xdr:col>59</xdr:col>
      <xdr:colOff>447675</xdr:colOff>
      <xdr:row>33</xdr:row>
      <xdr:rowOff>205030</xdr:rowOff>
    </xdr:to>
    <xdr:sp macro="" textlink="">
      <xdr:nvSpPr>
        <xdr:cNvPr id="6" name="双括号 5"/>
        <xdr:cNvSpPr/>
      </xdr:nvSpPr>
      <xdr:spPr>
        <a:xfrm>
          <a:off x="30908626" y="3343275"/>
          <a:ext cx="12820649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29</xdr:col>
      <xdr:colOff>152400</xdr:colOff>
      <xdr:row>38</xdr:row>
      <xdr:rowOff>28575</xdr:rowOff>
    </xdr:from>
    <xdr:to>
      <xdr:col>47</xdr:col>
      <xdr:colOff>647700</xdr:colOff>
      <xdr:row>42</xdr:row>
      <xdr:rowOff>114300</xdr:rowOff>
    </xdr:to>
    <xdr:sp macro="" textlink="">
      <xdr:nvSpPr>
        <xdr:cNvPr id="7" name="双括号 6"/>
        <xdr:cNvSpPr/>
      </xdr:nvSpPr>
      <xdr:spPr>
        <a:xfrm>
          <a:off x="20116800" y="5391150"/>
          <a:ext cx="12839700" cy="108585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17</xdr:col>
      <xdr:colOff>600075</xdr:colOff>
      <xdr:row>21</xdr:row>
      <xdr:rowOff>19050</xdr:rowOff>
    </xdr:from>
    <xdr:to>
      <xdr:col>25</xdr:col>
      <xdr:colOff>0</xdr:colOff>
      <xdr:row>25</xdr:row>
      <xdr:rowOff>128830</xdr:rowOff>
    </xdr:to>
    <xdr:sp macro="" textlink="">
      <xdr:nvSpPr>
        <xdr:cNvPr id="8" name="双括号 7"/>
        <xdr:cNvSpPr/>
      </xdr:nvSpPr>
      <xdr:spPr>
        <a:xfrm>
          <a:off x="13329957" y="4490197"/>
          <a:ext cx="4868396" cy="1185545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16</xdr:col>
      <xdr:colOff>561975</xdr:colOff>
      <xdr:row>29</xdr:row>
      <xdr:rowOff>9525</xdr:rowOff>
    </xdr:from>
    <xdr:to>
      <xdr:col>24</xdr:col>
      <xdr:colOff>0</xdr:colOff>
      <xdr:row>33</xdr:row>
      <xdr:rowOff>205030</xdr:rowOff>
    </xdr:to>
    <xdr:sp macro="" textlink="">
      <xdr:nvSpPr>
        <xdr:cNvPr id="9" name="双括号 8"/>
        <xdr:cNvSpPr/>
      </xdr:nvSpPr>
      <xdr:spPr>
        <a:xfrm>
          <a:off x="12906375" y="3343275"/>
          <a:ext cx="4924425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12</xdr:col>
      <xdr:colOff>533400</xdr:colOff>
      <xdr:row>38</xdr:row>
      <xdr:rowOff>0</xdr:rowOff>
    </xdr:from>
    <xdr:to>
      <xdr:col>19</xdr:col>
      <xdr:colOff>1038225</xdr:colOff>
      <xdr:row>42</xdr:row>
      <xdr:rowOff>176455</xdr:rowOff>
    </xdr:to>
    <xdr:sp macro="" textlink="">
      <xdr:nvSpPr>
        <xdr:cNvPr id="10" name="双括号 9"/>
        <xdr:cNvSpPr/>
      </xdr:nvSpPr>
      <xdr:spPr>
        <a:xfrm>
          <a:off x="8391525" y="14258925"/>
          <a:ext cx="20459700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114300</xdr:rowOff>
    </xdr:from>
    <xdr:to>
      <xdr:col>11</xdr:col>
      <xdr:colOff>523875</xdr:colOff>
      <xdr:row>34</xdr:row>
      <xdr:rowOff>66675</xdr:rowOff>
    </xdr:to>
    <xdr:grpSp>
      <xdr:nvGrpSpPr>
        <xdr:cNvPr id="103" name="组合 102"/>
        <xdr:cNvGrpSpPr/>
      </xdr:nvGrpSpPr>
      <xdr:grpSpPr>
        <a:xfrm>
          <a:off x="1790700" y="285750"/>
          <a:ext cx="6276975" cy="5610225"/>
          <a:chOff x="990600" y="619125"/>
          <a:chExt cx="6276975" cy="5610225"/>
        </a:xfrm>
      </xdr:grpSpPr>
      <xdr:grpSp>
        <xdr:nvGrpSpPr>
          <xdr:cNvPr id="2" name="组合 1"/>
          <xdr:cNvGrpSpPr/>
        </xdr:nvGrpSpPr>
        <xdr:grpSpPr>
          <a:xfrm>
            <a:off x="990600" y="619125"/>
            <a:ext cx="6229350" cy="5610225"/>
            <a:chOff x="5610225" y="6229350"/>
            <a:chExt cx="6229350" cy="5610225"/>
          </a:xfrm>
        </xdr:grpSpPr>
        <xdr:grpSp>
          <xdr:nvGrpSpPr>
            <xdr:cNvPr id="3" name="组合 2"/>
            <xdr:cNvGrpSpPr/>
          </xdr:nvGrpSpPr>
          <xdr:grpSpPr>
            <a:xfrm>
              <a:off x="8124825" y="8715375"/>
              <a:ext cx="1809750" cy="904875"/>
              <a:chOff x="10487025" y="7543800"/>
              <a:chExt cx="1809750" cy="904875"/>
            </a:xfrm>
          </xdr:grpSpPr>
          <xdr:sp macro="" textlink="">
            <xdr:nvSpPr>
              <xdr:cNvPr id="25" name="流程图: 决策 24"/>
              <xdr:cNvSpPr/>
            </xdr:nvSpPr>
            <xdr:spPr>
              <a:xfrm>
                <a:off x="10487025" y="7543800"/>
                <a:ext cx="1809750" cy="904875"/>
              </a:xfrm>
              <a:prstGeom prst="flowChartDecision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26" name="文本框 25"/>
              <xdr:cNvSpPr txBox="1"/>
            </xdr:nvSpPr>
            <xdr:spPr>
              <a:xfrm>
                <a:off x="10944225" y="7791450"/>
                <a:ext cx="902811" cy="40036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zh-CN" altLang="en-US" sz="14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是否暴击</a:t>
                </a:r>
              </a:p>
            </xdr:txBody>
          </xdr:sp>
        </xdr:grpSp>
        <xdr:grpSp>
          <xdr:nvGrpSpPr>
            <xdr:cNvPr id="4" name="组合 3"/>
            <xdr:cNvGrpSpPr/>
          </xdr:nvGrpSpPr>
          <xdr:grpSpPr>
            <a:xfrm>
              <a:off x="5610225" y="6229350"/>
              <a:ext cx="6229350" cy="5610225"/>
              <a:chOff x="5610225" y="6229350"/>
              <a:chExt cx="6229350" cy="5610225"/>
            </a:xfrm>
          </xdr:grpSpPr>
          <xdr:grpSp>
            <xdr:nvGrpSpPr>
              <xdr:cNvPr id="5" name="组合 4"/>
              <xdr:cNvGrpSpPr/>
            </xdr:nvGrpSpPr>
            <xdr:grpSpPr>
              <a:xfrm>
                <a:off x="6886575" y="7334249"/>
                <a:ext cx="1809750" cy="1000125"/>
                <a:chOff x="6905625" y="7305674"/>
                <a:chExt cx="1809750" cy="904875"/>
              </a:xfrm>
            </xdr:grpSpPr>
            <xdr:sp macro="" textlink="">
              <xdr:nvSpPr>
                <xdr:cNvPr id="23" name="流程图: 决策 22"/>
                <xdr:cNvSpPr/>
              </xdr:nvSpPr>
              <xdr:spPr>
                <a:xfrm>
                  <a:off x="6905625" y="7305674"/>
                  <a:ext cx="1809750" cy="904875"/>
                </a:xfrm>
                <a:prstGeom prst="flowChartDecision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4" name="文本框 23"/>
                <xdr:cNvSpPr txBox="1"/>
              </xdr:nvSpPr>
              <xdr:spPr>
                <a:xfrm>
                  <a:off x="7372350" y="7562850"/>
                  <a:ext cx="902811" cy="40036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是否命中</a:t>
                  </a:r>
                </a:p>
              </xdr:txBody>
            </xdr:sp>
          </xdr:grpSp>
          <xdr:grpSp>
            <xdr:nvGrpSpPr>
              <xdr:cNvPr id="6" name="组合 5"/>
              <xdr:cNvGrpSpPr/>
            </xdr:nvGrpSpPr>
            <xdr:grpSpPr>
              <a:xfrm>
                <a:off x="6953250" y="6229350"/>
                <a:ext cx="1676400" cy="657225"/>
                <a:chOff x="6953250" y="6229350"/>
                <a:chExt cx="1676400" cy="657225"/>
              </a:xfrm>
            </xdr:grpSpPr>
            <xdr:sp macro="" textlink="">
              <xdr:nvSpPr>
                <xdr:cNvPr id="21" name="圆角矩形 20"/>
                <xdr:cNvSpPr/>
              </xdr:nvSpPr>
              <xdr:spPr>
                <a:xfrm>
                  <a:off x="6953250" y="6229350"/>
                  <a:ext cx="1676400" cy="65722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2" name="文本框 21"/>
                <xdr:cNvSpPr txBox="1"/>
              </xdr:nvSpPr>
              <xdr:spPr>
                <a:xfrm>
                  <a:off x="7315200" y="6353175"/>
                  <a:ext cx="1257300" cy="40036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伤害判定</a:t>
                  </a:r>
                </a:p>
              </xdr:txBody>
            </xdr:sp>
          </xdr:grpSp>
          <xdr:cxnSp macro="">
            <xdr:nvCxnSpPr>
              <xdr:cNvPr id="7" name="直接箭头连接符 6"/>
              <xdr:cNvCxnSpPr>
                <a:stCxn id="21" idx="2"/>
                <a:endCxn id="23" idx="0"/>
              </xdr:cNvCxnSpPr>
            </xdr:nvCxnSpPr>
            <xdr:spPr>
              <a:xfrm>
                <a:off x="7791450" y="6886575"/>
                <a:ext cx="0" cy="447674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" name="直接箭头连接符 23"/>
              <xdr:cNvCxnSpPr>
                <a:stCxn id="23" idx="1"/>
                <a:endCxn id="19" idx="0"/>
              </xdr:cNvCxnSpPr>
            </xdr:nvCxnSpPr>
            <xdr:spPr>
              <a:xfrm rot="10800000" flipV="1">
                <a:off x="6524625" y="7834312"/>
                <a:ext cx="361950" cy="852488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2"/>
              </a:lnRef>
              <a:fillRef idx="0">
                <a:schemeClr val="accent2"/>
              </a:fillRef>
              <a:effectRef idx="2">
                <a:schemeClr val="accent2"/>
              </a:effectRef>
              <a:fontRef idx="minor">
                <a:schemeClr val="tx1"/>
              </a:fontRef>
            </xdr:style>
          </xdr:cxnSp>
          <xdr:cxnSp macro="">
            <xdr:nvCxnSpPr>
              <xdr:cNvPr id="9" name="直接箭头连接符 24"/>
              <xdr:cNvCxnSpPr>
                <a:stCxn id="23" idx="3"/>
                <a:endCxn id="25" idx="0"/>
              </xdr:cNvCxnSpPr>
            </xdr:nvCxnSpPr>
            <xdr:spPr>
              <a:xfrm>
                <a:off x="8696325" y="7834312"/>
                <a:ext cx="333375" cy="881063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10" name="组合 9"/>
              <xdr:cNvGrpSpPr/>
            </xdr:nvGrpSpPr>
            <xdr:grpSpPr>
              <a:xfrm>
                <a:off x="5610225" y="8686800"/>
                <a:ext cx="1790700" cy="657225"/>
                <a:chOff x="6877050" y="6229350"/>
                <a:chExt cx="1790700" cy="657225"/>
              </a:xfrm>
            </xdr:grpSpPr>
            <xdr:sp macro="" textlink="">
              <xdr:nvSpPr>
                <xdr:cNvPr id="19" name="圆角矩形 18"/>
                <xdr:cNvSpPr/>
              </xdr:nvSpPr>
              <xdr:spPr>
                <a:xfrm>
                  <a:off x="6953250" y="6229350"/>
                  <a:ext cx="1676400" cy="65722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0" name="文本框 19"/>
                <xdr:cNvSpPr txBox="1"/>
              </xdr:nvSpPr>
              <xdr:spPr>
                <a:xfrm>
                  <a:off x="6877050" y="6372225"/>
                  <a:ext cx="1790700" cy="40036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弹出未命中伤害样式</a:t>
                  </a:r>
                </a:p>
              </xdr:txBody>
            </xdr:sp>
          </xdr:grpSp>
          <xdr:cxnSp macro="">
            <xdr:nvCxnSpPr>
              <xdr:cNvPr id="11" name="直接箭头连接符 31"/>
              <xdr:cNvCxnSpPr>
                <a:stCxn id="25" idx="1"/>
                <a:endCxn id="17" idx="0"/>
              </xdr:cNvCxnSpPr>
            </xdr:nvCxnSpPr>
            <xdr:spPr>
              <a:xfrm rot="10800000" flipV="1">
                <a:off x="7781925" y="9167813"/>
                <a:ext cx="342900" cy="671512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2"/>
              </a:lnRef>
              <a:fillRef idx="0">
                <a:schemeClr val="accent2"/>
              </a:fillRef>
              <a:effectRef idx="2">
                <a:schemeClr val="accent2"/>
              </a:effectRef>
              <a:fontRef idx="minor">
                <a:schemeClr val="tx1"/>
              </a:fontRef>
            </xdr:style>
          </xdr:cxnSp>
          <xdr:cxnSp macro="">
            <xdr:nvCxnSpPr>
              <xdr:cNvPr id="12" name="直接箭头连接符 33"/>
              <xdr:cNvCxnSpPr>
                <a:stCxn id="25" idx="3"/>
                <a:endCxn id="92" idx="0"/>
              </xdr:cNvCxnSpPr>
            </xdr:nvCxnSpPr>
            <xdr:spPr>
              <a:xfrm>
                <a:off x="9934575" y="9167813"/>
                <a:ext cx="1019175" cy="667250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13" name="组合 12"/>
              <xdr:cNvGrpSpPr/>
            </xdr:nvGrpSpPr>
            <xdr:grpSpPr>
              <a:xfrm>
                <a:off x="6924675" y="9839325"/>
                <a:ext cx="1981200" cy="1238250"/>
                <a:chOff x="6934200" y="6229350"/>
                <a:chExt cx="1981200" cy="1238250"/>
              </a:xfrm>
            </xdr:grpSpPr>
            <xdr:sp macro="" textlink="">
              <xdr:nvSpPr>
                <xdr:cNvPr id="17" name="圆角矩形 16"/>
                <xdr:cNvSpPr/>
              </xdr:nvSpPr>
              <xdr:spPr>
                <a:xfrm>
                  <a:off x="6953250" y="6229350"/>
                  <a:ext cx="1676400" cy="88582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8" name="文本框 17"/>
                <xdr:cNvSpPr txBox="1"/>
              </xdr:nvSpPr>
              <xdr:spPr>
                <a:xfrm>
                  <a:off x="6934200" y="6381749"/>
                  <a:ext cx="1981200" cy="108585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zh-CN" sz="14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运用伤害公式</a:t>
                  </a:r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，弹出</a:t>
                  </a:r>
                  <a:endParaRPr lang="en-US" altLang="zh-CN" sz="14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普通伤害值样式</a:t>
                  </a:r>
                </a:p>
              </xdr:txBody>
            </xdr:sp>
          </xdr:grpSp>
          <xdr:grpSp>
            <xdr:nvGrpSpPr>
              <xdr:cNvPr id="14" name="组合 13"/>
              <xdr:cNvGrpSpPr/>
            </xdr:nvGrpSpPr>
            <xdr:grpSpPr>
              <a:xfrm>
                <a:off x="10048875" y="10953750"/>
                <a:ext cx="1790700" cy="885825"/>
                <a:chOff x="10048875" y="10953750"/>
                <a:chExt cx="1790700" cy="885825"/>
              </a:xfrm>
            </xdr:grpSpPr>
            <xdr:sp macro="" textlink="">
              <xdr:nvSpPr>
                <xdr:cNvPr id="15" name="圆角矩形 14"/>
                <xdr:cNvSpPr/>
              </xdr:nvSpPr>
              <xdr:spPr>
                <a:xfrm>
                  <a:off x="10115550" y="10953750"/>
                  <a:ext cx="1676400" cy="82867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6" name="文本框 15"/>
                <xdr:cNvSpPr txBox="1"/>
              </xdr:nvSpPr>
              <xdr:spPr>
                <a:xfrm>
                  <a:off x="10048875" y="11020425"/>
                  <a:ext cx="1790700" cy="8191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运用伤害公式</a:t>
                  </a:r>
                  <a:r>
                    <a:rPr lang="en-US" altLang="zh-CN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,</a:t>
                  </a:r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弹出</a:t>
                  </a:r>
                  <a:endParaRPr lang="en-US" altLang="zh-CN" sz="14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4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暴击特有伤害值样式</a:t>
                  </a:r>
                </a:p>
              </xdr:txBody>
            </xdr:sp>
          </xdr:grpSp>
        </xdr:grpSp>
      </xdr:grpSp>
      <xdr:grpSp>
        <xdr:nvGrpSpPr>
          <xdr:cNvPr id="90" name="组合 89"/>
          <xdr:cNvGrpSpPr/>
        </xdr:nvGrpSpPr>
        <xdr:grpSpPr>
          <a:xfrm>
            <a:off x="5391150" y="4191000"/>
            <a:ext cx="1876425" cy="857250"/>
            <a:chOff x="7343775" y="9220200"/>
            <a:chExt cx="1876425" cy="723900"/>
          </a:xfrm>
        </xdr:grpSpPr>
        <xdr:sp macro="" textlink="">
          <xdr:nvSpPr>
            <xdr:cNvPr id="91" name="矩形 90"/>
            <xdr:cNvSpPr/>
          </xdr:nvSpPr>
          <xdr:spPr>
            <a:xfrm>
              <a:off x="7343775" y="9220200"/>
              <a:ext cx="1876425" cy="723900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92" name="文本框 91"/>
            <xdr:cNvSpPr txBox="1"/>
          </xdr:nvSpPr>
          <xdr:spPr>
            <a:xfrm>
              <a:off x="7400925" y="9248774"/>
              <a:ext cx="1771650" cy="6477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总暴击系数</a:t>
              </a:r>
              <a:r>
                <a:rPr lang="en-US" altLang="zh-CN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=1.5*</a:t>
              </a:r>
              <a:r>
                <a:rPr lang="zh-CN" altLang="en-US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暴</a:t>
              </a:r>
              <a:endParaRPr lang="en-US" altLang="zh-CN" sz="14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  <a:p>
              <a:r>
                <a:rPr lang="zh-CN" altLang="en-US" sz="1400">
                  <a:latin typeface="微软雅黑" panose="020B0503020204020204" pitchFamily="34" charset="-122"/>
                  <a:ea typeface="微软雅黑" panose="020B0503020204020204" pitchFamily="34" charset="-122"/>
                </a:rPr>
                <a:t>击伤害加成</a:t>
              </a:r>
            </a:p>
          </xdr:txBody>
        </xdr:sp>
      </xdr:grpSp>
      <xdr:cxnSp macro="">
        <xdr:nvCxnSpPr>
          <xdr:cNvPr id="96" name="直接箭头连接符 95"/>
          <xdr:cNvCxnSpPr>
            <a:stCxn id="91" idx="2"/>
            <a:endCxn id="15" idx="0"/>
          </xdr:cNvCxnSpPr>
        </xdr:nvCxnSpPr>
        <xdr:spPr>
          <a:xfrm>
            <a:off x="6329363" y="5048250"/>
            <a:ext cx="4762" cy="295275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24</xdr:row>
      <xdr:rowOff>66675</xdr:rowOff>
    </xdr:from>
    <xdr:to>
      <xdr:col>0</xdr:col>
      <xdr:colOff>542925</xdr:colOff>
      <xdr:row>24</xdr:row>
      <xdr:rowOff>200025</xdr:rowOff>
    </xdr:to>
    <xdr:grpSp>
      <xdr:nvGrpSpPr>
        <xdr:cNvPr id="2" name="组合 1"/>
        <xdr:cNvGrpSpPr/>
      </xdr:nvGrpSpPr>
      <xdr:grpSpPr>
        <a:xfrm>
          <a:off x="47625" y="5095875"/>
          <a:ext cx="495300" cy="133350"/>
          <a:chOff x="3943350" y="657225"/>
          <a:chExt cx="495300" cy="133350"/>
        </a:xfrm>
      </xdr:grpSpPr>
      <xdr:grpSp>
        <xdr:nvGrpSpPr>
          <xdr:cNvPr id="3" name="组合 2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5" name="五角星 4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6" name="五角星 5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4" name="五角星 3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0</xdr:col>
      <xdr:colOff>47625</xdr:colOff>
      <xdr:row>25</xdr:row>
      <xdr:rowOff>66675</xdr:rowOff>
    </xdr:from>
    <xdr:to>
      <xdr:col>0</xdr:col>
      <xdr:colOff>714375</xdr:colOff>
      <xdr:row>25</xdr:row>
      <xdr:rowOff>200025</xdr:rowOff>
    </xdr:to>
    <xdr:grpSp>
      <xdr:nvGrpSpPr>
        <xdr:cNvPr id="7" name="组合 6"/>
        <xdr:cNvGrpSpPr/>
      </xdr:nvGrpSpPr>
      <xdr:grpSpPr>
        <a:xfrm>
          <a:off x="47625" y="5305425"/>
          <a:ext cx="666750" cy="133350"/>
          <a:chOff x="3914775" y="1676400"/>
          <a:chExt cx="666750" cy="133350"/>
        </a:xfrm>
      </xdr:grpSpPr>
      <xdr:sp macro="" textlink="">
        <xdr:nvSpPr>
          <xdr:cNvPr id="8" name="五角星 7"/>
          <xdr:cNvSpPr/>
        </xdr:nvSpPr>
        <xdr:spPr>
          <a:xfrm>
            <a:off x="4429125" y="1676400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grpSp>
        <xdr:nvGrpSpPr>
          <xdr:cNvPr id="9" name="组合 8"/>
          <xdr:cNvGrpSpPr/>
        </xdr:nvGrpSpPr>
        <xdr:grpSpPr>
          <a:xfrm>
            <a:off x="3914775" y="1676400"/>
            <a:ext cx="495300" cy="133350"/>
            <a:chOff x="3943350" y="657225"/>
            <a:chExt cx="495300" cy="133350"/>
          </a:xfrm>
        </xdr:grpSpPr>
        <xdr:grpSp>
          <xdr:nvGrpSpPr>
            <xdr:cNvPr id="10" name="组合 9"/>
            <xdr:cNvGrpSpPr/>
          </xdr:nvGrpSpPr>
          <xdr:grpSpPr>
            <a:xfrm>
              <a:off x="3943350" y="657225"/>
              <a:ext cx="323850" cy="133350"/>
              <a:chOff x="3943350" y="657225"/>
              <a:chExt cx="323850" cy="133350"/>
            </a:xfrm>
          </xdr:grpSpPr>
          <xdr:sp macro="" textlink="">
            <xdr:nvSpPr>
              <xdr:cNvPr id="12" name="五角星 11"/>
              <xdr:cNvSpPr/>
            </xdr:nvSpPr>
            <xdr:spPr>
              <a:xfrm>
                <a:off x="3943350" y="657225"/>
                <a:ext cx="152400" cy="133350"/>
              </a:xfrm>
              <a:prstGeom prst="star5">
                <a:avLst/>
              </a:prstGeom>
              <a:noFill/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3" name="五角星 12"/>
              <xdr:cNvSpPr/>
            </xdr:nvSpPr>
            <xdr:spPr>
              <a:xfrm>
                <a:off x="4114800" y="657225"/>
                <a:ext cx="152400" cy="133350"/>
              </a:xfrm>
              <a:prstGeom prst="star5">
                <a:avLst/>
              </a:prstGeom>
              <a:noFill/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</xdr:grpSp>
        <xdr:sp macro="" textlink="">
          <xdr:nvSpPr>
            <xdr:cNvPr id="11" name="五角星 10"/>
            <xdr:cNvSpPr/>
          </xdr:nvSpPr>
          <xdr:spPr>
            <a:xfrm>
              <a:off x="42862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</xdr:grpSp>
    <xdr:clientData/>
  </xdr:twoCellAnchor>
  <xdr:twoCellAnchor>
    <xdr:from>
      <xdr:col>0</xdr:col>
      <xdr:colOff>47625</xdr:colOff>
      <xdr:row>26</xdr:row>
      <xdr:rowOff>57150</xdr:rowOff>
    </xdr:from>
    <xdr:to>
      <xdr:col>0</xdr:col>
      <xdr:colOff>885825</xdr:colOff>
      <xdr:row>26</xdr:row>
      <xdr:rowOff>190500</xdr:rowOff>
    </xdr:to>
    <xdr:grpSp>
      <xdr:nvGrpSpPr>
        <xdr:cNvPr id="14" name="组合 13"/>
        <xdr:cNvGrpSpPr/>
      </xdr:nvGrpSpPr>
      <xdr:grpSpPr>
        <a:xfrm>
          <a:off x="47625" y="5505450"/>
          <a:ext cx="838200" cy="133350"/>
          <a:chOff x="3914775" y="2514600"/>
          <a:chExt cx="838200" cy="133350"/>
        </a:xfrm>
      </xdr:grpSpPr>
      <xdr:grpSp>
        <xdr:nvGrpSpPr>
          <xdr:cNvPr id="15" name="组合 14"/>
          <xdr:cNvGrpSpPr/>
        </xdr:nvGrpSpPr>
        <xdr:grpSpPr>
          <a:xfrm>
            <a:off x="3914775" y="2514600"/>
            <a:ext cx="666750" cy="133350"/>
            <a:chOff x="3914775" y="1676400"/>
            <a:chExt cx="666750" cy="133350"/>
          </a:xfrm>
        </xdr:grpSpPr>
        <xdr:sp macro="" textlink="">
          <xdr:nvSpPr>
            <xdr:cNvPr id="17" name="五角星 16"/>
            <xdr:cNvSpPr/>
          </xdr:nvSpPr>
          <xdr:spPr>
            <a:xfrm>
              <a:off x="4429125" y="1676400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grpSp>
          <xdr:nvGrpSpPr>
            <xdr:cNvPr id="18" name="组合 17"/>
            <xdr:cNvGrpSpPr/>
          </xdr:nvGrpSpPr>
          <xdr:grpSpPr>
            <a:xfrm>
              <a:off x="3914775" y="1676400"/>
              <a:ext cx="495300" cy="133350"/>
              <a:chOff x="3943350" y="657225"/>
              <a:chExt cx="495300" cy="133350"/>
            </a:xfrm>
          </xdr:grpSpPr>
          <xdr:grpSp>
            <xdr:nvGrpSpPr>
              <xdr:cNvPr id="19" name="组合 18"/>
              <xdr:cNvGrpSpPr/>
            </xdr:nvGrpSpPr>
            <xdr:grpSpPr>
              <a:xfrm>
                <a:off x="3943350" y="657225"/>
                <a:ext cx="323850" cy="133350"/>
                <a:chOff x="3943350" y="657225"/>
                <a:chExt cx="323850" cy="133350"/>
              </a:xfrm>
            </xdr:grpSpPr>
            <xdr:sp macro="" textlink="">
              <xdr:nvSpPr>
                <xdr:cNvPr id="21" name="五角星 20"/>
                <xdr:cNvSpPr/>
              </xdr:nvSpPr>
              <xdr:spPr>
                <a:xfrm>
                  <a:off x="3943350" y="657225"/>
                  <a:ext cx="152400" cy="133350"/>
                </a:xfrm>
                <a:prstGeom prst="star5">
                  <a:avLst/>
                </a:prstGeom>
                <a:noFill/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2" name="五角星 21"/>
                <xdr:cNvSpPr/>
              </xdr:nvSpPr>
              <xdr:spPr>
                <a:xfrm>
                  <a:off x="4114800" y="657225"/>
                  <a:ext cx="152400" cy="133350"/>
                </a:xfrm>
                <a:prstGeom prst="star5">
                  <a:avLst/>
                </a:prstGeom>
                <a:noFill/>
                <a:ln>
                  <a:solidFill>
                    <a:sysClr val="windowText" lastClr="00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</xdr:grpSp>
          <xdr:sp macro="" textlink="">
            <xdr:nvSpPr>
              <xdr:cNvPr id="20" name="五角星 19"/>
              <xdr:cNvSpPr/>
            </xdr:nvSpPr>
            <xdr:spPr>
              <a:xfrm>
                <a:off x="4286250" y="657225"/>
                <a:ext cx="152400" cy="133350"/>
              </a:xfrm>
              <a:prstGeom prst="star5">
                <a:avLst/>
              </a:prstGeom>
              <a:noFill/>
              <a:ln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</xdr:grpSp>
      </xdr:grpSp>
      <xdr:sp macro="" textlink="">
        <xdr:nvSpPr>
          <xdr:cNvPr id="16" name="五角星 15"/>
          <xdr:cNvSpPr/>
        </xdr:nvSpPr>
        <xdr:spPr>
          <a:xfrm>
            <a:off x="4600575" y="2514600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5</xdr:col>
      <xdr:colOff>0</xdr:colOff>
      <xdr:row>4</xdr:row>
      <xdr:rowOff>28575</xdr:rowOff>
    </xdr:from>
    <xdr:to>
      <xdr:col>5</xdr:col>
      <xdr:colOff>323850</xdr:colOff>
      <xdr:row>4</xdr:row>
      <xdr:rowOff>161925</xdr:rowOff>
    </xdr:to>
    <xdr:grpSp>
      <xdr:nvGrpSpPr>
        <xdr:cNvPr id="23" name="组合 22"/>
        <xdr:cNvGrpSpPr/>
      </xdr:nvGrpSpPr>
      <xdr:grpSpPr>
        <a:xfrm>
          <a:off x="3914775" y="866775"/>
          <a:ext cx="323850" cy="133350"/>
          <a:chOff x="3943350" y="657225"/>
          <a:chExt cx="323850" cy="133350"/>
        </a:xfrm>
      </xdr:grpSpPr>
      <xdr:sp macro="" textlink="">
        <xdr:nvSpPr>
          <xdr:cNvPr id="24" name="五角星 23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5" name="五角星 24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19050</xdr:colOff>
      <xdr:row>4</xdr:row>
      <xdr:rowOff>57150</xdr:rowOff>
    </xdr:from>
    <xdr:to>
      <xdr:col>6</xdr:col>
      <xdr:colOff>342900</xdr:colOff>
      <xdr:row>4</xdr:row>
      <xdr:rowOff>190500</xdr:rowOff>
    </xdr:to>
    <xdr:grpSp>
      <xdr:nvGrpSpPr>
        <xdr:cNvPr id="26" name="组合 25"/>
        <xdr:cNvGrpSpPr/>
      </xdr:nvGrpSpPr>
      <xdr:grpSpPr>
        <a:xfrm>
          <a:off x="4619625" y="895350"/>
          <a:ext cx="323850" cy="133350"/>
          <a:chOff x="3943350" y="657225"/>
          <a:chExt cx="323850" cy="133350"/>
        </a:xfrm>
      </xdr:grpSpPr>
      <xdr:sp macro="" textlink="">
        <xdr:nvSpPr>
          <xdr:cNvPr id="27" name="五角星 26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五角星 27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19050</xdr:colOff>
      <xdr:row>4</xdr:row>
      <xdr:rowOff>57150</xdr:rowOff>
    </xdr:from>
    <xdr:to>
      <xdr:col>7</xdr:col>
      <xdr:colOff>342900</xdr:colOff>
      <xdr:row>4</xdr:row>
      <xdr:rowOff>190500</xdr:rowOff>
    </xdr:to>
    <xdr:grpSp>
      <xdr:nvGrpSpPr>
        <xdr:cNvPr id="29" name="组合 28"/>
        <xdr:cNvGrpSpPr/>
      </xdr:nvGrpSpPr>
      <xdr:grpSpPr>
        <a:xfrm>
          <a:off x="5305425" y="895350"/>
          <a:ext cx="323850" cy="133350"/>
          <a:chOff x="3943350" y="657225"/>
          <a:chExt cx="323850" cy="133350"/>
        </a:xfrm>
      </xdr:grpSpPr>
      <xdr:sp macro="" textlink="">
        <xdr:nvSpPr>
          <xdr:cNvPr id="30" name="五角星 29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1" name="五角星 30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19050</xdr:colOff>
      <xdr:row>4</xdr:row>
      <xdr:rowOff>57150</xdr:rowOff>
    </xdr:from>
    <xdr:to>
      <xdr:col>8</xdr:col>
      <xdr:colOff>342900</xdr:colOff>
      <xdr:row>4</xdr:row>
      <xdr:rowOff>190500</xdr:rowOff>
    </xdr:to>
    <xdr:grpSp>
      <xdr:nvGrpSpPr>
        <xdr:cNvPr id="32" name="组合 31"/>
        <xdr:cNvGrpSpPr/>
      </xdr:nvGrpSpPr>
      <xdr:grpSpPr>
        <a:xfrm>
          <a:off x="5991225" y="895350"/>
          <a:ext cx="323850" cy="133350"/>
          <a:chOff x="3943350" y="657225"/>
          <a:chExt cx="323850" cy="133350"/>
        </a:xfrm>
      </xdr:grpSpPr>
      <xdr:sp macro="" textlink="">
        <xdr:nvSpPr>
          <xdr:cNvPr id="33" name="五角星 32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4" name="五角星 33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4</xdr:row>
      <xdr:rowOff>57150</xdr:rowOff>
    </xdr:from>
    <xdr:to>
      <xdr:col>9</xdr:col>
      <xdr:colOff>342900</xdr:colOff>
      <xdr:row>4</xdr:row>
      <xdr:rowOff>190500</xdr:rowOff>
    </xdr:to>
    <xdr:grpSp>
      <xdr:nvGrpSpPr>
        <xdr:cNvPr id="35" name="组合 34"/>
        <xdr:cNvGrpSpPr/>
      </xdr:nvGrpSpPr>
      <xdr:grpSpPr>
        <a:xfrm>
          <a:off x="6677025" y="895350"/>
          <a:ext cx="323850" cy="133350"/>
          <a:chOff x="3943350" y="657225"/>
          <a:chExt cx="323850" cy="133350"/>
        </a:xfrm>
      </xdr:grpSpPr>
      <xdr:sp macro="" textlink="">
        <xdr:nvSpPr>
          <xdr:cNvPr id="36" name="五角星 35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7" name="五角星 36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</xdr:col>
      <xdr:colOff>9525</xdr:colOff>
      <xdr:row>6</xdr:row>
      <xdr:rowOff>57150</xdr:rowOff>
    </xdr:from>
    <xdr:to>
      <xdr:col>1</xdr:col>
      <xdr:colOff>333375</xdr:colOff>
      <xdr:row>6</xdr:row>
      <xdr:rowOff>190500</xdr:rowOff>
    </xdr:to>
    <xdr:grpSp>
      <xdr:nvGrpSpPr>
        <xdr:cNvPr id="38" name="组合 37"/>
        <xdr:cNvGrpSpPr/>
      </xdr:nvGrpSpPr>
      <xdr:grpSpPr>
        <a:xfrm>
          <a:off x="1181100" y="1314450"/>
          <a:ext cx="323850" cy="133350"/>
          <a:chOff x="3943350" y="657225"/>
          <a:chExt cx="323850" cy="133350"/>
        </a:xfrm>
      </xdr:grpSpPr>
      <xdr:sp macro="" textlink="">
        <xdr:nvSpPr>
          <xdr:cNvPr id="39" name="五角星 38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0" name="五角星 39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2</xdr:col>
      <xdr:colOff>9525</xdr:colOff>
      <xdr:row>6</xdr:row>
      <xdr:rowOff>57150</xdr:rowOff>
    </xdr:from>
    <xdr:to>
      <xdr:col>2</xdr:col>
      <xdr:colOff>333375</xdr:colOff>
      <xdr:row>6</xdr:row>
      <xdr:rowOff>190500</xdr:rowOff>
    </xdr:to>
    <xdr:grpSp>
      <xdr:nvGrpSpPr>
        <xdr:cNvPr id="41" name="组合 40"/>
        <xdr:cNvGrpSpPr/>
      </xdr:nvGrpSpPr>
      <xdr:grpSpPr>
        <a:xfrm>
          <a:off x="1866900" y="1314450"/>
          <a:ext cx="323850" cy="133350"/>
          <a:chOff x="3943350" y="657225"/>
          <a:chExt cx="323850" cy="133350"/>
        </a:xfrm>
      </xdr:grpSpPr>
      <xdr:sp macro="" textlink="">
        <xdr:nvSpPr>
          <xdr:cNvPr id="42" name="五角星 41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3" name="五角星 42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9525</xdr:colOff>
      <xdr:row>6</xdr:row>
      <xdr:rowOff>57150</xdr:rowOff>
    </xdr:from>
    <xdr:to>
      <xdr:col>3</xdr:col>
      <xdr:colOff>333375</xdr:colOff>
      <xdr:row>6</xdr:row>
      <xdr:rowOff>190500</xdr:rowOff>
    </xdr:to>
    <xdr:grpSp>
      <xdr:nvGrpSpPr>
        <xdr:cNvPr id="44" name="组合 43"/>
        <xdr:cNvGrpSpPr/>
      </xdr:nvGrpSpPr>
      <xdr:grpSpPr>
        <a:xfrm>
          <a:off x="2552700" y="1314450"/>
          <a:ext cx="323850" cy="133350"/>
          <a:chOff x="3943350" y="657225"/>
          <a:chExt cx="323850" cy="133350"/>
        </a:xfrm>
      </xdr:grpSpPr>
      <xdr:sp macro="" textlink="">
        <xdr:nvSpPr>
          <xdr:cNvPr id="45" name="五角星 44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6" name="五角星 45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4</xdr:col>
      <xdr:colOff>9525</xdr:colOff>
      <xdr:row>6</xdr:row>
      <xdr:rowOff>57150</xdr:rowOff>
    </xdr:from>
    <xdr:to>
      <xdr:col>4</xdr:col>
      <xdr:colOff>333375</xdr:colOff>
      <xdr:row>6</xdr:row>
      <xdr:rowOff>190500</xdr:rowOff>
    </xdr:to>
    <xdr:grpSp>
      <xdr:nvGrpSpPr>
        <xdr:cNvPr id="47" name="组合 46"/>
        <xdr:cNvGrpSpPr/>
      </xdr:nvGrpSpPr>
      <xdr:grpSpPr>
        <a:xfrm>
          <a:off x="3238500" y="1314450"/>
          <a:ext cx="323850" cy="133350"/>
          <a:chOff x="3943350" y="657225"/>
          <a:chExt cx="323850" cy="133350"/>
        </a:xfrm>
      </xdr:grpSpPr>
      <xdr:sp macro="" textlink="">
        <xdr:nvSpPr>
          <xdr:cNvPr id="48" name="五角星 47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9" name="五角星 48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17</xdr:col>
      <xdr:colOff>19050</xdr:colOff>
      <xdr:row>4</xdr:row>
      <xdr:rowOff>66675</xdr:rowOff>
    </xdr:from>
    <xdr:to>
      <xdr:col>17</xdr:col>
      <xdr:colOff>171450</xdr:colOff>
      <xdr:row>4</xdr:row>
      <xdr:rowOff>200025</xdr:rowOff>
    </xdr:to>
    <xdr:sp macro="" textlink="">
      <xdr:nvSpPr>
        <xdr:cNvPr id="50" name="五角星 49"/>
        <xdr:cNvSpPr/>
      </xdr:nvSpPr>
      <xdr:spPr>
        <a:xfrm>
          <a:off x="11677650" y="7524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9525</xdr:colOff>
      <xdr:row>5</xdr:row>
      <xdr:rowOff>66675</xdr:rowOff>
    </xdr:from>
    <xdr:to>
      <xdr:col>5</xdr:col>
      <xdr:colOff>161925</xdr:colOff>
      <xdr:row>5</xdr:row>
      <xdr:rowOff>200025</xdr:rowOff>
    </xdr:to>
    <xdr:sp macro="" textlink="">
      <xdr:nvSpPr>
        <xdr:cNvPr id="51" name="五角星 50"/>
        <xdr:cNvSpPr/>
      </xdr:nvSpPr>
      <xdr:spPr>
        <a:xfrm>
          <a:off x="39243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9525</xdr:colOff>
      <xdr:row>5</xdr:row>
      <xdr:rowOff>66675</xdr:rowOff>
    </xdr:from>
    <xdr:to>
      <xdr:col>6</xdr:col>
      <xdr:colOff>161925</xdr:colOff>
      <xdr:row>5</xdr:row>
      <xdr:rowOff>200025</xdr:rowOff>
    </xdr:to>
    <xdr:sp macro="" textlink="">
      <xdr:nvSpPr>
        <xdr:cNvPr id="52" name="五角星 51"/>
        <xdr:cNvSpPr/>
      </xdr:nvSpPr>
      <xdr:spPr>
        <a:xfrm>
          <a:off x="46101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19050</xdr:colOff>
      <xdr:row>5</xdr:row>
      <xdr:rowOff>66675</xdr:rowOff>
    </xdr:from>
    <xdr:to>
      <xdr:col>7</xdr:col>
      <xdr:colOff>171450</xdr:colOff>
      <xdr:row>5</xdr:row>
      <xdr:rowOff>200025</xdr:rowOff>
    </xdr:to>
    <xdr:sp macro="" textlink="">
      <xdr:nvSpPr>
        <xdr:cNvPr id="53" name="五角星 52"/>
        <xdr:cNvSpPr/>
      </xdr:nvSpPr>
      <xdr:spPr>
        <a:xfrm>
          <a:off x="5305425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9525</xdr:colOff>
      <xdr:row>5</xdr:row>
      <xdr:rowOff>66675</xdr:rowOff>
    </xdr:from>
    <xdr:to>
      <xdr:col>9</xdr:col>
      <xdr:colOff>161925</xdr:colOff>
      <xdr:row>5</xdr:row>
      <xdr:rowOff>200025</xdr:rowOff>
    </xdr:to>
    <xdr:sp macro="" textlink="">
      <xdr:nvSpPr>
        <xdr:cNvPr id="54" name="五角星 53"/>
        <xdr:cNvSpPr/>
      </xdr:nvSpPr>
      <xdr:spPr>
        <a:xfrm>
          <a:off x="66675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9525</xdr:colOff>
      <xdr:row>4</xdr:row>
      <xdr:rowOff>66675</xdr:rowOff>
    </xdr:from>
    <xdr:to>
      <xdr:col>16</xdr:col>
      <xdr:colOff>161925</xdr:colOff>
      <xdr:row>4</xdr:row>
      <xdr:rowOff>200025</xdr:rowOff>
    </xdr:to>
    <xdr:sp macro="" textlink="">
      <xdr:nvSpPr>
        <xdr:cNvPr id="55" name="五角星 54"/>
        <xdr:cNvSpPr/>
      </xdr:nvSpPr>
      <xdr:spPr>
        <a:xfrm>
          <a:off x="10982325" y="7524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39</xdr:col>
      <xdr:colOff>9525</xdr:colOff>
      <xdr:row>7</xdr:row>
      <xdr:rowOff>66675</xdr:rowOff>
    </xdr:from>
    <xdr:to>
      <xdr:col>39</xdr:col>
      <xdr:colOff>161925</xdr:colOff>
      <xdr:row>7</xdr:row>
      <xdr:rowOff>200025</xdr:rowOff>
    </xdr:to>
    <xdr:sp macro="" textlink="">
      <xdr:nvSpPr>
        <xdr:cNvPr id="56" name="五角星 55"/>
        <xdr:cNvSpPr/>
      </xdr:nvSpPr>
      <xdr:spPr>
        <a:xfrm>
          <a:off x="26755725" y="12668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38</xdr:col>
      <xdr:colOff>0</xdr:colOff>
      <xdr:row>7</xdr:row>
      <xdr:rowOff>66675</xdr:rowOff>
    </xdr:from>
    <xdr:to>
      <xdr:col>38</xdr:col>
      <xdr:colOff>152400</xdr:colOff>
      <xdr:row>7</xdr:row>
      <xdr:rowOff>200025</xdr:rowOff>
    </xdr:to>
    <xdr:sp macro="" textlink="">
      <xdr:nvSpPr>
        <xdr:cNvPr id="57" name="五角星 56"/>
        <xdr:cNvSpPr/>
      </xdr:nvSpPr>
      <xdr:spPr>
        <a:xfrm>
          <a:off x="26060400" y="12668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40</xdr:col>
      <xdr:colOff>0</xdr:colOff>
      <xdr:row>7</xdr:row>
      <xdr:rowOff>66675</xdr:rowOff>
    </xdr:from>
    <xdr:to>
      <xdr:col>40</xdr:col>
      <xdr:colOff>152400</xdr:colOff>
      <xdr:row>7</xdr:row>
      <xdr:rowOff>200025</xdr:rowOff>
    </xdr:to>
    <xdr:sp macro="" textlink="">
      <xdr:nvSpPr>
        <xdr:cNvPr id="58" name="五角星 57"/>
        <xdr:cNvSpPr/>
      </xdr:nvSpPr>
      <xdr:spPr>
        <a:xfrm>
          <a:off x="27432000" y="12668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19050</xdr:colOff>
      <xdr:row>8</xdr:row>
      <xdr:rowOff>76200</xdr:rowOff>
    </xdr:from>
    <xdr:to>
      <xdr:col>9</xdr:col>
      <xdr:colOff>171450</xdr:colOff>
      <xdr:row>9</xdr:row>
      <xdr:rowOff>0</xdr:rowOff>
    </xdr:to>
    <xdr:sp macro="" textlink="">
      <xdr:nvSpPr>
        <xdr:cNvPr id="59" name="五角星 58"/>
        <xdr:cNvSpPr/>
      </xdr:nvSpPr>
      <xdr:spPr>
        <a:xfrm>
          <a:off x="6191250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9525</xdr:colOff>
      <xdr:row>8</xdr:row>
      <xdr:rowOff>76200</xdr:rowOff>
    </xdr:from>
    <xdr:to>
      <xdr:col>5</xdr:col>
      <xdr:colOff>161925</xdr:colOff>
      <xdr:row>9</xdr:row>
      <xdr:rowOff>0</xdr:rowOff>
    </xdr:to>
    <xdr:sp macro="" textlink="">
      <xdr:nvSpPr>
        <xdr:cNvPr id="60" name="五角星 59"/>
        <xdr:cNvSpPr/>
      </xdr:nvSpPr>
      <xdr:spPr>
        <a:xfrm>
          <a:off x="3438525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9525</xdr:colOff>
      <xdr:row>8</xdr:row>
      <xdr:rowOff>76200</xdr:rowOff>
    </xdr:from>
    <xdr:to>
      <xdr:col>6</xdr:col>
      <xdr:colOff>161925</xdr:colOff>
      <xdr:row>9</xdr:row>
      <xdr:rowOff>0</xdr:rowOff>
    </xdr:to>
    <xdr:sp macro="" textlink="">
      <xdr:nvSpPr>
        <xdr:cNvPr id="61" name="五角星 60"/>
        <xdr:cNvSpPr/>
      </xdr:nvSpPr>
      <xdr:spPr>
        <a:xfrm>
          <a:off x="4124325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19050</xdr:colOff>
      <xdr:row>8</xdr:row>
      <xdr:rowOff>76200</xdr:rowOff>
    </xdr:from>
    <xdr:to>
      <xdr:col>7</xdr:col>
      <xdr:colOff>171450</xdr:colOff>
      <xdr:row>9</xdr:row>
      <xdr:rowOff>0</xdr:rowOff>
    </xdr:to>
    <xdr:sp macro="" textlink="">
      <xdr:nvSpPr>
        <xdr:cNvPr id="62" name="五角星 61"/>
        <xdr:cNvSpPr/>
      </xdr:nvSpPr>
      <xdr:spPr>
        <a:xfrm>
          <a:off x="4819650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19050</xdr:colOff>
      <xdr:row>8</xdr:row>
      <xdr:rowOff>76200</xdr:rowOff>
    </xdr:from>
    <xdr:to>
      <xdr:col>8</xdr:col>
      <xdr:colOff>171450</xdr:colOff>
      <xdr:row>9</xdr:row>
      <xdr:rowOff>0</xdr:rowOff>
    </xdr:to>
    <xdr:sp macro="" textlink="">
      <xdr:nvSpPr>
        <xdr:cNvPr id="63" name="五角星 62"/>
        <xdr:cNvSpPr/>
      </xdr:nvSpPr>
      <xdr:spPr>
        <a:xfrm>
          <a:off x="5505450" y="14478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0</xdr:colOff>
      <xdr:row>8</xdr:row>
      <xdr:rowOff>66675</xdr:rowOff>
    </xdr:from>
    <xdr:to>
      <xdr:col>16</xdr:col>
      <xdr:colOff>152400</xdr:colOff>
      <xdr:row>8</xdr:row>
      <xdr:rowOff>200025</xdr:rowOff>
    </xdr:to>
    <xdr:sp macro="" textlink="">
      <xdr:nvSpPr>
        <xdr:cNvPr id="64" name="五角星 63"/>
        <xdr:cNvSpPr/>
      </xdr:nvSpPr>
      <xdr:spPr>
        <a:xfrm>
          <a:off x="10972800" y="14382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0</xdr:colOff>
      <xdr:row>8</xdr:row>
      <xdr:rowOff>66675</xdr:rowOff>
    </xdr:from>
    <xdr:to>
      <xdr:col>17</xdr:col>
      <xdr:colOff>152400</xdr:colOff>
      <xdr:row>8</xdr:row>
      <xdr:rowOff>200025</xdr:rowOff>
    </xdr:to>
    <xdr:sp macro="" textlink="">
      <xdr:nvSpPr>
        <xdr:cNvPr id="65" name="五角星 64"/>
        <xdr:cNvSpPr/>
      </xdr:nvSpPr>
      <xdr:spPr>
        <a:xfrm>
          <a:off x="11658600" y="14382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</xdr:colOff>
      <xdr:row>9</xdr:row>
      <xdr:rowOff>47625</xdr:rowOff>
    </xdr:from>
    <xdr:to>
      <xdr:col>5</xdr:col>
      <xdr:colOff>342900</xdr:colOff>
      <xdr:row>9</xdr:row>
      <xdr:rowOff>180975</xdr:rowOff>
    </xdr:to>
    <xdr:grpSp>
      <xdr:nvGrpSpPr>
        <xdr:cNvPr id="66" name="组合 65"/>
        <xdr:cNvGrpSpPr/>
      </xdr:nvGrpSpPr>
      <xdr:grpSpPr>
        <a:xfrm>
          <a:off x="3933825" y="1933575"/>
          <a:ext cx="323850" cy="133350"/>
          <a:chOff x="3943350" y="657225"/>
          <a:chExt cx="323850" cy="133350"/>
        </a:xfrm>
      </xdr:grpSpPr>
      <xdr:sp macro="" textlink="">
        <xdr:nvSpPr>
          <xdr:cNvPr id="67" name="五角星 66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8" name="五角星 67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9525</xdr:colOff>
      <xdr:row>9</xdr:row>
      <xdr:rowOff>57150</xdr:rowOff>
    </xdr:from>
    <xdr:to>
      <xdr:col>6</xdr:col>
      <xdr:colOff>333375</xdr:colOff>
      <xdr:row>9</xdr:row>
      <xdr:rowOff>190500</xdr:rowOff>
    </xdr:to>
    <xdr:grpSp>
      <xdr:nvGrpSpPr>
        <xdr:cNvPr id="69" name="组合 68"/>
        <xdr:cNvGrpSpPr/>
      </xdr:nvGrpSpPr>
      <xdr:grpSpPr>
        <a:xfrm>
          <a:off x="4610100" y="1943100"/>
          <a:ext cx="323850" cy="133350"/>
          <a:chOff x="3943350" y="657225"/>
          <a:chExt cx="323850" cy="133350"/>
        </a:xfrm>
      </xdr:grpSpPr>
      <xdr:sp macro="" textlink="">
        <xdr:nvSpPr>
          <xdr:cNvPr id="70" name="五角星 69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1" name="五角星 70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9525</xdr:colOff>
      <xdr:row>9</xdr:row>
      <xdr:rowOff>57150</xdr:rowOff>
    </xdr:from>
    <xdr:to>
      <xdr:col>7</xdr:col>
      <xdr:colOff>333375</xdr:colOff>
      <xdr:row>9</xdr:row>
      <xdr:rowOff>190500</xdr:rowOff>
    </xdr:to>
    <xdr:grpSp>
      <xdr:nvGrpSpPr>
        <xdr:cNvPr id="72" name="组合 71"/>
        <xdr:cNvGrpSpPr/>
      </xdr:nvGrpSpPr>
      <xdr:grpSpPr>
        <a:xfrm>
          <a:off x="5295900" y="1943100"/>
          <a:ext cx="323850" cy="133350"/>
          <a:chOff x="3943350" y="657225"/>
          <a:chExt cx="323850" cy="133350"/>
        </a:xfrm>
      </xdr:grpSpPr>
      <xdr:sp macro="" textlink="">
        <xdr:nvSpPr>
          <xdr:cNvPr id="73" name="五角星 72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4" name="五角星 73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0</xdr:colOff>
      <xdr:row>9</xdr:row>
      <xdr:rowOff>57150</xdr:rowOff>
    </xdr:from>
    <xdr:to>
      <xdr:col>8</xdr:col>
      <xdr:colOff>323850</xdr:colOff>
      <xdr:row>9</xdr:row>
      <xdr:rowOff>190500</xdr:rowOff>
    </xdr:to>
    <xdr:grpSp>
      <xdr:nvGrpSpPr>
        <xdr:cNvPr id="75" name="组合 74"/>
        <xdr:cNvGrpSpPr/>
      </xdr:nvGrpSpPr>
      <xdr:grpSpPr>
        <a:xfrm>
          <a:off x="5972175" y="1943100"/>
          <a:ext cx="323850" cy="133350"/>
          <a:chOff x="3943350" y="657225"/>
          <a:chExt cx="323850" cy="133350"/>
        </a:xfrm>
      </xdr:grpSpPr>
      <xdr:sp macro="" textlink="">
        <xdr:nvSpPr>
          <xdr:cNvPr id="76" name="五角星 75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7" name="五角星 76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9</xdr:row>
      <xdr:rowOff>57150</xdr:rowOff>
    </xdr:from>
    <xdr:to>
      <xdr:col>9</xdr:col>
      <xdr:colOff>342900</xdr:colOff>
      <xdr:row>9</xdr:row>
      <xdr:rowOff>190500</xdr:rowOff>
    </xdr:to>
    <xdr:grpSp>
      <xdr:nvGrpSpPr>
        <xdr:cNvPr id="78" name="组合 77"/>
        <xdr:cNvGrpSpPr/>
      </xdr:nvGrpSpPr>
      <xdr:grpSpPr>
        <a:xfrm>
          <a:off x="6677025" y="1943100"/>
          <a:ext cx="323850" cy="133350"/>
          <a:chOff x="3943350" y="657225"/>
          <a:chExt cx="323850" cy="133350"/>
        </a:xfrm>
      </xdr:grpSpPr>
      <xdr:sp macro="" textlink="">
        <xdr:nvSpPr>
          <xdr:cNvPr id="79" name="五角星 78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0" name="五角星 79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9525</xdr:colOff>
      <xdr:row>9</xdr:row>
      <xdr:rowOff>76200</xdr:rowOff>
    </xdr:from>
    <xdr:to>
      <xdr:col>10</xdr:col>
      <xdr:colOff>161925</xdr:colOff>
      <xdr:row>10</xdr:row>
      <xdr:rowOff>0</xdr:rowOff>
    </xdr:to>
    <xdr:sp macro="" textlink="">
      <xdr:nvSpPr>
        <xdr:cNvPr id="81" name="五角星 80"/>
        <xdr:cNvSpPr/>
      </xdr:nvSpPr>
      <xdr:spPr>
        <a:xfrm>
          <a:off x="6867525" y="16192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0</xdr:colOff>
      <xdr:row>9</xdr:row>
      <xdr:rowOff>66675</xdr:rowOff>
    </xdr:from>
    <xdr:to>
      <xdr:col>15</xdr:col>
      <xdr:colOff>152400</xdr:colOff>
      <xdr:row>9</xdr:row>
      <xdr:rowOff>200025</xdr:rowOff>
    </xdr:to>
    <xdr:sp macro="" textlink="">
      <xdr:nvSpPr>
        <xdr:cNvPr id="82" name="五角星 81"/>
        <xdr:cNvSpPr/>
      </xdr:nvSpPr>
      <xdr:spPr>
        <a:xfrm>
          <a:off x="10772775" y="19526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0</xdr:colOff>
      <xdr:row>9</xdr:row>
      <xdr:rowOff>66675</xdr:rowOff>
    </xdr:from>
    <xdr:to>
      <xdr:col>16</xdr:col>
      <xdr:colOff>152400</xdr:colOff>
      <xdr:row>9</xdr:row>
      <xdr:rowOff>200025</xdr:rowOff>
    </xdr:to>
    <xdr:sp macro="" textlink="">
      <xdr:nvSpPr>
        <xdr:cNvPr id="83" name="五角星 82"/>
        <xdr:cNvSpPr/>
      </xdr:nvSpPr>
      <xdr:spPr>
        <a:xfrm>
          <a:off x="10972800" y="16097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0</xdr:colOff>
      <xdr:row>9</xdr:row>
      <xdr:rowOff>66675</xdr:rowOff>
    </xdr:from>
    <xdr:to>
      <xdr:col>17</xdr:col>
      <xdr:colOff>152400</xdr:colOff>
      <xdr:row>9</xdr:row>
      <xdr:rowOff>200025</xdr:rowOff>
    </xdr:to>
    <xdr:sp macro="" textlink="">
      <xdr:nvSpPr>
        <xdr:cNvPr id="84" name="五角星 83"/>
        <xdr:cNvSpPr/>
      </xdr:nvSpPr>
      <xdr:spPr>
        <a:xfrm>
          <a:off x="11658600" y="160972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0</xdr:colOff>
      <xdr:row>9</xdr:row>
      <xdr:rowOff>57150</xdr:rowOff>
    </xdr:from>
    <xdr:to>
      <xdr:col>23</xdr:col>
      <xdr:colOff>152400</xdr:colOff>
      <xdr:row>9</xdr:row>
      <xdr:rowOff>190500</xdr:rowOff>
    </xdr:to>
    <xdr:sp macro="" textlink="">
      <xdr:nvSpPr>
        <xdr:cNvPr id="85" name="五角星 84"/>
        <xdr:cNvSpPr/>
      </xdr:nvSpPr>
      <xdr:spPr>
        <a:xfrm>
          <a:off x="15773400" y="160020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26</xdr:col>
      <xdr:colOff>9525</xdr:colOff>
      <xdr:row>9</xdr:row>
      <xdr:rowOff>76200</xdr:rowOff>
    </xdr:from>
    <xdr:to>
      <xdr:col>26</xdr:col>
      <xdr:colOff>161925</xdr:colOff>
      <xdr:row>10</xdr:row>
      <xdr:rowOff>0</xdr:rowOff>
    </xdr:to>
    <xdr:sp macro="" textlink="">
      <xdr:nvSpPr>
        <xdr:cNvPr id="87" name="五角星 86"/>
        <xdr:cNvSpPr/>
      </xdr:nvSpPr>
      <xdr:spPr>
        <a:xfrm>
          <a:off x="18326100" y="19621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</xdr:colOff>
      <xdr:row>11</xdr:row>
      <xdr:rowOff>66675</xdr:rowOff>
    </xdr:from>
    <xdr:to>
      <xdr:col>5</xdr:col>
      <xdr:colOff>342900</xdr:colOff>
      <xdr:row>11</xdr:row>
      <xdr:rowOff>200025</xdr:rowOff>
    </xdr:to>
    <xdr:grpSp>
      <xdr:nvGrpSpPr>
        <xdr:cNvPr id="88" name="组合 87"/>
        <xdr:cNvGrpSpPr/>
      </xdr:nvGrpSpPr>
      <xdr:grpSpPr>
        <a:xfrm>
          <a:off x="3933825" y="2371725"/>
          <a:ext cx="323850" cy="133350"/>
          <a:chOff x="3943350" y="657225"/>
          <a:chExt cx="323850" cy="133350"/>
        </a:xfrm>
      </xdr:grpSpPr>
      <xdr:sp macro="" textlink="">
        <xdr:nvSpPr>
          <xdr:cNvPr id="89" name="五角星 88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0" name="五角星 89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19050</xdr:colOff>
      <xdr:row>11</xdr:row>
      <xdr:rowOff>66675</xdr:rowOff>
    </xdr:from>
    <xdr:to>
      <xdr:col>6</xdr:col>
      <xdr:colOff>342900</xdr:colOff>
      <xdr:row>11</xdr:row>
      <xdr:rowOff>200025</xdr:rowOff>
    </xdr:to>
    <xdr:grpSp>
      <xdr:nvGrpSpPr>
        <xdr:cNvPr id="91" name="组合 90"/>
        <xdr:cNvGrpSpPr/>
      </xdr:nvGrpSpPr>
      <xdr:grpSpPr>
        <a:xfrm>
          <a:off x="4619625" y="2371725"/>
          <a:ext cx="323850" cy="133350"/>
          <a:chOff x="3943350" y="657225"/>
          <a:chExt cx="323850" cy="133350"/>
        </a:xfrm>
      </xdr:grpSpPr>
      <xdr:sp macro="" textlink="">
        <xdr:nvSpPr>
          <xdr:cNvPr id="92" name="五角星 91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3" name="五角星 92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19050</xdr:colOff>
      <xdr:row>11</xdr:row>
      <xdr:rowOff>66675</xdr:rowOff>
    </xdr:from>
    <xdr:to>
      <xdr:col>7</xdr:col>
      <xdr:colOff>342900</xdr:colOff>
      <xdr:row>11</xdr:row>
      <xdr:rowOff>200025</xdr:rowOff>
    </xdr:to>
    <xdr:grpSp>
      <xdr:nvGrpSpPr>
        <xdr:cNvPr id="94" name="组合 93"/>
        <xdr:cNvGrpSpPr/>
      </xdr:nvGrpSpPr>
      <xdr:grpSpPr>
        <a:xfrm>
          <a:off x="5305425" y="2371725"/>
          <a:ext cx="323850" cy="133350"/>
          <a:chOff x="3943350" y="657225"/>
          <a:chExt cx="323850" cy="133350"/>
        </a:xfrm>
      </xdr:grpSpPr>
      <xdr:sp macro="" textlink="">
        <xdr:nvSpPr>
          <xdr:cNvPr id="95" name="五角星 94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6" name="五角星 95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19050</xdr:colOff>
      <xdr:row>11</xdr:row>
      <xdr:rowOff>66675</xdr:rowOff>
    </xdr:from>
    <xdr:to>
      <xdr:col>8</xdr:col>
      <xdr:colOff>342900</xdr:colOff>
      <xdr:row>11</xdr:row>
      <xdr:rowOff>200025</xdr:rowOff>
    </xdr:to>
    <xdr:grpSp>
      <xdr:nvGrpSpPr>
        <xdr:cNvPr id="97" name="组合 96"/>
        <xdr:cNvGrpSpPr/>
      </xdr:nvGrpSpPr>
      <xdr:grpSpPr>
        <a:xfrm>
          <a:off x="5991225" y="2371725"/>
          <a:ext cx="323850" cy="133350"/>
          <a:chOff x="3943350" y="657225"/>
          <a:chExt cx="323850" cy="133350"/>
        </a:xfrm>
      </xdr:grpSpPr>
      <xdr:sp macro="" textlink="">
        <xdr:nvSpPr>
          <xdr:cNvPr id="98" name="五角星 97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9" name="五角星 98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11</xdr:row>
      <xdr:rowOff>66675</xdr:rowOff>
    </xdr:from>
    <xdr:to>
      <xdr:col>9</xdr:col>
      <xdr:colOff>342900</xdr:colOff>
      <xdr:row>11</xdr:row>
      <xdr:rowOff>200025</xdr:rowOff>
    </xdr:to>
    <xdr:grpSp>
      <xdr:nvGrpSpPr>
        <xdr:cNvPr id="100" name="组合 99"/>
        <xdr:cNvGrpSpPr/>
      </xdr:nvGrpSpPr>
      <xdr:grpSpPr>
        <a:xfrm>
          <a:off x="6677025" y="2371725"/>
          <a:ext cx="323850" cy="133350"/>
          <a:chOff x="3943350" y="657225"/>
          <a:chExt cx="323850" cy="133350"/>
        </a:xfrm>
      </xdr:grpSpPr>
      <xdr:sp macro="" textlink="">
        <xdr:nvSpPr>
          <xdr:cNvPr id="101" name="五角星 100"/>
          <xdr:cNvSpPr/>
        </xdr:nvSpPr>
        <xdr:spPr>
          <a:xfrm>
            <a:off x="39433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2" name="五角星 101"/>
          <xdr:cNvSpPr/>
        </xdr:nvSpPr>
        <xdr:spPr>
          <a:xfrm>
            <a:off x="411480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9525</xdr:colOff>
      <xdr:row>13</xdr:row>
      <xdr:rowOff>76200</xdr:rowOff>
    </xdr:from>
    <xdr:to>
      <xdr:col>9</xdr:col>
      <xdr:colOff>161925</xdr:colOff>
      <xdr:row>14</xdr:row>
      <xdr:rowOff>0</xdr:rowOff>
    </xdr:to>
    <xdr:sp macro="" textlink="">
      <xdr:nvSpPr>
        <xdr:cNvPr id="103" name="五角星 102"/>
        <xdr:cNvSpPr/>
      </xdr:nvSpPr>
      <xdr:spPr>
        <a:xfrm>
          <a:off x="6181725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0</xdr:colOff>
      <xdr:row>13</xdr:row>
      <xdr:rowOff>76200</xdr:rowOff>
    </xdr:from>
    <xdr:to>
      <xdr:col>5</xdr:col>
      <xdr:colOff>152400</xdr:colOff>
      <xdr:row>14</xdr:row>
      <xdr:rowOff>0</xdr:rowOff>
    </xdr:to>
    <xdr:sp macro="" textlink="">
      <xdr:nvSpPr>
        <xdr:cNvPr id="104" name="五角星 103"/>
        <xdr:cNvSpPr/>
      </xdr:nvSpPr>
      <xdr:spPr>
        <a:xfrm>
          <a:off x="3429000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0</xdr:colOff>
      <xdr:row>13</xdr:row>
      <xdr:rowOff>76200</xdr:rowOff>
    </xdr:from>
    <xdr:to>
      <xdr:col>6</xdr:col>
      <xdr:colOff>152400</xdr:colOff>
      <xdr:row>14</xdr:row>
      <xdr:rowOff>0</xdr:rowOff>
    </xdr:to>
    <xdr:sp macro="" textlink="">
      <xdr:nvSpPr>
        <xdr:cNvPr id="105" name="五角星 104"/>
        <xdr:cNvSpPr/>
      </xdr:nvSpPr>
      <xdr:spPr>
        <a:xfrm>
          <a:off x="4114800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9525</xdr:colOff>
      <xdr:row>13</xdr:row>
      <xdr:rowOff>76200</xdr:rowOff>
    </xdr:from>
    <xdr:to>
      <xdr:col>7</xdr:col>
      <xdr:colOff>161925</xdr:colOff>
      <xdr:row>14</xdr:row>
      <xdr:rowOff>0</xdr:rowOff>
    </xdr:to>
    <xdr:sp macro="" textlink="">
      <xdr:nvSpPr>
        <xdr:cNvPr id="106" name="五角星 105"/>
        <xdr:cNvSpPr/>
      </xdr:nvSpPr>
      <xdr:spPr>
        <a:xfrm>
          <a:off x="4810125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9525</xdr:colOff>
      <xdr:row>13</xdr:row>
      <xdr:rowOff>76200</xdr:rowOff>
    </xdr:from>
    <xdr:to>
      <xdr:col>8</xdr:col>
      <xdr:colOff>161925</xdr:colOff>
      <xdr:row>14</xdr:row>
      <xdr:rowOff>0</xdr:rowOff>
    </xdr:to>
    <xdr:sp macro="" textlink="">
      <xdr:nvSpPr>
        <xdr:cNvPr id="107" name="五角星 106"/>
        <xdr:cNvSpPr/>
      </xdr:nvSpPr>
      <xdr:spPr>
        <a:xfrm>
          <a:off x="5495925" y="23050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18</xdr:row>
      <xdr:rowOff>66675</xdr:rowOff>
    </xdr:from>
    <xdr:to>
      <xdr:col>42</xdr:col>
      <xdr:colOff>161925</xdr:colOff>
      <xdr:row>18</xdr:row>
      <xdr:rowOff>200025</xdr:rowOff>
    </xdr:to>
    <xdr:sp macro="" textlink="">
      <xdr:nvSpPr>
        <xdr:cNvPr id="108" name="五角星 107"/>
        <xdr:cNvSpPr/>
      </xdr:nvSpPr>
      <xdr:spPr>
        <a:xfrm>
          <a:off x="28813125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18</xdr:row>
      <xdr:rowOff>66675</xdr:rowOff>
    </xdr:from>
    <xdr:to>
      <xdr:col>41</xdr:col>
      <xdr:colOff>152400</xdr:colOff>
      <xdr:row>18</xdr:row>
      <xdr:rowOff>200025</xdr:rowOff>
    </xdr:to>
    <xdr:sp macro="" textlink="">
      <xdr:nvSpPr>
        <xdr:cNvPr id="109" name="五角星 108"/>
        <xdr:cNvSpPr/>
      </xdr:nvSpPr>
      <xdr:spPr>
        <a:xfrm>
          <a:off x="28117800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18</xdr:row>
      <xdr:rowOff>66675</xdr:rowOff>
    </xdr:from>
    <xdr:to>
      <xdr:col>43</xdr:col>
      <xdr:colOff>152400</xdr:colOff>
      <xdr:row>18</xdr:row>
      <xdr:rowOff>200025</xdr:rowOff>
    </xdr:to>
    <xdr:sp macro="" textlink="">
      <xdr:nvSpPr>
        <xdr:cNvPr id="110" name="五角星 109"/>
        <xdr:cNvSpPr/>
      </xdr:nvSpPr>
      <xdr:spPr>
        <a:xfrm>
          <a:off x="29489400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18</xdr:row>
      <xdr:rowOff>66675</xdr:rowOff>
    </xdr:from>
    <xdr:to>
      <xdr:col>45</xdr:col>
      <xdr:colOff>161925</xdr:colOff>
      <xdr:row>18</xdr:row>
      <xdr:rowOff>200025</xdr:rowOff>
    </xdr:to>
    <xdr:sp macro="" textlink="">
      <xdr:nvSpPr>
        <xdr:cNvPr id="111" name="五角星 110"/>
        <xdr:cNvSpPr/>
      </xdr:nvSpPr>
      <xdr:spPr>
        <a:xfrm>
          <a:off x="30870525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18</xdr:row>
      <xdr:rowOff>66675</xdr:rowOff>
    </xdr:from>
    <xdr:to>
      <xdr:col>44</xdr:col>
      <xdr:colOff>152400</xdr:colOff>
      <xdr:row>18</xdr:row>
      <xdr:rowOff>200025</xdr:rowOff>
    </xdr:to>
    <xdr:sp macro="" textlink="">
      <xdr:nvSpPr>
        <xdr:cNvPr id="112" name="五角星 111"/>
        <xdr:cNvSpPr/>
      </xdr:nvSpPr>
      <xdr:spPr>
        <a:xfrm>
          <a:off x="30175200" y="31527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18</xdr:row>
      <xdr:rowOff>66675</xdr:rowOff>
    </xdr:from>
    <xdr:to>
      <xdr:col>46</xdr:col>
      <xdr:colOff>495300</xdr:colOff>
      <xdr:row>18</xdr:row>
      <xdr:rowOff>200025</xdr:rowOff>
    </xdr:to>
    <xdr:grpSp>
      <xdr:nvGrpSpPr>
        <xdr:cNvPr id="113" name="组合 112"/>
        <xdr:cNvGrpSpPr/>
      </xdr:nvGrpSpPr>
      <xdr:grpSpPr>
        <a:xfrm>
          <a:off x="32032575" y="3838575"/>
          <a:ext cx="495300" cy="133350"/>
          <a:chOff x="3943350" y="657225"/>
          <a:chExt cx="495300" cy="133350"/>
        </a:xfrm>
      </xdr:grpSpPr>
      <xdr:grpSp>
        <xdr:nvGrpSpPr>
          <xdr:cNvPr id="114" name="组合 113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16" name="五角星 115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17" name="五角星 116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15" name="五角星 114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42</xdr:col>
      <xdr:colOff>9525</xdr:colOff>
      <xdr:row>19</xdr:row>
      <xdr:rowOff>76200</xdr:rowOff>
    </xdr:from>
    <xdr:to>
      <xdr:col>42</xdr:col>
      <xdr:colOff>161925</xdr:colOff>
      <xdr:row>20</xdr:row>
      <xdr:rowOff>0</xdr:rowOff>
    </xdr:to>
    <xdr:sp macro="" textlink="">
      <xdr:nvSpPr>
        <xdr:cNvPr id="118" name="五角星 117"/>
        <xdr:cNvSpPr/>
      </xdr:nvSpPr>
      <xdr:spPr>
        <a:xfrm>
          <a:off x="28813125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19</xdr:row>
      <xdr:rowOff>76200</xdr:rowOff>
    </xdr:from>
    <xdr:to>
      <xdr:col>41</xdr:col>
      <xdr:colOff>152400</xdr:colOff>
      <xdr:row>20</xdr:row>
      <xdr:rowOff>0</xdr:rowOff>
    </xdr:to>
    <xdr:sp macro="" textlink="">
      <xdr:nvSpPr>
        <xdr:cNvPr id="119" name="五角星 118"/>
        <xdr:cNvSpPr/>
      </xdr:nvSpPr>
      <xdr:spPr>
        <a:xfrm>
          <a:off x="281178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19</xdr:row>
      <xdr:rowOff>76200</xdr:rowOff>
    </xdr:from>
    <xdr:to>
      <xdr:col>43</xdr:col>
      <xdr:colOff>152400</xdr:colOff>
      <xdr:row>20</xdr:row>
      <xdr:rowOff>0</xdr:rowOff>
    </xdr:to>
    <xdr:sp macro="" textlink="">
      <xdr:nvSpPr>
        <xdr:cNvPr id="120" name="五角星 119"/>
        <xdr:cNvSpPr/>
      </xdr:nvSpPr>
      <xdr:spPr>
        <a:xfrm>
          <a:off x="294894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19</xdr:row>
      <xdr:rowOff>76200</xdr:rowOff>
    </xdr:from>
    <xdr:to>
      <xdr:col>45</xdr:col>
      <xdr:colOff>161925</xdr:colOff>
      <xdr:row>20</xdr:row>
      <xdr:rowOff>0</xdr:rowOff>
    </xdr:to>
    <xdr:sp macro="" textlink="">
      <xdr:nvSpPr>
        <xdr:cNvPr id="121" name="五角星 120"/>
        <xdr:cNvSpPr/>
      </xdr:nvSpPr>
      <xdr:spPr>
        <a:xfrm>
          <a:off x="30870525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19</xdr:row>
      <xdr:rowOff>76200</xdr:rowOff>
    </xdr:from>
    <xdr:to>
      <xdr:col>44</xdr:col>
      <xdr:colOff>152400</xdr:colOff>
      <xdr:row>20</xdr:row>
      <xdr:rowOff>0</xdr:rowOff>
    </xdr:to>
    <xdr:sp macro="" textlink="">
      <xdr:nvSpPr>
        <xdr:cNvPr id="122" name="五角星 121"/>
        <xdr:cNvSpPr/>
      </xdr:nvSpPr>
      <xdr:spPr>
        <a:xfrm>
          <a:off x="301752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19</xdr:row>
      <xdr:rowOff>76200</xdr:rowOff>
    </xdr:from>
    <xdr:to>
      <xdr:col>46</xdr:col>
      <xdr:colOff>152400</xdr:colOff>
      <xdr:row>20</xdr:row>
      <xdr:rowOff>0</xdr:rowOff>
    </xdr:to>
    <xdr:sp macro="" textlink="">
      <xdr:nvSpPr>
        <xdr:cNvPr id="123" name="五角星 122"/>
        <xdr:cNvSpPr/>
      </xdr:nvSpPr>
      <xdr:spPr>
        <a:xfrm>
          <a:off x="31546800" y="333375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39</xdr:col>
      <xdr:colOff>9525</xdr:colOff>
      <xdr:row>20</xdr:row>
      <xdr:rowOff>76200</xdr:rowOff>
    </xdr:from>
    <xdr:to>
      <xdr:col>39</xdr:col>
      <xdr:colOff>161925</xdr:colOff>
      <xdr:row>21</xdr:row>
      <xdr:rowOff>0</xdr:rowOff>
    </xdr:to>
    <xdr:sp macro="" textlink="">
      <xdr:nvSpPr>
        <xdr:cNvPr id="124" name="五角星 123"/>
        <xdr:cNvSpPr/>
      </xdr:nvSpPr>
      <xdr:spPr>
        <a:xfrm>
          <a:off x="26755725" y="35052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000</a:t>
          </a:r>
          <a:endParaRPr lang="zh-CN" altLang="en-US" sz="1100"/>
        </a:p>
      </xdr:txBody>
    </xdr:sp>
    <xdr:clientData/>
  </xdr:twoCellAnchor>
  <xdr:twoCellAnchor>
    <xdr:from>
      <xdr:col>5</xdr:col>
      <xdr:colOff>19050</xdr:colOff>
      <xdr:row>10</xdr:row>
      <xdr:rowOff>66675</xdr:rowOff>
    </xdr:from>
    <xdr:to>
      <xdr:col>5</xdr:col>
      <xdr:colOff>514350</xdr:colOff>
      <xdr:row>10</xdr:row>
      <xdr:rowOff>200025</xdr:rowOff>
    </xdr:to>
    <xdr:grpSp>
      <xdr:nvGrpSpPr>
        <xdr:cNvPr id="125" name="组合 124"/>
        <xdr:cNvGrpSpPr/>
      </xdr:nvGrpSpPr>
      <xdr:grpSpPr>
        <a:xfrm>
          <a:off x="3933825" y="2162175"/>
          <a:ext cx="495300" cy="133350"/>
          <a:chOff x="3943350" y="657225"/>
          <a:chExt cx="495300" cy="133350"/>
        </a:xfrm>
      </xdr:grpSpPr>
      <xdr:grpSp>
        <xdr:nvGrpSpPr>
          <xdr:cNvPr id="126" name="组合 125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28" name="五角星 127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29" name="五角星 128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27" name="五角星 126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9525</xdr:colOff>
      <xdr:row>10</xdr:row>
      <xdr:rowOff>76200</xdr:rowOff>
    </xdr:from>
    <xdr:to>
      <xdr:col>6</xdr:col>
      <xdr:colOff>504825</xdr:colOff>
      <xdr:row>11</xdr:row>
      <xdr:rowOff>0</xdr:rowOff>
    </xdr:to>
    <xdr:grpSp>
      <xdr:nvGrpSpPr>
        <xdr:cNvPr id="130" name="组合 129"/>
        <xdr:cNvGrpSpPr/>
      </xdr:nvGrpSpPr>
      <xdr:grpSpPr>
        <a:xfrm>
          <a:off x="4610100" y="2171700"/>
          <a:ext cx="495300" cy="133350"/>
          <a:chOff x="3943350" y="657225"/>
          <a:chExt cx="495300" cy="133350"/>
        </a:xfrm>
      </xdr:grpSpPr>
      <xdr:grpSp>
        <xdr:nvGrpSpPr>
          <xdr:cNvPr id="131" name="组合 130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33" name="五角星 132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34" name="五角星 133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32" name="五角星 131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9525</xdr:colOff>
      <xdr:row>10</xdr:row>
      <xdr:rowOff>76200</xdr:rowOff>
    </xdr:from>
    <xdr:to>
      <xdr:col>7</xdr:col>
      <xdr:colOff>504825</xdr:colOff>
      <xdr:row>11</xdr:row>
      <xdr:rowOff>0</xdr:rowOff>
    </xdr:to>
    <xdr:grpSp>
      <xdr:nvGrpSpPr>
        <xdr:cNvPr id="135" name="组合 134"/>
        <xdr:cNvGrpSpPr/>
      </xdr:nvGrpSpPr>
      <xdr:grpSpPr>
        <a:xfrm>
          <a:off x="5295900" y="2171700"/>
          <a:ext cx="495300" cy="133350"/>
          <a:chOff x="3943350" y="657225"/>
          <a:chExt cx="495300" cy="133350"/>
        </a:xfrm>
      </xdr:grpSpPr>
      <xdr:grpSp>
        <xdr:nvGrpSpPr>
          <xdr:cNvPr id="136" name="组合 135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38" name="五角星 137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39" name="五角星 138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37" name="五角星 136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8</xdr:col>
      <xdr:colOff>0</xdr:colOff>
      <xdr:row>10</xdr:row>
      <xdr:rowOff>76200</xdr:rowOff>
    </xdr:from>
    <xdr:to>
      <xdr:col>8</xdr:col>
      <xdr:colOff>495300</xdr:colOff>
      <xdr:row>11</xdr:row>
      <xdr:rowOff>0</xdr:rowOff>
    </xdr:to>
    <xdr:grpSp>
      <xdr:nvGrpSpPr>
        <xdr:cNvPr id="140" name="组合 139"/>
        <xdr:cNvGrpSpPr/>
      </xdr:nvGrpSpPr>
      <xdr:grpSpPr>
        <a:xfrm>
          <a:off x="5972175" y="2171700"/>
          <a:ext cx="495300" cy="133350"/>
          <a:chOff x="3943350" y="657225"/>
          <a:chExt cx="495300" cy="133350"/>
        </a:xfrm>
      </xdr:grpSpPr>
      <xdr:grpSp>
        <xdr:nvGrpSpPr>
          <xdr:cNvPr id="141" name="组合 140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43" name="五角星 142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44" name="五角星 143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42" name="五角星 141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9</xdr:col>
      <xdr:colOff>19050</xdr:colOff>
      <xdr:row>10</xdr:row>
      <xdr:rowOff>76200</xdr:rowOff>
    </xdr:from>
    <xdr:to>
      <xdr:col>9</xdr:col>
      <xdr:colOff>514350</xdr:colOff>
      <xdr:row>11</xdr:row>
      <xdr:rowOff>0</xdr:rowOff>
    </xdr:to>
    <xdr:grpSp>
      <xdr:nvGrpSpPr>
        <xdr:cNvPr id="145" name="组合 144"/>
        <xdr:cNvGrpSpPr/>
      </xdr:nvGrpSpPr>
      <xdr:grpSpPr>
        <a:xfrm>
          <a:off x="6677025" y="2171700"/>
          <a:ext cx="495300" cy="133350"/>
          <a:chOff x="3943350" y="657225"/>
          <a:chExt cx="495300" cy="133350"/>
        </a:xfrm>
      </xdr:grpSpPr>
      <xdr:grpSp>
        <xdr:nvGrpSpPr>
          <xdr:cNvPr id="146" name="组合 145"/>
          <xdr:cNvGrpSpPr/>
        </xdr:nvGrpSpPr>
        <xdr:grpSpPr>
          <a:xfrm>
            <a:off x="3943350" y="657225"/>
            <a:ext cx="323850" cy="133350"/>
            <a:chOff x="3943350" y="657225"/>
            <a:chExt cx="323850" cy="133350"/>
          </a:xfrm>
        </xdr:grpSpPr>
        <xdr:sp macro="" textlink="">
          <xdr:nvSpPr>
            <xdr:cNvPr id="148" name="五角星 147"/>
            <xdr:cNvSpPr/>
          </xdr:nvSpPr>
          <xdr:spPr>
            <a:xfrm>
              <a:off x="394335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49" name="五角星 148"/>
            <xdr:cNvSpPr/>
          </xdr:nvSpPr>
          <xdr:spPr>
            <a:xfrm>
              <a:off x="4114800" y="657225"/>
              <a:ext cx="152400" cy="133350"/>
            </a:xfrm>
            <a:prstGeom prst="star5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47" name="五角星 146"/>
          <xdr:cNvSpPr/>
        </xdr:nvSpPr>
        <xdr:spPr>
          <a:xfrm>
            <a:off x="4286250" y="657225"/>
            <a:ext cx="152400" cy="133350"/>
          </a:xfrm>
          <a:prstGeom prst="star5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10</xdr:col>
      <xdr:colOff>9525</xdr:colOff>
      <xdr:row>10</xdr:row>
      <xdr:rowOff>76200</xdr:rowOff>
    </xdr:from>
    <xdr:to>
      <xdr:col>10</xdr:col>
      <xdr:colOff>161925</xdr:colOff>
      <xdr:row>11</xdr:row>
      <xdr:rowOff>0</xdr:rowOff>
    </xdr:to>
    <xdr:sp macro="" textlink="">
      <xdr:nvSpPr>
        <xdr:cNvPr id="150" name="五角星 149"/>
        <xdr:cNvSpPr/>
      </xdr:nvSpPr>
      <xdr:spPr>
        <a:xfrm>
          <a:off x="6867525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0</xdr:colOff>
      <xdr:row>10</xdr:row>
      <xdr:rowOff>66675</xdr:rowOff>
    </xdr:from>
    <xdr:to>
      <xdr:col>15</xdr:col>
      <xdr:colOff>152400</xdr:colOff>
      <xdr:row>10</xdr:row>
      <xdr:rowOff>200025</xdr:rowOff>
    </xdr:to>
    <xdr:sp macro="" textlink="">
      <xdr:nvSpPr>
        <xdr:cNvPr id="151" name="五角星 150"/>
        <xdr:cNvSpPr/>
      </xdr:nvSpPr>
      <xdr:spPr>
        <a:xfrm>
          <a:off x="102870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0</xdr:colOff>
      <xdr:row>10</xdr:row>
      <xdr:rowOff>66675</xdr:rowOff>
    </xdr:from>
    <xdr:to>
      <xdr:col>16</xdr:col>
      <xdr:colOff>152400</xdr:colOff>
      <xdr:row>10</xdr:row>
      <xdr:rowOff>200025</xdr:rowOff>
    </xdr:to>
    <xdr:sp macro="" textlink="">
      <xdr:nvSpPr>
        <xdr:cNvPr id="152" name="五角星 151"/>
        <xdr:cNvSpPr/>
      </xdr:nvSpPr>
      <xdr:spPr>
        <a:xfrm>
          <a:off x="109728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0</xdr:colOff>
      <xdr:row>10</xdr:row>
      <xdr:rowOff>66675</xdr:rowOff>
    </xdr:from>
    <xdr:to>
      <xdr:col>17</xdr:col>
      <xdr:colOff>152400</xdr:colOff>
      <xdr:row>10</xdr:row>
      <xdr:rowOff>200025</xdr:rowOff>
    </xdr:to>
    <xdr:sp macro="" textlink="">
      <xdr:nvSpPr>
        <xdr:cNvPr id="153" name="五角星 152"/>
        <xdr:cNvSpPr/>
      </xdr:nvSpPr>
      <xdr:spPr>
        <a:xfrm>
          <a:off x="116586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0</xdr:colOff>
      <xdr:row>10</xdr:row>
      <xdr:rowOff>57150</xdr:rowOff>
    </xdr:from>
    <xdr:to>
      <xdr:col>23</xdr:col>
      <xdr:colOff>152400</xdr:colOff>
      <xdr:row>10</xdr:row>
      <xdr:rowOff>190500</xdr:rowOff>
    </xdr:to>
    <xdr:sp macro="" textlink="">
      <xdr:nvSpPr>
        <xdr:cNvPr id="154" name="五角星 153"/>
        <xdr:cNvSpPr/>
      </xdr:nvSpPr>
      <xdr:spPr>
        <a:xfrm>
          <a:off x="15773400" y="177165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26</xdr:col>
      <xdr:colOff>0</xdr:colOff>
      <xdr:row>10</xdr:row>
      <xdr:rowOff>66675</xdr:rowOff>
    </xdr:from>
    <xdr:to>
      <xdr:col>26</xdr:col>
      <xdr:colOff>152400</xdr:colOff>
      <xdr:row>10</xdr:row>
      <xdr:rowOff>200025</xdr:rowOff>
    </xdr:to>
    <xdr:sp macro="" textlink="">
      <xdr:nvSpPr>
        <xdr:cNvPr id="156" name="五角星 155"/>
        <xdr:cNvSpPr/>
      </xdr:nvSpPr>
      <xdr:spPr>
        <a:xfrm>
          <a:off x="17830800" y="17811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30</xdr:col>
      <xdr:colOff>19050</xdr:colOff>
      <xdr:row>10</xdr:row>
      <xdr:rowOff>76200</xdr:rowOff>
    </xdr:from>
    <xdr:to>
      <xdr:col>30</xdr:col>
      <xdr:colOff>171450</xdr:colOff>
      <xdr:row>11</xdr:row>
      <xdr:rowOff>0</xdr:rowOff>
    </xdr:to>
    <xdr:sp macro="" textlink="">
      <xdr:nvSpPr>
        <xdr:cNvPr id="157" name="五角星 156"/>
        <xdr:cNvSpPr/>
      </xdr:nvSpPr>
      <xdr:spPr>
        <a:xfrm>
          <a:off x="20593050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31</xdr:col>
      <xdr:colOff>9525</xdr:colOff>
      <xdr:row>10</xdr:row>
      <xdr:rowOff>76200</xdr:rowOff>
    </xdr:from>
    <xdr:to>
      <xdr:col>31</xdr:col>
      <xdr:colOff>161925</xdr:colOff>
      <xdr:row>11</xdr:row>
      <xdr:rowOff>0</xdr:rowOff>
    </xdr:to>
    <xdr:sp macro="" textlink="">
      <xdr:nvSpPr>
        <xdr:cNvPr id="158" name="五角星 157"/>
        <xdr:cNvSpPr/>
      </xdr:nvSpPr>
      <xdr:spPr>
        <a:xfrm>
          <a:off x="21269325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32</xdr:col>
      <xdr:colOff>9525</xdr:colOff>
      <xdr:row>10</xdr:row>
      <xdr:rowOff>76200</xdr:rowOff>
    </xdr:from>
    <xdr:to>
      <xdr:col>32</xdr:col>
      <xdr:colOff>161925</xdr:colOff>
      <xdr:row>11</xdr:row>
      <xdr:rowOff>0</xdr:rowOff>
    </xdr:to>
    <xdr:sp macro="" textlink="">
      <xdr:nvSpPr>
        <xdr:cNvPr id="159" name="五角星 158"/>
        <xdr:cNvSpPr/>
      </xdr:nvSpPr>
      <xdr:spPr>
        <a:xfrm>
          <a:off x="21955125" y="1790700"/>
          <a:ext cx="152400" cy="952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48</xdr:col>
      <xdr:colOff>9525</xdr:colOff>
      <xdr:row>4</xdr:row>
      <xdr:rowOff>66675</xdr:rowOff>
    </xdr:from>
    <xdr:to>
      <xdr:col>48</xdr:col>
      <xdr:colOff>161925</xdr:colOff>
      <xdr:row>4</xdr:row>
      <xdr:rowOff>200025</xdr:rowOff>
    </xdr:to>
    <xdr:sp macro="" textlink="">
      <xdr:nvSpPr>
        <xdr:cNvPr id="161" name="五角星 160"/>
        <xdr:cNvSpPr/>
      </xdr:nvSpPr>
      <xdr:spPr>
        <a:xfrm>
          <a:off x="32242125" y="752475"/>
          <a:ext cx="152400" cy="104775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9525</xdr:colOff>
      <xdr:row>9</xdr:row>
      <xdr:rowOff>57150</xdr:rowOff>
    </xdr:from>
    <xdr:to>
      <xdr:col>13</xdr:col>
      <xdr:colOff>161925</xdr:colOff>
      <xdr:row>9</xdr:row>
      <xdr:rowOff>190500</xdr:rowOff>
    </xdr:to>
    <xdr:sp macro="" textlink="">
      <xdr:nvSpPr>
        <xdr:cNvPr id="162" name="五角星 161"/>
        <xdr:cNvSpPr/>
      </xdr:nvSpPr>
      <xdr:spPr>
        <a:xfrm>
          <a:off x="8924925" y="160020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9525</xdr:colOff>
      <xdr:row>10</xdr:row>
      <xdr:rowOff>57150</xdr:rowOff>
    </xdr:from>
    <xdr:to>
      <xdr:col>13</xdr:col>
      <xdr:colOff>161925</xdr:colOff>
      <xdr:row>10</xdr:row>
      <xdr:rowOff>190500</xdr:rowOff>
    </xdr:to>
    <xdr:sp macro="" textlink="">
      <xdr:nvSpPr>
        <xdr:cNvPr id="163" name="五角星 162"/>
        <xdr:cNvSpPr/>
      </xdr:nvSpPr>
      <xdr:spPr>
        <a:xfrm>
          <a:off x="8924925" y="1771650"/>
          <a:ext cx="152400" cy="11430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9525</xdr:colOff>
      <xdr:row>5</xdr:row>
      <xdr:rowOff>66675</xdr:rowOff>
    </xdr:from>
    <xdr:to>
      <xdr:col>8</xdr:col>
      <xdr:colOff>161925</xdr:colOff>
      <xdr:row>5</xdr:row>
      <xdr:rowOff>200025</xdr:rowOff>
    </xdr:to>
    <xdr:sp macro="" textlink="">
      <xdr:nvSpPr>
        <xdr:cNvPr id="164" name="五角星 163"/>
        <xdr:cNvSpPr/>
      </xdr:nvSpPr>
      <xdr:spPr>
        <a:xfrm>
          <a:off x="5981700" y="11144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21</xdr:row>
      <xdr:rowOff>76200</xdr:rowOff>
    </xdr:from>
    <xdr:to>
      <xdr:col>42</xdr:col>
      <xdr:colOff>161925</xdr:colOff>
      <xdr:row>22</xdr:row>
      <xdr:rowOff>0</xdr:rowOff>
    </xdr:to>
    <xdr:sp macro="" textlink="">
      <xdr:nvSpPr>
        <xdr:cNvPr id="165" name="五角星 164"/>
        <xdr:cNvSpPr/>
      </xdr:nvSpPr>
      <xdr:spPr>
        <a:xfrm>
          <a:off x="29298900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21</xdr:row>
      <xdr:rowOff>76200</xdr:rowOff>
    </xdr:from>
    <xdr:to>
      <xdr:col>41</xdr:col>
      <xdr:colOff>152400</xdr:colOff>
      <xdr:row>22</xdr:row>
      <xdr:rowOff>0</xdr:rowOff>
    </xdr:to>
    <xdr:sp macro="" textlink="">
      <xdr:nvSpPr>
        <xdr:cNvPr id="166" name="五角星 165"/>
        <xdr:cNvSpPr/>
      </xdr:nvSpPr>
      <xdr:spPr>
        <a:xfrm>
          <a:off x="286035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21</xdr:row>
      <xdr:rowOff>76200</xdr:rowOff>
    </xdr:from>
    <xdr:to>
      <xdr:col>43</xdr:col>
      <xdr:colOff>152400</xdr:colOff>
      <xdr:row>22</xdr:row>
      <xdr:rowOff>0</xdr:rowOff>
    </xdr:to>
    <xdr:sp macro="" textlink="">
      <xdr:nvSpPr>
        <xdr:cNvPr id="167" name="五角星 166"/>
        <xdr:cNvSpPr/>
      </xdr:nvSpPr>
      <xdr:spPr>
        <a:xfrm>
          <a:off x="299751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21</xdr:row>
      <xdr:rowOff>76200</xdr:rowOff>
    </xdr:from>
    <xdr:to>
      <xdr:col>45</xdr:col>
      <xdr:colOff>161925</xdr:colOff>
      <xdr:row>22</xdr:row>
      <xdr:rowOff>0</xdr:rowOff>
    </xdr:to>
    <xdr:sp macro="" textlink="">
      <xdr:nvSpPr>
        <xdr:cNvPr id="168" name="五角星 167"/>
        <xdr:cNvSpPr/>
      </xdr:nvSpPr>
      <xdr:spPr>
        <a:xfrm>
          <a:off x="31356300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21</xdr:row>
      <xdr:rowOff>76200</xdr:rowOff>
    </xdr:from>
    <xdr:to>
      <xdr:col>44</xdr:col>
      <xdr:colOff>152400</xdr:colOff>
      <xdr:row>22</xdr:row>
      <xdr:rowOff>0</xdr:rowOff>
    </xdr:to>
    <xdr:sp macro="" textlink="">
      <xdr:nvSpPr>
        <xdr:cNvPr id="169" name="五角星 168"/>
        <xdr:cNvSpPr/>
      </xdr:nvSpPr>
      <xdr:spPr>
        <a:xfrm>
          <a:off x="306609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21</xdr:row>
      <xdr:rowOff>76200</xdr:rowOff>
    </xdr:from>
    <xdr:to>
      <xdr:col>46</xdr:col>
      <xdr:colOff>152400</xdr:colOff>
      <xdr:row>22</xdr:row>
      <xdr:rowOff>0</xdr:rowOff>
    </xdr:to>
    <xdr:sp macro="" textlink="">
      <xdr:nvSpPr>
        <xdr:cNvPr id="170" name="五角星 169"/>
        <xdr:cNvSpPr/>
      </xdr:nvSpPr>
      <xdr:spPr>
        <a:xfrm>
          <a:off x="32032575" y="4476750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47</xdr:col>
      <xdr:colOff>0</xdr:colOff>
      <xdr:row>17</xdr:row>
      <xdr:rowOff>66675</xdr:rowOff>
    </xdr:from>
    <xdr:to>
      <xdr:col>47</xdr:col>
      <xdr:colOff>152400</xdr:colOff>
      <xdr:row>17</xdr:row>
      <xdr:rowOff>200025</xdr:rowOff>
    </xdr:to>
    <xdr:sp macro="" textlink="">
      <xdr:nvSpPr>
        <xdr:cNvPr id="171" name="五角星 170"/>
        <xdr:cNvSpPr/>
      </xdr:nvSpPr>
      <xdr:spPr>
        <a:xfrm>
          <a:off x="327183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17</xdr:row>
      <xdr:rowOff>66675</xdr:rowOff>
    </xdr:from>
    <xdr:to>
      <xdr:col>42</xdr:col>
      <xdr:colOff>161925</xdr:colOff>
      <xdr:row>17</xdr:row>
      <xdr:rowOff>200025</xdr:rowOff>
    </xdr:to>
    <xdr:sp macro="" textlink="">
      <xdr:nvSpPr>
        <xdr:cNvPr id="173" name="五角星 172"/>
        <xdr:cNvSpPr/>
      </xdr:nvSpPr>
      <xdr:spPr>
        <a:xfrm>
          <a:off x="29298900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17</xdr:row>
      <xdr:rowOff>66675</xdr:rowOff>
    </xdr:from>
    <xdr:to>
      <xdr:col>41</xdr:col>
      <xdr:colOff>152400</xdr:colOff>
      <xdr:row>17</xdr:row>
      <xdr:rowOff>200025</xdr:rowOff>
    </xdr:to>
    <xdr:sp macro="" textlink="">
      <xdr:nvSpPr>
        <xdr:cNvPr id="174" name="五角星 173"/>
        <xdr:cNvSpPr/>
      </xdr:nvSpPr>
      <xdr:spPr>
        <a:xfrm>
          <a:off x="286035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43</xdr:col>
      <xdr:colOff>0</xdr:colOff>
      <xdr:row>17</xdr:row>
      <xdr:rowOff>66675</xdr:rowOff>
    </xdr:from>
    <xdr:to>
      <xdr:col>43</xdr:col>
      <xdr:colOff>152400</xdr:colOff>
      <xdr:row>17</xdr:row>
      <xdr:rowOff>200025</xdr:rowOff>
    </xdr:to>
    <xdr:sp macro="" textlink="">
      <xdr:nvSpPr>
        <xdr:cNvPr id="175" name="五角星 174"/>
        <xdr:cNvSpPr/>
      </xdr:nvSpPr>
      <xdr:spPr>
        <a:xfrm>
          <a:off x="299751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17</xdr:row>
      <xdr:rowOff>66675</xdr:rowOff>
    </xdr:from>
    <xdr:to>
      <xdr:col>45</xdr:col>
      <xdr:colOff>161925</xdr:colOff>
      <xdr:row>17</xdr:row>
      <xdr:rowOff>200025</xdr:rowOff>
    </xdr:to>
    <xdr:sp macro="" textlink="">
      <xdr:nvSpPr>
        <xdr:cNvPr id="176" name="五角星 175"/>
        <xdr:cNvSpPr/>
      </xdr:nvSpPr>
      <xdr:spPr>
        <a:xfrm>
          <a:off x="31356300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17</xdr:row>
      <xdr:rowOff>66675</xdr:rowOff>
    </xdr:from>
    <xdr:to>
      <xdr:col>44</xdr:col>
      <xdr:colOff>152400</xdr:colOff>
      <xdr:row>17</xdr:row>
      <xdr:rowOff>200025</xdr:rowOff>
    </xdr:to>
    <xdr:sp macro="" textlink="">
      <xdr:nvSpPr>
        <xdr:cNvPr id="177" name="五角星 176"/>
        <xdr:cNvSpPr/>
      </xdr:nvSpPr>
      <xdr:spPr>
        <a:xfrm>
          <a:off x="306609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46</xdr:col>
      <xdr:colOff>0</xdr:colOff>
      <xdr:row>17</xdr:row>
      <xdr:rowOff>66675</xdr:rowOff>
    </xdr:from>
    <xdr:to>
      <xdr:col>46</xdr:col>
      <xdr:colOff>152400</xdr:colOff>
      <xdr:row>17</xdr:row>
      <xdr:rowOff>200025</xdr:rowOff>
    </xdr:to>
    <xdr:sp macro="" textlink="">
      <xdr:nvSpPr>
        <xdr:cNvPr id="178" name="五角星 177"/>
        <xdr:cNvSpPr/>
      </xdr:nvSpPr>
      <xdr:spPr>
        <a:xfrm>
          <a:off x="32032575" y="362902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48</xdr:col>
      <xdr:colOff>28575</xdr:colOff>
      <xdr:row>17</xdr:row>
      <xdr:rowOff>47625</xdr:rowOff>
    </xdr:from>
    <xdr:to>
      <xdr:col>48</xdr:col>
      <xdr:colOff>180975</xdr:colOff>
      <xdr:row>17</xdr:row>
      <xdr:rowOff>180975</xdr:rowOff>
    </xdr:to>
    <xdr:sp macro="" textlink="">
      <xdr:nvSpPr>
        <xdr:cNvPr id="179" name="五角星 178"/>
        <xdr:cNvSpPr/>
      </xdr:nvSpPr>
      <xdr:spPr>
        <a:xfrm>
          <a:off x="33432750" y="36099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42</xdr:col>
      <xdr:colOff>9525</xdr:colOff>
      <xdr:row>22</xdr:row>
      <xdr:rowOff>66675</xdr:rowOff>
    </xdr:from>
    <xdr:to>
      <xdr:col>42</xdr:col>
      <xdr:colOff>161925</xdr:colOff>
      <xdr:row>22</xdr:row>
      <xdr:rowOff>200025</xdr:rowOff>
    </xdr:to>
    <xdr:sp macro="" textlink="">
      <xdr:nvSpPr>
        <xdr:cNvPr id="180" name="五角星 179"/>
        <xdr:cNvSpPr/>
      </xdr:nvSpPr>
      <xdr:spPr>
        <a:xfrm>
          <a:off x="29298900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41</xdr:col>
      <xdr:colOff>0</xdr:colOff>
      <xdr:row>22</xdr:row>
      <xdr:rowOff>66675</xdr:rowOff>
    </xdr:from>
    <xdr:to>
      <xdr:col>41</xdr:col>
      <xdr:colOff>152400</xdr:colOff>
      <xdr:row>22</xdr:row>
      <xdr:rowOff>200025</xdr:rowOff>
    </xdr:to>
    <xdr:sp macro="" textlink="">
      <xdr:nvSpPr>
        <xdr:cNvPr id="181" name="五角星 180"/>
        <xdr:cNvSpPr/>
      </xdr:nvSpPr>
      <xdr:spPr>
        <a:xfrm>
          <a:off x="28603575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45</xdr:col>
      <xdr:colOff>9525</xdr:colOff>
      <xdr:row>22</xdr:row>
      <xdr:rowOff>66675</xdr:rowOff>
    </xdr:from>
    <xdr:to>
      <xdr:col>45</xdr:col>
      <xdr:colOff>161925</xdr:colOff>
      <xdr:row>22</xdr:row>
      <xdr:rowOff>200025</xdr:rowOff>
    </xdr:to>
    <xdr:sp macro="" textlink="">
      <xdr:nvSpPr>
        <xdr:cNvPr id="182" name="五角星 181"/>
        <xdr:cNvSpPr/>
      </xdr:nvSpPr>
      <xdr:spPr>
        <a:xfrm>
          <a:off x="31356300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44</xdr:col>
      <xdr:colOff>0</xdr:colOff>
      <xdr:row>22</xdr:row>
      <xdr:rowOff>66675</xdr:rowOff>
    </xdr:from>
    <xdr:to>
      <xdr:col>44</xdr:col>
      <xdr:colOff>152400</xdr:colOff>
      <xdr:row>22</xdr:row>
      <xdr:rowOff>200025</xdr:rowOff>
    </xdr:to>
    <xdr:sp macro="" textlink="">
      <xdr:nvSpPr>
        <xdr:cNvPr id="183" name="五角星 182"/>
        <xdr:cNvSpPr/>
      </xdr:nvSpPr>
      <xdr:spPr>
        <a:xfrm>
          <a:off x="30660975" y="4676775"/>
          <a:ext cx="152400" cy="133350"/>
        </a:xfrm>
        <a:prstGeom prst="star5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24"/>
  <sheetViews>
    <sheetView tabSelected="1" topLeftCell="A10" workbookViewId="0">
      <selection activeCell="B35" sqref="B35"/>
    </sheetView>
  </sheetViews>
  <sheetFormatPr defaultRowHeight="16.5" x14ac:dyDescent="0.15"/>
  <cols>
    <col min="1" max="1" width="44.5" style="1" customWidth="1"/>
    <col min="2" max="2" width="41.375" style="1" customWidth="1"/>
    <col min="3" max="4" width="9" style="1"/>
    <col min="5" max="5" width="14" style="1" customWidth="1"/>
    <col min="6" max="6" width="21" style="1" customWidth="1"/>
    <col min="7" max="7" width="27.25" style="1" customWidth="1"/>
    <col min="8" max="8" width="19.125" style="1" customWidth="1"/>
    <col min="9" max="16384" width="9" style="1"/>
  </cols>
  <sheetData>
    <row r="2" spans="1:6" x14ac:dyDescent="0.15">
      <c r="D2" s="10" t="s">
        <v>248</v>
      </c>
    </row>
    <row r="3" spans="1:6" x14ac:dyDescent="0.15">
      <c r="E3" s="1" t="s">
        <v>137</v>
      </c>
    </row>
    <row r="4" spans="1:6" x14ac:dyDescent="0.15">
      <c r="F4" s="1" t="s">
        <v>470</v>
      </c>
    </row>
    <row r="5" spans="1:6" x14ac:dyDescent="0.15">
      <c r="E5" s="1" t="s">
        <v>138</v>
      </c>
    </row>
    <row r="6" spans="1:6" x14ac:dyDescent="0.15">
      <c r="F6" s="1" t="s">
        <v>400</v>
      </c>
    </row>
    <row r="7" spans="1:6" x14ac:dyDescent="0.15">
      <c r="E7" s="1" t="s">
        <v>139</v>
      </c>
    </row>
    <row r="8" spans="1:6" x14ac:dyDescent="0.15">
      <c r="A8" s="12" t="s">
        <v>578</v>
      </c>
      <c r="F8" s="1" t="s">
        <v>251</v>
      </c>
    </row>
    <row r="9" spans="1:6" x14ac:dyDescent="0.15">
      <c r="A9" s="1" t="s">
        <v>713</v>
      </c>
      <c r="E9" s="1" t="s">
        <v>124</v>
      </c>
    </row>
    <row r="10" spans="1:6" x14ac:dyDescent="0.15">
      <c r="F10" s="1" t="s">
        <v>252</v>
      </c>
    </row>
    <row r="11" spans="1:6" x14ac:dyDescent="0.15">
      <c r="E11" s="1" t="s">
        <v>140</v>
      </c>
    </row>
    <row r="12" spans="1:6" x14ac:dyDescent="0.15">
      <c r="F12" s="1" t="s">
        <v>254</v>
      </c>
    </row>
    <row r="13" spans="1:6" x14ac:dyDescent="0.15">
      <c r="E13" s="1" t="s">
        <v>141</v>
      </c>
    </row>
    <row r="14" spans="1:6" x14ac:dyDescent="0.15">
      <c r="F14" s="1" t="s">
        <v>255</v>
      </c>
    </row>
    <row r="15" spans="1:6" x14ac:dyDescent="0.15">
      <c r="E15" s="1" t="s">
        <v>142</v>
      </c>
    </row>
    <row r="16" spans="1:6" x14ac:dyDescent="0.15">
      <c r="F16" s="1" t="s">
        <v>256</v>
      </c>
    </row>
    <row r="17" spans="5:11" x14ac:dyDescent="0.15">
      <c r="E17" s="1" t="s">
        <v>257</v>
      </c>
    </row>
    <row r="18" spans="5:11" x14ac:dyDescent="0.15">
      <c r="F18" s="1" t="s">
        <v>258</v>
      </c>
    </row>
    <row r="19" spans="5:11" x14ac:dyDescent="0.15">
      <c r="E19" s="1" t="s">
        <v>51</v>
      </c>
    </row>
    <row r="20" spans="5:11" x14ac:dyDescent="0.15">
      <c r="F20" s="1" t="s">
        <v>259</v>
      </c>
    </row>
    <row r="21" spans="5:11" x14ac:dyDescent="0.15">
      <c r="E21" s="13" t="s">
        <v>678</v>
      </c>
      <c r="F21" s="13"/>
      <c r="G21" s="13"/>
      <c r="H21" s="13"/>
      <c r="I21" s="13"/>
      <c r="J21" s="13"/>
      <c r="K21" s="13"/>
    </row>
    <row r="22" spans="5:11" x14ac:dyDescent="0.15">
      <c r="E22" s="13"/>
      <c r="F22" s="13" t="s">
        <v>689</v>
      </c>
      <c r="G22" s="13"/>
      <c r="H22" s="13"/>
      <c r="I22" s="13"/>
      <c r="J22" s="13"/>
      <c r="K22" s="13"/>
    </row>
    <row r="23" spans="5:11" x14ac:dyDescent="0.15">
      <c r="E23" s="13" t="s">
        <v>679</v>
      </c>
      <c r="F23" s="13"/>
      <c r="G23" s="13"/>
      <c r="H23" s="13"/>
      <c r="I23" s="13"/>
      <c r="J23" s="13"/>
      <c r="K23" s="13"/>
    </row>
    <row r="24" spans="5:11" x14ac:dyDescent="0.15">
      <c r="E24" s="13"/>
      <c r="F24" s="13" t="s">
        <v>685</v>
      </c>
      <c r="G24" s="13"/>
      <c r="H24" s="13"/>
      <c r="I24" s="13"/>
      <c r="J24" s="13"/>
      <c r="K24" s="13"/>
    </row>
    <row r="25" spans="5:11" x14ac:dyDescent="0.15">
      <c r="E25" s="13" t="s">
        <v>680</v>
      </c>
      <c r="F25" s="13"/>
      <c r="G25" s="13"/>
      <c r="H25" s="13"/>
      <c r="I25" s="13"/>
      <c r="J25" s="13"/>
      <c r="K25" s="13"/>
    </row>
    <row r="26" spans="5:11" x14ac:dyDescent="0.15">
      <c r="E26" s="13"/>
      <c r="F26" s="13" t="s">
        <v>690</v>
      </c>
      <c r="G26" s="13"/>
      <c r="H26" s="13"/>
      <c r="I26" s="13"/>
      <c r="J26" s="13"/>
      <c r="K26" s="13"/>
    </row>
    <row r="27" spans="5:11" x14ac:dyDescent="0.15">
      <c r="E27" s="58" t="s">
        <v>315</v>
      </c>
      <c r="F27" s="13"/>
      <c r="G27" s="13"/>
      <c r="H27" s="13"/>
      <c r="I27" s="13"/>
      <c r="J27" s="13"/>
      <c r="K27" s="13"/>
    </row>
    <row r="28" spans="5:11" x14ac:dyDescent="0.15">
      <c r="E28" s="13"/>
      <c r="F28" s="13" t="s">
        <v>672</v>
      </c>
      <c r="G28" s="13"/>
      <c r="H28" s="13"/>
      <c r="I28" s="13"/>
      <c r="J28" s="13"/>
      <c r="K28" s="13"/>
    </row>
    <row r="29" spans="5:11" x14ac:dyDescent="0.15">
      <c r="E29" s="13" t="s">
        <v>721</v>
      </c>
      <c r="F29" s="13"/>
      <c r="G29" s="13"/>
      <c r="H29" s="13"/>
      <c r="I29" s="13"/>
      <c r="J29" s="13"/>
      <c r="K29" s="13"/>
    </row>
    <row r="30" spans="5:11" x14ac:dyDescent="0.15">
      <c r="E30" s="13"/>
      <c r="F30" s="13" t="s">
        <v>724</v>
      </c>
      <c r="G30" s="13"/>
      <c r="H30" s="13"/>
      <c r="I30" s="13"/>
      <c r="J30" s="13"/>
      <c r="K30" s="13"/>
    </row>
    <row r="31" spans="5:11" x14ac:dyDescent="0.15">
      <c r="E31" s="13" t="s">
        <v>681</v>
      </c>
      <c r="F31" s="13"/>
      <c r="G31" s="13"/>
      <c r="H31" s="13"/>
      <c r="I31" s="13"/>
      <c r="J31" s="13"/>
      <c r="K31" s="13"/>
    </row>
    <row r="32" spans="5:11" x14ac:dyDescent="0.15">
      <c r="E32" s="13"/>
      <c r="F32" s="13" t="s">
        <v>753</v>
      </c>
      <c r="G32" s="13"/>
      <c r="H32" s="13"/>
      <c r="I32" s="13"/>
      <c r="J32" s="13"/>
      <c r="K32" s="13"/>
    </row>
    <row r="33" spans="5:12" x14ac:dyDescent="0.15">
      <c r="E33" s="13" t="s">
        <v>682</v>
      </c>
      <c r="F33" s="13"/>
      <c r="G33" s="13"/>
      <c r="H33" s="13"/>
      <c r="I33" s="13"/>
      <c r="J33" s="13"/>
      <c r="K33" s="13"/>
    </row>
    <row r="34" spans="5:12" x14ac:dyDescent="0.15">
      <c r="E34" s="13"/>
      <c r="F34" s="13" t="s">
        <v>686</v>
      </c>
      <c r="G34" s="13"/>
      <c r="H34" s="13"/>
      <c r="I34" s="13"/>
      <c r="J34" s="13"/>
      <c r="K34" s="13"/>
    </row>
    <row r="35" spans="5:12" x14ac:dyDescent="0.15">
      <c r="E35" s="13" t="s">
        <v>683</v>
      </c>
      <c r="F35" s="13"/>
      <c r="G35" s="13"/>
      <c r="H35" s="13"/>
      <c r="I35" s="13"/>
      <c r="J35" s="13"/>
      <c r="K35" s="13"/>
    </row>
    <row r="36" spans="5:12" x14ac:dyDescent="0.15">
      <c r="E36" s="13"/>
      <c r="F36" s="13" t="s">
        <v>691</v>
      </c>
      <c r="G36" s="13"/>
      <c r="H36" s="13"/>
      <c r="I36" s="13"/>
      <c r="J36" s="13"/>
      <c r="K36" s="13"/>
    </row>
    <row r="37" spans="5:12" x14ac:dyDescent="0.15">
      <c r="E37" s="13" t="s">
        <v>684</v>
      </c>
      <c r="F37" s="13"/>
      <c r="G37" s="13"/>
      <c r="H37" s="13"/>
      <c r="I37" s="13"/>
      <c r="J37" s="13"/>
      <c r="K37" s="13"/>
    </row>
    <row r="38" spans="5:12" x14ac:dyDescent="0.15">
      <c r="E38" s="13"/>
      <c r="F38" s="13" t="s">
        <v>692</v>
      </c>
      <c r="G38" s="13"/>
      <c r="H38" s="13"/>
      <c r="I38" s="13"/>
      <c r="J38" s="13"/>
      <c r="K38" s="13"/>
    </row>
    <row r="39" spans="5:12" x14ac:dyDescent="0.15">
      <c r="E39" s="13" t="s">
        <v>726</v>
      </c>
      <c r="F39" s="13"/>
      <c r="G39" s="13"/>
      <c r="H39" s="13"/>
      <c r="I39" s="13"/>
      <c r="J39" s="13"/>
      <c r="K39" s="13"/>
      <c r="L39" s="3"/>
    </row>
    <row r="40" spans="5:12" x14ac:dyDescent="0.15">
      <c r="E40" s="13"/>
      <c r="F40" s="13" t="s">
        <v>732</v>
      </c>
      <c r="G40" s="13" t="s">
        <v>733</v>
      </c>
      <c r="H40" s="13"/>
      <c r="I40" s="13"/>
      <c r="J40" s="13"/>
      <c r="K40" s="13"/>
      <c r="L40" s="3"/>
    </row>
    <row r="41" spans="5:12" x14ac:dyDescent="0.15">
      <c r="E41" s="13"/>
      <c r="F41" s="13" t="s">
        <v>730</v>
      </c>
      <c r="G41" s="13" t="s">
        <v>734</v>
      </c>
      <c r="H41" s="13"/>
      <c r="I41" s="13"/>
      <c r="J41" s="13"/>
      <c r="K41" s="13"/>
      <c r="L41" s="3"/>
    </row>
    <row r="42" spans="5:12" x14ac:dyDescent="0.15">
      <c r="E42" s="13" t="s">
        <v>728</v>
      </c>
      <c r="F42" s="13"/>
      <c r="G42" s="13"/>
      <c r="H42" s="13"/>
      <c r="I42" s="13"/>
      <c r="J42" s="13"/>
      <c r="K42" s="13"/>
      <c r="L42" s="3"/>
    </row>
    <row r="43" spans="5:12" x14ac:dyDescent="0.15">
      <c r="E43" s="13"/>
      <c r="F43" s="13" t="s">
        <v>759</v>
      </c>
      <c r="G43" s="13"/>
      <c r="H43" s="13"/>
      <c r="I43" s="13"/>
      <c r="J43" s="13"/>
      <c r="K43" s="13"/>
      <c r="L43" s="3"/>
    </row>
    <row r="44" spans="5:12" x14ac:dyDescent="0.15">
      <c r="E44" s="13"/>
      <c r="F44" s="13"/>
      <c r="G44" s="13" t="s">
        <v>760</v>
      </c>
      <c r="H44" s="13"/>
      <c r="I44" s="13"/>
      <c r="J44" s="13"/>
      <c r="K44" s="13"/>
      <c r="L44" s="3"/>
    </row>
    <row r="45" spans="5:12" x14ac:dyDescent="0.15">
      <c r="E45" s="13"/>
      <c r="F45" s="13"/>
      <c r="G45" s="13" t="s">
        <v>761</v>
      </c>
      <c r="H45" s="13"/>
      <c r="I45" s="13"/>
      <c r="J45" s="13"/>
      <c r="K45" s="13"/>
      <c r="L45" s="3"/>
    </row>
    <row r="46" spans="5:12" x14ac:dyDescent="0.15">
      <c r="E46" s="13"/>
      <c r="F46" s="13"/>
      <c r="G46" s="13" t="s">
        <v>762</v>
      </c>
      <c r="H46" s="13"/>
      <c r="I46" s="13"/>
      <c r="J46" s="13"/>
      <c r="K46" s="13"/>
      <c r="L46" s="3"/>
    </row>
    <row r="47" spans="5:12" x14ac:dyDescent="0.15">
      <c r="E47" s="13"/>
      <c r="F47" s="13"/>
      <c r="G47" s="13" t="s">
        <v>763</v>
      </c>
      <c r="H47" s="13"/>
      <c r="I47" s="13"/>
      <c r="J47" s="13"/>
      <c r="K47" s="13"/>
      <c r="L47" s="3"/>
    </row>
    <row r="48" spans="5:12" x14ac:dyDescent="0.15">
      <c r="E48" s="13"/>
      <c r="F48" s="13"/>
      <c r="G48" s="13" t="s">
        <v>764</v>
      </c>
      <c r="H48" s="13"/>
      <c r="I48" s="13"/>
      <c r="J48" s="13"/>
      <c r="K48" s="13"/>
    </row>
    <row r="50" spans="2:23" x14ac:dyDescent="0.15">
      <c r="B50" s="10" t="s">
        <v>583</v>
      </c>
      <c r="C50" s="10" t="s">
        <v>260</v>
      </c>
    </row>
    <row r="51" spans="2:23" x14ac:dyDescent="0.15">
      <c r="D51" s="30" t="s">
        <v>286</v>
      </c>
    </row>
    <row r="52" spans="2:23" x14ac:dyDescent="0.15">
      <c r="E52" s="3" t="s">
        <v>261</v>
      </c>
      <c r="F52" s="33" t="s">
        <v>262</v>
      </c>
      <c r="G52" s="1" t="s">
        <v>263</v>
      </c>
      <c r="H52" s="3"/>
    </row>
    <row r="53" spans="2:23" x14ac:dyDescent="0.15">
      <c r="E53" s="3"/>
      <c r="F53" s="3"/>
      <c r="G53" s="3"/>
      <c r="H53" s="3"/>
    </row>
    <row r="54" spans="2:23" x14ac:dyDescent="0.15">
      <c r="E54" s="3" t="s">
        <v>264</v>
      </c>
      <c r="F54" s="3" t="s">
        <v>265</v>
      </c>
      <c r="G54" s="3" t="s">
        <v>266</v>
      </c>
      <c r="H54" s="3"/>
    </row>
    <row r="55" spans="2:23" x14ac:dyDescent="0.15">
      <c r="E55" s="3"/>
      <c r="F55" s="3"/>
      <c r="G55" s="3"/>
      <c r="H55" s="3"/>
    </row>
    <row r="56" spans="2:23" x14ac:dyDescent="0.15">
      <c r="E56" s="3" t="s">
        <v>267</v>
      </c>
      <c r="F56" s="34" t="s">
        <v>268</v>
      </c>
      <c r="G56" s="1" t="s">
        <v>269</v>
      </c>
      <c r="H56" s="3"/>
    </row>
    <row r="57" spans="2:23" x14ac:dyDescent="0.15">
      <c r="E57" s="3"/>
      <c r="F57" s="3"/>
      <c r="G57" s="3"/>
      <c r="H57" s="3"/>
    </row>
    <row r="58" spans="2:23" x14ac:dyDescent="0.15">
      <c r="E58" s="3" t="s">
        <v>319</v>
      </c>
      <c r="F58" s="3" t="s">
        <v>270</v>
      </c>
      <c r="G58" s="3" t="s">
        <v>320</v>
      </c>
      <c r="H58" s="3"/>
    </row>
    <row r="59" spans="2:23" x14ac:dyDescent="0.15">
      <c r="E59" s="3"/>
      <c r="F59" s="3"/>
      <c r="G59" s="3"/>
      <c r="H59" s="3"/>
    </row>
    <row r="60" spans="2:23" x14ac:dyDescent="0.15">
      <c r="E60" s="3" t="s">
        <v>743</v>
      </c>
      <c r="F60" s="3" t="s">
        <v>742</v>
      </c>
      <c r="G60" s="1" t="s">
        <v>744</v>
      </c>
      <c r="H60" s="1" t="s">
        <v>389</v>
      </c>
      <c r="I60" s="1" t="s">
        <v>390</v>
      </c>
      <c r="J60" s="1" t="s">
        <v>392</v>
      </c>
      <c r="K60" s="1" t="s">
        <v>391</v>
      </c>
      <c r="L60" s="1" t="s">
        <v>393</v>
      </c>
      <c r="M60" s="1" t="s">
        <v>394</v>
      </c>
      <c r="N60" s="1" t="s">
        <v>395</v>
      </c>
      <c r="O60" s="1" t="s">
        <v>396</v>
      </c>
      <c r="P60" s="1" t="s">
        <v>397</v>
      </c>
      <c r="Q60" s="1" t="s">
        <v>398</v>
      </c>
      <c r="R60" s="1" t="s">
        <v>471</v>
      </c>
      <c r="S60" s="1" t="s">
        <v>472</v>
      </c>
      <c r="T60" s="1" t="s">
        <v>473</v>
      </c>
      <c r="U60" s="1" t="s">
        <v>474</v>
      </c>
      <c r="V60" s="1" t="s">
        <v>475</v>
      </c>
      <c r="W60" s="1" t="s">
        <v>399</v>
      </c>
    </row>
    <row r="61" spans="2:23" x14ac:dyDescent="0.15">
      <c r="E61" s="3"/>
      <c r="F61" s="3"/>
      <c r="G61" s="1" t="s">
        <v>745</v>
      </c>
      <c r="H61" s="1">
        <v>0</v>
      </c>
      <c r="I61" s="1">
        <v>1</v>
      </c>
      <c r="J61" s="1">
        <v>2</v>
      </c>
      <c r="K61" s="1">
        <v>3</v>
      </c>
      <c r="L61" s="1">
        <v>4</v>
      </c>
      <c r="M61" s="1">
        <v>5</v>
      </c>
      <c r="N61" s="1">
        <v>6</v>
      </c>
      <c r="O61" s="1">
        <v>7</v>
      </c>
      <c r="P61" s="1">
        <v>8</v>
      </c>
      <c r="Q61" s="1">
        <v>9</v>
      </c>
      <c r="R61" s="1">
        <v>10</v>
      </c>
      <c r="S61" s="1">
        <v>11</v>
      </c>
      <c r="T61" s="1">
        <v>12</v>
      </c>
      <c r="U61" s="1">
        <v>13</v>
      </c>
      <c r="V61" s="1">
        <v>14</v>
      </c>
      <c r="W61" s="1">
        <v>15</v>
      </c>
    </row>
    <row r="62" spans="2:23" x14ac:dyDescent="0.15">
      <c r="E62" s="3"/>
      <c r="F62" s="3"/>
      <c r="G62" s="3"/>
      <c r="H62" s="3"/>
    </row>
    <row r="63" spans="2:23" x14ac:dyDescent="0.15">
      <c r="E63" s="1" t="s">
        <v>271</v>
      </c>
      <c r="F63" s="3" t="s">
        <v>272</v>
      </c>
      <c r="G63" s="3"/>
      <c r="H63" s="3"/>
      <c r="I63" s="3"/>
      <c r="K63" s="3"/>
      <c r="L63" s="3"/>
    </row>
    <row r="64" spans="2:23" x14ac:dyDescent="0.15">
      <c r="F64" s="3"/>
      <c r="G64" s="3"/>
      <c r="H64" s="3"/>
      <c r="I64" s="3"/>
      <c r="K64" s="3"/>
      <c r="L64" s="3"/>
    </row>
    <row r="65" spans="1:12" x14ac:dyDescent="0.15">
      <c r="E65" s="1" t="s">
        <v>273</v>
      </c>
      <c r="F65" s="33" t="s">
        <v>274</v>
      </c>
      <c r="G65" s="3" t="s">
        <v>275</v>
      </c>
      <c r="H65" s="3"/>
      <c r="I65" s="3"/>
      <c r="K65" s="3"/>
      <c r="L65" s="3"/>
    </row>
    <row r="66" spans="1:12" x14ac:dyDescent="0.15">
      <c r="F66" s="33"/>
      <c r="G66" s="3"/>
      <c r="H66" s="3"/>
      <c r="I66" s="3"/>
      <c r="K66" s="3"/>
      <c r="L66" s="3"/>
    </row>
    <row r="67" spans="1:12" x14ac:dyDescent="0.15">
      <c r="E67" s="1" t="s">
        <v>276</v>
      </c>
      <c r="F67" s="1" t="s">
        <v>283</v>
      </c>
      <c r="G67" s="1" t="s">
        <v>277</v>
      </c>
      <c r="I67" s="35"/>
      <c r="K67" s="35"/>
    </row>
    <row r="68" spans="1:12" x14ac:dyDescent="0.15">
      <c r="G68" s="1" t="s">
        <v>284</v>
      </c>
      <c r="I68" s="35"/>
      <c r="J68" s="35"/>
    </row>
    <row r="69" spans="1:12" x14ac:dyDescent="0.15">
      <c r="E69" s="1" t="s">
        <v>278</v>
      </c>
      <c r="F69" s="1" t="s">
        <v>279</v>
      </c>
      <c r="G69" s="1" t="s">
        <v>280</v>
      </c>
      <c r="I69" s="1" t="s">
        <v>281</v>
      </c>
      <c r="J69" s="35"/>
    </row>
    <row r="70" spans="1:12" x14ac:dyDescent="0.15">
      <c r="J70" s="35"/>
    </row>
    <row r="71" spans="1:12" x14ac:dyDescent="0.15">
      <c r="E71" s="1" t="s">
        <v>510</v>
      </c>
      <c r="F71" s="1" t="s">
        <v>509</v>
      </c>
      <c r="G71" s="1" t="s">
        <v>511</v>
      </c>
      <c r="J71" s="35"/>
    </row>
    <row r="72" spans="1:12" x14ac:dyDescent="0.15">
      <c r="A72" s="12" t="s">
        <v>576</v>
      </c>
      <c r="I72" s="35"/>
    </row>
    <row r="73" spans="1:12" x14ac:dyDescent="0.15">
      <c r="D73" s="30" t="s">
        <v>285</v>
      </c>
    </row>
    <row r="74" spans="1:12" x14ac:dyDescent="0.15">
      <c r="E74" s="1" t="s">
        <v>287</v>
      </c>
      <c r="F74" s="1" t="s">
        <v>288</v>
      </c>
      <c r="G74" s="1" t="s">
        <v>289</v>
      </c>
    </row>
    <row r="75" spans="1:12" x14ac:dyDescent="0.15">
      <c r="E75" s="1" t="s">
        <v>146</v>
      </c>
      <c r="F75" s="1" t="s">
        <v>290</v>
      </c>
    </row>
    <row r="77" spans="1:12" x14ac:dyDescent="0.15">
      <c r="D77" s="30" t="s">
        <v>291</v>
      </c>
    </row>
    <row r="78" spans="1:12" x14ac:dyDescent="0.15">
      <c r="E78" s="1" t="s">
        <v>292</v>
      </c>
      <c r="G78" s="1" t="s">
        <v>293</v>
      </c>
    </row>
    <row r="79" spans="1:12" x14ac:dyDescent="0.15">
      <c r="E79" s="1" t="s">
        <v>294</v>
      </c>
    </row>
    <row r="80" spans="1:12" x14ac:dyDescent="0.15">
      <c r="E80" s="1" t="s">
        <v>483</v>
      </c>
    </row>
    <row r="83" spans="1:12" x14ac:dyDescent="0.15">
      <c r="D83" s="10" t="s">
        <v>130</v>
      </c>
      <c r="E83" s="3" t="s">
        <v>295</v>
      </c>
      <c r="F83" s="1" t="s">
        <v>296</v>
      </c>
      <c r="G83" s="3"/>
      <c r="H83" s="3"/>
      <c r="I83" s="3"/>
    </row>
    <row r="84" spans="1:12" x14ac:dyDescent="0.15">
      <c r="E84" s="3" t="s">
        <v>297</v>
      </c>
      <c r="F84" s="3" t="s">
        <v>298</v>
      </c>
      <c r="G84" s="3" t="s">
        <v>299</v>
      </c>
      <c r="H84" s="3"/>
      <c r="I84" s="3"/>
      <c r="J84" s="3"/>
      <c r="K84" s="3"/>
      <c r="L84" s="3"/>
    </row>
    <row r="85" spans="1:12" x14ac:dyDescent="0.15">
      <c r="E85" s="30"/>
      <c r="F85" s="3"/>
      <c r="G85" s="3"/>
      <c r="H85" s="3"/>
      <c r="I85" s="3"/>
      <c r="J85" s="3"/>
      <c r="K85" s="3"/>
      <c r="L85" s="3"/>
    </row>
    <row r="86" spans="1:12" x14ac:dyDescent="0.15">
      <c r="E86" s="3" t="s">
        <v>300</v>
      </c>
      <c r="F86" s="36" t="s">
        <v>301</v>
      </c>
      <c r="G86" s="3" t="s">
        <v>302</v>
      </c>
      <c r="H86" s="3"/>
      <c r="I86" s="3"/>
      <c r="J86" s="3"/>
      <c r="K86" s="3"/>
      <c r="L86" s="3"/>
    </row>
    <row r="87" spans="1:12" x14ac:dyDescent="0.15">
      <c r="E87" s="3"/>
      <c r="F87" s="3"/>
      <c r="G87" s="3"/>
      <c r="H87" s="3"/>
      <c r="I87" s="3"/>
      <c r="J87" s="3"/>
      <c r="K87" s="3"/>
      <c r="L87" s="3"/>
    </row>
    <row r="88" spans="1:12" x14ac:dyDescent="0.15">
      <c r="E88" s="3" t="s">
        <v>303</v>
      </c>
      <c r="F88" s="37" t="s">
        <v>304</v>
      </c>
      <c r="G88" s="3" t="s">
        <v>305</v>
      </c>
      <c r="H88" s="3"/>
      <c r="I88" s="3"/>
      <c r="J88" s="3" t="s">
        <v>306</v>
      </c>
      <c r="K88" s="3"/>
      <c r="L88" s="3"/>
    </row>
    <row r="89" spans="1:12" x14ac:dyDescent="0.15">
      <c r="E89" s="3"/>
      <c r="F89" s="3"/>
      <c r="G89" s="3"/>
      <c r="H89" s="3"/>
      <c r="I89" s="3"/>
      <c r="J89" s="3"/>
      <c r="K89" s="3"/>
      <c r="L89" s="3"/>
    </row>
    <row r="90" spans="1:12" x14ac:dyDescent="0.15">
      <c r="A90" s="12" t="s">
        <v>577</v>
      </c>
      <c r="E90" s="3" t="s">
        <v>307</v>
      </c>
      <c r="F90" s="3" t="s">
        <v>714</v>
      </c>
      <c r="G90" s="3" t="s">
        <v>312</v>
      </c>
      <c r="H90" s="3"/>
      <c r="I90" s="3"/>
      <c r="J90" s="3"/>
      <c r="K90" s="3"/>
      <c r="L90" s="3"/>
    </row>
    <row r="91" spans="1:12" x14ac:dyDescent="0.15">
      <c r="E91" s="3"/>
      <c r="F91" s="3"/>
      <c r="G91" s="3"/>
      <c r="H91" s="3"/>
      <c r="I91" s="3"/>
      <c r="J91" s="3"/>
      <c r="K91" s="3"/>
      <c r="L91" s="3"/>
    </row>
    <row r="92" spans="1:12" x14ac:dyDescent="0.15">
      <c r="E92" s="34" t="s">
        <v>87</v>
      </c>
      <c r="F92" s="3" t="s">
        <v>308</v>
      </c>
      <c r="G92" s="34" t="s">
        <v>313</v>
      </c>
      <c r="H92" s="34"/>
      <c r="I92" s="34"/>
      <c r="J92" s="34"/>
      <c r="K92" s="3"/>
      <c r="L92" s="3"/>
    </row>
    <row r="93" spans="1:12" x14ac:dyDescent="0.15">
      <c r="E93" s="34"/>
      <c r="F93" s="3"/>
      <c r="G93" s="34"/>
      <c r="H93" s="34"/>
      <c r="I93" s="34"/>
      <c r="J93" s="34"/>
      <c r="K93" s="3"/>
      <c r="L93" s="3"/>
    </row>
    <row r="94" spans="1:12" x14ac:dyDescent="0.15">
      <c r="E94" s="38" t="s">
        <v>309</v>
      </c>
      <c r="F94" s="3" t="s">
        <v>310</v>
      </c>
      <c r="G94" s="38" t="s">
        <v>311</v>
      </c>
      <c r="H94" s="3"/>
      <c r="I94" s="3"/>
      <c r="J94" s="3"/>
      <c r="K94" s="3"/>
      <c r="L94" s="3"/>
    </row>
    <row r="95" spans="1:12" x14ac:dyDescent="0.15">
      <c r="E95" s="3"/>
      <c r="F95" s="3"/>
      <c r="G95" s="3"/>
      <c r="H95" s="3"/>
      <c r="I95" s="3"/>
      <c r="J95" s="3"/>
      <c r="K95" s="3"/>
    </row>
    <row r="96" spans="1:12" x14ac:dyDescent="0.15">
      <c r="E96" s="3" t="s">
        <v>315</v>
      </c>
      <c r="F96" s="36" t="s">
        <v>316</v>
      </c>
      <c r="G96" s="3" t="s">
        <v>317</v>
      </c>
      <c r="H96" s="3"/>
      <c r="I96" s="3"/>
      <c r="J96" s="3"/>
      <c r="K96" s="3"/>
    </row>
    <row r="97" spans="4:11" x14ac:dyDescent="0.15">
      <c r="E97" s="3"/>
      <c r="F97" s="3"/>
      <c r="G97" s="3"/>
      <c r="H97" s="3"/>
      <c r="I97" s="3"/>
      <c r="J97" s="3"/>
      <c r="K97" s="3"/>
    </row>
    <row r="98" spans="4:11" x14ac:dyDescent="0.15">
      <c r="D98" s="10"/>
    </row>
    <row r="99" spans="4:11" x14ac:dyDescent="0.15">
      <c r="D99" s="10" t="s">
        <v>318</v>
      </c>
    </row>
    <row r="100" spans="4:11" x14ac:dyDescent="0.15">
      <c r="D100" s="10" t="s">
        <v>386</v>
      </c>
    </row>
    <row r="132" spans="5:17" x14ac:dyDescent="0.15">
      <c r="E132" s="1">
        <v>1</v>
      </c>
      <c r="F132" s="1" t="s">
        <v>321</v>
      </c>
    </row>
    <row r="134" spans="5:17" x14ac:dyDescent="0.15">
      <c r="E134" s="1">
        <v>2</v>
      </c>
      <c r="F134" s="1" t="s">
        <v>322</v>
      </c>
    </row>
    <row r="135" spans="5:17" x14ac:dyDescent="0.15"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</row>
    <row r="136" spans="5:17" x14ac:dyDescent="0.15">
      <c r="E136" s="44">
        <v>3</v>
      </c>
      <c r="F136" s="44" t="s">
        <v>407</v>
      </c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</row>
    <row r="137" spans="5:17" x14ac:dyDescent="0.15"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</row>
    <row r="138" spans="5:17" x14ac:dyDescent="0.15">
      <c r="E138" s="44">
        <v>4</v>
      </c>
      <c r="F138" s="44" t="s">
        <v>387</v>
      </c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</row>
    <row r="139" spans="5:17" x14ac:dyDescent="0.15"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</row>
    <row r="140" spans="5:17" x14ac:dyDescent="0.15">
      <c r="E140" s="44"/>
      <c r="F140" s="48" t="s">
        <v>323</v>
      </c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</row>
    <row r="141" spans="5:17" x14ac:dyDescent="0.15">
      <c r="E141" s="44"/>
      <c r="F141" s="44"/>
      <c r="G141" s="44" t="s">
        <v>467</v>
      </c>
      <c r="H141" s="44"/>
      <c r="I141" s="44"/>
      <c r="J141" s="44"/>
      <c r="K141" s="44"/>
      <c r="L141" s="44"/>
      <c r="M141" s="44"/>
      <c r="N141" s="44"/>
      <c r="O141" s="44"/>
      <c r="P141" s="44"/>
      <c r="Q141" s="44"/>
    </row>
    <row r="142" spans="5:17" x14ac:dyDescent="0.15"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</row>
    <row r="143" spans="5:17" x14ac:dyDescent="0.15">
      <c r="F143" s="10" t="s">
        <v>324</v>
      </c>
    </row>
    <row r="144" spans="5:17" x14ac:dyDescent="0.15">
      <c r="G144" s="3" t="s">
        <v>325</v>
      </c>
      <c r="H144" s="3" t="s">
        <v>326</v>
      </c>
      <c r="I144" s="3"/>
      <c r="J144" s="3"/>
      <c r="K144" s="3"/>
      <c r="L144" s="3"/>
      <c r="M144" s="3"/>
      <c r="N144" s="3"/>
      <c r="O144" s="3"/>
    </row>
    <row r="145" spans="1:18" x14ac:dyDescent="0.15">
      <c r="B145" s="52" t="s">
        <v>584</v>
      </c>
      <c r="G145" s="3" t="s">
        <v>327</v>
      </c>
      <c r="H145" s="13" t="s">
        <v>658</v>
      </c>
      <c r="I145" s="3"/>
      <c r="J145" s="3"/>
      <c r="K145" s="3"/>
      <c r="L145" s="3"/>
      <c r="M145" s="3"/>
      <c r="N145" s="3"/>
      <c r="O145" s="3"/>
    </row>
    <row r="146" spans="1:18" x14ac:dyDescent="0.15">
      <c r="B146" s="1" t="s">
        <v>605</v>
      </c>
      <c r="G146" s="3" t="s">
        <v>328</v>
      </c>
      <c r="H146" s="3" t="s">
        <v>329</v>
      </c>
      <c r="I146" s="3"/>
      <c r="J146" s="3"/>
      <c r="K146" s="3"/>
      <c r="L146" s="3"/>
      <c r="M146" s="3"/>
      <c r="N146" s="3"/>
      <c r="O146" s="3"/>
    </row>
    <row r="147" spans="1:18" x14ac:dyDescent="0.15">
      <c r="G147" s="36" t="s">
        <v>330</v>
      </c>
      <c r="H147" s="3" t="s">
        <v>331</v>
      </c>
      <c r="I147" s="3"/>
      <c r="J147" s="3"/>
      <c r="K147" s="3"/>
      <c r="L147" s="3"/>
      <c r="M147" s="3"/>
      <c r="N147" s="3"/>
      <c r="O147" s="3"/>
    </row>
    <row r="148" spans="1:18" x14ac:dyDescent="0.15">
      <c r="G148" s="37" t="s">
        <v>332</v>
      </c>
      <c r="H148" s="3" t="s">
        <v>333</v>
      </c>
      <c r="I148" s="3"/>
      <c r="J148" s="3"/>
      <c r="K148" s="3"/>
      <c r="L148" s="3"/>
      <c r="M148" s="3"/>
      <c r="N148" s="3"/>
      <c r="O148" s="3"/>
    </row>
    <row r="149" spans="1:18" x14ac:dyDescent="0.15">
      <c r="G149" s="3" t="s">
        <v>334</v>
      </c>
      <c r="H149" s="3" t="s">
        <v>335</v>
      </c>
      <c r="I149" s="3"/>
      <c r="J149" s="3"/>
      <c r="K149" s="3"/>
      <c r="L149" s="3"/>
      <c r="M149" s="3"/>
      <c r="N149" s="3"/>
      <c r="O149" s="3"/>
    </row>
    <row r="150" spans="1:18" x14ac:dyDescent="0.15">
      <c r="G150" s="3" t="s">
        <v>336</v>
      </c>
      <c r="H150" s="34" t="s">
        <v>337</v>
      </c>
      <c r="I150" s="3"/>
      <c r="J150" s="3"/>
      <c r="K150" s="3"/>
      <c r="L150" s="3"/>
      <c r="M150" s="3"/>
      <c r="N150" s="3"/>
      <c r="O150" s="3"/>
    </row>
    <row r="151" spans="1:18" x14ac:dyDescent="0.15">
      <c r="G151" s="3" t="s">
        <v>338</v>
      </c>
      <c r="H151" s="38" t="s">
        <v>339</v>
      </c>
      <c r="I151" s="3"/>
      <c r="J151" s="3"/>
      <c r="K151" s="3"/>
      <c r="L151" s="3"/>
      <c r="M151" s="3"/>
      <c r="N151" s="3"/>
      <c r="O151" s="3"/>
    </row>
    <row r="152" spans="1:18" x14ac:dyDescent="0.15">
      <c r="G152" s="36" t="s">
        <v>340</v>
      </c>
      <c r="H152" s="3" t="s">
        <v>341</v>
      </c>
      <c r="I152" s="3"/>
      <c r="J152" s="3"/>
      <c r="K152" s="3"/>
      <c r="L152" s="3"/>
      <c r="M152" s="3"/>
      <c r="N152" s="3"/>
      <c r="O152" s="3"/>
    </row>
    <row r="153" spans="1:18" x14ac:dyDescent="0.15">
      <c r="A153" s="12" t="s">
        <v>602</v>
      </c>
      <c r="B153" s="12" t="s">
        <v>603</v>
      </c>
      <c r="G153" s="1" t="s">
        <v>699</v>
      </c>
      <c r="H153" s="13" t="s">
        <v>697</v>
      </c>
      <c r="I153" s="59" t="s">
        <v>700</v>
      </c>
      <c r="J153" s="59"/>
      <c r="K153" s="59"/>
      <c r="L153" s="59"/>
      <c r="M153" s="59"/>
      <c r="N153" s="59"/>
      <c r="O153" s="13"/>
      <c r="P153" s="13"/>
      <c r="Q153" s="13"/>
      <c r="R153" s="13"/>
    </row>
    <row r="154" spans="1:18" x14ac:dyDescent="0.15">
      <c r="A154" s="1">
        <v>1</v>
      </c>
      <c r="B154" s="12"/>
      <c r="G154" s="1" t="s">
        <v>702</v>
      </c>
      <c r="H154" s="13" t="s">
        <v>698</v>
      </c>
      <c r="I154" s="59"/>
      <c r="J154" s="59"/>
      <c r="K154" s="59"/>
      <c r="L154" s="59"/>
      <c r="M154" s="59"/>
      <c r="N154" s="59"/>
      <c r="O154" s="13"/>
      <c r="P154" s="13"/>
      <c r="Q154" s="13"/>
      <c r="R154" s="13"/>
    </row>
    <row r="155" spans="1:18" x14ac:dyDescent="0.15">
      <c r="G155" s="1" t="s">
        <v>707</v>
      </c>
      <c r="H155" s="13" t="s">
        <v>663</v>
      </c>
      <c r="I155" s="59" t="s">
        <v>701</v>
      </c>
      <c r="J155" s="59"/>
      <c r="K155" s="59"/>
      <c r="L155" s="59"/>
      <c r="M155" s="59"/>
      <c r="N155" s="59"/>
      <c r="O155" s="13"/>
      <c r="P155" s="13"/>
      <c r="Q155" s="13"/>
      <c r="R155" s="13"/>
    </row>
    <row r="156" spans="1:18" x14ac:dyDescent="0.15">
      <c r="G156" s="1" t="s">
        <v>456</v>
      </c>
      <c r="H156" s="13" t="s">
        <v>664</v>
      </c>
      <c r="I156" s="59"/>
      <c r="J156" s="59"/>
      <c r="K156" s="59"/>
      <c r="L156" s="59"/>
      <c r="M156" s="59"/>
      <c r="N156" s="59"/>
      <c r="O156" s="13"/>
      <c r="P156" s="13"/>
      <c r="Q156" s="13"/>
      <c r="R156" s="13"/>
    </row>
    <row r="157" spans="1:18" x14ac:dyDescent="0.15">
      <c r="B157" s="52" t="s">
        <v>585</v>
      </c>
      <c r="G157" s="2" t="s">
        <v>695</v>
      </c>
      <c r="H157" s="2" t="s">
        <v>715</v>
      </c>
      <c r="I157" s="2"/>
      <c r="J157" s="2"/>
    </row>
    <row r="158" spans="1:18" x14ac:dyDescent="0.15">
      <c r="F158" s="10" t="s">
        <v>406</v>
      </c>
    </row>
    <row r="159" spans="1:18" x14ac:dyDescent="0.15">
      <c r="G159" s="33" t="s">
        <v>342</v>
      </c>
      <c r="H159" s="1" t="s">
        <v>353</v>
      </c>
    </row>
    <row r="160" spans="1:18" x14ac:dyDescent="0.15">
      <c r="G160" s="33" t="s">
        <v>343</v>
      </c>
      <c r="H160" s="1" t="s">
        <v>354</v>
      </c>
    </row>
    <row r="161" spans="2:15" x14ac:dyDescent="0.15">
      <c r="G161" s="33" t="s">
        <v>344</v>
      </c>
      <c r="H161" s="1" t="s">
        <v>355</v>
      </c>
    </row>
    <row r="162" spans="2:15" x14ac:dyDescent="0.15">
      <c r="G162" s="33" t="s">
        <v>345</v>
      </c>
      <c r="H162" s="1" t="s">
        <v>356</v>
      </c>
    </row>
    <row r="163" spans="2:15" x14ac:dyDescent="0.15">
      <c r="G163" s="1" t="s">
        <v>346</v>
      </c>
      <c r="H163" s="1" t="s">
        <v>357</v>
      </c>
    </row>
    <row r="164" spans="2:15" x14ac:dyDescent="0.15">
      <c r="G164" s="1" t="s">
        <v>347</v>
      </c>
      <c r="H164" s="1" t="s">
        <v>358</v>
      </c>
      <c r="I164" s="1" t="s">
        <v>359</v>
      </c>
    </row>
    <row r="165" spans="2:15" x14ac:dyDescent="0.15">
      <c r="G165" s="33" t="s">
        <v>348</v>
      </c>
      <c r="H165" s="43" t="s">
        <v>360</v>
      </c>
      <c r="I165" s="43"/>
      <c r="K165" s="43"/>
      <c r="L165" s="33"/>
    </row>
    <row r="166" spans="2:15" ht="16.5" customHeight="1" x14ac:dyDescent="0.15">
      <c r="B166" s="12" t="s">
        <v>586</v>
      </c>
      <c r="F166" s="63" t="s">
        <v>476</v>
      </c>
      <c r="G166" s="56" t="s">
        <v>420</v>
      </c>
      <c r="H166" s="57" t="s">
        <v>651</v>
      </c>
    </row>
    <row r="167" spans="2:15" x14ac:dyDescent="0.15">
      <c r="F167" s="64"/>
      <c r="G167" s="39" t="s">
        <v>349</v>
      </c>
      <c r="H167" s="40" t="s">
        <v>652</v>
      </c>
      <c r="J167" s="44" t="s">
        <v>361</v>
      </c>
      <c r="K167" s="44"/>
      <c r="L167" s="44"/>
      <c r="M167" s="44"/>
    </row>
    <row r="168" spans="2:15" x14ac:dyDescent="0.15">
      <c r="F168" s="64"/>
      <c r="G168" s="39" t="s">
        <v>350</v>
      </c>
      <c r="H168" s="40" t="s">
        <v>653</v>
      </c>
      <c r="K168" s="44" t="s">
        <v>362</v>
      </c>
      <c r="L168" s="44"/>
    </row>
    <row r="169" spans="2:15" x14ac:dyDescent="0.15">
      <c r="F169" s="64"/>
      <c r="G169" s="39" t="s">
        <v>351</v>
      </c>
      <c r="H169" s="40" t="s">
        <v>654</v>
      </c>
      <c r="J169" s="44" t="s">
        <v>363</v>
      </c>
      <c r="K169" s="44"/>
      <c r="L169" s="44"/>
      <c r="M169" s="44"/>
      <c r="N169" s="35"/>
      <c r="O169" s="35"/>
    </row>
    <row r="170" spans="2:15" x14ac:dyDescent="0.15">
      <c r="F170" s="64"/>
      <c r="G170" s="39" t="s">
        <v>649</v>
      </c>
      <c r="H170" s="40" t="s">
        <v>655</v>
      </c>
      <c r="J170" s="44"/>
      <c r="K170" s="44" t="s">
        <v>366</v>
      </c>
      <c r="L170" s="44"/>
      <c r="M170" s="44"/>
      <c r="N170" s="35"/>
      <c r="O170" s="35"/>
    </row>
    <row r="171" spans="2:15" x14ac:dyDescent="0.15">
      <c r="F171" s="64"/>
      <c r="G171" s="39" t="s">
        <v>619</v>
      </c>
      <c r="H171" s="40" t="s">
        <v>624</v>
      </c>
      <c r="K171" s="1" t="s">
        <v>364</v>
      </c>
      <c r="L171" s="1" t="s">
        <v>365</v>
      </c>
    </row>
    <row r="172" spans="2:15" x14ac:dyDescent="0.15">
      <c r="F172" s="64"/>
      <c r="G172" s="39" t="s">
        <v>352</v>
      </c>
      <c r="H172" s="40" t="s">
        <v>656</v>
      </c>
      <c r="K172" s="1" t="s">
        <v>367</v>
      </c>
      <c r="L172" s="1" t="s">
        <v>368</v>
      </c>
    </row>
    <row r="173" spans="2:15" x14ac:dyDescent="0.15">
      <c r="F173" s="64"/>
      <c r="G173" s="39" t="s">
        <v>703</v>
      </c>
      <c r="H173" s="39" t="s">
        <v>705</v>
      </c>
    </row>
    <row r="174" spans="2:15" x14ac:dyDescent="0.15">
      <c r="F174" s="64"/>
      <c r="G174" s="39" t="s">
        <v>704</v>
      </c>
      <c r="H174" s="39" t="s">
        <v>706</v>
      </c>
      <c r="J174" s="13" t="s">
        <v>712</v>
      </c>
      <c r="K174" s="13"/>
      <c r="L174" s="13"/>
      <c r="M174" s="13"/>
      <c r="N174" s="13"/>
    </row>
    <row r="175" spans="2:15" x14ac:dyDescent="0.15">
      <c r="F175" s="64"/>
      <c r="G175" s="39" t="s">
        <v>708</v>
      </c>
      <c r="H175" s="39" t="s">
        <v>709</v>
      </c>
    </row>
    <row r="176" spans="2:15" x14ac:dyDescent="0.15">
      <c r="F176" s="64"/>
      <c r="G176" s="39" t="s">
        <v>710</v>
      </c>
      <c r="H176" s="39" t="s">
        <v>711</v>
      </c>
    </row>
    <row r="177" spans="2:24" x14ac:dyDescent="0.15">
      <c r="F177" s="65"/>
      <c r="G177" s="41" t="s">
        <v>650</v>
      </c>
      <c r="H177" s="42" t="s">
        <v>657</v>
      </c>
    </row>
    <row r="179" spans="2:24" x14ac:dyDescent="0.15">
      <c r="G179" s="3" t="s">
        <v>369</v>
      </c>
      <c r="H179" s="3" t="s">
        <v>370</v>
      </c>
      <c r="I179" s="38" t="s">
        <v>371</v>
      </c>
      <c r="J179" s="44" t="s">
        <v>372</v>
      </c>
      <c r="K179" s="44"/>
      <c r="L179" s="44"/>
    </row>
    <row r="180" spans="2:24" x14ac:dyDescent="0.15">
      <c r="B180" s="12" t="s">
        <v>587</v>
      </c>
      <c r="G180" s="13" t="s">
        <v>374</v>
      </c>
      <c r="H180" s="13" t="s">
        <v>373</v>
      </c>
      <c r="I180" s="13" t="s">
        <v>665</v>
      </c>
      <c r="J180" s="13"/>
      <c r="K180" s="13"/>
      <c r="L180" s="13" t="s">
        <v>636</v>
      </c>
      <c r="M180" s="13" t="s">
        <v>666</v>
      </c>
      <c r="N180" s="13" t="s">
        <v>441</v>
      </c>
      <c r="O180" s="13" t="s">
        <v>442</v>
      </c>
      <c r="P180" s="13" t="s">
        <v>443</v>
      </c>
      <c r="Q180" s="13" t="s">
        <v>444</v>
      </c>
      <c r="R180" s="13" t="s">
        <v>146</v>
      </c>
      <c r="S180" s="13" t="s">
        <v>667</v>
      </c>
      <c r="T180" s="13"/>
      <c r="U180" s="13"/>
      <c r="V180" s="13"/>
      <c r="W180" s="13"/>
      <c r="X180" s="13"/>
    </row>
    <row r="181" spans="2:24" x14ac:dyDescent="0.15">
      <c r="B181" s="1">
        <v>1</v>
      </c>
      <c r="G181" s="13" t="s">
        <v>509</v>
      </c>
      <c r="H181" s="13" t="s">
        <v>668</v>
      </c>
      <c r="I181" s="13" t="s">
        <v>669</v>
      </c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</row>
    <row r="183" spans="2:24" x14ac:dyDescent="0.15">
      <c r="F183" s="30" t="s">
        <v>375</v>
      </c>
      <c r="G183" s="3"/>
      <c r="H183" s="3"/>
      <c r="I183" s="3"/>
    </row>
    <row r="184" spans="2:24" x14ac:dyDescent="0.15">
      <c r="F184" s="3"/>
      <c r="G184" s="3" t="s">
        <v>376</v>
      </c>
      <c r="H184" s="3"/>
      <c r="I184" s="3"/>
    </row>
    <row r="185" spans="2:24" x14ac:dyDescent="0.15">
      <c r="F185" s="3"/>
      <c r="G185" s="3" t="s">
        <v>377</v>
      </c>
      <c r="H185" s="3" t="s">
        <v>378</v>
      </c>
      <c r="I185" s="3"/>
    </row>
    <row r="186" spans="2:24" x14ac:dyDescent="0.15">
      <c r="F186" s="3"/>
      <c r="G186" s="3" t="s">
        <v>379</v>
      </c>
      <c r="H186" s="3" t="s">
        <v>380</v>
      </c>
      <c r="I186" s="3"/>
    </row>
    <row r="187" spans="2:24" x14ac:dyDescent="0.15">
      <c r="F187" s="3"/>
      <c r="G187" s="3" t="s">
        <v>381</v>
      </c>
      <c r="H187" s="3" t="s">
        <v>382</v>
      </c>
      <c r="I187" s="3"/>
    </row>
    <row r="188" spans="2:24" x14ac:dyDescent="0.15">
      <c r="F188" s="3"/>
      <c r="G188" s="3" t="s">
        <v>383</v>
      </c>
      <c r="H188" s="3" t="s">
        <v>384</v>
      </c>
      <c r="I188" s="3"/>
    </row>
    <row r="189" spans="2:24" x14ac:dyDescent="0.15">
      <c r="F189" s="45"/>
      <c r="G189" s="46" t="s">
        <v>385</v>
      </c>
      <c r="H189" s="3"/>
      <c r="I189" s="47"/>
      <c r="J189" s="25"/>
    </row>
    <row r="190" spans="2:24" x14ac:dyDescent="0.15">
      <c r="D190" s="10" t="s">
        <v>739</v>
      </c>
    </row>
    <row r="191" spans="2:24" x14ac:dyDescent="0.15">
      <c r="E191" s="1" t="s">
        <v>740</v>
      </c>
      <c r="F191" s="1" t="s">
        <v>741</v>
      </c>
    </row>
    <row r="192" spans="2:24" x14ac:dyDescent="0.15">
      <c r="E192" s="1" t="s">
        <v>737</v>
      </c>
    </row>
    <row r="193" spans="1:22" x14ac:dyDescent="0.15">
      <c r="A193" s="12" t="s">
        <v>579</v>
      </c>
      <c r="B193" s="12" t="s">
        <v>588</v>
      </c>
      <c r="F193" s="1" t="s">
        <v>388</v>
      </c>
      <c r="G193" s="1" t="s">
        <v>389</v>
      </c>
      <c r="H193" s="1" t="s">
        <v>390</v>
      </c>
      <c r="I193" s="1" t="s">
        <v>392</v>
      </c>
      <c r="J193" s="1" t="s">
        <v>391</v>
      </c>
      <c r="K193" s="1" t="s">
        <v>393</v>
      </c>
      <c r="L193" s="1" t="s">
        <v>394</v>
      </c>
      <c r="M193" s="1" t="s">
        <v>395</v>
      </c>
      <c r="N193" s="1" t="s">
        <v>396</v>
      </c>
      <c r="O193" s="1" t="s">
        <v>397</v>
      </c>
      <c r="P193" s="1" t="s">
        <v>398</v>
      </c>
      <c r="Q193" s="1" t="s">
        <v>471</v>
      </c>
      <c r="R193" s="1" t="s">
        <v>472</v>
      </c>
      <c r="S193" s="1" t="s">
        <v>473</v>
      </c>
      <c r="T193" s="1" t="s">
        <v>474</v>
      </c>
      <c r="U193" s="1" t="s">
        <v>475</v>
      </c>
      <c r="V193" s="1" t="s">
        <v>399</v>
      </c>
    </row>
    <row r="194" spans="1:22" x14ac:dyDescent="0.15">
      <c r="F194" s="1" t="s">
        <v>738</v>
      </c>
      <c r="G194" s="1">
        <v>0</v>
      </c>
      <c r="H194" s="1">
        <v>1</v>
      </c>
      <c r="I194" s="1">
        <v>2</v>
      </c>
      <c r="J194" s="1">
        <v>3</v>
      </c>
      <c r="K194" s="1">
        <v>4</v>
      </c>
      <c r="L194" s="1">
        <v>5</v>
      </c>
      <c r="M194" s="1">
        <v>6</v>
      </c>
      <c r="N194" s="1">
        <v>7</v>
      </c>
      <c r="O194" s="1">
        <v>8</v>
      </c>
      <c r="P194" s="1">
        <v>9</v>
      </c>
      <c r="Q194" s="1">
        <v>10</v>
      </c>
      <c r="R194" s="1">
        <v>11</v>
      </c>
      <c r="S194" s="1">
        <v>12</v>
      </c>
      <c r="T194" s="1">
        <v>13</v>
      </c>
      <c r="U194" s="1">
        <v>14</v>
      </c>
      <c r="V194" s="1">
        <v>15</v>
      </c>
    </row>
    <row r="195" spans="1:22" x14ac:dyDescent="0.15">
      <c r="E195" s="1" t="s">
        <v>746</v>
      </c>
    </row>
    <row r="196" spans="1:22" x14ac:dyDescent="0.15">
      <c r="F196" s="3" t="s">
        <v>328</v>
      </c>
      <c r="G196" s="3" t="s">
        <v>329</v>
      </c>
    </row>
    <row r="197" spans="1:22" x14ac:dyDescent="0.15">
      <c r="F197" s="36" t="s">
        <v>330</v>
      </c>
      <c r="G197" s="3" t="s">
        <v>331</v>
      </c>
    </row>
    <row r="198" spans="1:22" x14ac:dyDescent="0.15">
      <c r="F198" s="37" t="s">
        <v>332</v>
      </c>
      <c r="G198" s="3" t="s">
        <v>333</v>
      </c>
    </row>
    <row r="199" spans="1:22" x14ac:dyDescent="0.15">
      <c r="F199" s="3" t="s">
        <v>334</v>
      </c>
      <c r="G199" s="3" t="s">
        <v>335</v>
      </c>
    </row>
    <row r="200" spans="1:22" x14ac:dyDescent="0.15">
      <c r="F200" s="3" t="s">
        <v>336</v>
      </c>
      <c r="G200" s="34" t="s">
        <v>337</v>
      </c>
    </row>
    <row r="201" spans="1:22" x14ac:dyDescent="0.15">
      <c r="F201" s="3" t="s">
        <v>338</v>
      </c>
      <c r="G201" s="38" t="s">
        <v>339</v>
      </c>
    </row>
    <row r="202" spans="1:22" x14ac:dyDescent="0.15">
      <c r="F202" s="36" t="s">
        <v>340</v>
      </c>
      <c r="G202" s="3" t="s">
        <v>341</v>
      </c>
    </row>
    <row r="204" spans="1:22" x14ac:dyDescent="0.15">
      <c r="E204" s="1" t="s">
        <v>747</v>
      </c>
    </row>
    <row r="205" spans="1:22" x14ac:dyDescent="0.15">
      <c r="F205" s="1" t="s">
        <v>401</v>
      </c>
    </row>
    <row r="206" spans="1:22" x14ac:dyDescent="0.15">
      <c r="A206" s="12" t="s">
        <v>580</v>
      </c>
      <c r="G206" s="1" t="s">
        <v>404</v>
      </c>
    </row>
    <row r="207" spans="1:22" x14ac:dyDescent="0.15">
      <c r="A207" s="1" t="s">
        <v>731</v>
      </c>
      <c r="G207" s="1" t="s">
        <v>403</v>
      </c>
    </row>
    <row r="208" spans="1:22" x14ac:dyDescent="0.15">
      <c r="A208" s="1" t="s">
        <v>693</v>
      </c>
      <c r="G208" s="13" t="s">
        <v>404</v>
      </c>
    </row>
    <row r="209" spans="1:7" x14ac:dyDescent="0.15">
      <c r="G209" s="13" t="s">
        <v>403</v>
      </c>
    </row>
    <row r="210" spans="1:7" x14ac:dyDescent="0.15">
      <c r="F210" s="1" t="s">
        <v>736</v>
      </c>
    </row>
    <row r="211" spans="1:7" x14ac:dyDescent="0.15">
      <c r="G211" s="1" t="s">
        <v>402</v>
      </c>
    </row>
    <row r="212" spans="1:7" x14ac:dyDescent="0.15">
      <c r="G212" s="1" t="s">
        <v>751</v>
      </c>
    </row>
    <row r="213" spans="1:7" x14ac:dyDescent="0.15">
      <c r="G213" s="1" t="s">
        <v>403</v>
      </c>
    </row>
    <row r="214" spans="1:7" x14ac:dyDescent="0.15">
      <c r="E214" s="1" t="s">
        <v>748</v>
      </c>
    </row>
    <row r="215" spans="1:7" x14ac:dyDescent="0.15">
      <c r="F215" s="1" t="s">
        <v>408</v>
      </c>
    </row>
    <row r="216" spans="1:7" x14ac:dyDescent="0.15">
      <c r="F216" s="1" t="s">
        <v>750</v>
      </c>
      <c r="G216" s="1" t="s">
        <v>749</v>
      </c>
    </row>
    <row r="217" spans="1:7" x14ac:dyDescent="0.15">
      <c r="F217" s="1" t="s">
        <v>410</v>
      </c>
    </row>
    <row r="218" spans="1:7" x14ac:dyDescent="0.15">
      <c r="G218" s="1" t="s">
        <v>505</v>
      </c>
    </row>
    <row r="219" spans="1:7" x14ac:dyDescent="0.15">
      <c r="E219" s="1" t="s">
        <v>507</v>
      </c>
    </row>
    <row r="220" spans="1:7" x14ac:dyDescent="0.15">
      <c r="E220" s="1" t="s">
        <v>506</v>
      </c>
    </row>
    <row r="221" spans="1:7" x14ac:dyDescent="0.15">
      <c r="B221" s="10" t="s">
        <v>589</v>
      </c>
      <c r="C221" s="10" t="s">
        <v>253</v>
      </c>
    </row>
    <row r="222" spans="1:7" x14ac:dyDescent="0.15">
      <c r="D222" s="1" t="s">
        <v>411</v>
      </c>
    </row>
    <row r="224" spans="1:7" x14ac:dyDescent="0.15">
      <c r="A224" s="12" t="s">
        <v>670</v>
      </c>
    </row>
  </sheetData>
  <mergeCells count="1">
    <mergeCell ref="F166:F177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workbookViewId="0">
      <selection activeCell="C16" sqref="C16"/>
    </sheetView>
  </sheetViews>
  <sheetFormatPr defaultRowHeight="16.5" x14ac:dyDescent="0.15"/>
  <cols>
    <col min="1" max="1" width="26.625" style="1" customWidth="1"/>
    <col min="2" max="16384" width="9" style="1"/>
  </cols>
  <sheetData>
    <row r="1" spans="1:29" x14ac:dyDescent="0.15">
      <c r="B1" s="10" t="s">
        <v>445</v>
      </c>
    </row>
    <row r="2" spans="1:29" x14ac:dyDescent="0.15">
      <c r="B2" s="1" t="s">
        <v>412</v>
      </c>
      <c r="C2" s="1" t="s">
        <v>412</v>
      </c>
      <c r="D2" s="1" t="s">
        <v>412</v>
      </c>
      <c r="E2" s="1" t="s">
        <v>413</v>
      </c>
      <c r="F2" s="1" t="s">
        <v>413</v>
      </c>
      <c r="G2" s="1" t="s">
        <v>413</v>
      </c>
      <c r="H2" s="1" t="s">
        <v>414</v>
      </c>
      <c r="I2" s="1" t="s">
        <v>415</v>
      </c>
      <c r="J2" s="1" t="s">
        <v>415</v>
      </c>
      <c r="K2" s="1" t="s">
        <v>415</v>
      </c>
      <c r="L2" s="1" t="s">
        <v>415</v>
      </c>
      <c r="M2" s="1" t="s">
        <v>415</v>
      </c>
      <c r="N2" s="1" t="s">
        <v>415</v>
      </c>
      <c r="O2" s="1" t="s">
        <v>415</v>
      </c>
      <c r="P2" s="13" t="s">
        <v>415</v>
      </c>
      <c r="Q2" s="13" t="s">
        <v>415</v>
      </c>
      <c r="R2" s="13" t="s">
        <v>415</v>
      </c>
      <c r="S2" s="13" t="s">
        <v>415</v>
      </c>
      <c r="T2" s="1" t="s">
        <v>415</v>
      </c>
      <c r="U2" s="1" t="s">
        <v>413</v>
      </c>
      <c r="V2" s="1" t="s">
        <v>412</v>
      </c>
      <c r="W2" s="1" t="s">
        <v>412</v>
      </c>
      <c r="X2" s="1" t="s">
        <v>412</v>
      </c>
      <c r="Y2" s="1" t="s">
        <v>412</v>
      </c>
      <c r="Z2" s="1" t="s">
        <v>412</v>
      </c>
      <c r="AA2" s="1" t="s">
        <v>412</v>
      </c>
      <c r="AB2" s="1" t="s">
        <v>412</v>
      </c>
      <c r="AC2" s="1" t="s">
        <v>412</v>
      </c>
    </row>
    <row r="3" spans="1:29" x14ac:dyDescent="0.15">
      <c r="A3" s="12" t="s">
        <v>606</v>
      </c>
      <c r="B3" s="1" t="s">
        <v>466</v>
      </c>
      <c r="C3" s="1" t="s">
        <v>416</v>
      </c>
      <c r="D3" s="1" t="s">
        <v>417</v>
      </c>
      <c r="E3" s="1" t="s">
        <v>418</v>
      </c>
      <c r="F3" s="1" t="s">
        <v>282</v>
      </c>
      <c r="G3" s="1" t="s">
        <v>347</v>
      </c>
      <c r="H3" s="1" t="s">
        <v>419</v>
      </c>
      <c r="I3" s="1" t="s">
        <v>349</v>
      </c>
      <c r="J3" s="1" t="s">
        <v>617</v>
      </c>
      <c r="K3" s="1" t="s">
        <v>618</v>
      </c>
      <c r="L3" s="1" t="s">
        <v>421</v>
      </c>
      <c r="M3" s="1" t="s">
        <v>422</v>
      </c>
      <c r="N3" s="1" t="s">
        <v>620</v>
      </c>
      <c r="O3" s="25" t="s">
        <v>423</v>
      </c>
      <c r="P3" s="61" t="s">
        <v>703</v>
      </c>
      <c r="Q3" s="61" t="s">
        <v>704</v>
      </c>
      <c r="R3" s="61" t="s">
        <v>708</v>
      </c>
      <c r="S3" s="61" t="s">
        <v>710</v>
      </c>
      <c r="T3" s="25" t="s">
        <v>424</v>
      </c>
      <c r="U3" s="1" t="s">
        <v>425</v>
      </c>
      <c r="V3" s="66" t="s">
        <v>621</v>
      </c>
      <c r="W3" s="66"/>
      <c r="X3" s="66"/>
      <c r="Y3" s="66"/>
      <c r="Z3" s="66"/>
      <c r="AA3" s="66"/>
      <c r="AB3" s="66"/>
      <c r="AC3" s="1" t="s">
        <v>622</v>
      </c>
    </row>
    <row r="4" spans="1:29" x14ac:dyDescent="0.15">
      <c r="A4" s="12" t="s">
        <v>607</v>
      </c>
      <c r="B4" s="1" t="s">
        <v>427</v>
      </c>
      <c r="C4" s="1" t="s">
        <v>428</v>
      </c>
      <c r="D4" s="1" t="s">
        <v>429</v>
      </c>
      <c r="E4" s="1" t="s">
        <v>623</v>
      </c>
      <c r="F4" s="1" t="s">
        <v>430</v>
      </c>
      <c r="G4" s="1" t="s">
        <v>431</v>
      </c>
      <c r="H4" s="1" t="s">
        <v>432</v>
      </c>
      <c r="I4" s="1" t="s">
        <v>433</v>
      </c>
      <c r="J4" s="1" t="s">
        <v>434</v>
      </c>
      <c r="K4" s="1" t="s">
        <v>435</v>
      </c>
      <c r="L4" s="1" t="s">
        <v>436</v>
      </c>
      <c r="M4" s="1" t="s">
        <v>437</v>
      </c>
      <c r="N4" s="1" t="s">
        <v>624</v>
      </c>
      <c r="O4" s="25" t="s">
        <v>438</v>
      </c>
      <c r="P4" s="61" t="s">
        <v>705</v>
      </c>
      <c r="Q4" s="61" t="s">
        <v>706</v>
      </c>
      <c r="R4" s="61" t="s">
        <v>709</v>
      </c>
      <c r="S4" s="61" t="s">
        <v>711</v>
      </c>
      <c r="T4" s="25" t="s">
        <v>439</v>
      </c>
      <c r="U4" s="1" t="s">
        <v>625</v>
      </c>
      <c r="V4" s="66" t="s">
        <v>626</v>
      </c>
      <c r="W4" s="66"/>
      <c r="X4" s="66"/>
      <c r="Y4" s="66"/>
      <c r="Z4" s="66"/>
      <c r="AA4" s="66"/>
      <c r="AB4" s="66"/>
      <c r="AC4" s="1" t="s">
        <v>627</v>
      </c>
    </row>
    <row r="5" spans="1:29" x14ac:dyDescent="0.15">
      <c r="A5" s="12" t="s">
        <v>586</v>
      </c>
      <c r="V5" s="1" t="s">
        <v>628</v>
      </c>
      <c r="W5" s="1" t="s">
        <v>629</v>
      </c>
      <c r="X5" s="1" t="s">
        <v>426</v>
      </c>
      <c r="Y5" s="1" t="s">
        <v>630</v>
      </c>
      <c r="Z5" s="1" t="s">
        <v>631</v>
      </c>
      <c r="AA5" s="1" t="s">
        <v>632</v>
      </c>
      <c r="AB5" s="1" t="s">
        <v>633</v>
      </c>
      <c r="AC5" s="1" t="s">
        <v>634</v>
      </c>
    </row>
    <row r="6" spans="1:29" x14ac:dyDescent="0.15">
      <c r="B6" s="10" t="s">
        <v>635</v>
      </c>
      <c r="V6" s="1" t="s">
        <v>637</v>
      </c>
      <c r="W6" s="1" t="s">
        <v>440</v>
      </c>
      <c r="X6" s="1" t="s">
        <v>441</v>
      </c>
      <c r="Y6" s="1" t="s">
        <v>442</v>
      </c>
      <c r="Z6" s="1" t="s">
        <v>443</v>
      </c>
      <c r="AA6" s="1" t="s">
        <v>444</v>
      </c>
      <c r="AB6" s="1" t="s">
        <v>638</v>
      </c>
    </row>
    <row r="7" spans="1:29" x14ac:dyDescent="0.15">
      <c r="B7" s="1" t="s">
        <v>413</v>
      </c>
      <c r="C7" s="1" t="s">
        <v>413</v>
      </c>
      <c r="D7" s="1" t="s">
        <v>413</v>
      </c>
      <c r="E7" s="1" t="s">
        <v>413</v>
      </c>
      <c r="F7" s="1" t="s">
        <v>413</v>
      </c>
      <c r="G7" s="1" t="s">
        <v>413</v>
      </c>
      <c r="H7" s="1" t="s">
        <v>413</v>
      </c>
      <c r="I7" s="1" t="s">
        <v>413</v>
      </c>
      <c r="J7" s="1" t="s">
        <v>413</v>
      </c>
      <c r="K7" s="1" t="s">
        <v>413</v>
      </c>
      <c r="L7" s="1" t="s">
        <v>413</v>
      </c>
      <c r="M7" s="1" t="s">
        <v>413</v>
      </c>
      <c r="N7" s="1" t="s">
        <v>413</v>
      </c>
      <c r="O7" s="2" t="s">
        <v>413</v>
      </c>
    </row>
    <row r="8" spans="1:29" ht="33" x14ac:dyDescent="0.15">
      <c r="A8" s="52" t="s">
        <v>608</v>
      </c>
      <c r="B8" s="1" t="s">
        <v>446</v>
      </c>
      <c r="C8" s="1" t="s">
        <v>447</v>
      </c>
      <c r="D8" s="1" t="s">
        <v>639</v>
      </c>
      <c r="E8" s="1" t="s">
        <v>449</v>
      </c>
      <c r="F8" s="1" t="s">
        <v>450</v>
      </c>
      <c r="G8" s="1" t="s">
        <v>451</v>
      </c>
      <c r="H8" s="1" t="s">
        <v>452</v>
      </c>
      <c r="I8" s="1" t="s">
        <v>453</v>
      </c>
      <c r="J8" s="1" t="s">
        <v>454</v>
      </c>
      <c r="K8" s="1" t="s">
        <v>662</v>
      </c>
      <c r="L8" s="1" t="s">
        <v>455</v>
      </c>
      <c r="M8" s="1" t="s">
        <v>694</v>
      </c>
      <c r="N8" s="1" t="s">
        <v>696</v>
      </c>
      <c r="O8" s="2" t="s">
        <v>695</v>
      </c>
      <c r="V8" s="25"/>
      <c r="W8" s="25"/>
      <c r="X8" s="25"/>
      <c r="Y8" s="25"/>
      <c r="Z8" s="25"/>
    </row>
    <row r="9" spans="1:29" ht="49.5" x14ac:dyDescent="0.15">
      <c r="A9" s="52" t="s">
        <v>609</v>
      </c>
      <c r="B9" s="1" t="s">
        <v>457</v>
      </c>
      <c r="C9" s="1" t="s">
        <v>458</v>
      </c>
      <c r="D9" s="1" t="s">
        <v>5</v>
      </c>
      <c r="E9" s="1" t="s">
        <v>7</v>
      </c>
      <c r="F9" s="1" t="s">
        <v>459</v>
      </c>
      <c r="G9" s="1" t="s">
        <v>4</v>
      </c>
      <c r="H9" s="1" t="s">
        <v>3</v>
      </c>
      <c r="I9" s="1" t="s">
        <v>460</v>
      </c>
      <c r="J9" s="1" t="s">
        <v>54</v>
      </c>
      <c r="K9" s="1" t="s">
        <v>461</v>
      </c>
      <c r="L9" s="1" t="s">
        <v>462</v>
      </c>
      <c r="M9" s="1" t="s">
        <v>463</v>
      </c>
      <c r="N9" s="1" t="s">
        <v>464</v>
      </c>
      <c r="O9" s="2" t="s">
        <v>465</v>
      </c>
      <c r="V9" s="25"/>
      <c r="W9" s="60"/>
      <c r="X9" s="60"/>
      <c r="Y9" s="25"/>
      <c r="Z9" s="25"/>
    </row>
    <row r="10" spans="1:29" x14ac:dyDescent="0.15">
      <c r="V10" s="25"/>
      <c r="W10" s="60"/>
      <c r="X10" s="60"/>
      <c r="Y10" s="25"/>
      <c r="Z10" s="25"/>
    </row>
    <row r="11" spans="1:29" x14ac:dyDescent="0.15">
      <c r="B11" s="10" t="s">
        <v>640</v>
      </c>
      <c r="V11" s="25"/>
      <c r="W11" s="60"/>
      <c r="X11" s="60"/>
      <c r="Y11" s="25"/>
      <c r="Z11" s="25"/>
    </row>
    <row r="12" spans="1:29" x14ac:dyDescent="0.15">
      <c r="B12" s="1" t="s">
        <v>413</v>
      </c>
      <c r="C12" s="1" t="s">
        <v>413</v>
      </c>
      <c r="D12" s="1" t="s">
        <v>413</v>
      </c>
      <c r="E12" s="1" t="s">
        <v>413</v>
      </c>
      <c r="F12" s="1" t="s">
        <v>413</v>
      </c>
      <c r="G12" s="1" t="s">
        <v>413</v>
      </c>
      <c r="H12" s="1" t="s">
        <v>413</v>
      </c>
      <c r="I12" s="1" t="s">
        <v>413</v>
      </c>
      <c r="J12" s="1" t="s">
        <v>415</v>
      </c>
      <c r="K12" s="1" t="s">
        <v>412</v>
      </c>
      <c r="L12" s="1" t="s">
        <v>413</v>
      </c>
      <c r="M12" s="13" t="s">
        <v>412</v>
      </c>
      <c r="N12" s="13" t="s">
        <v>413</v>
      </c>
      <c r="O12" s="1" t="s">
        <v>413</v>
      </c>
      <c r="P12" s="1" t="s">
        <v>413</v>
      </c>
      <c r="Q12" s="1" t="s">
        <v>413</v>
      </c>
      <c r="V12" s="25"/>
      <c r="W12" s="60"/>
      <c r="X12" s="60"/>
      <c r="Y12" s="25"/>
      <c r="Z12" s="25"/>
    </row>
    <row r="13" spans="1:29" ht="49.5" x14ac:dyDescent="0.15">
      <c r="A13" s="52" t="s">
        <v>610</v>
      </c>
      <c r="B13" s="13" t="s">
        <v>671</v>
      </c>
      <c r="C13" s="1" t="s">
        <v>448</v>
      </c>
      <c r="D13" s="1" t="s">
        <v>449</v>
      </c>
      <c r="E13" s="1" t="s">
        <v>450</v>
      </c>
      <c r="F13" s="1" t="s">
        <v>451</v>
      </c>
      <c r="G13" s="1" t="s">
        <v>452</v>
      </c>
      <c r="H13" s="1" t="s">
        <v>453</v>
      </c>
      <c r="I13" s="1" t="s">
        <v>454</v>
      </c>
      <c r="J13" s="1" t="s">
        <v>641</v>
      </c>
      <c r="K13" s="1" t="s">
        <v>687</v>
      </c>
      <c r="L13" s="1" t="s">
        <v>642</v>
      </c>
      <c r="M13" s="13" t="s">
        <v>687</v>
      </c>
      <c r="N13" s="13" t="s">
        <v>642</v>
      </c>
      <c r="O13" s="1" t="s">
        <v>752</v>
      </c>
      <c r="P13" s="1" t="s">
        <v>643</v>
      </c>
      <c r="Q13" s="1" t="s">
        <v>644</v>
      </c>
      <c r="V13" s="25"/>
      <c r="W13" s="25"/>
      <c r="X13" s="25"/>
      <c r="Y13" s="25"/>
      <c r="Z13" s="25"/>
    </row>
    <row r="14" spans="1:29" x14ac:dyDescent="0.15">
      <c r="B14" s="13" t="s">
        <v>755</v>
      </c>
      <c r="C14" s="1" t="s">
        <v>5</v>
      </c>
      <c r="D14" s="1" t="s">
        <v>7</v>
      </c>
      <c r="E14" s="1" t="s">
        <v>459</v>
      </c>
      <c r="F14" s="1" t="s">
        <v>4</v>
      </c>
      <c r="G14" s="1" t="s">
        <v>3</v>
      </c>
      <c r="H14" s="1" t="s">
        <v>460</v>
      </c>
      <c r="I14" s="1" t="s">
        <v>54</v>
      </c>
      <c r="J14" s="1" t="s">
        <v>409</v>
      </c>
      <c r="K14" s="1" t="s">
        <v>645</v>
      </c>
      <c r="L14" s="1" t="s">
        <v>646</v>
      </c>
      <c r="M14" s="13" t="s">
        <v>645</v>
      </c>
      <c r="N14" s="13" t="s">
        <v>646</v>
      </c>
      <c r="O14" s="1" t="s">
        <v>754</v>
      </c>
      <c r="P14" s="1" t="s">
        <v>735</v>
      </c>
      <c r="Q14" s="1" t="s">
        <v>647</v>
      </c>
    </row>
    <row r="15" spans="1:29" x14ac:dyDescent="0.15">
      <c r="K15" s="1" t="s">
        <v>648</v>
      </c>
    </row>
    <row r="16" spans="1:29" x14ac:dyDescent="0.15">
      <c r="B16" s="10"/>
    </row>
  </sheetData>
  <mergeCells count="2">
    <mergeCell ref="V3:AB3"/>
    <mergeCell ref="V4:AB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"/>
  <sheetViews>
    <sheetView workbookViewId="0">
      <selection activeCell="AV1" sqref="AV1:AV1048576"/>
    </sheetView>
  </sheetViews>
  <sheetFormatPr defaultRowHeight="13.5" x14ac:dyDescent="0.15"/>
  <cols>
    <col min="1" max="1" width="26.625" customWidth="1"/>
  </cols>
  <sheetData>
    <row r="1" spans="1:50" s="1" customFormat="1" ht="16.5" x14ac:dyDescent="0.15">
      <c r="B1" s="2"/>
      <c r="C1" s="1" t="s">
        <v>249</v>
      </c>
    </row>
    <row r="2" spans="1:50" s="1" customFormat="1" ht="16.5" x14ac:dyDescent="0.15">
      <c r="C2" s="67" t="s">
        <v>46</v>
      </c>
      <c r="D2" s="67"/>
      <c r="E2" s="67"/>
      <c r="F2" s="67"/>
      <c r="G2" s="67" t="s">
        <v>45</v>
      </c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 t="s">
        <v>44</v>
      </c>
      <c r="V2" s="67"/>
      <c r="W2" s="67"/>
      <c r="X2" s="67"/>
      <c r="Y2" s="67"/>
      <c r="Z2" s="67"/>
      <c r="AA2" s="67"/>
      <c r="AB2" s="67"/>
      <c r="AC2" s="67"/>
      <c r="AD2" s="67"/>
      <c r="AE2" s="67" t="s">
        <v>43</v>
      </c>
      <c r="AF2" s="67"/>
      <c r="AG2" s="67"/>
      <c r="AH2" s="67"/>
      <c r="AI2" s="67"/>
      <c r="AJ2" s="67"/>
      <c r="AK2" s="67" t="s">
        <v>42</v>
      </c>
      <c r="AL2" s="67"/>
      <c r="AM2" s="67"/>
      <c r="AN2" s="67" t="s">
        <v>41</v>
      </c>
      <c r="AO2" s="67"/>
      <c r="AP2" s="67"/>
      <c r="AQ2" s="67"/>
      <c r="AR2" s="67"/>
      <c r="AS2" s="67"/>
      <c r="AT2" s="67"/>
      <c r="AU2" s="67"/>
      <c r="AV2" s="67"/>
      <c r="AW2" s="32" t="s">
        <v>40</v>
      </c>
      <c r="AX2" s="4"/>
    </row>
    <row r="3" spans="1:50" s="1" customFormat="1" ht="16.5" x14ac:dyDescent="0.15">
      <c r="A3" s="12" t="s">
        <v>590</v>
      </c>
      <c r="B3" s="1" t="s">
        <v>39</v>
      </c>
      <c r="C3" s="1" t="s">
        <v>38</v>
      </c>
      <c r="D3" s="1" t="s">
        <v>37</v>
      </c>
      <c r="E3" s="1" t="s">
        <v>224</v>
      </c>
      <c r="F3" s="1" t="s">
        <v>36</v>
      </c>
      <c r="G3" s="1" t="s">
        <v>7</v>
      </c>
      <c r="H3" s="13" t="s">
        <v>661</v>
      </c>
      <c r="I3" s="1" t="s">
        <v>225</v>
      </c>
      <c r="J3" s="1" t="s">
        <v>4</v>
      </c>
      <c r="K3" s="1" t="s">
        <v>3</v>
      </c>
      <c r="L3" s="1" t="s">
        <v>314</v>
      </c>
      <c r="M3" s="2" t="s">
        <v>34</v>
      </c>
      <c r="N3" s="2" t="s">
        <v>33</v>
      </c>
      <c r="O3" s="3" t="s">
        <v>32</v>
      </c>
      <c r="P3" s="2" t="s">
        <v>31</v>
      </c>
      <c r="Q3" s="1" t="s">
        <v>30</v>
      </c>
      <c r="R3" s="13" t="s">
        <v>54</v>
      </c>
      <c r="S3" s="2" t="s">
        <v>28</v>
      </c>
      <c r="T3" s="2" t="s">
        <v>27</v>
      </c>
      <c r="U3" s="2" t="s">
        <v>26</v>
      </c>
      <c r="V3" s="2" t="s">
        <v>25</v>
      </c>
      <c r="W3" s="2" t="s">
        <v>24</v>
      </c>
      <c r="X3" s="2" t="s">
        <v>23</v>
      </c>
      <c r="Y3" s="1" t="s">
        <v>83</v>
      </c>
      <c r="Z3" s="2" t="s">
        <v>22</v>
      </c>
      <c r="AA3" s="2" t="s">
        <v>21</v>
      </c>
      <c r="AB3" s="1" t="s">
        <v>82</v>
      </c>
      <c r="AC3" s="2" t="s">
        <v>20</v>
      </c>
      <c r="AD3" s="2" t="s">
        <v>19</v>
      </c>
      <c r="AE3" s="2" t="s">
        <v>468</v>
      </c>
      <c r="AF3" s="1" t="s">
        <v>119</v>
      </c>
      <c r="AG3" s="1" t="s">
        <v>17</v>
      </c>
      <c r="AH3" s="1" t="s">
        <v>16</v>
      </c>
      <c r="AI3" s="2" t="s">
        <v>15</v>
      </c>
      <c r="AJ3" s="2" t="s">
        <v>14</v>
      </c>
      <c r="AK3" s="2" t="s">
        <v>13</v>
      </c>
      <c r="AL3" s="2" t="s">
        <v>12</v>
      </c>
      <c r="AM3" s="2" t="s">
        <v>11</v>
      </c>
      <c r="AN3" s="1" t="s">
        <v>10</v>
      </c>
      <c r="AO3" s="1" t="s">
        <v>9</v>
      </c>
      <c r="AP3" s="1" t="s">
        <v>8</v>
      </c>
      <c r="AQ3" s="1" t="s">
        <v>7</v>
      </c>
      <c r="AR3" s="1" t="s">
        <v>6</v>
      </c>
      <c r="AS3" s="1" t="s">
        <v>5</v>
      </c>
      <c r="AT3" s="1" t="s">
        <v>4</v>
      </c>
      <c r="AU3" s="1" t="s">
        <v>3</v>
      </c>
      <c r="AV3" s="1" t="s">
        <v>2</v>
      </c>
      <c r="AW3" s="1" t="s">
        <v>1</v>
      </c>
    </row>
    <row r="4" spans="1:50" s="1" customFormat="1" ht="16.5" x14ac:dyDescent="0.15">
      <c r="A4" s="12" t="s">
        <v>660</v>
      </c>
    </row>
    <row r="5" spans="1:50" s="1" customFormat="1" ht="16.5" x14ac:dyDescent="0.15">
      <c r="B5" s="1" t="s">
        <v>136</v>
      </c>
      <c r="G5" s="1" t="s">
        <v>241</v>
      </c>
      <c r="H5" s="1" t="s">
        <v>241</v>
      </c>
      <c r="I5" s="1" t="s">
        <v>241</v>
      </c>
      <c r="J5" s="1" t="s">
        <v>241</v>
      </c>
      <c r="K5" s="1" t="s">
        <v>241</v>
      </c>
      <c r="R5" s="1" t="s">
        <v>240</v>
      </c>
      <c r="AW5" s="1" t="s">
        <v>405</v>
      </c>
    </row>
    <row r="6" spans="1:50" s="1" customFormat="1" ht="16.5" x14ac:dyDescent="0.15">
      <c r="B6" s="1" t="s">
        <v>137</v>
      </c>
      <c r="G6" s="1" t="s">
        <v>240</v>
      </c>
      <c r="H6" s="1" t="s">
        <v>240</v>
      </c>
      <c r="I6" s="1" t="s">
        <v>240</v>
      </c>
      <c r="J6" s="1" t="s">
        <v>240</v>
      </c>
      <c r="K6" s="1" t="s">
        <v>246</v>
      </c>
      <c r="R6" s="1" t="s">
        <v>246</v>
      </c>
      <c r="AW6" s="1" t="s">
        <v>405</v>
      </c>
    </row>
    <row r="7" spans="1:50" s="1" customFormat="1" ht="16.5" x14ac:dyDescent="0.15">
      <c r="B7" s="1" t="s">
        <v>138</v>
      </c>
      <c r="C7" s="1" t="s">
        <v>241</v>
      </c>
      <c r="D7" s="1" t="s">
        <v>241</v>
      </c>
      <c r="E7" s="1" t="s">
        <v>241</v>
      </c>
      <c r="F7" s="1" t="s">
        <v>241</v>
      </c>
    </row>
    <row r="8" spans="1:50" s="1" customFormat="1" ht="16.5" x14ac:dyDescent="0.15">
      <c r="B8" s="1" t="s">
        <v>139</v>
      </c>
      <c r="AN8" s="1" t="s">
        <v>240</v>
      </c>
      <c r="AO8" s="1" t="s">
        <v>240</v>
      </c>
      <c r="AP8" s="1" t="s">
        <v>240</v>
      </c>
    </row>
    <row r="9" spans="1:50" s="1" customFormat="1" ht="16.5" x14ac:dyDescent="0.15">
      <c r="B9" s="1" t="s">
        <v>124</v>
      </c>
      <c r="G9" s="1" t="s">
        <v>240</v>
      </c>
      <c r="H9" s="1" t="s">
        <v>240</v>
      </c>
      <c r="I9" s="1" t="s">
        <v>240</v>
      </c>
      <c r="J9" s="1" t="s">
        <v>240</v>
      </c>
      <c r="K9" s="1" t="s">
        <v>240</v>
      </c>
    </row>
    <row r="10" spans="1:50" s="1" customFormat="1" ht="16.5" x14ac:dyDescent="0.15">
      <c r="B10" s="1" t="s">
        <v>140</v>
      </c>
      <c r="G10" s="1" t="s">
        <v>241</v>
      </c>
      <c r="H10" s="1" t="s">
        <v>241</v>
      </c>
      <c r="I10" s="1" t="s">
        <v>241</v>
      </c>
      <c r="J10" s="1" t="s">
        <v>241</v>
      </c>
      <c r="K10" s="1" t="s">
        <v>241</v>
      </c>
    </row>
    <row r="11" spans="1:50" s="1" customFormat="1" ht="16.5" x14ac:dyDescent="0.15">
      <c r="B11" s="1" t="s">
        <v>141</v>
      </c>
      <c r="G11" s="1" t="s">
        <v>247</v>
      </c>
      <c r="H11" s="1" t="s">
        <v>247</v>
      </c>
      <c r="I11" s="1" t="s">
        <v>247</v>
      </c>
      <c r="J11" s="1" t="s">
        <v>247</v>
      </c>
      <c r="K11" s="1" t="s">
        <v>247</v>
      </c>
      <c r="L11" s="1" t="s">
        <v>240</v>
      </c>
      <c r="O11" s="1" t="s">
        <v>240</v>
      </c>
      <c r="Q11" s="1" t="s">
        <v>240</v>
      </c>
      <c r="R11" s="1" t="s">
        <v>240</v>
      </c>
      <c r="Y11" s="1" t="s">
        <v>240</v>
      </c>
      <c r="AB11" s="1" t="s">
        <v>240</v>
      </c>
      <c r="AF11" s="1" t="s">
        <v>240</v>
      </c>
      <c r="AG11" s="1" t="s">
        <v>240</v>
      </c>
      <c r="AH11" s="1" t="s">
        <v>240</v>
      </c>
    </row>
    <row r="12" spans="1:50" s="1" customFormat="1" ht="16.5" x14ac:dyDescent="0.15">
      <c r="A12" s="12" t="s">
        <v>591</v>
      </c>
      <c r="B12" s="1" t="s">
        <v>142</v>
      </c>
      <c r="G12" s="1" t="s">
        <v>241</v>
      </c>
      <c r="H12" s="1" t="s">
        <v>241</v>
      </c>
      <c r="I12" s="1" t="s">
        <v>241</v>
      </c>
      <c r="J12" s="1" t="s">
        <v>241</v>
      </c>
      <c r="K12" s="1" t="s">
        <v>241</v>
      </c>
    </row>
    <row r="13" spans="1:50" s="1" customFormat="1" ht="16.5" x14ac:dyDescent="0.15">
      <c r="A13" s="12" t="s">
        <v>592</v>
      </c>
      <c r="B13" s="1" t="s">
        <v>257</v>
      </c>
      <c r="G13" s="1" t="s">
        <v>659</v>
      </c>
      <c r="L13" s="1" t="s">
        <v>240</v>
      </c>
      <c r="O13" s="1" t="s">
        <v>240</v>
      </c>
      <c r="Q13" s="1" t="s">
        <v>240</v>
      </c>
      <c r="R13" s="1" t="s">
        <v>240</v>
      </c>
      <c r="Y13" s="1" t="s">
        <v>240</v>
      </c>
      <c r="AB13" s="1" t="s">
        <v>240</v>
      </c>
      <c r="AF13" s="1" t="s">
        <v>240</v>
      </c>
      <c r="AG13" s="1" t="s">
        <v>240</v>
      </c>
      <c r="AH13" s="1" t="s">
        <v>240</v>
      </c>
    </row>
    <row r="14" spans="1:50" s="1" customFormat="1" ht="16.5" x14ac:dyDescent="0.15">
      <c r="B14" s="1" t="s">
        <v>51</v>
      </c>
      <c r="G14" s="1" t="s">
        <v>240</v>
      </c>
      <c r="H14" s="1" t="s">
        <v>240</v>
      </c>
      <c r="I14" s="1" t="s">
        <v>240</v>
      </c>
      <c r="J14" s="1" t="s">
        <v>240</v>
      </c>
      <c r="K14" s="1" t="s">
        <v>246</v>
      </c>
    </row>
    <row r="15" spans="1:50" s="1" customFormat="1" ht="16.5" x14ac:dyDescent="0.15"/>
    <row r="16" spans="1:50" s="1" customFormat="1" ht="16.5" x14ac:dyDescent="0.15"/>
    <row r="17" spans="1:49" s="1" customFormat="1" ht="16.5" x14ac:dyDescent="0.15"/>
    <row r="18" spans="1:49" s="1" customFormat="1" ht="16.5" x14ac:dyDescent="0.15">
      <c r="B18" s="1" t="s">
        <v>146</v>
      </c>
      <c r="AQ18" s="1" t="s">
        <v>240</v>
      </c>
      <c r="AR18" s="1" t="s">
        <v>240</v>
      </c>
      <c r="AS18" s="1" t="s">
        <v>240</v>
      </c>
      <c r="AT18" s="1" t="s">
        <v>240</v>
      </c>
      <c r="AU18" s="1" t="s">
        <v>240</v>
      </c>
      <c r="AV18" s="1" t="s">
        <v>240</v>
      </c>
      <c r="AW18" s="1" t="s">
        <v>240</v>
      </c>
    </row>
    <row r="19" spans="1:49" s="1" customFormat="1" ht="16.5" x14ac:dyDescent="0.15">
      <c r="B19" s="1" t="s">
        <v>145</v>
      </c>
      <c r="AQ19" s="1" t="s">
        <v>240</v>
      </c>
      <c r="AR19" s="1" t="s">
        <v>240</v>
      </c>
      <c r="AS19" s="1" t="s">
        <v>240</v>
      </c>
      <c r="AT19" s="1" t="s">
        <v>240</v>
      </c>
      <c r="AU19" s="1" t="s">
        <v>240</v>
      </c>
    </row>
    <row r="20" spans="1:49" s="1" customFormat="1" ht="16.5" x14ac:dyDescent="0.15">
      <c r="B20" s="1" t="s">
        <v>144</v>
      </c>
      <c r="AQ20" s="1" t="s">
        <v>240</v>
      </c>
      <c r="AR20" s="1" t="s">
        <v>240</v>
      </c>
      <c r="AS20" s="1" t="s">
        <v>240</v>
      </c>
      <c r="AT20" s="1" t="s">
        <v>240</v>
      </c>
      <c r="AU20" s="1" t="s">
        <v>240</v>
      </c>
      <c r="AV20" s="1" t="s">
        <v>240</v>
      </c>
    </row>
    <row r="21" spans="1:49" s="1" customFormat="1" ht="16.5" x14ac:dyDescent="0.15">
      <c r="B21" s="1" t="s">
        <v>0</v>
      </c>
      <c r="AO21" s="1" t="s">
        <v>240</v>
      </c>
    </row>
    <row r="22" spans="1:49" s="1" customFormat="1" ht="16.5" x14ac:dyDescent="0.15">
      <c r="B22" s="1" t="s">
        <v>108</v>
      </c>
      <c r="AQ22" s="1" t="s">
        <v>240</v>
      </c>
      <c r="AR22" s="1" t="s">
        <v>240</v>
      </c>
      <c r="AS22" s="1" t="s">
        <v>240</v>
      </c>
      <c r="AT22" s="1" t="s">
        <v>240</v>
      </c>
      <c r="AU22" s="1" t="s">
        <v>240</v>
      </c>
      <c r="AV22" s="1" t="s">
        <v>240</v>
      </c>
    </row>
    <row r="23" spans="1:49" s="1" customFormat="1" ht="16.5" x14ac:dyDescent="0.15">
      <c r="B23" s="1" t="s">
        <v>123</v>
      </c>
      <c r="AQ23" s="1" t="s">
        <v>240</v>
      </c>
      <c r="AR23" s="1" t="s">
        <v>240</v>
      </c>
      <c r="AT23" s="1" t="s">
        <v>240</v>
      </c>
      <c r="AU23" s="1" t="s">
        <v>240</v>
      </c>
    </row>
    <row r="24" spans="1:49" s="1" customFormat="1" ht="16.5" x14ac:dyDescent="0.15"/>
    <row r="25" spans="1:49" s="1" customFormat="1" ht="16.5" x14ac:dyDescent="0.15">
      <c r="B25" s="1" t="s">
        <v>240</v>
      </c>
      <c r="C25" s="1" t="s">
        <v>135</v>
      </c>
    </row>
    <row r="26" spans="1:49" s="1" customFormat="1" ht="16.5" x14ac:dyDescent="0.15">
      <c r="A26" s="52"/>
      <c r="B26" s="1" t="s">
        <v>247</v>
      </c>
      <c r="C26" s="1" t="s">
        <v>134</v>
      </c>
    </row>
    <row r="27" spans="1:49" s="1" customFormat="1" ht="16.5" x14ac:dyDescent="0.15"/>
    <row r="28" spans="1:49" s="1" customFormat="1" ht="16.5" x14ac:dyDescent="0.15"/>
    <row r="29" spans="1:49" s="1" customFormat="1" ht="16.5" x14ac:dyDescent="0.15"/>
    <row r="30" spans="1:49" s="1" customFormat="1" ht="16.5" x14ac:dyDescent="0.15"/>
  </sheetData>
  <mergeCells count="6">
    <mergeCell ref="AN2:AV2"/>
    <mergeCell ref="C2:F2"/>
    <mergeCell ref="G2:T2"/>
    <mergeCell ref="U2:AD2"/>
    <mergeCell ref="AE2:AJ2"/>
    <mergeCell ref="AK2:AM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0"/>
  <sheetViews>
    <sheetView topLeftCell="B16" workbookViewId="0">
      <selection activeCell="E39" sqref="E39:F39"/>
    </sheetView>
  </sheetViews>
  <sheetFormatPr defaultRowHeight="16.5" x14ac:dyDescent="0.15"/>
  <cols>
    <col min="1" max="1" width="38.375" style="1" customWidth="1"/>
    <col min="2" max="2" width="29.625" style="1" customWidth="1"/>
    <col min="3" max="3" width="11.625" style="1" customWidth="1"/>
    <col min="4" max="5" width="9" style="1"/>
    <col min="6" max="6" width="12.125" style="1" customWidth="1"/>
    <col min="7" max="7" width="9" style="1"/>
    <col min="8" max="8" width="11.625" style="1" customWidth="1"/>
    <col min="9" max="9" width="9" style="1"/>
    <col min="10" max="10" width="13.75" style="1" customWidth="1"/>
    <col min="11" max="17" width="9" style="1"/>
    <col min="18" max="18" width="11" style="1" customWidth="1"/>
    <col min="19" max="28" width="9" style="1"/>
    <col min="29" max="29" width="26.875" style="1" customWidth="1"/>
    <col min="30" max="30" width="32.625" style="1" customWidth="1"/>
    <col min="31" max="31" width="80.625" style="1" customWidth="1"/>
    <col min="32" max="32" width="108.875" style="1" customWidth="1"/>
    <col min="33" max="33" width="9" style="1"/>
    <col min="34" max="34" width="15.375" style="1" customWidth="1"/>
    <col min="35" max="35" width="14" style="1" customWidth="1"/>
    <col min="36" max="36" width="14.125" style="1" customWidth="1"/>
    <col min="37" max="37" width="9" style="1"/>
    <col min="38" max="38" width="15.5" style="1" customWidth="1"/>
    <col min="39" max="39" width="12.625" style="1" customWidth="1"/>
    <col min="40" max="40" width="14.5" style="1" customWidth="1"/>
    <col min="41" max="41" width="9" style="1"/>
    <col min="42" max="42" width="12.75" style="1" customWidth="1"/>
    <col min="43" max="43" width="11.875" style="1" customWidth="1"/>
    <col min="44" max="44" width="16.125" style="1" customWidth="1"/>
    <col min="45" max="53" width="9" style="1"/>
    <col min="54" max="54" width="13.25" style="1" customWidth="1"/>
    <col min="55" max="55" width="13.375" style="1" customWidth="1"/>
    <col min="56" max="56" width="13.5" style="1" customWidth="1"/>
    <col min="57" max="61" width="9" style="1"/>
    <col min="62" max="62" width="11.25" style="1" customWidth="1"/>
    <col min="63" max="63" width="12.75" style="1" customWidth="1"/>
    <col min="64" max="16384" width="9" style="1"/>
  </cols>
  <sheetData>
    <row r="1" spans="3:30" x14ac:dyDescent="0.15">
      <c r="C1" s="10" t="s">
        <v>154</v>
      </c>
    </row>
    <row r="2" spans="3:30" x14ac:dyDescent="0.15">
      <c r="C2" s="1" t="s">
        <v>164</v>
      </c>
      <c r="D2" s="1" t="s">
        <v>612</v>
      </c>
    </row>
    <row r="3" spans="3:30" x14ac:dyDescent="0.15">
      <c r="D3" s="6" t="s">
        <v>88</v>
      </c>
    </row>
    <row r="4" spans="3:30" x14ac:dyDescent="0.15">
      <c r="D4" s="6" t="s">
        <v>89</v>
      </c>
    </row>
    <row r="5" spans="3:30" x14ac:dyDescent="0.15">
      <c r="D5" s="6" t="s">
        <v>90</v>
      </c>
    </row>
    <row r="6" spans="3:30" x14ac:dyDescent="0.15">
      <c r="D6" s="6"/>
    </row>
    <row r="7" spans="3:30" x14ac:dyDescent="0.15">
      <c r="C7" s="1" t="s">
        <v>122</v>
      </c>
      <c r="D7" s="6" t="s">
        <v>165</v>
      </c>
    </row>
    <row r="8" spans="3:30" x14ac:dyDescent="0.15">
      <c r="D8" s="1" t="s">
        <v>673</v>
      </c>
    </row>
    <row r="9" spans="3:30" x14ac:dyDescent="0.15">
      <c r="D9" s="6" t="s">
        <v>84</v>
      </c>
    </row>
    <row r="10" spans="3:30" x14ac:dyDescent="0.15">
      <c r="D10" s="6" t="s">
        <v>85</v>
      </c>
    </row>
    <row r="11" spans="3:30" x14ac:dyDescent="0.15">
      <c r="D11" s="6" t="s">
        <v>86</v>
      </c>
    </row>
    <row r="12" spans="3:30" x14ac:dyDescent="0.15">
      <c r="D12" s="6"/>
    </row>
    <row r="13" spans="3:30" x14ac:dyDescent="0.15">
      <c r="C13" s="16" t="s">
        <v>202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3:30" x14ac:dyDescent="0.15">
      <c r="C14" s="17"/>
      <c r="D14" s="17" t="s">
        <v>207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pans="3:30" x14ac:dyDescent="0.15">
      <c r="C15" s="17"/>
      <c r="D15" s="17" t="s">
        <v>208</v>
      </c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 spans="3:30" x14ac:dyDescent="0.15">
      <c r="C16" s="17"/>
      <c r="D16" s="17" t="s">
        <v>209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 spans="1:49" x14ac:dyDescent="0.15">
      <c r="C17" s="17"/>
      <c r="D17" s="17" t="s">
        <v>203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</row>
    <row r="18" spans="1:49" x14ac:dyDescent="0.15">
      <c r="C18" s="17"/>
      <c r="D18" s="17" t="s">
        <v>204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</row>
    <row r="19" spans="1:49" x14ac:dyDescent="0.15">
      <c r="C19" s="17"/>
      <c r="D19" s="17" t="s">
        <v>205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</row>
    <row r="20" spans="1:49" x14ac:dyDescent="0.15">
      <c r="C20" s="7"/>
      <c r="D20" s="7" t="s">
        <v>206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1:49" s="3" customFormat="1" x14ac:dyDescent="0.15"/>
    <row r="22" spans="1:49" s="3" customFormat="1" x14ac:dyDescent="0.15">
      <c r="A22" s="12" t="s">
        <v>613</v>
      </c>
      <c r="C22" s="13" t="s">
        <v>54</v>
      </c>
    </row>
    <row r="23" spans="1:49" s="3" customFormat="1" x14ac:dyDescent="0.15">
      <c r="D23" s="3" t="s">
        <v>250</v>
      </c>
    </row>
    <row r="24" spans="1:49" s="3" customFormat="1" x14ac:dyDescent="0.15"/>
    <row r="25" spans="1:49" s="3" customFormat="1" x14ac:dyDescent="0.15"/>
    <row r="26" spans="1:49" x14ac:dyDescent="0.15"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4"/>
      <c r="AU26" s="4"/>
      <c r="AV26" s="4"/>
      <c r="AW26" s="4"/>
    </row>
    <row r="27" spans="1:49" x14ac:dyDescent="0.15">
      <c r="C27" s="10" t="s">
        <v>194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4"/>
      <c r="AU27" s="4"/>
      <c r="AV27" s="4"/>
      <c r="AW27" s="4"/>
    </row>
    <row r="28" spans="1:49" x14ac:dyDescent="0.15">
      <c r="C28" s="70" t="s">
        <v>155</v>
      </c>
      <c r="D28" s="70"/>
      <c r="E28" s="70" t="s">
        <v>156</v>
      </c>
      <c r="F28" s="70"/>
      <c r="G28" s="70" t="s">
        <v>157</v>
      </c>
      <c r="H28" s="70"/>
      <c r="I28" s="70" t="s">
        <v>158</v>
      </c>
      <c r="J28" s="70"/>
      <c r="K28" s="70" t="s">
        <v>159</v>
      </c>
      <c r="L28" s="70"/>
      <c r="M28" s="75" t="s">
        <v>160</v>
      </c>
      <c r="N28" s="75"/>
      <c r="O28" s="75" t="s">
        <v>161</v>
      </c>
      <c r="P28" s="75"/>
      <c r="Q28" s="75" t="s">
        <v>183</v>
      </c>
      <c r="R28" s="75"/>
      <c r="S28" s="75" t="s">
        <v>184</v>
      </c>
      <c r="T28" s="75"/>
      <c r="U28" s="75" t="s">
        <v>185</v>
      </c>
      <c r="V28" s="75"/>
      <c r="W28" s="75" t="s">
        <v>186</v>
      </c>
      <c r="X28" s="75"/>
      <c r="Y28" s="75" t="s">
        <v>196</v>
      </c>
      <c r="Z28" s="75"/>
      <c r="AA28" s="75" t="s">
        <v>217</v>
      </c>
      <c r="AB28" s="75"/>
      <c r="AC28" s="75" t="s">
        <v>162</v>
      </c>
      <c r="AD28" s="75"/>
      <c r="AE28" s="74" t="s">
        <v>163</v>
      </c>
      <c r="AF28" s="74"/>
    </row>
    <row r="29" spans="1:49" x14ac:dyDescent="0.15">
      <c r="C29" s="68" t="s">
        <v>166</v>
      </c>
      <c r="D29" s="68"/>
      <c r="E29" s="69" t="s">
        <v>169</v>
      </c>
      <c r="F29" s="69"/>
      <c r="G29" s="84"/>
      <c r="H29" s="84"/>
      <c r="I29" s="68"/>
      <c r="J29" s="68"/>
      <c r="K29" s="68"/>
      <c r="L29" s="68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6"/>
      <c r="Z29" s="77"/>
      <c r="AA29" s="82"/>
      <c r="AB29" s="83"/>
      <c r="AC29" s="71" t="s">
        <v>167</v>
      </c>
      <c r="AD29" s="71"/>
      <c r="AE29" s="72" t="str">
        <f>CONCATENATE(E29)</f>
        <v>怪物装备本身附加命中率</v>
      </c>
      <c r="AF29" s="72"/>
    </row>
    <row r="30" spans="1:49" x14ac:dyDescent="0.15">
      <c r="C30" s="20"/>
      <c r="D30" s="20"/>
      <c r="E30" s="21"/>
      <c r="F30" s="21"/>
      <c r="G30" s="22"/>
      <c r="H30" s="22"/>
      <c r="I30" s="20"/>
      <c r="J30" s="20"/>
      <c r="K30" s="20"/>
      <c r="L30" s="20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4"/>
      <c r="AF30" s="24"/>
    </row>
    <row r="31" spans="1:49" s="25" customFormat="1" x14ac:dyDescent="0.15">
      <c r="C31" s="26" t="s">
        <v>193</v>
      </c>
      <c r="D31" s="26"/>
      <c r="E31" s="27"/>
      <c r="F31" s="27"/>
      <c r="G31" s="22"/>
      <c r="H31" s="22"/>
      <c r="I31" s="26"/>
      <c r="J31" s="26"/>
      <c r="K31" s="26"/>
      <c r="L31" s="26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9"/>
      <c r="AF31" s="29"/>
    </row>
    <row r="32" spans="1:49" x14ac:dyDescent="0.15">
      <c r="C32" s="70" t="s">
        <v>155</v>
      </c>
      <c r="D32" s="70"/>
      <c r="E32" s="70" t="s">
        <v>156</v>
      </c>
      <c r="F32" s="70"/>
      <c r="G32" s="70" t="s">
        <v>157</v>
      </c>
      <c r="H32" s="70"/>
      <c r="I32" s="70" t="s">
        <v>158</v>
      </c>
      <c r="J32" s="70"/>
      <c r="K32" s="70" t="s">
        <v>159</v>
      </c>
      <c r="L32" s="70"/>
      <c r="M32" s="75" t="s">
        <v>160</v>
      </c>
      <c r="N32" s="75"/>
      <c r="O32" s="75" t="s">
        <v>161</v>
      </c>
      <c r="P32" s="75"/>
      <c r="Q32" s="75" t="s">
        <v>183</v>
      </c>
      <c r="R32" s="75"/>
      <c r="S32" s="75" t="s">
        <v>184</v>
      </c>
      <c r="T32" s="75"/>
      <c r="U32" s="75" t="s">
        <v>185</v>
      </c>
      <c r="V32" s="75"/>
      <c r="W32" s="75" t="s">
        <v>186</v>
      </c>
      <c r="X32" s="75"/>
      <c r="Y32" s="75" t="s">
        <v>196</v>
      </c>
      <c r="Z32" s="75"/>
      <c r="AA32" s="75" t="s">
        <v>217</v>
      </c>
      <c r="AB32" s="75"/>
      <c r="AC32" s="75" t="s">
        <v>162</v>
      </c>
      <c r="AD32" s="75"/>
      <c r="AE32" s="74" t="s">
        <v>163</v>
      </c>
      <c r="AF32" s="74"/>
    </row>
    <row r="33" spans="1:32" x14ac:dyDescent="0.15">
      <c r="B33" s="12" t="s">
        <v>717</v>
      </c>
      <c r="C33" s="68" t="s">
        <v>126</v>
      </c>
      <c r="D33" s="68"/>
      <c r="E33" s="69" t="s">
        <v>195</v>
      </c>
      <c r="F33" s="69"/>
      <c r="G33" s="69" t="s">
        <v>170</v>
      </c>
      <c r="H33" s="69"/>
      <c r="I33" s="69" t="s">
        <v>168</v>
      </c>
      <c r="J33" s="69"/>
      <c r="K33" s="69"/>
      <c r="L33" s="69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8"/>
      <c r="Z33" s="78"/>
      <c r="AA33" s="81"/>
      <c r="AB33" s="81"/>
      <c r="AC33" s="73" t="s">
        <v>512</v>
      </c>
      <c r="AD33" s="73"/>
      <c r="AE33" s="79" t="str">
        <f>CONCATENATE(E33,"+",G33,"-",I33)</f>
        <v>固有暴击率+攻击方装备本身附加暴击率-防御方装备本身附加暴击抗性</v>
      </c>
      <c r="AF33" s="79"/>
    </row>
    <row r="34" spans="1:32" x14ac:dyDescent="0.15">
      <c r="A34" s="12" t="s">
        <v>593</v>
      </c>
      <c r="C34" s="68" t="s">
        <v>128</v>
      </c>
      <c r="D34" s="68"/>
      <c r="E34" s="69" t="s">
        <v>171</v>
      </c>
      <c r="F34" s="69"/>
      <c r="G34" s="80" t="s">
        <v>197</v>
      </c>
      <c r="H34" s="80"/>
      <c r="I34" s="69" t="s">
        <v>172</v>
      </c>
      <c r="J34" s="69"/>
      <c r="K34" s="55" t="s">
        <v>173</v>
      </c>
      <c r="L34" s="55"/>
      <c r="M34" s="55" t="s">
        <v>174</v>
      </c>
      <c r="N34" s="55"/>
      <c r="O34" s="55" t="s">
        <v>175</v>
      </c>
      <c r="P34" s="55"/>
      <c r="Q34" s="54" t="s">
        <v>176</v>
      </c>
      <c r="R34" s="54"/>
      <c r="S34" s="69"/>
      <c r="T34" s="69"/>
      <c r="U34" s="73"/>
      <c r="V34" s="73"/>
      <c r="W34" s="73"/>
      <c r="X34" s="73"/>
      <c r="Y34" s="78"/>
      <c r="Z34" s="78"/>
      <c r="AA34" s="81"/>
      <c r="AB34" s="81"/>
      <c r="AC34" s="73" t="s">
        <v>559</v>
      </c>
      <c r="AD34" s="73"/>
      <c r="AE34" s="79" t="str">
        <f>CONCATENATE(E34,"+",G34,"+",I34,"+",M34,"+",O34,"+",Q34,"+",K34)</f>
        <v>怪物本身力量+怪物升星附加力量+装备本身附加力量+装备进阶附加力量+装备镶嵌附加力量+人物装备附加力量+装备强化附加力量</v>
      </c>
      <c r="AF34" s="79"/>
    </row>
    <row r="35" spans="1:32" ht="16.5" customHeight="1" x14ac:dyDescent="0.15">
      <c r="A35" s="12" t="s">
        <v>594</v>
      </c>
      <c r="C35" s="68" t="s">
        <v>129</v>
      </c>
      <c r="D35" s="68"/>
      <c r="E35" s="69" t="s">
        <v>177</v>
      </c>
      <c r="F35" s="69"/>
      <c r="G35" s="80" t="s">
        <v>198</v>
      </c>
      <c r="H35" s="80"/>
      <c r="I35" s="69" t="s">
        <v>178</v>
      </c>
      <c r="J35" s="69"/>
      <c r="K35" s="55" t="s">
        <v>179</v>
      </c>
      <c r="L35" s="55"/>
      <c r="M35" s="55" t="s">
        <v>180</v>
      </c>
      <c r="N35" s="55"/>
      <c r="O35" s="55" t="s">
        <v>181</v>
      </c>
      <c r="P35" s="55"/>
      <c r="Q35" s="54" t="s">
        <v>182</v>
      </c>
      <c r="R35" s="54"/>
      <c r="S35" s="69"/>
      <c r="T35" s="69"/>
      <c r="U35" s="73"/>
      <c r="V35" s="73"/>
      <c r="W35" s="73"/>
      <c r="X35" s="73"/>
      <c r="Y35" s="78"/>
      <c r="Z35" s="78"/>
      <c r="AA35" s="81"/>
      <c r="AB35" s="81"/>
      <c r="AC35" s="73" t="s">
        <v>559</v>
      </c>
      <c r="AD35" s="73"/>
      <c r="AE35" s="79" t="str">
        <f>CONCATENATE(E35,"+",G35,"+",I35,"+",M35,"+",O35,"+",Q35,"+",K35)</f>
        <v>怪物本身智力+怪物升星附加智力+装备本身附加智力+装备进阶附加智力+装备镶嵌附加智力+人物装备附加智力+装备强化附加智力</v>
      </c>
      <c r="AF35" s="79"/>
    </row>
    <row r="36" spans="1:32" x14ac:dyDescent="0.15">
      <c r="A36" s="12" t="s">
        <v>614</v>
      </c>
      <c r="C36" s="68" t="s">
        <v>91</v>
      </c>
      <c r="D36" s="68"/>
      <c r="E36" s="69" t="s">
        <v>187</v>
      </c>
      <c r="F36" s="69"/>
      <c r="G36" s="80" t="s">
        <v>199</v>
      </c>
      <c r="H36" s="80"/>
      <c r="I36" s="69" t="s">
        <v>188</v>
      </c>
      <c r="J36" s="69"/>
      <c r="K36" s="55" t="s">
        <v>189</v>
      </c>
      <c r="L36" s="55"/>
      <c r="M36" s="55" t="s">
        <v>190</v>
      </c>
      <c r="N36" s="55"/>
      <c r="O36" s="55" t="s">
        <v>191</v>
      </c>
      <c r="P36" s="55"/>
      <c r="Q36" s="54" t="s">
        <v>192</v>
      </c>
      <c r="R36" s="54"/>
      <c r="S36" s="54" t="s">
        <v>524</v>
      </c>
      <c r="T36" s="54"/>
      <c r="U36" s="54" t="s">
        <v>525</v>
      </c>
      <c r="V36" s="54"/>
      <c r="W36" s="54" t="s">
        <v>526</v>
      </c>
      <c r="X36" s="54"/>
      <c r="Y36" s="54" t="s">
        <v>527</v>
      </c>
      <c r="Z36" s="54"/>
      <c r="AA36" s="69" t="s">
        <v>528</v>
      </c>
      <c r="AB36" s="69"/>
      <c r="AC36" s="73" t="s">
        <v>222</v>
      </c>
      <c r="AD36" s="73"/>
      <c r="AE36" s="79" t="str">
        <f>CONCATENATE("(",E36,"+",G36,"+",I36,"+",M36,"+",O36,"+",Q36,"+",K36,")","*","（","1","+",S36,")","*","(","1","+",U36,"+",W36,"+",Y36,"+",AA36,")")</f>
        <v>(怪物本身防御力+怪物升星附加防御力+装备本身附加防御力+装备进阶附加防御力+装备镶嵌附加防御力+人物装备附加防御力+装备强化附加防御力)*（1+人物装备套装附加防御力百分比)*(1+法阵附加防御力百分比+Buff附加防御力百分比+队长附加防御力百分比+被动附加防御力百分比)</v>
      </c>
      <c r="AF36" s="79"/>
    </row>
    <row r="37" spans="1:32" ht="16.5" customHeight="1" x14ac:dyDescent="0.15">
      <c r="A37" s="12" t="s">
        <v>595</v>
      </c>
      <c r="C37" s="68" t="s">
        <v>756</v>
      </c>
      <c r="D37" s="68"/>
      <c r="E37" s="69" t="s">
        <v>187</v>
      </c>
      <c r="F37" s="69"/>
      <c r="G37" s="80" t="s">
        <v>199</v>
      </c>
      <c r="H37" s="80"/>
      <c r="I37" s="69" t="s">
        <v>188</v>
      </c>
      <c r="J37" s="69"/>
      <c r="K37" s="55" t="s">
        <v>189</v>
      </c>
      <c r="L37" s="55"/>
      <c r="M37" s="55" t="s">
        <v>190</v>
      </c>
      <c r="N37" s="55"/>
      <c r="O37" s="55" t="s">
        <v>191</v>
      </c>
      <c r="P37" s="55"/>
      <c r="Q37" s="54" t="s">
        <v>192</v>
      </c>
      <c r="R37" s="54"/>
      <c r="S37" s="86"/>
      <c r="T37" s="87"/>
      <c r="U37" s="81"/>
      <c r="V37" s="81"/>
      <c r="W37" s="81"/>
      <c r="X37" s="81"/>
      <c r="Y37" s="81"/>
      <c r="Z37" s="81"/>
      <c r="AA37" s="69"/>
      <c r="AB37" s="69"/>
      <c r="AC37" s="73" t="s">
        <v>559</v>
      </c>
      <c r="AD37" s="73"/>
      <c r="AE37" s="79" t="str">
        <f>CONCATENATE(E37,"+",G37,"+",I37,"+",M37,"+",O37,"+",Q37,"+",K37)</f>
        <v>怪物本身防御力+怪物升星附加防御力+装备本身附加防御力+装备进阶附加防御力+装备镶嵌附加防御力+人物装备附加防御力+装备强化附加防御力</v>
      </c>
      <c r="AF37" s="79"/>
    </row>
    <row r="38" spans="1:32" x14ac:dyDescent="0.15">
      <c r="A38" s="12"/>
      <c r="C38" s="85" t="s">
        <v>201</v>
      </c>
      <c r="D38" s="85"/>
      <c r="E38" s="69" t="s">
        <v>210</v>
      </c>
      <c r="F38" s="69"/>
      <c r="G38" s="80" t="s">
        <v>211</v>
      </c>
      <c r="H38" s="80"/>
      <c r="I38" s="69" t="s">
        <v>212</v>
      </c>
      <c r="J38" s="69"/>
      <c r="K38" s="55" t="s">
        <v>213</v>
      </c>
      <c r="L38" s="55"/>
      <c r="M38" s="55" t="s">
        <v>214</v>
      </c>
      <c r="N38" s="55"/>
      <c r="O38" s="55" t="s">
        <v>215</v>
      </c>
      <c r="P38" s="55"/>
      <c r="Q38" s="54" t="s">
        <v>216</v>
      </c>
      <c r="R38" s="54"/>
      <c r="S38" s="54" t="s">
        <v>533</v>
      </c>
      <c r="T38" s="54"/>
      <c r="U38" s="81" t="s">
        <v>532</v>
      </c>
      <c r="V38" s="81"/>
      <c r="W38" s="81" t="s">
        <v>531</v>
      </c>
      <c r="X38" s="81"/>
      <c r="Y38" s="81" t="s">
        <v>530</v>
      </c>
      <c r="Z38" s="81"/>
      <c r="AA38" s="69" t="s">
        <v>529</v>
      </c>
      <c r="AB38" s="69"/>
      <c r="AC38" s="73" t="s">
        <v>222</v>
      </c>
      <c r="AD38" s="73"/>
      <c r="AE38" s="79" t="str">
        <f>CONCATENATE("(",E38,"+",G38,"+",I38,"+",M38,"+",O38,"+",Q38,"+",K38,")","*","（","1","+",S38,")","*","(","1","+",U38,"+",W38,"+",Y38,"+",AA38,")")</f>
        <v>(怪物本身速度+怪物升星附加速度+装备本身附加速度+装备进阶附加速度+装备镶嵌附加速度+人物装备附加速度+装备强化附加速度)*（1+人物装备套装附加速度百分比)*(1+法阵附加速度百分比+Buff附加速度百分比+队长技附加速度百分比+被动附加速度百分比)</v>
      </c>
      <c r="AF38" s="79"/>
    </row>
    <row r="39" spans="1:32" s="49" customFormat="1" x14ac:dyDescent="0.15">
      <c r="A39" s="62"/>
      <c r="C39" s="85" t="s">
        <v>757</v>
      </c>
      <c r="D39" s="85"/>
      <c r="E39" s="69" t="s">
        <v>210</v>
      </c>
      <c r="F39" s="69"/>
      <c r="G39" s="80" t="s">
        <v>211</v>
      </c>
      <c r="H39" s="80"/>
      <c r="I39" s="69" t="s">
        <v>212</v>
      </c>
      <c r="J39" s="69"/>
      <c r="K39" s="55" t="s">
        <v>213</v>
      </c>
      <c r="L39" s="55"/>
      <c r="M39" s="55" t="s">
        <v>214</v>
      </c>
      <c r="N39" s="55"/>
      <c r="O39" s="55" t="s">
        <v>215</v>
      </c>
      <c r="P39" s="55"/>
      <c r="Q39" s="54" t="s">
        <v>216</v>
      </c>
      <c r="R39" s="54"/>
      <c r="S39" s="95"/>
      <c r="T39" s="96"/>
      <c r="U39" s="95"/>
      <c r="V39" s="96"/>
      <c r="W39" s="95"/>
      <c r="X39" s="96"/>
      <c r="Y39" s="95"/>
      <c r="Z39" s="96"/>
      <c r="AA39" s="93"/>
      <c r="AB39" s="94"/>
      <c r="AC39" s="73" t="s">
        <v>559</v>
      </c>
      <c r="AD39" s="73"/>
      <c r="AE39" s="79" t="str">
        <f>CONCATENATE(E39,"+",G39,"+",I39,"+",M39,"+",O39,"+",Q39,"+",K39)</f>
        <v>怪物本身速度+怪物升星附加速度+装备本身附加速度+装备进阶附加速度+装备镶嵌附加速度+人物装备附加速度+装备强化附加速度</v>
      </c>
      <c r="AF39" s="79"/>
    </row>
    <row r="40" spans="1:32" x14ac:dyDescent="0.15">
      <c r="C40" s="85" t="s">
        <v>223</v>
      </c>
      <c r="D40" s="85"/>
      <c r="E40" s="69" t="s">
        <v>236</v>
      </c>
      <c r="F40" s="69"/>
      <c r="G40" s="69" t="s">
        <v>538</v>
      </c>
      <c r="H40" s="69"/>
      <c r="I40" s="69"/>
      <c r="J40" s="69"/>
      <c r="K40" s="88"/>
      <c r="L40" s="88"/>
      <c r="M40" s="88"/>
      <c r="N40" s="88"/>
      <c r="O40" s="88"/>
      <c r="P40" s="88"/>
      <c r="Q40" s="78"/>
      <c r="R40" s="78"/>
      <c r="S40" s="78"/>
      <c r="T40" s="78"/>
      <c r="U40" s="81"/>
      <c r="V40" s="81"/>
      <c r="W40" s="81"/>
      <c r="X40" s="81"/>
      <c r="Y40" s="81"/>
      <c r="Z40" s="81"/>
      <c r="AA40" s="69"/>
      <c r="AB40" s="69"/>
      <c r="AC40" s="73" t="s">
        <v>508</v>
      </c>
      <c r="AD40" s="73"/>
      <c r="AE40" s="79" t="str">
        <f>CONCATENATE(E40,"*","（",1,"+",G40,")")</f>
        <v>怪物本身耐力*（1+被动附加耐力百分比)</v>
      </c>
      <c r="AF40" s="79"/>
    </row>
    <row r="41" spans="1:32" x14ac:dyDescent="0.15">
      <c r="C41" s="85" t="s">
        <v>226</v>
      </c>
      <c r="D41" s="85"/>
      <c r="E41" s="69" t="s">
        <v>227</v>
      </c>
      <c r="F41" s="69"/>
      <c r="G41" s="80" t="s">
        <v>228</v>
      </c>
      <c r="H41" s="80"/>
      <c r="I41" s="69" t="s">
        <v>229</v>
      </c>
      <c r="J41" s="69"/>
      <c r="K41" s="55" t="s">
        <v>230</v>
      </c>
      <c r="L41" s="55"/>
      <c r="M41" s="55" t="s">
        <v>231</v>
      </c>
      <c r="N41" s="55"/>
      <c r="O41" s="55" t="s">
        <v>232</v>
      </c>
      <c r="P41" s="55"/>
      <c r="Q41" s="54" t="s">
        <v>237</v>
      </c>
      <c r="R41" s="54"/>
      <c r="S41" s="54" t="s">
        <v>534</v>
      </c>
      <c r="T41" s="54"/>
      <c r="U41" s="81" t="s">
        <v>535</v>
      </c>
      <c r="V41" s="81"/>
      <c r="W41" s="81" t="s">
        <v>536</v>
      </c>
      <c r="X41" s="81"/>
      <c r="Y41" s="69" t="s">
        <v>537</v>
      </c>
      <c r="Z41" s="69"/>
      <c r="AA41" s="69"/>
      <c r="AB41" s="69"/>
      <c r="AC41" s="73" t="s">
        <v>200</v>
      </c>
      <c r="AD41" s="73"/>
      <c r="AE41" s="79" t="str">
        <f>CONCATENATE("(",E41,"+",G41,"+",I41,"+",M41,"+",O41,"+",Q41,"+",K41,")","*","（","1","+",S41,")","*","(","1","+",U41,"+",W41,"+",Y41,")")</f>
        <v>(怪物本身体力+怪物升星附加体力+装备本身附加体力+装备进阶附加体力+装备镶嵌附加体力+人物装备附加体力+装备强化附加体力)*（1+人物装备套装附加体力百分比)*(1+法阵附加体力百分比+队长技附加体力百分比+被动附加体力百分比)</v>
      </c>
      <c r="AF41" s="79"/>
    </row>
    <row r="42" spans="1:32" x14ac:dyDescent="0.15">
      <c r="C42" s="85" t="s">
        <v>758</v>
      </c>
      <c r="D42" s="85"/>
      <c r="E42" s="69" t="s">
        <v>227</v>
      </c>
      <c r="F42" s="69"/>
      <c r="G42" s="80" t="s">
        <v>228</v>
      </c>
      <c r="H42" s="80"/>
      <c r="I42" s="69" t="s">
        <v>229</v>
      </c>
      <c r="J42" s="69"/>
      <c r="K42" s="55" t="s">
        <v>230</v>
      </c>
      <c r="L42" s="55"/>
      <c r="M42" s="55" t="s">
        <v>231</v>
      </c>
      <c r="N42" s="55"/>
      <c r="O42" s="55" t="s">
        <v>232</v>
      </c>
      <c r="P42" s="55"/>
      <c r="Q42" s="54" t="s">
        <v>237</v>
      </c>
      <c r="R42" s="54"/>
      <c r="S42" s="86"/>
      <c r="T42" s="87"/>
      <c r="U42" s="86"/>
      <c r="V42" s="87"/>
      <c r="W42" s="86"/>
      <c r="X42" s="87"/>
      <c r="Y42" s="91"/>
      <c r="Z42" s="92"/>
      <c r="AA42" s="91"/>
      <c r="AB42" s="92"/>
      <c r="AC42" s="73" t="s">
        <v>559</v>
      </c>
      <c r="AD42" s="73"/>
      <c r="AE42" s="79" t="str">
        <f>CONCATENATE(E42,"+",G42,"+",I42,"+",M42,"+",O42,"+",Q42,"+",K42)</f>
        <v>怪物本身体力+怪物升星附加体力+装备本身附加体力+装备进阶附加体力+装备镶嵌附加体力+人物装备附加体力+装备强化附加体力</v>
      </c>
      <c r="AF42" s="79"/>
    </row>
    <row r="43" spans="1:32" s="49" customFormat="1" ht="17.25" customHeight="1" x14ac:dyDescent="0.15">
      <c r="C43" s="89" t="s">
        <v>477</v>
      </c>
      <c r="D43" s="89"/>
      <c r="E43" s="69" t="s">
        <v>478</v>
      </c>
      <c r="F43" s="69"/>
      <c r="G43" s="80" t="s">
        <v>479</v>
      </c>
      <c r="H43" s="80"/>
      <c r="I43" s="69" t="s">
        <v>480</v>
      </c>
      <c r="J43" s="69"/>
      <c r="K43" s="90"/>
      <c r="L43" s="90"/>
      <c r="M43" s="69"/>
      <c r="N43" s="69"/>
      <c r="O43" s="90"/>
      <c r="P43" s="90"/>
      <c r="Q43" s="81"/>
      <c r="R43" s="81"/>
      <c r="S43" s="81"/>
      <c r="T43" s="81"/>
      <c r="U43" s="81"/>
      <c r="V43" s="81"/>
      <c r="W43" s="81"/>
      <c r="X43" s="81"/>
      <c r="Y43" s="90"/>
      <c r="Z43" s="90"/>
      <c r="AA43" s="90"/>
      <c r="AB43" s="90"/>
      <c r="AC43" s="73" t="s">
        <v>481</v>
      </c>
      <c r="AD43" s="73"/>
      <c r="AE43" s="79" t="str">
        <f>CONCATENATE(E43,"+",G43,"+",I43)</f>
        <v>怪物本身生命回复+怪物升星附加生命回复+装备进阶附加生命回复</v>
      </c>
      <c r="AF43" s="79"/>
    </row>
    <row r="44" spans="1:32" x14ac:dyDescent="0.15">
      <c r="C44" s="85" t="s">
        <v>238</v>
      </c>
      <c r="D44" s="85"/>
      <c r="E44" s="54" t="s">
        <v>540</v>
      </c>
      <c r="F44" s="54"/>
      <c r="G44" s="81" t="s">
        <v>541</v>
      </c>
      <c r="H44" s="81"/>
      <c r="I44" s="81" t="s">
        <v>542</v>
      </c>
      <c r="J44" s="81"/>
      <c r="K44" s="69" t="s">
        <v>543</v>
      </c>
      <c r="L44" s="69"/>
      <c r="M44" s="88"/>
      <c r="N44" s="88"/>
      <c r="O44" s="88"/>
      <c r="P44" s="88"/>
      <c r="Q44" s="78"/>
      <c r="R44" s="78"/>
      <c r="S44" s="78"/>
      <c r="T44" s="78"/>
      <c r="U44" s="81"/>
      <c r="V44" s="81"/>
      <c r="W44" s="81"/>
      <c r="X44" s="81"/>
      <c r="Y44" s="69"/>
      <c r="Z44" s="69"/>
      <c r="AA44" s="69"/>
      <c r="AB44" s="69"/>
      <c r="AC44" s="73" t="s">
        <v>239</v>
      </c>
      <c r="AD44" s="73"/>
      <c r="AE44" s="79" t="str">
        <f>CONCATENATE(E44,"+",G44,"+",I44,"+",K44)</f>
        <v>人物装备套装附加五行加成百分比+法阵附加五行加成百分比+队长技附加五行加成百分比+被动附加五行加成百分比</v>
      </c>
      <c r="AF44" s="79"/>
    </row>
    <row r="45" spans="1:32" x14ac:dyDescent="0.15">
      <c r="D45" s="6"/>
    </row>
    <row r="46" spans="1:32" x14ac:dyDescent="0.15">
      <c r="C46" s="10" t="s">
        <v>131</v>
      </c>
    </row>
    <row r="47" spans="1:32" x14ac:dyDescent="0.15">
      <c r="C47" s="1" t="s">
        <v>92</v>
      </c>
      <c r="D47" s="3" t="s">
        <v>93</v>
      </c>
    </row>
    <row r="48" spans="1:32" x14ac:dyDescent="0.15">
      <c r="D48" s="1" t="s">
        <v>94</v>
      </c>
    </row>
    <row r="50" spans="1:4" x14ac:dyDescent="0.15">
      <c r="A50" s="12" t="s">
        <v>596</v>
      </c>
      <c r="B50" s="12" t="s">
        <v>615</v>
      </c>
      <c r="C50" s="1" t="s">
        <v>132</v>
      </c>
      <c r="D50" s="3" t="s">
        <v>616</v>
      </c>
    </row>
    <row r="51" spans="1:4" x14ac:dyDescent="0.15">
      <c r="D51" s="1" t="s">
        <v>133</v>
      </c>
    </row>
    <row r="52" spans="1:4" x14ac:dyDescent="0.15">
      <c r="D52" s="6"/>
    </row>
    <row r="53" spans="1:4" x14ac:dyDescent="0.15">
      <c r="C53" s="1" t="s">
        <v>233</v>
      </c>
      <c r="D53" s="6" t="s">
        <v>234</v>
      </c>
    </row>
    <row r="54" spans="1:4" x14ac:dyDescent="0.15">
      <c r="D54" s="1" t="s">
        <v>235</v>
      </c>
    </row>
    <row r="55" spans="1:4" x14ac:dyDescent="0.15">
      <c r="D55" s="6"/>
    </row>
    <row r="56" spans="1:4" x14ac:dyDescent="0.15">
      <c r="D56" s="6"/>
    </row>
    <row r="57" spans="1:4" x14ac:dyDescent="0.15">
      <c r="D57" s="6"/>
    </row>
    <row r="64" spans="1:4" x14ac:dyDescent="0.15">
      <c r="C64" s="10"/>
    </row>
    <row r="66" spans="4:4" x14ac:dyDescent="0.15">
      <c r="D66" s="6"/>
    </row>
    <row r="67" spans="4:4" x14ac:dyDescent="0.15">
      <c r="D67" s="6"/>
    </row>
    <row r="68" spans="4:4" x14ac:dyDescent="0.15">
      <c r="D68" s="6"/>
    </row>
    <row r="69" spans="4:4" x14ac:dyDescent="0.15">
      <c r="D69" s="6"/>
    </row>
    <row r="70" spans="4:4" x14ac:dyDescent="0.15">
      <c r="D70" s="6"/>
    </row>
    <row r="72" spans="4:4" x14ac:dyDescent="0.15">
      <c r="D72" s="6"/>
    </row>
    <row r="73" spans="4:4" x14ac:dyDescent="0.15">
      <c r="D73" s="6"/>
    </row>
    <row r="74" spans="4:4" x14ac:dyDescent="0.15">
      <c r="D74" s="6"/>
    </row>
    <row r="75" spans="4:4" x14ac:dyDescent="0.15">
      <c r="D75" s="6"/>
    </row>
    <row r="82" spans="3:3" s="3" customFormat="1" x14ac:dyDescent="0.15"/>
    <row r="83" spans="3:3" s="3" customFormat="1" x14ac:dyDescent="0.15">
      <c r="C83" s="30"/>
    </row>
    <row r="84" spans="3:3" s="3" customFormat="1" x14ac:dyDescent="0.15"/>
    <row r="85" spans="3:3" s="3" customFormat="1" x14ac:dyDescent="0.15"/>
    <row r="86" spans="3:3" s="3" customFormat="1" x14ac:dyDescent="0.15"/>
    <row r="87" spans="3:3" s="3" customFormat="1" x14ac:dyDescent="0.15"/>
    <row r="88" spans="3:3" s="3" customFormat="1" x14ac:dyDescent="0.15"/>
    <row r="89" spans="3:3" s="3" customFormat="1" x14ac:dyDescent="0.15"/>
    <row r="90" spans="3:3" s="3" customFormat="1" x14ac:dyDescent="0.15"/>
  </sheetData>
  <mergeCells count="186">
    <mergeCell ref="AE42:AF42"/>
    <mergeCell ref="AC42:AD42"/>
    <mergeCell ref="AA42:AB42"/>
    <mergeCell ref="Y42:Z42"/>
    <mergeCell ref="W42:X42"/>
    <mergeCell ref="U42:V42"/>
    <mergeCell ref="S42:T42"/>
    <mergeCell ref="AE39:AF39"/>
    <mergeCell ref="C38:D38"/>
    <mergeCell ref="E38:F38"/>
    <mergeCell ref="U38:V38"/>
    <mergeCell ref="W38:X38"/>
    <mergeCell ref="Y38:Z38"/>
    <mergeCell ref="AA38:AB38"/>
    <mergeCell ref="AC38:AD38"/>
    <mergeCell ref="AE38:AF38"/>
    <mergeCell ref="G38:H38"/>
    <mergeCell ref="I38:J38"/>
    <mergeCell ref="AC39:AD39"/>
    <mergeCell ref="AA39:AB39"/>
    <mergeCell ref="Y39:Z39"/>
    <mergeCell ref="W39:X39"/>
    <mergeCell ref="U39:V39"/>
    <mergeCell ref="S39:T39"/>
    <mergeCell ref="AC44:AD44"/>
    <mergeCell ref="AE44:AF44"/>
    <mergeCell ref="K44:L44"/>
    <mergeCell ref="M44:N44"/>
    <mergeCell ref="O44:P44"/>
    <mergeCell ref="Q44:R44"/>
    <mergeCell ref="S44:T44"/>
    <mergeCell ref="E43:F43"/>
    <mergeCell ref="C43:D43"/>
    <mergeCell ref="AE43:AF43"/>
    <mergeCell ref="Q43:R43"/>
    <mergeCell ref="O43:P43"/>
    <mergeCell ref="M43:N43"/>
    <mergeCell ref="K43:L43"/>
    <mergeCell ref="I43:J43"/>
    <mergeCell ref="G43:H43"/>
    <mergeCell ref="AC43:AD43"/>
    <mergeCell ref="AA43:AB43"/>
    <mergeCell ref="Y43:Z43"/>
    <mergeCell ref="W43:X43"/>
    <mergeCell ref="U43:V43"/>
    <mergeCell ref="S43:T43"/>
    <mergeCell ref="C44:D44"/>
    <mergeCell ref="G44:H44"/>
    <mergeCell ref="AC41:AD41"/>
    <mergeCell ref="AE41:AF41"/>
    <mergeCell ref="K40:L40"/>
    <mergeCell ref="M40:N40"/>
    <mergeCell ref="O40:P40"/>
    <mergeCell ref="Q40:R40"/>
    <mergeCell ref="S40:T40"/>
    <mergeCell ref="AC40:AD40"/>
    <mergeCell ref="AE40:AF40"/>
    <mergeCell ref="C41:D41"/>
    <mergeCell ref="E41:F41"/>
    <mergeCell ref="G41:H41"/>
    <mergeCell ref="I41:J41"/>
    <mergeCell ref="U41:V41"/>
    <mergeCell ref="W41:X41"/>
    <mergeCell ref="Y41:Z41"/>
    <mergeCell ref="AA41:AB41"/>
    <mergeCell ref="Y44:Z44"/>
    <mergeCell ref="AA44:AB44"/>
    <mergeCell ref="I44:J44"/>
    <mergeCell ref="U44:V44"/>
    <mergeCell ref="W44:X44"/>
    <mergeCell ref="C42:D42"/>
    <mergeCell ref="E42:F42"/>
    <mergeCell ref="G42:H42"/>
    <mergeCell ref="I42:J42"/>
    <mergeCell ref="C40:D40"/>
    <mergeCell ref="E40:F40"/>
    <mergeCell ref="G40:H40"/>
    <mergeCell ref="I40:J40"/>
    <mergeCell ref="U40:V40"/>
    <mergeCell ref="W40:X40"/>
    <mergeCell ref="Y40:Z40"/>
    <mergeCell ref="AA40:AB40"/>
    <mergeCell ref="Y37:Z37"/>
    <mergeCell ref="I39:J39"/>
    <mergeCell ref="G39:H39"/>
    <mergeCell ref="E39:F39"/>
    <mergeCell ref="C39:D39"/>
    <mergeCell ref="S37:T37"/>
    <mergeCell ref="U28:V28"/>
    <mergeCell ref="W28:X28"/>
    <mergeCell ref="Q29:R29"/>
    <mergeCell ref="S29:T29"/>
    <mergeCell ref="AC33:AD33"/>
    <mergeCell ref="AE33:AF33"/>
    <mergeCell ref="AC34:AD34"/>
    <mergeCell ref="AE34:AF34"/>
    <mergeCell ref="G34:H34"/>
    <mergeCell ref="AA32:AB32"/>
    <mergeCell ref="AA28:AB28"/>
    <mergeCell ref="AA29:AB29"/>
    <mergeCell ref="AA33:AB33"/>
    <mergeCell ref="AA34:AB34"/>
    <mergeCell ref="G29:H29"/>
    <mergeCell ref="M29:N29"/>
    <mergeCell ref="O29:P29"/>
    <mergeCell ref="Y34:Z34"/>
    <mergeCell ref="O32:P32"/>
    <mergeCell ref="Q32:R32"/>
    <mergeCell ref="S32:T32"/>
    <mergeCell ref="U32:V32"/>
    <mergeCell ref="W32:X32"/>
    <mergeCell ref="AC32:AD32"/>
    <mergeCell ref="U29:V29"/>
    <mergeCell ref="W29:X29"/>
    <mergeCell ref="S34:T34"/>
    <mergeCell ref="U34:V34"/>
    <mergeCell ref="W34:X34"/>
    <mergeCell ref="S35:T35"/>
    <mergeCell ref="U35:V35"/>
    <mergeCell ref="W35:X35"/>
    <mergeCell ref="Q33:R33"/>
    <mergeCell ref="S33:T33"/>
    <mergeCell ref="U33:V33"/>
    <mergeCell ref="W33:X33"/>
    <mergeCell ref="AC37:AD37"/>
    <mergeCell ref="AE37:AF37"/>
    <mergeCell ref="C37:D37"/>
    <mergeCell ref="E37:F37"/>
    <mergeCell ref="G37:H37"/>
    <mergeCell ref="I37:J37"/>
    <mergeCell ref="AC35:AD35"/>
    <mergeCell ref="AE35:AF35"/>
    <mergeCell ref="E36:F36"/>
    <mergeCell ref="I36:J36"/>
    <mergeCell ref="AC36:AD36"/>
    <mergeCell ref="AE36:AF36"/>
    <mergeCell ref="E35:F35"/>
    <mergeCell ref="I35:J35"/>
    <mergeCell ref="U37:V37"/>
    <mergeCell ref="W37:X37"/>
    <mergeCell ref="C35:D35"/>
    <mergeCell ref="G35:H35"/>
    <mergeCell ref="G36:H36"/>
    <mergeCell ref="AA35:AB35"/>
    <mergeCell ref="Y35:Z35"/>
    <mergeCell ref="AA36:AB36"/>
    <mergeCell ref="AA37:AB37"/>
    <mergeCell ref="AC29:AD29"/>
    <mergeCell ref="AE29:AF29"/>
    <mergeCell ref="E33:F33"/>
    <mergeCell ref="G33:H33"/>
    <mergeCell ref="I33:J33"/>
    <mergeCell ref="K33:L33"/>
    <mergeCell ref="M33:N33"/>
    <mergeCell ref="O33:P33"/>
    <mergeCell ref="AE28:AF28"/>
    <mergeCell ref="M28:N28"/>
    <mergeCell ref="O28:P28"/>
    <mergeCell ref="AC28:AD28"/>
    <mergeCell ref="E32:F32"/>
    <mergeCell ref="G32:H32"/>
    <mergeCell ref="I32:J32"/>
    <mergeCell ref="K32:L32"/>
    <mergeCell ref="M32:N32"/>
    <mergeCell ref="AE32:AF32"/>
    <mergeCell ref="Y28:Z28"/>
    <mergeCell ref="Y32:Z32"/>
    <mergeCell ref="Y29:Z29"/>
    <mergeCell ref="Y33:Z33"/>
    <mergeCell ref="Q28:R28"/>
    <mergeCell ref="S28:T28"/>
    <mergeCell ref="C29:D29"/>
    <mergeCell ref="C33:D33"/>
    <mergeCell ref="C34:D34"/>
    <mergeCell ref="C36:D36"/>
    <mergeCell ref="E29:F29"/>
    <mergeCell ref="I29:J29"/>
    <mergeCell ref="K29:L29"/>
    <mergeCell ref="C28:D28"/>
    <mergeCell ref="E28:F28"/>
    <mergeCell ref="G28:H28"/>
    <mergeCell ref="I28:J28"/>
    <mergeCell ref="K28:L28"/>
    <mergeCell ref="C32:D32"/>
    <mergeCell ref="E34:F34"/>
    <mergeCell ref="I34:J34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5"/>
  <sheetViews>
    <sheetView topLeftCell="A13" zoomScale="85" zoomScaleNormal="85" workbookViewId="0">
      <selection activeCell="L19" sqref="L19:BA20"/>
    </sheetView>
  </sheetViews>
  <sheetFormatPr defaultRowHeight="16.5" x14ac:dyDescent="0.15"/>
  <cols>
    <col min="1" max="1" width="33.375" style="1" customWidth="1"/>
    <col min="2" max="2" width="26.875" style="1" customWidth="1"/>
    <col min="3" max="9" width="9" style="1"/>
    <col min="10" max="10" width="14.5" style="1" customWidth="1"/>
    <col min="11" max="26" width="9" style="1"/>
    <col min="27" max="27" width="12.875" style="1" customWidth="1"/>
    <col min="28" max="28" width="13.375" style="1" customWidth="1"/>
    <col min="29" max="29" width="14.25" style="1" customWidth="1"/>
    <col min="30" max="16384" width="9" style="1"/>
  </cols>
  <sheetData>
    <row r="1" spans="1:13" x14ac:dyDescent="0.15">
      <c r="C1" s="10" t="s">
        <v>575</v>
      </c>
    </row>
    <row r="2" spans="1:13" x14ac:dyDescent="0.15">
      <c r="C2" s="1" t="s">
        <v>560</v>
      </c>
      <c r="E2" s="1" t="s">
        <v>561</v>
      </c>
    </row>
    <row r="3" spans="1:13" x14ac:dyDescent="0.15">
      <c r="C3" s="1" t="s">
        <v>562</v>
      </c>
    </row>
    <row r="4" spans="1:13" x14ac:dyDescent="0.15">
      <c r="A4" s="12" t="s">
        <v>600</v>
      </c>
      <c r="D4" s="13" t="s">
        <v>688</v>
      </c>
      <c r="E4" s="13"/>
    </row>
    <row r="5" spans="1:13" x14ac:dyDescent="0.15">
      <c r="D5" s="1" t="s">
        <v>563</v>
      </c>
    </row>
    <row r="6" spans="1:13" x14ac:dyDescent="0.15">
      <c r="E6" s="1" t="s">
        <v>564</v>
      </c>
    </row>
    <row r="7" spans="1:13" x14ac:dyDescent="0.15">
      <c r="F7" s="1" t="s">
        <v>565</v>
      </c>
    </row>
    <row r="8" spans="1:13" x14ac:dyDescent="0.15">
      <c r="E8" s="1" t="s">
        <v>566</v>
      </c>
      <c r="I8" s="44"/>
    </row>
    <row r="9" spans="1:13" x14ac:dyDescent="0.15">
      <c r="F9" s="1" t="s">
        <v>567</v>
      </c>
      <c r="I9" s="44"/>
    </row>
    <row r="10" spans="1:13" x14ac:dyDescent="0.15">
      <c r="C10" s="1" t="s">
        <v>568</v>
      </c>
    </row>
    <row r="11" spans="1:13" x14ac:dyDescent="0.15">
      <c r="D11" s="1" t="s">
        <v>569</v>
      </c>
    </row>
    <row r="12" spans="1:13" x14ac:dyDescent="0.15">
      <c r="E12" s="1" t="s">
        <v>570</v>
      </c>
    </row>
    <row r="13" spans="1:13" x14ac:dyDescent="0.15">
      <c r="D13" s="1" t="s">
        <v>574</v>
      </c>
    </row>
    <row r="14" spans="1:13" x14ac:dyDescent="0.15">
      <c r="E14" s="1" t="s">
        <v>564</v>
      </c>
    </row>
    <row r="15" spans="1:13" x14ac:dyDescent="0.15">
      <c r="B15" s="12" t="s">
        <v>581</v>
      </c>
      <c r="F15" s="13" t="s">
        <v>725</v>
      </c>
      <c r="G15" s="13"/>
      <c r="H15" s="13"/>
      <c r="I15" s="13"/>
      <c r="J15" s="13"/>
      <c r="K15" s="13"/>
      <c r="L15" s="13"/>
      <c r="M15" s="13"/>
    </row>
    <row r="16" spans="1:13" x14ac:dyDescent="0.15">
      <c r="E16" s="1" t="s">
        <v>566</v>
      </c>
    </row>
    <row r="17" spans="1:68" x14ac:dyDescent="0.15">
      <c r="F17" s="1" t="s">
        <v>571</v>
      </c>
    </row>
    <row r="19" spans="1:68" x14ac:dyDescent="0.15">
      <c r="C19" s="10" t="s">
        <v>572</v>
      </c>
    </row>
    <row r="21" spans="1:68" x14ac:dyDescent="0.15">
      <c r="A21" s="12" t="s">
        <v>582</v>
      </c>
      <c r="C21" s="3" t="s">
        <v>76</v>
      </c>
      <c r="D21" s="3"/>
      <c r="E21" s="3"/>
      <c r="F21" s="3"/>
      <c r="G21" s="3"/>
      <c r="H21" s="3"/>
    </row>
    <row r="22" spans="1:68" ht="16.5" customHeight="1" x14ac:dyDescent="0.15">
      <c r="A22" s="52" t="s">
        <v>597</v>
      </c>
      <c r="C22" s="104" t="s">
        <v>77</v>
      </c>
      <c r="D22" s="105"/>
      <c r="E22" s="105"/>
      <c r="F22" s="103" t="s">
        <v>722</v>
      </c>
      <c r="G22" s="103"/>
      <c r="H22" s="103"/>
      <c r="I22" s="98" t="s">
        <v>78</v>
      </c>
      <c r="J22" s="103" t="s">
        <v>719</v>
      </c>
      <c r="K22" s="103"/>
      <c r="L22" s="103"/>
      <c r="M22" s="51"/>
      <c r="N22" s="98" t="s">
        <v>78</v>
      </c>
      <c r="O22" s="106" t="s">
        <v>718</v>
      </c>
      <c r="P22" s="106"/>
      <c r="Q22" s="106"/>
      <c r="R22" s="98" t="s">
        <v>78</v>
      </c>
      <c r="S22" s="98" t="s">
        <v>720</v>
      </c>
      <c r="T22" s="98"/>
      <c r="U22" s="98"/>
      <c r="V22" s="98" t="s">
        <v>96</v>
      </c>
      <c r="W22" s="98" t="s">
        <v>604</v>
      </c>
      <c r="X22" s="98"/>
      <c r="Y22" s="98"/>
      <c r="Z22" s="100" t="s">
        <v>78</v>
      </c>
      <c r="AA22" s="100" t="s">
        <v>601</v>
      </c>
      <c r="AB22" s="100"/>
      <c r="AC22" s="100"/>
      <c r="AD22" s="100" t="s">
        <v>96</v>
      </c>
      <c r="AE22" s="102" t="s">
        <v>676</v>
      </c>
      <c r="AF22" s="97"/>
      <c r="AG22" s="97"/>
      <c r="AH22" s="101" t="s">
        <v>78</v>
      </c>
      <c r="AI22" s="101">
        <v>1</v>
      </c>
      <c r="AJ22" s="101"/>
      <c r="AK22" s="101"/>
      <c r="AL22" s="101" t="s">
        <v>96</v>
      </c>
      <c r="AM22" s="101" t="s">
        <v>544</v>
      </c>
      <c r="AN22" s="101"/>
      <c r="AO22" s="101"/>
      <c r="AP22" s="101" t="s">
        <v>147</v>
      </c>
      <c r="AQ22" s="101" t="s">
        <v>545</v>
      </c>
      <c r="AR22" s="101"/>
      <c r="AS22" s="101"/>
      <c r="AT22" s="101" t="s">
        <v>147</v>
      </c>
      <c r="AU22" s="101" t="s">
        <v>546</v>
      </c>
      <c r="AV22" s="101"/>
      <c r="AW22" s="101"/>
      <c r="AX22" s="101" t="s">
        <v>219</v>
      </c>
      <c r="AY22" s="101" t="s">
        <v>547</v>
      </c>
      <c r="AZ22" s="101"/>
      <c r="BA22" s="101"/>
      <c r="BB22" s="112" t="s">
        <v>102</v>
      </c>
      <c r="BC22" s="112" t="s">
        <v>548</v>
      </c>
      <c r="BD22" s="112"/>
      <c r="BE22" s="112"/>
      <c r="BF22" s="114" t="s">
        <v>102</v>
      </c>
      <c r="BG22" s="114" t="s">
        <v>549</v>
      </c>
      <c r="BH22" s="114"/>
      <c r="BI22" s="114"/>
    </row>
    <row r="23" spans="1:68" ht="21.75" customHeight="1" x14ac:dyDescent="0.15">
      <c r="A23" s="12" t="s">
        <v>598</v>
      </c>
      <c r="C23" s="105"/>
      <c r="D23" s="105"/>
      <c r="E23" s="105"/>
      <c r="F23" s="103"/>
      <c r="G23" s="103"/>
      <c r="H23" s="103"/>
      <c r="I23" s="98"/>
      <c r="J23" s="103"/>
      <c r="K23" s="103"/>
      <c r="L23" s="103"/>
      <c r="M23" s="51"/>
      <c r="N23" s="98"/>
      <c r="O23" s="106"/>
      <c r="P23" s="106"/>
      <c r="Q23" s="106"/>
      <c r="R23" s="98"/>
      <c r="S23" s="98"/>
      <c r="T23" s="98"/>
      <c r="U23" s="98"/>
      <c r="V23" s="98"/>
      <c r="W23" s="98"/>
      <c r="X23" s="98"/>
      <c r="Y23" s="98"/>
      <c r="Z23" s="100"/>
      <c r="AA23" s="100"/>
      <c r="AB23" s="100"/>
      <c r="AC23" s="100"/>
      <c r="AD23" s="100"/>
      <c r="AE23" s="97"/>
      <c r="AF23" s="97"/>
      <c r="AG23" s="97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12"/>
      <c r="BC23" s="112"/>
      <c r="BD23" s="112"/>
      <c r="BE23" s="112"/>
      <c r="BF23" s="114"/>
      <c r="BG23" s="114"/>
      <c r="BH23" s="114"/>
      <c r="BI23" s="114"/>
    </row>
    <row r="24" spans="1:68" ht="22.5" customHeight="1" x14ac:dyDescent="0.15">
      <c r="A24" s="3"/>
      <c r="C24" s="105"/>
      <c r="D24" s="105"/>
      <c r="E24" s="105"/>
      <c r="F24" s="103"/>
      <c r="G24" s="103"/>
      <c r="H24" s="103"/>
      <c r="I24" s="98"/>
      <c r="J24" s="103"/>
      <c r="K24" s="103"/>
      <c r="L24" s="103"/>
      <c r="M24" s="51"/>
      <c r="N24" s="98"/>
      <c r="O24" s="106"/>
      <c r="P24" s="106"/>
      <c r="Q24" s="106"/>
      <c r="R24" s="98"/>
      <c r="S24" s="98"/>
      <c r="T24" s="98"/>
      <c r="U24" s="98"/>
      <c r="V24" s="98"/>
      <c r="W24" s="98"/>
      <c r="X24" s="98"/>
      <c r="Y24" s="98"/>
      <c r="Z24" s="100"/>
      <c r="AA24" s="100"/>
      <c r="AB24" s="100"/>
      <c r="AC24" s="100"/>
      <c r="AD24" s="100"/>
      <c r="AE24" s="97"/>
      <c r="AF24" s="97"/>
      <c r="AG24" s="97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12"/>
      <c r="BC24" s="112"/>
      <c r="BD24" s="112"/>
      <c r="BE24" s="112"/>
      <c r="BF24" s="114"/>
      <c r="BG24" s="114"/>
      <c r="BH24" s="114"/>
      <c r="BI24" s="114"/>
    </row>
    <row r="25" spans="1:68" ht="23.25" customHeight="1" x14ac:dyDescent="0.15">
      <c r="A25" s="12" t="s">
        <v>599</v>
      </c>
      <c r="C25" s="105"/>
      <c r="D25" s="105"/>
      <c r="E25" s="105"/>
      <c r="F25" s="103"/>
      <c r="G25" s="103"/>
      <c r="H25" s="103"/>
      <c r="I25" s="98"/>
      <c r="J25" s="103"/>
      <c r="K25" s="103"/>
      <c r="L25" s="103"/>
      <c r="M25" s="51"/>
      <c r="N25" s="98"/>
      <c r="O25" s="106"/>
      <c r="P25" s="106"/>
      <c r="Q25" s="106"/>
      <c r="R25" s="98"/>
      <c r="S25" s="98"/>
      <c r="T25" s="98"/>
      <c r="U25" s="98"/>
      <c r="V25" s="98"/>
      <c r="W25" s="98"/>
      <c r="X25" s="98"/>
      <c r="Y25" s="98"/>
      <c r="Z25" s="100"/>
      <c r="AA25" s="100"/>
      <c r="AB25" s="100"/>
      <c r="AC25" s="100"/>
      <c r="AD25" s="100"/>
      <c r="AE25" s="97"/>
      <c r="AF25" s="97"/>
      <c r="AG25" s="97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12"/>
      <c r="BC25" s="112"/>
      <c r="BD25" s="112"/>
      <c r="BE25" s="112"/>
      <c r="BF25" s="114"/>
      <c r="BG25" s="114"/>
      <c r="BH25" s="114"/>
      <c r="BI25" s="114"/>
    </row>
    <row r="26" spans="1:68" x14ac:dyDescent="0.15">
      <c r="A26" s="3"/>
      <c r="F26" s="98" t="s">
        <v>573</v>
      </c>
      <c r="G26" s="98"/>
      <c r="H26" s="98"/>
      <c r="I26" s="98"/>
      <c r="J26" s="98" t="s">
        <v>79</v>
      </c>
      <c r="K26" s="98"/>
      <c r="L26" s="98"/>
      <c r="M26" s="51"/>
      <c r="N26" s="98"/>
      <c r="O26" s="99" t="s">
        <v>80</v>
      </c>
      <c r="P26" s="99"/>
      <c r="Q26" s="99"/>
      <c r="R26" s="98"/>
      <c r="S26" s="98" t="s">
        <v>100</v>
      </c>
      <c r="T26" s="98"/>
      <c r="U26" s="98"/>
      <c r="V26" s="98"/>
      <c r="W26" s="98" t="s">
        <v>101</v>
      </c>
      <c r="X26" s="98"/>
      <c r="Y26" s="98"/>
      <c r="Z26" s="100"/>
      <c r="AA26" s="100" t="s">
        <v>81</v>
      </c>
      <c r="AB26" s="100"/>
      <c r="AC26" s="100"/>
      <c r="AD26" s="100"/>
      <c r="AE26" s="97"/>
      <c r="AF26" s="97"/>
      <c r="AG26" s="97"/>
      <c r="AH26" s="101"/>
      <c r="AI26" s="101"/>
      <c r="AJ26" s="101"/>
      <c r="AK26" s="101"/>
      <c r="AL26" s="101"/>
      <c r="AM26" s="101" t="s">
        <v>98</v>
      </c>
      <c r="AN26" s="101"/>
      <c r="AO26" s="101"/>
      <c r="AP26" s="101"/>
      <c r="AQ26" s="110" t="s">
        <v>99</v>
      </c>
      <c r="AR26" s="110"/>
      <c r="AS26" s="110"/>
      <c r="AT26" s="101"/>
      <c r="AU26" s="101" t="s">
        <v>107</v>
      </c>
      <c r="AV26" s="101"/>
      <c r="AW26" s="101"/>
      <c r="AX26" s="101"/>
      <c r="AY26" s="109" t="s">
        <v>221</v>
      </c>
      <c r="AZ26" s="109"/>
      <c r="BA26" s="109"/>
      <c r="BB26" s="112"/>
      <c r="BC26" s="50"/>
      <c r="BD26" s="50"/>
      <c r="BE26" s="50"/>
      <c r="BF26" s="114"/>
      <c r="BG26" s="8"/>
      <c r="BH26" s="8"/>
      <c r="BI26" s="8"/>
    </row>
    <row r="27" spans="1:68" x14ac:dyDescent="0.15">
      <c r="F27" s="98" t="s">
        <v>150</v>
      </c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7" t="s">
        <v>152</v>
      </c>
      <c r="AA27" s="97"/>
      <c r="AB27" s="97"/>
      <c r="AC27" s="97"/>
      <c r="AD27" s="97"/>
      <c r="AE27" s="97"/>
      <c r="AF27" s="97"/>
      <c r="AG27" s="97"/>
      <c r="AH27" s="109" t="s">
        <v>149</v>
      </c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  <c r="BB27" s="112" t="s">
        <v>469</v>
      </c>
      <c r="BC27" s="112"/>
      <c r="BD27" s="112"/>
      <c r="BE27" s="112"/>
      <c r="BF27" s="115" t="s">
        <v>104</v>
      </c>
      <c r="BG27" s="115"/>
      <c r="BH27" s="115"/>
      <c r="BI27" s="115"/>
      <c r="BK27" s="19"/>
      <c r="BL27" s="19"/>
      <c r="BM27" s="19"/>
      <c r="BN27" s="19"/>
    </row>
    <row r="28" spans="1:68" x14ac:dyDescent="0.15"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4"/>
      <c r="AS28" s="4"/>
      <c r="AT28" s="4"/>
      <c r="AU28" s="4"/>
    </row>
    <row r="29" spans="1:68" x14ac:dyDescent="0.15">
      <c r="C29" s="3" t="s">
        <v>112</v>
      </c>
      <c r="D29" s="3"/>
      <c r="E29" s="3"/>
      <c r="F29" s="3"/>
      <c r="G29" s="3"/>
      <c r="H29" s="3"/>
    </row>
    <row r="30" spans="1:68" ht="21.75" customHeight="1" x14ac:dyDescent="0.15">
      <c r="A30" s="53" t="s">
        <v>674</v>
      </c>
      <c r="C30" s="104" t="s">
        <v>77</v>
      </c>
      <c r="D30" s="105"/>
      <c r="E30" s="105"/>
      <c r="F30" s="103" t="s">
        <v>723</v>
      </c>
      <c r="G30" s="98"/>
      <c r="H30" s="98"/>
      <c r="I30" s="98" t="s">
        <v>78</v>
      </c>
      <c r="J30" s="103" t="s">
        <v>611</v>
      </c>
      <c r="K30" s="98"/>
      <c r="L30" s="98"/>
      <c r="M30" s="98" t="s">
        <v>78</v>
      </c>
      <c r="N30" s="103" t="s">
        <v>121</v>
      </c>
      <c r="O30" s="98"/>
      <c r="P30" s="98"/>
      <c r="Q30" s="98" t="s">
        <v>78</v>
      </c>
      <c r="R30" s="98" t="s">
        <v>554</v>
      </c>
      <c r="S30" s="98"/>
      <c r="T30" s="98"/>
      <c r="U30" s="98" t="s">
        <v>96</v>
      </c>
      <c r="V30" s="98" t="s">
        <v>539</v>
      </c>
      <c r="W30" s="98"/>
      <c r="X30" s="98"/>
      <c r="Y30" s="100" t="s">
        <v>78</v>
      </c>
      <c r="Z30" s="100" t="s">
        <v>110</v>
      </c>
      <c r="AA30" s="100"/>
      <c r="AB30" s="100"/>
      <c r="AC30" s="100" t="s">
        <v>96</v>
      </c>
      <c r="AD30" s="102" t="s">
        <v>675</v>
      </c>
      <c r="AE30" s="97"/>
      <c r="AF30" s="97"/>
      <c r="AG30" s="101" t="s">
        <v>78</v>
      </c>
      <c r="AH30" s="108" t="s">
        <v>729</v>
      </c>
      <c r="AI30" s="109"/>
      <c r="AJ30" s="109"/>
      <c r="AK30" s="101" t="s">
        <v>78</v>
      </c>
      <c r="AL30" s="107" t="s">
        <v>727</v>
      </c>
      <c r="AM30" s="101"/>
      <c r="AN30" s="101"/>
      <c r="AO30" s="101" t="s">
        <v>95</v>
      </c>
      <c r="AP30" s="101">
        <v>1</v>
      </c>
      <c r="AQ30" s="101"/>
      <c r="AR30" s="101"/>
      <c r="AS30" s="101" t="s">
        <v>96</v>
      </c>
      <c r="AT30" s="101" t="s">
        <v>553</v>
      </c>
      <c r="AU30" s="101"/>
      <c r="AV30" s="101"/>
      <c r="AW30" s="101" t="s">
        <v>148</v>
      </c>
      <c r="AX30" s="101" t="s">
        <v>552</v>
      </c>
      <c r="AY30" s="101"/>
      <c r="AZ30" s="101"/>
      <c r="BA30" s="101" t="s">
        <v>153</v>
      </c>
      <c r="BB30" s="101" t="s">
        <v>551</v>
      </c>
      <c r="BC30" s="101"/>
      <c r="BD30" s="101"/>
      <c r="BE30" s="101" t="s">
        <v>220</v>
      </c>
      <c r="BF30" s="101" t="s">
        <v>550</v>
      </c>
      <c r="BG30" s="101"/>
      <c r="BH30" s="101"/>
      <c r="BI30" s="112" t="s">
        <v>102</v>
      </c>
      <c r="BJ30" s="112" t="s">
        <v>548</v>
      </c>
      <c r="BK30" s="112"/>
      <c r="BL30" s="112"/>
      <c r="BM30" s="114" t="s">
        <v>102</v>
      </c>
      <c r="BN30" s="114" t="s">
        <v>549</v>
      </c>
      <c r="BO30" s="114"/>
      <c r="BP30" s="114"/>
    </row>
    <row r="31" spans="1:68" ht="21.75" customHeight="1" x14ac:dyDescent="0.15">
      <c r="A31" s="3"/>
      <c r="C31" s="105"/>
      <c r="D31" s="105"/>
      <c r="E31" s="105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100"/>
      <c r="Z31" s="100"/>
      <c r="AA31" s="100"/>
      <c r="AB31" s="100"/>
      <c r="AC31" s="100"/>
      <c r="AD31" s="97"/>
      <c r="AE31" s="97"/>
      <c r="AF31" s="97"/>
      <c r="AG31" s="101"/>
      <c r="AH31" s="109"/>
      <c r="AI31" s="109"/>
      <c r="AJ31" s="109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BI31" s="112"/>
      <c r="BJ31" s="112"/>
      <c r="BK31" s="112"/>
      <c r="BL31" s="112"/>
      <c r="BM31" s="114"/>
      <c r="BN31" s="114"/>
      <c r="BO31" s="114"/>
      <c r="BP31" s="114"/>
    </row>
    <row r="32" spans="1:68" ht="20.25" customHeight="1" x14ac:dyDescent="0.15">
      <c r="A32" s="12" t="s">
        <v>716</v>
      </c>
      <c r="C32" s="105"/>
      <c r="D32" s="105"/>
      <c r="E32" s="105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100"/>
      <c r="Z32" s="100"/>
      <c r="AA32" s="100"/>
      <c r="AB32" s="100"/>
      <c r="AC32" s="100"/>
      <c r="AD32" s="97"/>
      <c r="AE32" s="97"/>
      <c r="AF32" s="97"/>
      <c r="AG32" s="101"/>
      <c r="AH32" s="109"/>
      <c r="AI32" s="109"/>
      <c r="AJ32" s="109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BI32" s="112"/>
      <c r="BJ32" s="112"/>
      <c r="BK32" s="112"/>
      <c r="BL32" s="112"/>
      <c r="BM32" s="114"/>
      <c r="BN32" s="114"/>
      <c r="BO32" s="114"/>
      <c r="BP32" s="114"/>
    </row>
    <row r="33" spans="3:68" ht="13.5" customHeight="1" x14ac:dyDescent="0.15">
      <c r="C33" s="105"/>
      <c r="D33" s="105"/>
      <c r="E33" s="105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100"/>
      <c r="Z33" s="100"/>
      <c r="AA33" s="100"/>
      <c r="AB33" s="100"/>
      <c r="AC33" s="100"/>
      <c r="AD33" s="97"/>
      <c r="AE33" s="97"/>
      <c r="AF33" s="97"/>
      <c r="AG33" s="101"/>
      <c r="AH33" s="109"/>
      <c r="AI33" s="109"/>
      <c r="AJ33" s="109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12"/>
      <c r="BJ33" s="112"/>
      <c r="BK33" s="112"/>
      <c r="BL33" s="112"/>
      <c r="BM33" s="114"/>
      <c r="BN33" s="114"/>
      <c r="BO33" s="114"/>
      <c r="BP33" s="114"/>
    </row>
    <row r="34" spans="3:68" ht="16.5" customHeight="1" x14ac:dyDescent="0.15">
      <c r="F34" s="98" t="s">
        <v>573</v>
      </c>
      <c r="G34" s="98"/>
      <c r="H34" s="98"/>
      <c r="I34" s="98"/>
      <c r="J34" s="98" t="s">
        <v>79</v>
      </c>
      <c r="K34" s="98"/>
      <c r="L34" s="98"/>
      <c r="M34" s="98"/>
      <c r="N34" s="99" t="s">
        <v>109</v>
      </c>
      <c r="O34" s="99"/>
      <c r="P34" s="99"/>
      <c r="Q34" s="98"/>
      <c r="R34" s="98" t="s">
        <v>100</v>
      </c>
      <c r="S34" s="98"/>
      <c r="T34" s="98"/>
      <c r="U34" s="98"/>
      <c r="V34" s="98" t="s">
        <v>101</v>
      </c>
      <c r="W34" s="98"/>
      <c r="X34" s="98"/>
      <c r="Y34" s="100"/>
      <c r="Z34" s="100" t="s">
        <v>81</v>
      </c>
      <c r="AA34" s="100"/>
      <c r="AB34" s="100"/>
      <c r="AC34" s="100"/>
      <c r="AD34" s="100"/>
      <c r="AE34" s="100"/>
      <c r="AF34" s="100"/>
      <c r="AG34" s="101"/>
      <c r="AH34" s="101" t="s">
        <v>97</v>
      </c>
      <c r="AI34" s="101"/>
      <c r="AJ34" s="101"/>
      <c r="AK34" s="101"/>
      <c r="AL34" s="108" t="s">
        <v>105</v>
      </c>
      <c r="AM34" s="109"/>
      <c r="AN34" s="109"/>
      <c r="AO34" s="101"/>
      <c r="AP34" s="110"/>
      <c r="AQ34" s="110"/>
      <c r="AR34" s="110"/>
      <c r="AS34" s="101"/>
      <c r="AT34" s="110" t="s">
        <v>99</v>
      </c>
      <c r="AU34" s="110"/>
      <c r="AV34" s="110"/>
      <c r="AW34" s="101"/>
      <c r="AX34" s="101" t="s">
        <v>98</v>
      </c>
      <c r="AY34" s="101"/>
      <c r="AZ34" s="101"/>
      <c r="BA34" s="101"/>
      <c r="BB34" s="101" t="s">
        <v>111</v>
      </c>
      <c r="BC34" s="101"/>
      <c r="BD34" s="101"/>
      <c r="BE34" s="101"/>
      <c r="BF34" s="109" t="s">
        <v>221</v>
      </c>
      <c r="BG34" s="109"/>
      <c r="BH34" s="109"/>
      <c r="BI34" s="112"/>
      <c r="BJ34" s="112"/>
      <c r="BK34" s="112"/>
      <c r="BL34" s="112"/>
      <c r="BM34" s="114"/>
      <c r="BN34" s="114"/>
      <c r="BO34" s="114"/>
      <c r="BP34" s="114"/>
    </row>
    <row r="35" spans="3:68" x14ac:dyDescent="0.15">
      <c r="F35" s="111" t="s">
        <v>150</v>
      </c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97" t="s">
        <v>152</v>
      </c>
      <c r="Z35" s="97"/>
      <c r="AA35" s="97"/>
      <c r="AB35" s="97"/>
      <c r="AC35" s="97"/>
      <c r="AD35" s="97"/>
      <c r="AE35" s="97"/>
      <c r="AF35" s="97"/>
      <c r="AG35" s="109" t="s">
        <v>149</v>
      </c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09"/>
      <c r="BA35" s="109"/>
      <c r="BB35" s="109"/>
      <c r="BC35" s="109"/>
      <c r="BD35" s="109"/>
      <c r="BE35" s="109"/>
      <c r="BF35" s="109"/>
      <c r="BG35" s="109"/>
      <c r="BH35" s="109"/>
      <c r="BI35" s="112" t="s">
        <v>469</v>
      </c>
      <c r="BJ35" s="112"/>
      <c r="BK35" s="112"/>
      <c r="BL35" s="112"/>
      <c r="BM35" s="115" t="s">
        <v>103</v>
      </c>
      <c r="BN35" s="115"/>
      <c r="BO35" s="115"/>
      <c r="BP35" s="115"/>
    </row>
    <row r="36" spans="3:68" x14ac:dyDescent="0.15"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4"/>
      <c r="AS36" s="4"/>
      <c r="AT36" s="4"/>
      <c r="AU36" s="4"/>
    </row>
    <row r="37" spans="3:68" x14ac:dyDescent="0.15">
      <c r="C37" s="10" t="s">
        <v>113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4"/>
      <c r="AS37" s="4"/>
      <c r="AT37" s="4"/>
      <c r="AU37" s="4"/>
    </row>
    <row r="38" spans="3:68" x14ac:dyDescent="0.15">
      <c r="C38" s="3" t="s">
        <v>114</v>
      </c>
      <c r="D38" s="3"/>
      <c r="E38" s="3"/>
      <c r="F38" s="31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4"/>
      <c r="AS38" s="4"/>
      <c r="AT38" s="4"/>
      <c r="AU38" s="4"/>
      <c r="BE38" s="6"/>
      <c r="BF38" s="6"/>
      <c r="BG38" s="6"/>
      <c r="BH38" s="6"/>
      <c r="BI38" s="6"/>
      <c r="BJ38" s="6"/>
      <c r="BK38" s="6"/>
    </row>
    <row r="39" spans="3:68" ht="21" customHeight="1" x14ac:dyDescent="0.15">
      <c r="C39" s="104" t="s">
        <v>115</v>
      </c>
      <c r="D39" s="105"/>
      <c r="E39" s="105"/>
      <c r="F39" s="103" t="s">
        <v>723</v>
      </c>
      <c r="G39" s="98"/>
      <c r="H39" s="98"/>
      <c r="I39" s="98" t="s">
        <v>116</v>
      </c>
      <c r="J39" s="106" t="s">
        <v>121</v>
      </c>
      <c r="K39" s="113"/>
      <c r="L39" s="113"/>
      <c r="M39" s="98" t="s">
        <v>95</v>
      </c>
      <c r="N39" s="98" t="s">
        <v>555</v>
      </c>
      <c r="O39" s="98"/>
      <c r="P39" s="98"/>
      <c r="Q39" s="98" t="s">
        <v>96</v>
      </c>
      <c r="R39" s="111" t="s">
        <v>556</v>
      </c>
      <c r="S39" s="111"/>
      <c r="T39" s="111"/>
      <c r="U39" s="100" t="s">
        <v>116</v>
      </c>
      <c r="V39" s="100" t="s">
        <v>557</v>
      </c>
      <c r="W39" s="100"/>
      <c r="X39" s="100"/>
      <c r="Y39" s="97" t="s">
        <v>117</v>
      </c>
      <c r="Z39" s="102" t="s">
        <v>677</v>
      </c>
      <c r="AA39" s="97"/>
      <c r="AB39" s="97"/>
      <c r="AC39" s="101" t="s">
        <v>78</v>
      </c>
      <c r="AD39" s="101">
        <v>1</v>
      </c>
      <c r="AE39" s="101"/>
      <c r="AF39" s="101"/>
      <c r="AG39" s="101" t="s">
        <v>96</v>
      </c>
      <c r="AH39" s="101" t="s">
        <v>558</v>
      </c>
      <c r="AI39" s="101"/>
      <c r="AJ39" s="101"/>
      <c r="AK39" s="101" t="s">
        <v>153</v>
      </c>
      <c r="AL39" s="101" t="s">
        <v>553</v>
      </c>
      <c r="AM39" s="101"/>
      <c r="AN39" s="101"/>
      <c r="AO39" s="101" t="s">
        <v>96</v>
      </c>
      <c r="AP39" s="101" t="s">
        <v>551</v>
      </c>
      <c r="AQ39" s="101"/>
      <c r="AR39" s="101"/>
      <c r="AS39" s="101" t="s">
        <v>96</v>
      </c>
      <c r="AT39" s="101" t="s">
        <v>547</v>
      </c>
      <c r="AU39" s="101"/>
      <c r="AV39" s="101"/>
      <c r="AW39" s="112" t="s">
        <v>102</v>
      </c>
      <c r="AX39" s="112" t="s">
        <v>548</v>
      </c>
      <c r="AY39" s="112"/>
      <c r="AZ39" s="112"/>
      <c r="BA39" s="114" t="s">
        <v>102</v>
      </c>
      <c r="BB39" s="114" t="s">
        <v>549</v>
      </c>
      <c r="BC39" s="114"/>
      <c r="BD39" s="114"/>
    </row>
    <row r="40" spans="3:68" ht="21.75" customHeight="1" x14ac:dyDescent="0.15">
      <c r="C40" s="105"/>
      <c r="D40" s="105"/>
      <c r="E40" s="105"/>
      <c r="F40" s="98"/>
      <c r="G40" s="98"/>
      <c r="H40" s="98"/>
      <c r="I40" s="98"/>
      <c r="J40" s="113"/>
      <c r="K40" s="113"/>
      <c r="L40" s="113"/>
      <c r="M40" s="98"/>
      <c r="N40" s="98"/>
      <c r="O40" s="98"/>
      <c r="P40" s="98"/>
      <c r="Q40" s="98"/>
      <c r="R40" s="111"/>
      <c r="S40" s="111"/>
      <c r="T40" s="111"/>
      <c r="U40" s="100"/>
      <c r="V40" s="100"/>
      <c r="W40" s="100"/>
      <c r="X40" s="100"/>
      <c r="Y40" s="97"/>
      <c r="Z40" s="97"/>
      <c r="AA40" s="97"/>
      <c r="AB40" s="97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12"/>
      <c r="AX40" s="112"/>
      <c r="AY40" s="112"/>
      <c r="AZ40" s="112"/>
      <c r="BA40" s="114"/>
      <c r="BB40" s="114"/>
      <c r="BC40" s="114"/>
      <c r="BD40" s="114"/>
    </row>
    <row r="41" spans="3:68" ht="22.5" customHeight="1" x14ac:dyDescent="0.15">
      <c r="C41" s="105"/>
      <c r="D41" s="105"/>
      <c r="E41" s="105"/>
      <c r="F41" s="98"/>
      <c r="G41" s="98"/>
      <c r="H41" s="98"/>
      <c r="I41" s="98"/>
      <c r="J41" s="113"/>
      <c r="K41" s="113"/>
      <c r="L41" s="113"/>
      <c r="M41" s="98"/>
      <c r="N41" s="98"/>
      <c r="O41" s="98"/>
      <c r="P41" s="98"/>
      <c r="Q41" s="98"/>
      <c r="R41" s="111"/>
      <c r="S41" s="111"/>
      <c r="T41" s="111"/>
      <c r="U41" s="100"/>
      <c r="V41" s="100"/>
      <c r="W41" s="100"/>
      <c r="X41" s="100"/>
      <c r="Y41" s="97"/>
      <c r="Z41" s="97"/>
      <c r="AA41" s="97"/>
      <c r="AB41" s="97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12"/>
      <c r="AX41" s="112"/>
      <c r="AY41" s="112"/>
      <c r="AZ41" s="112"/>
      <c r="BA41" s="114"/>
      <c r="BB41" s="114"/>
      <c r="BC41" s="114"/>
      <c r="BD41" s="114"/>
    </row>
    <row r="42" spans="3:68" ht="13.5" customHeight="1" x14ac:dyDescent="0.15">
      <c r="C42" s="105"/>
      <c r="D42" s="105"/>
      <c r="E42" s="105"/>
      <c r="F42" s="98"/>
      <c r="G42" s="98"/>
      <c r="H42" s="98"/>
      <c r="I42" s="98"/>
      <c r="J42" s="113"/>
      <c r="K42" s="113"/>
      <c r="L42" s="113"/>
      <c r="M42" s="98"/>
      <c r="N42" s="98"/>
      <c r="O42" s="98"/>
      <c r="P42" s="98"/>
      <c r="Q42" s="98"/>
      <c r="R42" s="111"/>
      <c r="S42" s="111"/>
      <c r="T42" s="111"/>
      <c r="U42" s="100"/>
      <c r="V42" s="100"/>
      <c r="W42" s="100"/>
      <c r="X42" s="100"/>
      <c r="Y42" s="97"/>
      <c r="Z42" s="97"/>
      <c r="AA42" s="97"/>
      <c r="AB42" s="97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12"/>
      <c r="AX42" s="112"/>
      <c r="AY42" s="112"/>
      <c r="AZ42" s="112"/>
      <c r="BA42" s="114"/>
      <c r="BB42" s="114"/>
      <c r="BC42" s="114"/>
      <c r="BD42" s="114"/>
    </row>
    <row r="43" spans="3:68" ht="16.5" customHeight="1" x14ac:dyDescent="0.15">
      <c r="F43" s="98" t="s">
        <v>573</v>
      </c>
      <c r="G43" s="98"/>
      <c r="H43" s="98"/>
      <c r="I43" s="98"/>
      <c r="J43" s="99" t="s">
        <v>109</v>
      </c>
      <c r="K43" s="99"/>
      <c r="L43" s="99"/>
      <c r="M43" s="98"/>
      <c r="N43" s="98" t="s">
        <v>100</v>
      </c>
      <c r="O43" s="98"/>
      <c r="P43" s="98"/>
      <c r="Q43" s="98"/>
      <c r="R43" s="111" t="s">
        <v>120</v>
      </c>
      <c r="S43" s="111"/>
      <c r="T43" s="111"/>
      <c r="U43" s="100"/>
      <c r="V43" s="100" t="s">
        <v>118</v>
      </c>
      <c r="W43" s="100"/>
      <c r="X43" s="100"/>
      <c r="Y43" s="97"/>
      <c r="Z43" s="11"/>
      <c r="AA43" s="11"/>
      <c r="AB43" s="11"/>
      <c r="AC43" s="101"/>
      <c r="AD43" s="101"/>
      <c r="AE43" s="101"/>
      <c r="AF43" s="101"/>
      <c r="AG43" s="101"/>
      <c r="AH43" s="101" t="s">
        <v>98</v>
      </c>
      <c r="AI43" s="101"/>
      <c r="AJ43" s="101"/>
      <c r="AK43" s="101"/>
      <c r="AL43" s="101" t="s">
        <v>99</v>
      </c>
      <c r="AM43" s="101"/>
      <c r="AN43" s="101"/>
      <c r="AO43" s="101"/>
      <c r="AP43" s="101" t="s">
        <v>111</v>
      </c>
      <c r="AQ43" s="101"/>
      <c r="AR43" s="101"/>
      <c r="AS43" s="101"/>
      <c r="AT43" s="109" t="s">
        <v>221</v>
      </c>
      <c r="AU43" s="109"/>
      <c r="AV43" s="109"/>
      <c r="AW43" s="112"/>
      <c r="AX43" s="116"/>
      <c r="AY43" s="116"/>
      <c r="AZ43" s="116"/>
      <c r="BA43" s="114"/>
      <c r="BB43" s="115"/>
      <c r="BC43" s="115"/>
      <c r="BD43" s="115"/>
    </row>
    <row r="44" spans="3:68" x14ac:dyDescent="0.15">
      <c r="F44" s="111" t="s">
        <v>150</v>
      </c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97" t="s">
        <v>152</v>
      </c>
      <c r="V44" s="97"/>
      <c r="W44" s="97"/>
      <c r="X44" s="97"/>
      <c r="Y44" s="97"/>
      <c r="Z44" s="97"/>
      <c r="AA44" s="97"/>
      <c r="AB44" s="97"/>
      <c r="AC44" s="109" t="s">
        <v>149</v>
      </c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09"/>
      <c r="AT44" s="109"/>
      <c r="AU44" s="109"/>
      <c r="AV44" s="109"/>
      <c r="AW44" s="112" t="s">
        <v>469</v>
      </c>
      <c r="AX44" s="112"/>
      <c r="AY44" s="112"/>
      <c r="AZ44" s="112"/>
      <c r="BA44" s="115" t="s">
        <v>104</v>
      </c>
      <c r="BB44" s="115"/>
      <c r="BC44" s="115"/>
      <c r="BD44" s="115"/>
    </row>
    <row r="45" spans="3:68" x14ac:dyDescent="0.15">
      <c r="AW45" s="3"/>
      <c r="AX45" s="3"/>
      <c r="AY45" s="3"/>
      <c r="AZ45" s="3"/>
      <c r="BA45" s="3"/>
      <c r="BB45" s="3"/>
    </row>
    <row r="47" spans="3:68" x14ac:dyDescent="0.15">
      <c r="C47" s="1" t="s">
        <v>127</v>
      </c>
    </row>
    <row r="48" spans="3:68" x14ac:dyDescent="0.15">
      <c r="D48" s="5"/>
      <c r="E48" s="1" t="s">
        <v>242</v>
      </c>
    </row>
    <row r="49" spans="3:8" x14ac:dyDescent="0.15">
      <c r="D49" s="1" t="s">
        <v>150</v>
      </c>
      <c r="G49" s="1" t="s">
        <v>243</v>
      </c>
    </row>
    <row r="50" spans="3:8" x14ac:dyDescent="0.15">
      <c r="D50" s="12"/>
      <c r="E50" s="1" t="s">
        <v>242</v>
      </c>
    </row>
    <row r="51" spans="3:8" x14ac:dyDescent="0.15">
      <c r="D51" s="1" t="s">
        <v>151</v>
      </c>
      <c r="G51" s="1" t="s">
        <v>244</v>
      </c>
    </row>
    <row r="52" spans="3:8" x14ac:dyDescent="0.15">
      <c r="D52" s="13"/>
      <c r="E52" s="1" t="s">
        <v>242</v>
      </c>
    </row>
    <row r="53" spans="3:8" x14ac:dyDescent="0.15">
      <c r="D53" s="1" t="s">
        <v>149</v>
      </c>
      <c r="G53" s="1" t="s">
        <v>245</v>
      </c>
    </row>
    <row r="55" spans="3:8" x14ac:dyDescent="0.15">
      <c r="C55" s="1" t="s">
        <v>513</v>
      </c>
    </row>
    <row r="56" spans="3:8" x14ac:dyDescent="0.15">
      <c r="D56" s="1" t="s">
        <v>515</v>
      </c>
    </row>
    <row r="57" spans="3:8" x14ac:dyDescent="0.15">
      <c r="E57" s="1" t="s">
        <v>514</v>
      </c>
    </row>
    <row r="58" spans="3:8" x14ac:dyDescent="0.15">
      <c r="F58" s="1" t="s">
        <v>522</v>
      </c>
    </row>
    <row r="59" spans="3:8" x14ac:dyDescent="0.15">
      <c r="E59" s="1" t="s">
        <v>516</v>
      </c>
      <c r="H59" s="1" t="s">
        <v>517</v>
      </c>
    </row>
    <row r="60" spans="3:8" x14ac:dyDescent="0.15">
      <c r="F60" s="1" t="s">
        <v>519</v>
      </c>
    </row>
    <row r="61" spans="3:8" x14ac:dyDescent="0.15">
      <c r="F61" s="1" t="s">
        <v>520</v>
      </c>
    </row>
    <row r="63" spans="3:8" x14ac:dyDescent="0.15">
      <c r="E63" s="1" t="s">
        <v>518</v>
      </c>
    </row>
    <row r="64" spans="3:8" x14ac:dyDescent="0.15">
      <c r="F64" s="1" t="s">
        <v>523</v>
      </c>
    </row>
    <row r="65" spans="6:6" x14ac:dyDescent="0.15">
      <c r="F65" s="1" t="s">
        <v>521</v>
      </c>
    </row>
  </sheetData>
  <mergeCells count="139">
    <mergeCell ref="BA44:BD44"/>
    <mergeCell ref="BM30:BM34"/>
    <mergeCell ref="BN30:BP34"/>
    <mergeCell ref="BM35:BP35"/>
    <mergeCell ref="BA39:BA43"/>
    <mergeCell ref="BB39:BD42"/>
    <mergeCell ref="BB43:BD43"/>
    <mergeCell ref="BJ30:BL34"/>
    <mergeCell ref="BI35:BL35"/>
    <mergeCell ref="AG35:BH35"/>
    <mergeCell ref="AW39:AW43"/>
    <mergeCell ref="AX39:AZ42"/>
    <mergeCell ref="AX43:AZ43"/>
    <mergeCell ref="BF30:BH33"/>
    <mergeCell ref="BF34:BH34"/>
    <mergeCell ref="BB34:BD34"/>
    <mergeCell ref="AX34:AZ34"/>
    <mergeCell ref="AL39:AN42"/>
    <mergeCell ref="BI30:BI34"/>
    <mergeCell ref="AK39:AK43"/>
    <mergeCell ref="AH43:AJ43"/>
    <mergeCell ref="AL43:AN43"/>
    <mergeCell ref="AX30:AZ33"/>
    <mergeCell ref="BA30:BA34"/>
    <mergeCell ref="BF22:BF26"/>
    <mergeCell ref="BG22:BI25"/>
    <mergeCell ref="BF27:BI27"/>
    <mergeCell ref="AX22:AX26"/>
    <mergeCell ref="AY22:BA25"/>
    <mergeCell ref="AM22:AO25"/>
    <mergeCell ref="AP22:AP26"/>
    <mergeCell ref="AQ22:AS25"/>
    <mergeCell ref="AT22:AT26"/>
    <mergeCell ref="AU22:AW25"/>
    <mergeCell ref="AM26:AO26"/>
    <mergeCell ref="AQ26:AS26"/>
    <mergeCell ref="AU26:AW26"/>
    <mergeCell ref="Q39:Q43"/>
    <mergeCell ref="BB22:BB26"/>
    <mergeCell ref="BC22:BE25"/>
    <mergeCell ref="BB27:BE27"/>
    <mergeCell ref="AH27:BA27"/>
    <mergeCell ref="AY26:BA26"/>
    <mergeCell ref="F35:X35"/>
    <mergeCell ref="C39:E42"/>
    <mergeCell ref="F39:H42"/>
    <mergeCell ref="I39:I43"/>
    <mergeCell ref="J39:L42"/>
    <mergeCell ref="M39:M43"/>
    <mergeCell ref="N39:P42"/>
    <mergeCell ref="AD34:AF34"/>
    <mergeCell ref="AH34:AJ34"/>
    <mergeCell ref="Z30:AB33"/>
    <mergeCell ref="AC30:AC34"/>
    <mergeCell ref="AD30:AF33"/>
    <mergeCell ref="AG30:AG34"/>
    <mergeCell ref="AH30:AJ33"/>
    <mergeCell ref="Z34:AB34"/>
    <mergeCell ref="Y35:AF35"/>
    <mergeCell ref="AH39:AJ42"/>
    <mergeCell ref="AW30:AW34"/>
    <mergeCell ref="F44:T44"/>
    <mergeCell ref="AW44:AZ44"/>
    <mergeCell ref="AC44:AV44"/>
    <mergeCell ref="AP43:AR43"/>
    <mergeCell ref="AT43:AV43"/>
    <mergeCell ref="U44:AB44"/>
    <mergeCell ref="AO39:AO43"/>
    <mergeCell ref="AP39:AR42"/>
    <mergeCell ref="AS39:AS43"/>
    <mergeCell ref="AT39:AV42"/>
    <mergeCell ref="F43:H43"/>
    <mergeCell ref="J43:L43"/>
    <mergeCell ref="N43:P43"/>
    <mergeCell ref="R43:T43"/>
    <mergeCell ref="V43:X43"/>
    <mergeCell ref="AD43:AF43"/>
    <mergeCell ref="AC39:AC43"/>
    <mergeCell ref="AD39:AF42"/>
    <mergeCell ref="R39:T42"/>
    <mergeCell ref="U39:U43"/>
    <mergeCell ref="V39:X42"/>
    <mergeCell ref="Y39:Y43"/>
    <mergeCell ref="Z39:AB42"/>
    <mergeCell ref="AG39:AG43"/>
    <mergeCell ref="BB30:BD33"/>
    <mergeCell ref="BE30:BE34"/>
    <mergeCell ref="AK30:AK34"/>
    <mergeCell ref="AL30:AN33"/>
    <mergeCell ref="AO30:AO34"/>
    <mergeCell ref="AP30:AR33"/>
    <mergeCell ref="AS30:AS34"/>
    <mergeCell ref="AT30:AV33"/>
    <mergeCell ref="AL34:AN34"/>
    <mergeCell ref="AP34:AR34"/>
    <mergeCell ref="AT34:AV34"/>
    <mergeCell ref="C30:E33"/>
    <mergeCell ref="F30:H33"/>
    <mergeCell ref="I30:I34"/>
    <mergeCell ref="J30:L33"/>
    <mergeCell ref="N34:P34"/>
    <mergeCell ref="R34:T34"/>
    <mergeCell ref="V34:X34"/>
    <mergeCell ref="N22:N26"/>
    <mergeCell ref="O22:Q25"/>
    <mergeCell ref="R22:R26"/>
    <mergeCell ref="S22:U25"/>
    <mergeCell ref="V22:V26"/>
    <mergeCell ref="W22:Y25"/>
    <mergeCell ref="M30:M34"/>
    <mergeCell ref="N30:P33"/>
    <mergeCell ref="Q30:Q34"/>
    <mergeCell ref="R30:T33"/>
    <mergeCell ref="U30:U34"/>
    <mergeCell ref="V30:X33"/>
    <mergeCell ref="Y30:Y34"/>
    <mergeCell ref="C22:E25"/>
    <mergeCell ref="F34:H34"/>
    <mergeCell ref="J34:L34"/>
    <mergeCell ref="J26:L26"/>
    <mergeCell ref="Z27:AG27"/>
    <mergeCell ref="F27:Y27"/>
    <mergeCell ref="O26:Q26"/>
    <mergeCell ref="S26:U26"/>
    <mergeCell ref="W26:Y26"/>
    <mergeCell ref="AA26:AC26"/>
    <mergeCell ref="AE26:AG26"/>
    <mergeCell ref="AL22:AL26"/>
    <mergeCell ref="Z22:Z26"/>
    <mergeCell ref="AA22:AC25"/>
    <mergeCell ref="AD22:AD26"/>
    <mergeCell ref="AE22:AG25"/>
    <mergeCell ref="AH22:AH26"/>
    <mergeCell ref="AI22:AK25"/>
    <mergeCell ref="AI26:AK26"/>
    <mergeCell ref="F26:H26"/>
    <mergeCell ref="J22:L25"/>
    <mergeCell ref="I22:I26"/>
    <mergeCell ref="F22:H25"/>
  </mergeCells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62"/>
  <sheetViews>
    <sheetView workbookViewId="0">
      <selection activeCell="H34" sqref="H34"/>
    </sheetView>
  </sheetViews>
  <sheetFormatPr defaultRowHeight="13.5" x14ac:dyDescent="0.15"/>
  <sheetData>
    <row r="62" spans="11:11" x14ac:dyDescent="0.15">
      <c r="K62" s="9"/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AS52"/>
  <sheetViews>
    <sheetView topLeftCell="A16" workbookViewId="0">
      <selection activeCell="E51" sqref="E51:E52"/>
    </sheetView>
  </sheetViews>
  <sheetFormatPr defaultRowHeight="16.5" x14ac:dyDescent="0.15"/>
  <cols>
    <col min="1" max="2" width="9" style="1"/>
    <col min="3" max="3" width="12.75" style="1" customWidth="1"/>
    <col min="4" max="16384" width="9" style="1"/>
  </cols>
  <sheetData>
    <row r="1" spans="1:27" x14ac:dyDescent="0.15">
      <c r="A1" s="1" t="s">
        <v>47</v>
      </c>
    </row>
    <row r="2" spans="1:27" x14ac:dyDescent="0.15">
      <c r="A2" s="1" t="s">
        <v>58</v>
      </c>
    </row>
    <row r="3" spans="1:27" x14ac:dyDescent="0.15">
      <c r="A3" s="1" t="s">
        <v>106</v>
      </c>
      <c r="AA3" s="14" t="s">
        <v>69</v>
      </c>
    </row>
    <row r="5" spans="1:27" x14ac:dyDescent="0.15">
      <c r="A5" s="1" t="s">
        <v>48</v>
      </c>
    </row>
    <row r="6" spans="1:27" x14ac:dyDescent="0.15">
      <c r="A6" s="1" t="s">
        <v>49</v>
      </c>
    </row>
    <row r="7" spans="1:27" x14ac:dyDescent="0.15">
      <c r="A7" s="1" t="s">
        <v>50</v>
      </c>
    </row>
    <row r="8" spans="1:27" x14ac:dyDescent="0.15">
      <c r="A8" s="1" t="s">
        <v>51</v>
      </c>
    </row>
    <row r="10" spans="1:27" x14ac:dyDescent="0.15">
      <c r="A10" s="1" t="s">
        <v>52</v>
      </c>
    </row>
    <row r="11" spans="1:27" x14ac:dyDescent="0.15">
      <c r="A11" s="1" t="s">
        <v>53</v>
      </c>
    </row>
    <row r="12" spans="1:27" x14ac:dyDescent="0.15">
      <c r="A12" s="1" t="s">
        <v>55</v>
      </c>
      <c r="B12" s="1" t="s">
        <v>70</v>
      </c>
    </row>
    <row r="13" spans="1:27" x14ac:dyDescent="0.15">
      <c r="A13" s="1" t="s">
        <v>56</v>
      </c>
    </row>
    <row r="14" spans="1:27" x14ac:dyDescent="0.15">
      <c r="A14" s="1" t="s">
        <v>57</v>
      </c>
    </row>
    <row r="16" spans="1:27" x14ac:dyDescent="0.15">
      <c r="A16" s="1" t="s">
        <v>59</v>
      </c>
    </row>
    <row r="18" spans="1:4" x14ac:dyDescent="0.15">
      <c r="A18" s="1" t="s">
        <v>66</v>
      </c>
    </row>
    <row r="19" spans="1:4" x14ac:dyDescent="0.15">
      <c r="A19" s="1" t="s">
        <v>65</v>
      </c>
      <c r="B19" s="1" t="s">
        <v>64</v>
      </c>
    </row>
    <row r="20" spans="1:4" x14ac:dyDescent="0.15">
      <c r="A20" s="1" t="s">
        <v>61</v>
      </c>
      <c r="B20" s="1" t="s">
        <v>62</v>
      </c>
      <c r="D20" s="1" t="s">
        <v>60</v>
      </c>
    </row>
    <row r="21" spans="1:4" x14ac:dyDescent="0.15">
      <c r="B21" s="1">
        <v>1</v>
      </c>
    </row>
    <row r="22" spans="1:4" x14ac:dyDescent="0.15">
      <c r="B22" s="1" t="s">
        <v>63</v>
      </c>
    </row>
    <row r="24" spans="1:4" x14ac:dyDescent="0.15">
      <c r="A24" s="1" t="s">
        <v>57</v>
      </c>
    </row>
    <row r="25" spans="1:4" x14ac:dyDescent="0.15">
      <c r="B25" s="1" t="s">
        <v>67</v>
      </c>
    </row>
    <row r="26" spans="1:4" x14ac:dyDescent="0.15">
      <c r="C26" s="1" t="s">
        <v>68</v>
      </c>
    </row>
    <row r="28" spans="1:4" x14ac:dyDescent="0.15">
      <c r="A28" s="1" t="s">
        <v>71</v>
      </c>
    </row>
    <row r="30" spans="1:4" x14ac:dyDescent="0.15">
      <c r="A30" s="1" t="s">
        <v>73</v>
      </c>
    </row>
    <row r="31" spans="1:4" x14ac:dyDescent="0.15">
      <c r="B31" s="1" t="s">
        <v>75</v>
      </c>
    </row>
    <row r="32" spans="1:4" x14ac:dyDescent="0.15">
      <c r="A32" s="1" t="s">
        <v>72</v>
      </c>
    </row>
    <row r="33" spans="1:45" x14ac:dyDescent="0.15">
      <c r="B33" s="1" t="s">
        <v>74</v>
      </c>
    </row>
    <row r="35" spans="1:45" ht="20.25" x14ac:dyDescent="0.15">
      <c r="Z35" s="18"/>
    </row>
    <row r="36" spans="1:45" ht="20.25" x14ac:dyDescent="0.15">
      <c r="Z36" s="18"/>
    </row>
    <row r="40" spans="1:45" x14ac:dyDescent="0.15">
      <c r="B40" s="1" t="s">
        <v>61</v>
      </c>
      <c r="C40" s="1" t="s">
        <v>62</v>
      </c>
    </row>
    <row r="43" spans="1:45" x14ac:dyDescent="0.15"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4"/>
      <c r="AQ43" s="4"/>
      <c r="AR43" s="4"/>
      <c r="AS43" s="4"/>
    </row>
    <row r="44" spans="1:45" x14ac:dyDescent="0.15">
      <c r="A44" s="1" t="s">
        <v>146</v>
      </c>
      <c r="B44" s="1" t="s">
        <v>482</v>
      </c>
      <c r="C44" s="1" t="s">
        <v>484</v>
      </c>
      <c r="D44" s="1" t="s">
        <v>485</v>
      </c>
      <c r="E44" s="1" t="s">
        <v>486</v>
      </c>
      <c r="F44" s="1" t="s">
        <v>493</v>
      </c>
    </row>
    <row r="45" spans="1:45" x14ac:dyDescent="0.15">
      <c r="B45" s="1" t="s">
        <v>487</v>
      </c>
      <c r="C45" s="1" t="s">
        <v>488</v>
      </c>
      <c r="D45" s="1" t="s">
        <v>489</v>
      </c>
      <c r="E45" s="1" t="s">
        <v>490</v>
      </c>
      <c r="F45" s="1" t="s">
        <v>494</v>
      </c>
    </row>
    <row r="46" spans="1:45" x14ac:dyDescent="0.15">
      <c r="B46" s="1" t="s">
        <v>504</v>
      </c>
      <c r="C46" s="1" t="s">
        <v>491</v>
      </c>
      <c r="E46" s="1" t="s">
        <v>496</v>
      </c>
    </row>
    <row r="47" spans="1:45" x14ac:dyDescent="0.15">
      <c r="C47" s="1" t="s">
        <v>501</v>
      </c>
      <c r="E47" s="1" t="s">
        <v>497</v>
      </c>
    </row>
    <row r="48" spans="1:45" x14ac:dyDescent="0.15">
      <c r="C48" s="1" t="s">
        <v>492</v>
      </c>
      <c r="E48" s="1" t="s">
        <v>498</v>
      </c>
    </row>
    <row r="49" spans="2:5" x14ac:dyDescent="0.15">
      <c r="B49" s="1" t="s">
        <v>495</v>
      </c>
      <c r="E49" s="1" t="s">
        <v>499</v>
      </c>
    </row>
    <row r="50" spans="2:5" x14ac:dyDescent="0.15">
      <c r="D50" s="1" t="s">
        <v>500</v>
      </c>
    </row>
    <row r="51" spans="2:5" x14ac:dyDescent="0.15">
      <c r="E51" s="1" t="s">
        <v>502</v>
      </c>
    </row>
    <row r="52" spans="2:5" x14ac:dyDescent="0.15">
      <c r="E52" s="1" t="s">
        <v>503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2:AX26"/>
  <sheetViews>
    <sheetView topLeftCell="A4" workbookViewId="0">
      <selection sqref="A1:XFD30"/>
    </sheetView>
  </sheetViews>
  <sheetFormatPr defaultRowHeight="16.5" x14ac:dyDescent="0.15"/>
  <cols>
    <col min="1" max="1" width="15.375" style="1" customWidth="1"/>
    <col min="2" max="16384" width="9" style="1"/>
  </cols>
  <sheetData>
    <row r="2" spans="1:50" x14ac:dyDescent="0.15">
      <c r="B2" s="66" t="s">
        <v>46</v>
      </c>
      <c r="C2" s="66"/>
      <c r="D2" s="66"/>
      <c r="E2" s="66"/>
      <c r="F2" s="66" t="s">
        <v>45</v>
      </c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 t="s">
        <v>44</v>
      </c>
      <c r="U2" s="66"/>
      <c r="V2" s="66"/>
      <c r="W2" s="66"/>
      <c r="X2" s="66"/>
      <c r="Y2" s="66"/>
      <c r="Z2" s="66"/>
      <c r="AA2" s="66"/>
      <c r="AB2" s="66"/>
      <c r="AC2" s="66"/>
      <c r="AD2" s="66" t="s">
        <v>43</v>
      </c>
      <c r="AE2" s="66"/>
      <c r="AF2" s="66"/>
      <c r="AG2" s="66"/>
      <c r="AH2" s="66"/>
      <c r="AI2" s="66"/>
      <c r="AJ2" s="66" t="s">
        <v>42</v>
      </c>
      <c r="AK2" s="66"/>
      <c r="AL2" s="66"/>
      <c r="AM2" s="66" t="s">
        <v>41</v>
      </c>
      <c r="AN2" s="66"/>
      <c r="AO2" s="66"/>
      <c r="AP2" s="66"/>
      <c r="AQ2" s="66"/>
      <c r="AR2" s="66"/>
      <c r="AS2" s="66"/>
      <c r="AT2" s="66"/>
      <c r="AU2" s="66"/>
      <c r="AV2" s="66"/>
      <c r="AW2" s="4" t="s">
        <v>40</v>
      </c>
      <c r="AX2" s="4"/>
    </row>
    <row r="3" spans="1:50" x14ac:dyDescent="0.15">
      <c r="A3" s="1" t="s">
        <v>39</v>
      </c>
      <c r="B3" s="1" t="s">
        <v>38</v>
      </c>
      <c r="C3" s="1" t="s">
        <v>37</v>
      </c>
      <c r="D3" s="1" t="s">
        <v>224</v>
      </c>
      <c r="E3" s="1" t="s">
        <v>36</v>
      </c>
      <c r="F3" s="1" t="s">
        <v>7</v>
      </c>
      <c r="G3" s="1" t="s">
        <v>6</v>
      </c>
      <c r="H3" s="1" t="s">
        <v>225</v>
      </c>
      <c r="I3" s="1" t="s">
        <v>4</v>
      </c>
      <c r="J3" s="1" t="s">
        <v>3</v>
      </c>
      <c r="K3" s="1" t="s">
        <v>35</v>
      </c>
      <c r="L3" s="2" t="s">
        <v>34</v>
      </c>
      <c r="M3" s="2" t="s">
        <v>33</v>
      </c>
      <c r="N3" s="3" t="s">
        <v>32</v>
      </c>
      <c r="O3" s="2" t="s">
        <v>31</v>
      </c>
      <c r="P3" s="1" t="s">
        <v>30</v>
      </c>
      <c r="Q3" s="1" t="s">
        <v>29</v>
      </c>
      <c r="R3" s="1" t="s">
        <v>28</v>
      </c>
      <c r="S3" s="2" t="s">
        <v>27</v>
      </c>
      <c r="T3" s="2" t="s">
        <v>26</v>
      </c>
      <c r="U3" s="2" t="s">
        <v>25</v>
      </c>
      <c r="V3" s="2" t="s">
        <v>24</v>
      </c>
      <c r="W3" s="2" t="s">
        <v>23</v>
      </c>
      <c r="X3" s="1" t="s">
        <v>83</v>
      </c>
      <c r="Y3" s="2" t="s">
        <v>22</v>
      </c>
      <c r="Z3" s="2" t="s">
        <v>21</v>
      </c>
      <c r="AA3" s="1" t="s">
        <v>82</v>
      </c>
      <c r="AB3" s="2" t="s">
        <v>20</v>
      </c>
      <c r="AC3" s="2" t="s">
        <v>19</v>
      </c>
      <c r="AD3" s="2" t="s">
        <v>18</v>
      </c>
      <c r="AE3" s="1" t="s">
        <v>119</v>
      </c>
      <c r="AF3" s="1" t="s">
        <v>17</v>
      </c>
      <c r="AG3" s="1" t="s">
        <v>16</v>
      </c>
      <c r="AH3" s="2" t="s">
        <v>15</v>
      </c>
      <c r="AI3" s="2" t="s">
        <v>14</v>
      </c>
      <c r="AJ3" s="2" t="s">
        <v>13</v>
      </c>
      <c r="AK3" s="2" t="s">
        <v>12</v>
      </c>
      <c r="AL3" s="2" t="s">
        <v>11</v>
      </c>
      <c r="AM3" s="1" t="s">
        <v>10</v>
      </c>
      <c r="AN3" s="1" t="s">
        <v>9</v>
      </c>
      <c r="AO3" s="1" t="s">
        <v>8</v>
      </c>
      <c r="AP3" s="1" t="s">
        <v>7</v>
      </c>
      <c r="AQ3" s="1" t="s">
        <v>6</v>
      </c>
      <c r="AR3" s="1" t="s">
        <v>5</v>
      </c>
      <c r="AS3" s="1" t="s">
        <v>4</v>
      </c>
      <c r="AT3" s="1" t="s">
        <v>3</v>
      </c>
      <c r="AU3" s="1" t="s">
        <v>2</v>
      </c>
      <c r="AV3" s="1" t="s">
        <v>218</v>
      </c>
      <c r="AW3" s="1" t="s">
        <v>1</v>
      </c>
    </row>
    <row r="5" spans="1:50" x14ac:dyDescent="0.15">
      <c r="A5" s="1" t="s">
        <v>136</v>
      </c>
    </row>
    <row r="6" spans="1:50" x14ac:dyDescent="0.15">
      <c r="A6" s="1" t="s">
        <v>137</v>
      </c>
    </row>
    <row r="7" spans="1:50" x14ac:dyDescent="0.15">
      <c r="A7" s="1" t="s">
        <v>138</v>
      </c>
    </row>
    <row r="8" spans="1:50" x14ac:dyDescent="0.15">
      <c r="A8" s="1" t="s">
        <v>139</v>
      </c>
    </row>
    <row r="9" spans="1:50" x14ac:dyDescent="0.15">
      <c r="A9" s="1" t="s">
        <v>124</v>
      </c>
    </row>
    <row r="10" spans="1:50" x14ac:dyDescent="0.15">
      <c r="A10" s="1" t="s">
        <v>140</v>
      </c>
    </row>
    <row r="11" spans="1:50" x14ac:dyDescent="0.15">
      <c r="A11" s="1" t="s">
        <v>141</v>
      </c>
    </row>
    <row r="12" spans="1:50" x14ac:dyDescent="0.15">
      <c r="A12" s="1" t="s">
        <v>142</v>
      </c>
    </row>
    <row r="13" spans="1:50" x14ac:dyDescent="0.15">
      <c r="A13" s="1" t="s">
        <v>143</v>
      </c>
      <c r="F13" s="1" t="s">
        <v>125</v>
      </c>
    </row>
    <row r="14" spans="1:50" x14ac:dyDescent="0.15">
      <c r="A14" s="1" t="s">
        <v>51</v>
      </c>
    </row>
    <row r="18" spans="1:2" x14ac:dyDescent="0.15">
      <c r="A18" s="1" t="s">
        <v>146</v>
      </c>
    </row>
    <row r="19" spans="1:2" x14ac:dyDescent="0.15">
      <c r="A19" s="1" t="s">
        <v>145</v>
      </c>
    </row>
    <row r="20" spans="1:2" x14ac:dyDescent="0.15">
      <c r="A20" s="1" t="s">
        <v>144</v>
      </c>
    </row>
    <row r="21" spans="1:2" x14ac:dyDescent="0.15">
      <c r="A21" s="1" t="s">
        <v>0</v>
      </c>
    </row>
    <row r="22" spans="1:2" x14ac:dyDescent="0.15">
      <c r="A22" s="1" t="s">
        <v>108</v>
      </c>
    </row>
    <row r="23" spans="1:2" x14ac:dyDescent="0.15">
      <c r="A23" s="1" t="s">
        <v>123</v>
      </c>
    </row>
    <row r="25" spans="1:2" x14ac:dyDescent="0.15">
      <c r="B25" s="1" t="s">
        <v>135</v>
      </c>
    </row>
    <row r="26" spans="1:2" x14ac:dyDescent="0.15">
      <c r="B26" s="1" t="s">
        <v>134</v>
      </c>
    </row>
  </sheetData>
  <mergeCells count="6">
    <mergeCell ref="AM2:AV2"/>
    <mergeCell ref="AJ2:AL2"/>
    <mergeCell ref="B2:E2"/>
    <mergeCell ref="F2:S2"/>
    <mergeCell ref="T2:AC2"/>
    <mergeCell ref="AD2:AI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名词解释</vt:lpstr>
      <vt:lpstr>配置表</vt:lpstr>
      <vt:lpstr>属性分配</vt:lpstr>
      <vt:lpstr>属性说明</vt:lpstr>
      <vt:lpstr>伤害公式</vt:lpstr>
      <vt:lpstr>伤害流程图</vt:lpstr>
      <vt:lpstr>自用</vt:lpstr>
      <vt:lpstr>自用属性分配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2015-04-29T06:37:12Z</dcterms:created>
  <dcterms:modified xsi:type="dcterms:W3CDTF">2015-05-04T11:27:44Z</dcterms:modified>
</cp:coreProperties>
</file>