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" yWindow="90" windowWidth="28245" windowHeight="12180" activeTab="2"/>
  </bookViews>
  <sheets>
    <sheet name="人物经验" sheetId="1" r:id="rId1"/>
    <sheet name="数值向功能投放" sheetId="2" r:id="rId2"/>
    <sheet name="引导内容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4" i="3" l="1"/>
  <c r="E31" i="3"/>
  <c r="E28" i="3"/>
  <c r="E25" i="3"/>
  <c r="E22" i="3"/>
  <c r="E18" i="3"/>
  <c r="E15" i="3"/>
  <c r="E10" i="3"/>
  <c r="E2" i="3"/>
  <c r="N37" i="1"/>
  <c r="N38" i="1"/>
  <c r="O37" i="1"/>
  <c r="O38" i="1"/>
  <c r="O39" i="1"/>
  <c r="K41" i="1"/>
  <c r="I42" i="1"/>
  <c r="I43" i="1"/>
  <c r="I44" i="1"/>
  <c r="I45" i="1"/>
  <c r="I46" i="1"/>
  <c r="I47" i="1"/>
  <c r="I48" i="1"/>
  <c r="I49" i="1"/>
  <c r="I50" i="1"/>
  <c r="F51" i="1"/>
  <c r="F42" i="1"/>
  <c r="J42" i="1" s="1"/>
  <c r="I40" i="1"/>
  <c r="I41" i="1"/>
  <c r="O33" i="1"/>
  <c r="O34" i="1"/>
  <c r="O35" i="1"/>
  <c r="O36" i="1"/>
  <c r="O40" i="1"/>
  <c r="O41" i="1"/>
  <c r="O42" i="1"/>
  <c r="O43" i="1"/>
  <c r="O44" i="1"/>
  <c r="O45" i="1"/>
  <c r="O46" i="1"/>
  <c r="O47" i="1"/>
  <c r="O32" i="1"/>
  <c r="I33" i="1"/>
  <c r="I34" i="1"/>
  <c r="I35" i="1"/>
  <c r="I36" i="1"/>
  <c r="I37" i="1"/>
  <c r="I38" i="1"/>
  <c r="I39" i="1"/>
  <c r="N39" i="1" s="1"/>
  <c r="I32" i="1"/>
  <c r="E41" i="1"/>
  <c r="F41" i="1" s="1"/>
  <c r="J41" i="1" s="1"/>
  <c r="N44" i="1" s="1"/>
  <c r="E42" i="1"/>
  <c r="E39" i="1"/>
  <c r="E40" i="1"/>
  <c r="F40" i="1" s="1"/>
  <c r="J40" i="1" s="1"/>
  <c r="N42" i="1" l="1"/>
  <c r="N43" i="1"/>
  <c r="F39" i="1"/>
  <c r="J39" i="1" s="1"/>
  <c r="O31" i="1"/>
  <c r="K40" i="1"/>
  <c r="E33" i="1"/>
  <c r="F33" i="1" s="1"/>
  <c r="J33" i="1" s="1"/>
  <c r="N33" i="1" s="1"/>
  <c r="E34" i="1"/>
  <c r="F34" i="1" s="1"/>
  <c r="J34" i="1" s="1"/>
  <c r="N34" i="1" s="1"/>
  <c r="E35" i="1"/>
  <c r="F35" i="1" s="1"/>
  <c r="J35" i="1" s="1"/>
  <c r="N35" i="1" s="1"/>
  <c r="E36" i="1"/>
  <c r="F36" i="1" s="1"/>
  <c r="J36" i="1" s="1"/>
  <c r="N36" i="1" s="1"/>
  <c r="E37" i="1"/>
  <c r="F37" i="1" s="1"/>
  <c r="J37" i="1" s="1"/>
  <c r="N40" i="1" s="1"/>
  <c r="E38" i="1"/>
  <c r="F38" i="1" s="1"/>
  <c r="J38" i="1" s="1"/>
  <c r="N41" i="1" s="1"/>
  <c r="E43" i="1"/>
  <c r="F43" i="1" s="1"/>
  <c r="J43" i="1" s="1"/>
  <c r="E44" i="1"/>
  <c r="F44" i="1" s="1"/>
  <c r="J44" i="1" s="1"/>
  <c r="E45" i="1"/>
  <c r="F45" i="1" s="1"/>
  <c r="J45" i="1" s="1"/>
  <c r="E46" i="1"/>
  <c r="F46" i="1" s="1"/>
  <c r="J46" i="1" s="1"/>
  <c r="E47" i="1"/>
  <c r="F47" i="1" s="1"/>
  <c r="J47" i="1" s="1"/>
  <c r="E48" i="1"/>
  <c r="F48" i="1" s="1"/>
  <c r="J48" i="1" s="1"/>
  <c r="E49" i="1"/>
  <c r="F49" i="1" s="1"/>
  <c r="J49" i="1" s="1"/>
  <c r="E50" i="1"/>
  <c r="F50" i="1" s="1"/>
  <c r="J50" i="1" s="1"/>
  <c r="E32" i="1"/>
  <c r="F32" i="1" s="1"/>
  <c r="J32" i="1" s="1"/>
  <c r="E31" i="1"/>
  <c r="F3" i="2"/>
  <c r="E3" i="2"/>
  <c r="D3" i="2"/>
  <c r="C3" i="2"/>
  <c r="R16" i="1"/>
  <c r="D7" i="1"/>
  <c r="D4" i="1"/>
  <c r="S16" i="1"/>
  <c r="F31" i="1" l="1"/>
  <c r="J31" i="1" s="1"/>
  <c r="N31" i="1" s="1"/>
  <c r="N32" i="1"/>
  <c r="C32" i="2" l="1"/>
  <c r="S20" i="1" l="1"/>
  <c r="S17" i="1"/>
  <c r="S18" i="1"/>
  <c r="S19" i="1"/>
  <c r="S23" i="1" l="1"/>
  <c r="S22" i="1"/>
  <c r="S21" i="1"/>
  <c r="C7" i="2" l="1"/>
  <c r="C11" i="2"/>
  <c r="C6" i="2"/>
  <c r="C5" i="2"/>
  <c r="C9" i="2"/>
  <c r="C13" i="2"/>
  <c r="C12" i="2"/>
  <c r="C10" i="2"/>
  <c r="C8" i="2"/>
  <c r="C4" i="2"/>
  <c r="E12" i="2" l="1"/>
  <c r="E6" i="2"/>
  <c r="E5" i="2"/>
  <c r="E11" i="2"/>
  <c r="E4" i="2"/>
  <c r="E7" i="2"/>
  <c r="D10" i="2"/>
  <c r="E8" i="2"/>
  <c r="D7" i="2"/>
  <c r="E10" i="2"/>
  <c r="D11" i="2"/>
  <c r="C14" i="2"/>
  <c r="E9" i="2" l="1"/>
  <c r="D12" i="2"/>
  <c r="D5" i="2"/>
  <c r="D4" i="2"/>
  <c r="D9" i="2"/>
  <c r="D6" i="2"/>
  <c r="D8" i="2"/>
  <c r="C15" i="2"/>
  <c r="E13" i="2" l="1"/>
  <c r="D13" i="2"/>
  <c r="C16" i="2"/>
  <c r="E14" i="2" l="1"/>
  <c r="D14" i="2"/>
  <c r="D15" i="2"/>
  <c r="C17" i="2"/>
  <c r="E15" i="2" l="1"/>
  <c r="E16" i="2"/>
  <c r="D16" i="2"/>
  <c r="C18" i="2"/>
  <c r="D17" i="2" l="1"/>
  <c r="C19" i="2"/>
  <c r="E17" i="2" l="1"/>
  <c r="E18" i="2"/>
  <c r="C25" i="2"/>
  <c r="C26" i="2"/>
  <c r="D19" i="2"/>
  <c r="C30" i="2"/>
  <c r="C21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C28" i="2"/>
  <c r="C59" i="2"/>
  <c r="D58" i="2"/>
  <c r="C56" i="2"/>
  <c r="C42" i="2"/>
  <c r="D56" i="2"/>
  <c r="C60" i="2"/>
  <c r="C47" i="2"/>
  <c r="C46" i="2"/>
  <c r="C35" i="2"/>
  <c r="C40" i="2"/>
  <c r="C50" i="2"/>
  <c r="C34" i="2"/>
  <c r="C62" i="2"/>
  <c r="C51" i="2"/>
  <c r="C43" i="2"/>
  <c r="E59" i="2" l="1"/>
  <c r="E54" i="2"/>
  <c r="C53" i="2"/>
  <c r="E56" i="2"/>
  <c r="C58" i="2"/>
  <c r="E62" i="2"/>
  <c r="E58" i="2"/>
  <c r="D45" i="2"/>
  <c r="D33" i="2"/>
  <c r="C61" i="2"/>
  <c r="D57" i="2"/>
  <c r="D53" i="2"/>
  <c r="D62" i="2"/>
  <c r="D60" i="2"/>
  <c r="D55" i="2"/>
  <c r="D59" i="2"/>
  <c r="D54" i="2"/>
  <c r="C45" i="2"/>
  <c r="E47" i="2"/>
  <c r="E48" i="2" l="1"/>
  <c r="E39" i="2"/>
  <c r="E50" i="2"/>
  <c r="E34" i="2"/>
  <c r="C55" i="2"/>
  <c r="E49" i="2"/>
  <c r="E46" i="2"/>
  <c r="E61" i="2"/>
  <c r="E52" i="2"/>
  <c r="E36" i="2"/>
  <c r="E19" i="2"/>
  <c r="E42" i="2"/>
  <c r="E51" i="2"/>
  <c r="E41" i="2"/>
  <c r="E38" i="2"/>
  <c r="E45" i="2"/>
  <c r="E31" i="2"/>
  <c r="E43" i="2"/>
  <c r="E35" i="2"/>
  <c r="E25" i="2"/>
  <c r="E55" i="2"/>
  <c r="E37" i="2"/>
  <c r="E28" i="2"/>
  <c r="E53" i="2"/>
  <c r="E32" i="2"/>
  <c r="E33" i="2"/>
  <c r="E40" i="2"/>
  <c r="E24" i="2"/>
  <c r="E60" i="2"/>
  <c r="E57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1" i="2" l="1"/>
  <c r="E44" i="2"/>
  <c r="E22" i="2"/>
  <c r="E26" i="2"/>
  <c r="E27" i="2"/>
  <c r="E23" i="2"/>
  <c r="E30" i="2"/>
  <c r="E29" i="2"/>
  <c r="E20" i="2"/>
  <c r="F8" i="2" l="1"/>
  <c r="F12" i="2"/>
  <c r="F4" i="2"/>
  <c r="F5" i="2"/>
  <c r="F6" i="2"/>
  <c r="F7" i="2"/>
  <c r="F11" i="2"/>
  <c r="F10" i="2"/>
  <c r="F9" i="2"/>
  <c r="F14" i="2" l="1"/>
  <c r="F13" i="2"/>
  <c r="F16" i="2" l="1"/>
  <c r="F15" i="2"/>
  <c r="F18" i="2"/>
  <c r="F17" i="2"/>
  <c r="F19" i="2" l="1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  <c r="F32" i="2" l="1"/>
</calcChain>
</file>

<file path=xl/sharedStrings.xml><?xml version="1.0" encoding="utf-8"?>
<sst xmlns="http://schemas.openxmlformats.org/spreadsheetml/2006/main" count="303" uniqueCount="258">
  <si>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</si>
  <si>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</si>
  <si>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</si>
  <si>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</si>
  <si>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</si>
  <si>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</si>
  <si>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</si>
  <si>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</si>
  <si>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</si>
  <si>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</si>
  <si>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</si>
  <si>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</si>
  <si>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</si>
  <si>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</si>
  <si>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</si>
  <si>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</si>
  <si>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</si>
  <si>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</si>
  <si>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</si>
  <si>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</si>
  <si>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</si>
  <si>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</si>
  <si>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</si>
  <si>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</si>
  <si>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</si>
  <si>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</si>
  <si>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</si>
  <si>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</si>
  <si>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</si>
  <si>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</si>
  <si>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</si>
  <si>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</si>
  <si>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</si>
  <si>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</si>
  <si>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</si>
  <si>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</si>
  <si>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</si>
  <si>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</si>
  <si>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</si>
  <si>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</si>
  <si>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</si>
  <si>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</si>
  <si>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</si>
  <si>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</si>
  <si>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</si>
  <si>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</si>
  <si>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开放功能签到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</si>
  <si>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</si>
  <si>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</si>
  <si>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</si>
  <si>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</si>
  <si>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</si>
  <si>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副本体力消耗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</si>
  <si>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</si>
  <si>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</si>
  <si>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</si>
  <si>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</si>
  <si>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</si>
  <si>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</si>
  <si>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</si>
  <si>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</si>
  <si>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</si>
  <si>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</si>
  <si>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</si>
  <si>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</si>
  <si>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</si>
  <si>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</si>
  <si>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</si>
  <si>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</si>
  <si>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</si>
  <si>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</si>
  <si>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</si>
  <si>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</si>
  <si>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</si>
  <si>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</si>
  <si>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</si>
  <si>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</si>
  <si>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</si>
  <si>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</si>
  <si>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</si>
  <si>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</si>
  <si>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</si>
  <si>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</si>
  <si>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</si>
  <si>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</si>
  <si>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</si>
  <si>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</si>
  <si>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</si>
  <si>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</si>
  <si>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</si>
  <si>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</si>
  <si>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</si>
  <si>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</si>
  <si>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</si>
  <si>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</si>
  <si>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</si>
  <si>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</si>
  <si>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</si>
  <si>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</si>
  <si>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</si>
  <si>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</si>
  <si>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</si>
  <si>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</si>
  <si>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</si>
  <si>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</si>
  <si>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</si>
  <si>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</si>
  <si>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</si>
  <si>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</si>
  <si>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</si>
  <si>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</si>
  <si>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</si>
  <si>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</si>
  <si>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</si>
  <si>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</si>
  <si>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</si>
  <si>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隐藏在铠甲后的打击点</t>
    <phoneticPr fontId="7" type="noConversion"/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</si>
  <si>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</si>
  <si>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</si>
  <si>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</si>
  <si>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</si>
  <si>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</si>
  <si>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</si>
  <si>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</si>
  <si>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</si>
  <si>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</si>
  <si>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</si>
  <si>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>隐藏的弱点</t>
    <phoneticPr fontId="7" type="noConversion"/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</si>
  <si>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</si>
  <si>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</si>
  <si>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</si>
  <si>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</si>
  <si>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</si>
  <si>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</si>
  <si>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</si>
  <si>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</si>
  <si>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</si>
  <si>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</si>
  <si>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</si>
  <si>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关卡波次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</si>
  <si>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</si>
  <si>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</si>
  <si>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</si>
  <si>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</si>
  <si>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</si>
  <si>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</si>
  <si>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</si>
  <si>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</si>
  <si>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</si>
  <si>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</si>
  <si>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</si>
  <si>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</si>
  <si>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开启宠物图鉴功能</t>
    <phoneticPr fontId="1" type="noConversion"/>
  </si>
  <si>
    <t>集火教学同时出现三个怪,一个DPS,教学先将DPS打死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</si>
  <si>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</si>
  <si>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</si>
  <si>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</si>
  <si>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战斗后获得白色装备一件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</si>
  <si>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</si>
  <si>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</si>
  <si>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</si>
  <si>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</si>
  <si>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</si>
  <si>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</si>
  <si>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</si>
  <si>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</si>
  <si>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</si>
  <si>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</si>
  <si>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</si>
  <si>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装备强化</t>
    <phoneticPr fontId="1" type="noConversion"/>
  </si>
  <si>
    <t>系统投放</t>
    <phoneticPr fontId="1" type="noConversion"/>
  </si>
  <si>
    <t>副本系统</t>
    <phoneticPr fontId="1" type="noConversion"/>
  </si>
  <si>
    <t>出现功能,抽蛋--获得完整宠物蛋碎片.图鉴进行宠物获得</t>
    <phoneticPr fontId="1" type="noConversion"/>
  </si>
  <si>
    <t>战斗后指引下一关</t>
    <phoneticPr fontId="1" type="noConversion"/>
  </si>
  <si>
    <t>战斗后指引下一关</t>
    <phoneticPr fontId="1" type="noConversion"/>
  </si>
  <si>
    <t>友情开放,直接添加系统好友</t>
    <phoneticPr fontId="1" type="noConversion"/>
  </si>
  <si>
    <t>使用系统好友自带宠物上阵,开放宠物上阵位4</t>
    <phoneticPr fontId="1" type="noConversion"/>
  </si>
  <si>
    <t>开启装备强化功能</t>
    <phoneticPr fontId="1" type="noConversion"/>
  </si>
  <si>
    <t>装备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</si>
  <si>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</si>
  <si>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</si>
  <si>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</si>
  <si>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</si>
  <si>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</si>
  <si>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</si>
  <si>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</si>
  <si>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</si>
  <si>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</si>
  <si>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</si>
  <si>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</si>
  <si>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跳出关卡,引导至主界面,</t>
    <phoneticPr fontId="1" type="noConversion"/>
  </si>
  <si>
    <t>宠物界面</t>
    <phoneticPr fontId="1" type="noConversion"/>
  </si>
  <si>
    <t>宠物上阵,强制引导玩家上阵新货的的两个宠物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</si>
  <si>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</si>
  <si>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</si>
  <si>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</si>
  <si>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</si>
  <si>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难度开始提升</t>
    <phoneticPr fontId="1" type="noConversion"/>
  </si>
  <si>
    <t>战斗后</t>
    <phoneticPr fontId="1" type="noConversion"/>
  </si>
  <si>
    <t>死亡2只宠物</t>
    <phoneticPr fontId="1" type="noConversion"/>
  </si>
  <si>
    <t>关卡结算升级至5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</si>
  <si>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</si>
  <si>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</si>
  <si>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</si>
  <si>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好友系统,并自动添加系统好友</t>
    <phoneticPr fontId="1" type="noConversion"/>
  </si>
  <si>
    <r>
      <t>获得带单体嘲讽T</t>
    </r>
    <r>
      <rPr>
        <b/>
        <u/>
        <sz val="11"/>
        <color theme="1"/>
        <rFont val="宋体"/>
        <family val="3"/>
        <charset val="134"/>
        <scheme val="minor"/>
      </rPr>
      <t>宠物蛋?碎片</t>
    </r>
    <r>
      <rPr>
        <sz val="11"/>
        <color theme="1"/>
        <rFont val="宋体"/>
        <family val="2"/>
        <scheme val="minor"/>
      </rPr>
      <t>,指引去</t>
    </r>
    <r>
      <rPr>
        <b/>
        <u/>
        <sz val="11"/>
        <color theme="1"/>
        <rFont val="宋体"/>
        <family val="3"/>
        <charset val="134"/>
        <scheme val="minor"/>
      </rPr>
      <t>图鉴</t>
    </r>
    <r>
      <rPr>
        <sz val="11"/>
        <color theme="1"/>
        <rFont val="宋体"/>
        <family val="2"/>
        <scheme val="minor"/>
      </rPr>
      <t>复活</t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</si>
  <si>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</si>
  <si>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BOSS出现能照出一个弱点,教学使用照妖镜,然后用集火弱点.</t>
    <phoneticPr fontId="1" type="noConversion"/>
  </si>
  <si>
    <t>宠物界面,引导玩家使用经验药水</t>
    <phoneticPr fontId="1" type="noConversion"/>
  </si>
  <si>
    <t>将T宠物提升至2级</t>
    <phoneticPr fontId="1" type="noConversion"/>
  </si>
  <si>
    <t>战斗获得新宠物,开启宠物分解功能</t>
    <phoneticPr fontId="1" type="noConversion"/>
  </si>
  <si>
    <t>开启日常任务</t>
    <phoneticPr fontId="1" type="noConversion"/>
  </si>
  <si>
    <t>开启签到功能</t>
    <phoneticPr fontId="1" type="noConversion"/>
  </si>
  <si>
    <t>主场景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</si>
  <si>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</si>
  <si>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</si>
  <si>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t>玩家操作宠物上阵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</si>
  <si>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</si>
  <si>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</si>
  <si>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</si>
  <si>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</si>
  <si>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</si>
  <si>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</si>
  <si>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t>战斗结算升级至6级</t>
    <phoneticPr fontId="1" type="noConversion"/>
  </si>
  <si>
    <t>获得首日签到奖励,D一套白品装备</t>
    <phoneticPr fontId="1" type="noConversion"/>
  </si>
  <si>
    <t>BOSS出现(待定)</t>
    <phoneticPr fontId="1" type="noConversion"/>
  </si>
  <si>
    <t>多个弱点BOSS登场(建议蛮牛),提示照妖镜的使用,引导破坏BOSS两个弱点</t>
    <phoneticPr fontId="1" type="noConversion"/>
  </si>
  <si>
    <t>开始掉落强化石1.2单次掉落</t>
    <phoneticPr fontId="1" type="noConversion"/>
  </si>
  <si>
    <t>战斗前</t>
    <phoneticPr fontId="1" type="noConversion"/>
  </si>
  <si>
    <t>主场景</t>
    <phoneticPr fontId="1" type="noConversion"/>
  </si>
  <si>
    <t>获得</t>
    <phoneticPr fontId="1" type="noConversion"/>
  </si>
  <si>
    <t>玩家操作宠物上阵</t>
    <phoneticPr fontId="1" type="noConversion"/>
  </si>
  <si>
    <t>领取日常奖励(签到+10次副本)</t>
    <phoneticPr fontId="1" type="noConversion"/>
  </si>
  <si>
    <t>战斗前</t>
    <phoneticPr fontId="1" type="noConversion"/>
  </si>
  <si>
    <t>重复刷本阶段,2-3(3次)
获得装备强化石</t>
    <phoneticPr fontId="1" type="noConversion"/>
  </si>
  <si>
    <t>体力消耗值</t>
    <phoneticPr fontId="1" type="noConversion"/>
  </si>
  <si>
    <t>宠物升级至3</t>
    <phoneticPr fontId="1" type="noConversion"/>
  </si>
  <si>
    <t>宠物升级至4</t>
    <phoneticPr fontId="1" type="noConversion"/>
  </si>
  <si>
    <t>关卡点数</t>
    <phoneticPr fontId="1" type="noConversion"/>
  </si>
  <si>
    <t>主线任务</t>
    <phoneticPr fontId="1" type="noConversion"/>
  </si>
  <si>
    <t>主线任务总经验</t>
    <phoneticPr fontId="1" type="noConversion"/>
  </si>
  <si>
    <t>主线任务数</t>
    <phoneticPr fontId="1" type="noConversion"/>
  </si>
  <si>
    <t>任务节点</t>
    <phoneticPr fontId="1" type="noConversion"/>
  </si>
  <si>
    <t>总体力消耗</t>
    <phoneticPr fontId="1" type="noConversion"/>
  </si>
  <si>
    <t>日常任务开启</t>
    <phoneticPr fontId="1" type="noConversion"/>
  </si>
  <si>
    <t>领取日常任务奖励</t>
    <phoneticPr fontId="1" type="noConversion"/>
  </si>
  <si>
    <t>进行强化指引</t>
    <phoneticPr fontId="1" type="noConversion"/>
  </si>
  <si>
    <t>战斗中</t>
    <phoneticPr fontId="1" type="noConversion"/>
  </si>
  <si>
    <t>第二波次出现高DOT与HOT伤害怪物,需要先集火秒掉</t>
    <phoneticPr fontId="1" type="noConversion"/>
  </si>
  <si>
    <t>战斗后</t>
    <phoneticPr fontId="1" type="noConversion"/>
  </si>
  <si>
    <t>提示玩家进行装备强化</t>
    <phoneticPr fontId="1" type="noConversion"/>
  </si>
  <si>
    <t>主场景</t>
    <phoneticPr fontId="1" type="noConversion"/>
  </si>
  <si>
    <t>主场景</t>
    <phoneticPr fontId="1" type="noConversion"/>
  </si>
  <si>
    <t>进行装备强化系统--宠物界面</t>
    <phoneticPr fontId="1" type="noConversion"/>
  </si>
  <si>
    <t>BOSS使用眩晕技能,必须找到弱点,才能遏制</t>
    <phoneticPr fontId="1" type="noConversion"/>
  </si>
  <si>
    <t>首次流程战斗通常会失败,提示重复刷本2-3</t>
    <phoneticPr fontId="1" type="noConversion"/>
  </si>
  <si>
    <t>首次引导重复副本,第一次引导正常刷</t>
    <phoneticPr fontId="1" type="noConversion"/>
  </si>
  <si>
    <t>第二次才会引导玩家进行扫荡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</si>
</sst>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1" xfId="0" applyFill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Fill="1" applyBorder="1"/>
    <xf numFmtId="0" fontId="0" fillId="0" borderId="1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">
          <cell r="B2">
            <v>6</v>
          </cell>
        </row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160</v>
          </cell>
        </row>
        <row r="37">
          <cell r="J37">
            <v>13</v>
          </cell>
          <cell r="K37">
            <v>4</v>
          </cell>
          <cell r="L37">
            <v>160</v>
          </cell>
        </row>
        <row r="38">
          <cell r="J38">
            <v>15</v>
          </cell>
          <cell r="K38">
            <v>5</v>
          </cell>
          <cell r="L38">
            <v>190</v>
          </cell>
        </row>
        <row r="39">
          <cell r="J39">
            <v>17</v>
          </cell>
          <cell r="K39">
            <v>6</v>
          </cell>
          <cell r="L39">
            <v>210</v>
          </cell>
        </row>
        <row r="40">
          <cell r="J40">
            <v>19</v>
          </cell>
          <cell r="K40">
            <v>7</v>
          </cell>
          <cell r="L40">
            <v>260</v>
          </cell>
        </row>
        <row r="41">
          <cell r="J41">
            <v>20</v>
          </cell>
          <cell r="K41">
            <v>8</v>
          </cell>
          <cell r="L41">
            <v>290</v>
          </cell>
        </row>
        <row r="42">
          <cell r="J42">
            <v>24</v>
          </cell>
          <cell r="K42">
            <v>9</v>
          </cell>
          <cell r="L42">
            <v>320</v>
          </cell>
        </row>
        <row r="43">
          <cell r="J43">
            <v>25</v>
          </cell>
          <cell r="K43">
            <v>10</v>
          </cell>
          <cell r="L43">
            <v>320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35</v>
          </cell>
          <cell r="K45">
            <v>12</v>
          </cell>
          <cell r="L45">
            <v>480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2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4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6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8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10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11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13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15</v>
          </cell>
        </row>
        <row r="63">
          <cell r="E63">
            <v>1</v>
          </cell>
          <cell r="F63">
            <v>1</v>
          </cell>
          <cell r="G63">
            <v>1</v>
          </cell>
          <cell r="N63">
            <v>17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19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20</v>
          </cell>
        </row>
        <row r="66">
          <cell r="E66">
            <v>2</v>
          </cell>
          <cell r="F66">
            <v>1</v>
          </cell>
          <cell r="G66">
            <v>1</v>
          </cell>
          <cell r="N66">
            <v>22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24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26</v>
          </cell>
        </row>
        <row r="69">
          <cell r="E69">
            <v>2</v>
          </cell>
          <cell r="F69">
            <v>2</v>
          </cell>
          <cell r="G69">
            <v>1</v>
          </cell>
          <cell r="N69">
            <v>28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29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31</v>
          </cell>
        </row>
        <row r="72">
          <cell r="E72">
            <v>3</v>
          </cell>
          <cell r="F72">
            <v>2</v>
          </cell>
          <cell r="G72">
            <v>2</v>
          </cell>
          <cell r="N72">
            <v>33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34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35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36</v>
          </cell>
        </row>
        <row r="76">
          <cell r="E76">
            <v>4</v>
          </cell>
          <cell r="F76">
            <v>3</v>
          </cell>
          <cell r="G76">
            <v>2</v>
          </cell>
          <cell r="N76">
            <v>37</v>
          </cell>
        </row>
        <row r="77">
          <cell r="E77">
            <v>5</v>
          </cell>
          <cell r="F77">
            <v>3</v>
          </cell>
          <cell r="G77">
            <v>2</v>
          </cell>
          <cell r="N77">
            <v>38</v>
          </cell>
        </row>
        <row r="78">
          <cell r="E78">
            <v>5</v>
          </cell>
          <cell r="F78">
            <v>4</v>
          </cell>
          <cell r="G78">
            <v>3</v>
          </cell>
          <cell r="N78">
            <v>38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39</v>
          </cell>
        </row>
        <row r="80">
          <cell r="E80">
            <v>6</v>
          </cell>
          <cell r="F80">
            <v>4</v>
          </cell>
          <cell r="G80">
            <v>3</v>
          </cell>
          <cell r="N80">
            <v>40</v>
          </cell>
        </row>
        <row r="81">
          <cell r="E81">
            <v>7</v>
          </cell>
          <cell r="F81">
            <v>5</v>
          </cell>
          <cell r="G81">
            <v>3</v>
          </cell>
          <cell r="N81">
            <v>41</v>
          </cell>
        </row>
        <row r="82">
          <cell r="E82">
            <v>8</v>
          </cell>
          <cell r="F82">
            <v>5</v>
          </cell>
          <cell r="G82">
            <v>4</v>
          </cell>
          <cell r="N82">
            <v>41</v>
          </cell>
        </row>
        <row r="83">
          <cell r="E83">
            <v>9</v>
          </cell>
          <cell r="F83">
            <v>6</v>
          </cell>
          <cell r="G83">
            <v>4</v>
          </cell>
          <cell r="N83">
            <v>42</v>
          </cell>
        </row>
        <row r="84">
          <cell r="E84">
            <v>10</v>
          </cell>
          <cell r="F84">
            <v>7</v>
          </cell>
          <cell r="G84">
            <v>5</v>
          </cell>
          <cell r="N84">
            <v>42</v>
          </cell>
        </row>
        <row r="85">
          <cell r="E85">
            <v>11</v>
          </cell>
          <cell r="F85">
            <v>8</v>
          </cell>
          <cell r="G85">
            <v>5</v>
          </cell>
          <cell r="N85">
            <v>43</v>
          </cell>
        </row>
        <row r="86">
          <cell r="E86">
            <v>13</v>
          </cell>
          <cell r="F86">
            <v>9</v>
          </cell>
          <cell r="G86">
            <v>6</v>
          </cell>
          <cell r="N86">
            <v>43</v>
          </cell>
        </row>
        <row r="87">
          <cell r="E87">
            <v>14</v>
          </cell>
          <cell r="F87">
            <v>10</v>
          </cell>
          <cell r="G87">
            <v>7</v>
          </cell>
          <cell r="N87">
            <v>44</v>
          </cell>
        </row>
        <row r="88">
          <cell r="E88">
            <v>16</v>
          </cell>
          <cell r="F88">
            <v>11</v>
          </cell>
          <cell r="G88">
            <v>8</v>
          </cell>
          <cell r="N88">
            <v>44</v>
          </cell>
        </row>
        <row r="89">
          <cell r="E89">
            <v>19</v>
          </cell>
          <cell r="F89">
            <v>13</v>
          </cell>
          <cell r="G89">
            <v>9</v>
          </cell>
          <cell r="N89">
            <v>45</v>
          </cell>
        </row>
        <row r="90">
          <cell r="E90">
            <v>21</v>
          </cell>
          <cell r="F90">
            <v>14</v>
          </cell>
          <cell r="G90">
            <v>10</v>
          </cell>
          <cell r="N90">
            <v>45</v>
          </cell>
        </row>
        <row r="91">
          <cell r="E91">
            <v>25</v>
          </cell>
          <cell r="F91">
            <v>17</v>
          </cell>
          <cell r="G91">
            <v>11</v>
          </cell>
          <cell r="N91">
            <v>46</v>
          </cell>
        </row>
        <row r="92">
          <cell r="E92">
            <v>28</v>
          </cell>
          <cell r="F92">
            <v>19</v>
          </cell>
          <cell r="G92">
            <v>13</v>
          </cell>
          <cell r="N92">
            <v>46</v>
          </cell>
        </row>
        <row r="93">
          <cell r="E93">
            <v>33</v>
          </cell>
          <cell r="F93">
            <v>22</v>
          </cell>
          <cell r="G93">
            <v>15</v>
          </cell>
          <cell r="N93">
            <v>47</v>
          </cell>
        </row>
        <row r="94">
          <cell r="E94">
            <v>37</v>
          </cell>
          <cell r="F94">
            <v>25</v>
          </cell>
          <cell r="G94">
            <v>17</v>
          </cell>
          <cell r="N94">
            <v>48</v>
          </cell>
        </row>
        <row r="95">
          <cell r="E95">
            <v>42</v>
          </cell>
          <cell r="F95">
            <v>28</v>
          </cell>
          <cell r="G95">
            <v>19</v>
          </cell>
          <cell r="N95">
            <v>48</v>
          </cell>
        </row>
        <row r="96">
          <cell r="E96">
            <v>47</v>
          </cell>
          <cell r="F96">
            <v>31</v>
          </cell>
          <cell r="G96">
            <v>22</v>
          </cell>
          <cell r="N96">
            <v>49</v>
          </cell>
        </row>
        <row r="97">
          <cell r="E97">
            <v>52</v>
          </cell>
          <cell r="F97">
            <v>35</v>
          </cell>
          <cell r="G97">
            <v>24</v>
          </cell>
          <cell r="N97">
            <v>49</v>
          </cell>
        </row>
        <row r="98">
          <cell r="E98">
            <v>58</v>
          </cell>
          <cell r="F98">
            <v>39</v>
          </cell>
          <cell r="G98">
            <v>27</v>
          </cell>
          <cell r="N98">
            <v>50</v>
          </cell>
        </row>
        <row r="99">
          <cell r="E99">
            <v>64</v>
          </cell>
          <cell r="F99">
            <v>43</v>
          </cell>
          <cell r="G99">
            <v>29</v>
          </cell>
          <cell r="N99">
            <v>50</v>
          </cell>
        </row>
        <row r="100">
          <cell r="E100">
            <v>71</v>
          </cell>
          <cell r="F100">
            <v>47</v>
          </cell>
          <cell r="G100">
            <v>32</v>
          </cell>
          <cell r="N100">
            <v>50</v>
          </cell>
        </row>
        <row r="101">
          <cell r="E101">
            <v>78</v>
          </cell>
          <cell r="F101">
            <v>52</v>
          </cell>
          <cell r="G101">
            <v>36</v>
          </cell>
          <cell r="N101">
            <v>51</v>
          </cell>
        </row>
        <row r="102">
          <cell r="E102">
            <v>87</v>
          </cell>
          <cell r="F102">
            <v>58</v>
          </cell>
          <cell r="G102">
            <v>40</v>
          </cell>
          <cell r="N102">
            <v>51</v>
          </cell>
        </row>
        <row r="103">
          <cell r="E103">
            <v>98</v>
          </cell>
          <cell r="F103">
            <v>65</v>
          </cell>
          <cell r="G103">
            <v>45</v>
          </cell>
          <cell r="N103">
            <v>51</v>
          </cell>
        </row>
        <row r="104">
          <cell r="E104">
            <v>107</v>
          </cell>
          <cell r="F104">
            <v>71</v>
          </cell>
          <cell r="G104">
            <v>49</v>
          </cell>
          <cell r="N104">
            <v>52</v>
          </cell>
        </row>
        <row r="105">
          <cell r="E105">
            <v>116</v>
          </cell>
          <cell r="F105">
            <v>78</v>
          </cell>
          <cell r="G105">
            <v>53</v>
          </cell>
          <cell r="N105">
            <v>52</v>
          </cell>
        </row>
        <row r="106">
          <cell r="E106">
            <v>126</v>
          </cell>
          <cell r="F106">
            <v>84</v>
          </cell>
          <cell r="G106">
            <v>58</v>
          </cell>
          <cell r="N106">
            <v>52</v>
          </cell>
        </row>
        <row r="107">
          <cell r="E107">
            <v>137</v>
          </cell>
          <cell r="F107">
            <v>91</v>
          </cell>
          <cell r="G107">
            <v>62</v>
          </cell>
          <cell r="N107">
            <v>53</v>
          </cell>
        </row>
        <row r="108">
          <cell r="E108">
            <v>148</v>
          </cell>
          <cell r="F108">
            <v>99</v>
          </cell>
          <cell r="G108">
            <v>68</v>
          </cell>
          <cell r="N108">
            <v>53</v>
          </cell>
        </row>
        <row r="109">
          <cell r="E109">
            <v>159</v>
          </cell>
          <cell r="F109">
            <v>106</v>
          </cell>
          <cell r="G109">
            <v>73</v>
          </cell>
          <cell r="N109">
            <v>53</v>
          </cell>
        </row>
        <row r="110">
          <cell r="E110">
            <v>172</v>
          </cell>
          <cell r="F110">
            <v>115</v>
          </cell>
          <cell r="G110">
            <v>78</v>
          </cell>
          <cell r="N110">
            <v>53</v>
          </cell>
        </row>
        <row r="111">
          <cell r="E111">
            <v>185</v>
          </cell>
          <cell r="F111">
            <v>123</v>
          </cell>
          <cell r="G111">
            <v>84</v>
          </cell>
          <cell r="N111">
            <v>54</v>
          </cell>
        </row>
        <row r="112">
          <cell r="E112">
            <v>198</v>
          </cell>
          <cell r="F112">
            <v>132</v>
          </cell>
          <cell r="G112">
            <v>91</v>
          </cell>
          <cell r="N112">
            <v>54</v>
          </cell>
        </row>
        <row r="113">
          <cell r="E113">
            <v>213</v>
          </cell>
          <cell r="F113">
            <v>142</v>
          </cell>
          <cell r="G113">
            <v>97</v>
          </cell>
          <cell r="N113">
            <v>54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4"/>
  <sheetViews>
    <sheetView topLeftCell="A19" workbookViewId="0">
      <selection activeCell="G41" sqref="G41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7" width="13" bestFit="1" customWidth="1"/>
    <col min="8" max="8" width="13" customWidth="1"/>
    <col min="9" max="10" width="13" bestFit="1" customWidth="1"/>
    <col min="11" max="11" width="20.625" bestFit="1" customWidth="1"/>
    <col min="13" max="14" width="10.5" customWidth="1"/>
    <col min="15" max="15" width="13" bestFit="1" customWidth="1"/>
  </cols>
  <sheetData>
    <row r="2" spans="1:29" x14ac:dyDescent="0.15">
      <c r="A2" t="s">
        <v>0</v>
      </c>
      <c r="D2" t="s">
        <v>43</v>
      </c>
      <c r="E2" t="s">
        <v>44</v>
      </c>
    </row>
    <row r="3" spans="1:29" x14ac:dyDescent="0.15">
      <c r="D3" t="s">
        <v>2</v>
      </c>
      <c r="O3" s="1"/>
      <c r="P3" s="1" t="s">
        <v>6</v>
      </c>
      <c r="Q3" s="1"/>
      <c r="R3" s="1"/>
      <c r="S3" s="1"/>
      <c r="T3" s="1"/>
      <c r="U3" s="1"/>
      <c r="V3" s="1" t="s">
        <v>7</v>
      </c>
      <c r="W3" s="1"/>
      <c r="X3" s="1"/>
      <c r="Y3" s="1"/>
      <c r="Z3" s="1" t="s">
        <v>8</v>
      </c>
      <c r="AA3" s="1"/>
      <c r="AB3" s="1"/>
    </row>
    <row r="4" spans="1:29" x14ac:dyDescent="0.15">
      <c r="B4" t="s">
        <v>3</v>
      </c>
      <c r="D4">
        <f>P5</f>
        <v>13</v>
      </c>
      <c r="J4" t="s">
        <v>4</v>
      </c>
      <c r="O4" s="2" t="s">
        <v>9</v>
      </c>
      <c r="P4" s="2" t="s">
        <v>10</v>
      </c>
      <c r="Q4" s="2" t="s">
        <v>11</v>
      </c>
      <c r="R4" s="2" t="s">
        <v>12</v>
      </c>
      <c r="S4" s="2"/>
      <c r="T4" s="2"/>
      <c r="U4" s="2" t="s">
        <v>9</v>
      </c>
      <c r="V4" s="2" t="s">
        <v>10</v>
      </c>
      <c r="W4" s="2" t="s">
        <v>11</v>
      </c>
      <c r="X4" s="2" t="s">
        <v>12</v>
      </c>
      <c r="Y4" s="2" t="s">
        <v>9</v>
      </c>
      <c r="Z4" s="2" t="s">
        <v>10</v>
      </c>
      <c r="AA4" s="2" t="s">
        <v>11</v>
      </c>
      <c r="AB4" s="2" t="s">
        <v>12</v>
      </c>
    </row>
    <row r="5" spans="1:29" x14ac:dyDescent="0.15">
      <c r="B5" t="s">
        <v>1</v>
      </c>
      <c r="D5">
        <v>10</v>
      </c>
      <c r="J5" t="s">
        <v>5</v>
      </c>
      <c r="L5">
        <v>40</v>
      </c>
      <c r="O5">
        <v>1</v>
      </c>
      <c r="P5">
        <v>13</v>
      </c>
      <c r="Q5">
        <v>16</v>
      </c>
      <c r="R5">
        <v>19</v>
      </c>
      <c r="U5">
        <v>1</v>
      </c>
      <c r="V5">
        <v>22</v>
      </c>
      <c r="W5">
        <v>28</v>
      </c>
      <c r="X5">
        <v>34</v>
      </c>
      <c r="Y5">
        <v>1</v>
      </c>
      <c r="Z5">
        <v>10</v>
      </c>
      <c r="AA5">
        <v>10</v>
      </c>
      <c r="AB5">
        <v>10</v>
      </c>
    </row>
    <row r="6" spans="1:29" x14ac:dyDescent="0.15">
      <c r="O6">
        <v>2</v>
      </c>
      <c r="P6">
        <v>19</v>
      </c>
      <c r="Q6">
        <v>24</v>
      </c>
      <c r="R6">
        <v>27</v>
      </c>
      <c r="U6">
        <v>2</v>
      </c>
      <c r="V6">
        <v>34</v>
      </c>
      <c r="W6">
        <v>39</v>
      </c>
      <c r="X6">
        <v>42</v>
      </c>
      <c r="Y6">
        <v>2</v>
      </c>
      <c r="Z6">
        <v>10</v>
      </c>
      <c r="AA6">
        <v>16</v>
      </c>
      <c r="AB6">
        <v>16</v>
      </c>
    </row>
    <row r="7" spans="1:29" x14ac:dyDescent="0.15">
      <c r="B7" t="s">
        <v>38</v>
      </c>
      <c r="D7">
        <f>P6</f>
        <v>19</v>
      </c>
      <c r="O7">
        <v>3</v>
      </c>
      <c r="P7">
        <v>24</v>
      </c>
      <c r="Q7">
        <v>28</v>
      </c>
      <c r="R7">
        <v>30</v>
      </c>
      <c r="U7">
        <v>3</v>
      </c>
      <c r="V7">
        <v>39</v>
      </c>
      <c r="W7">
        <v>43</v>
      </c>
      <c r="X7">
        <v>45</v>
      </c>
      <c r="Y7">
        <v>3</v>
      </c>
      <c r="Z7">
        <v>16</v>
      </c>
      <c r="AA7">
        <v>16</v>
      </c>
      <c r="AB7">
        <v>19</v>
      </c>
    </row>
    <row r="8" spans="1:29" x14ac:dyDescent="0.15">
      <c r="B8" t="s">
        <v>42</v>
      </c>
      <c r="D8">
        <v>15</v>
      </c>
      <c r="O8">
        <v>4</v>
      </c>
      <c r="P8">
        <v>27</v>
      </c>
      <c r="Q8">
        <v>30</v>
      </c>
      <c r="R8">
        <v>32</v>
      </c>
      <c r="U8">
        <v>4</v>
      </c>
      <c r="V8">
        <v>42</v>
      </c>
      <c r="W8">
        <v>45</v>
      </c>
      <c r="X8">
        <v>46</v>
      </c>
      <c r="Y8">
        <v>4</v>
      </c>
      <c r="Z8">
        <v>16</v>
      </c>
      <c r="AA8">
        <v>19</v>
      </c>
      <c r="AB8">
        <v>19</v>
      </c>
    </row>
    <row r="9" spans="1:29" x14ac:dyDescent="0.15">
      <c r="O9">
        <v>5</v>
      </c>
      <c r="P9">
        <v>29</v>
      </c>
      <c r="Q9">
        <v>32</v>
      </c>
      <c r="R9">
        <v>34</v>
      </c>
      <c r="U9">
        <v>5</v>
      </c>
      <c r="V9">
        <v>44</v>
      </c>
      <c r="W9">
        <v>46</v>
      </c>
      <c r="X9">
        <v>47</v>
      </c>
      <c r="Y9">
        <v>5</v>
      </c>
      <c r="Z9">
        <v>16</v>
      </c>
      <c r="AA9">
        <v>19</v>
      </c>
      <c r="AB9">
        <v>19</v>
      </c>
    </row>
    <row r="10" spans="1:29" x14ac:dyDescent="0.15">
      <c r="B10" t="s">
        <v>47</v>
      </c>
      <c r="O10">
        <v>6</v>
      </c>
      <c r="P10">
        <v>30</v>
      </c>
      <c r="Q10">
        <v>33</v>
      </c>
      <c r="R10">
        <v>35</v>
      </c>
      <c r="U10">
        <v>6</v>
      </c>
      <c r="V10">
        <v>45</v>
      </c>
      <c r="W10">
        <v>46</v>
      </c>
      <c r="X10">
        <v>47</v>
      </c>
      <c r="Y10">
        <v>6</v>
      </c>
      <c r="Z10">
        <v>19</v>
      </c>
      <c r="AA10">
        <v>19</v>
      </c>
      <c r="AB10">
        <v>20</v>
      </c>
    </row>
    <row r="11" spans="1:29" x14ac:dyDescent="0.15">
      <c r="B11" t="s">
        <v>48</v>
      </c>
      <c r="O11">
        <v>7</v>
      </c>
      <c r="P11">
        <v>31</v>
      </c>
      <c r="Q11">
        <v>34</v>
      </c>
      <c r="R11">
        <v>36</v>
      </c>
      <c r="U11">
        <v>7</v>
      </c>
      <c r="V11">
        <v>45</v>
      </c>
      <c r="W11">
        <v>47</v>
      </c>
      <c r="X11">
        <v>48</v>
      </c>
      <c r="Y11">
        <v>7</v>
      </c>
      <c r="Z11">
        <v>19</v>
      </c>
      <c r="AA11">
        <v>19</v>
      </c>
      <c r="AB11">
        <v>20</v>
      </c>
    </row>
    <row r="12" spans="1:29" x14ac:dyDescent="0.15">
      <c r="P12" t="s">
        <v>13</v>
      </c>
      <c r="V12" t="s">
        <v>14</v>
      </c>
      <c r="Z12" t="s">
        <v>15</v>
      </c>
    </row>
    <row r="13" spans="1:29" x14ac:dyDescent="0.15">
      <c r="AC13" s="34" t="s">
        <v>41</v>
      </c>
    </row>
    <row r="14" spans="1:29" x14ac:dyDescent="0.15">
      <c r="B14" t="s">
        <v>16</v>
      </c>
      <c r="M14" t="s">
        <v>28</v>
      </c>
      <c r="O14" t="s">
        <v>29</v>
      </c>
      <c r="P14" t="s">
        <v>31</v>
      </c>
      <c r="Q14" t="s">
        <v>34</v>
      </c>
      <c r="R14" t="s">
        <v>32</v>
      </c>
      <c r="S14" t="s">
        <v>30</v>
      </c>
      <c r="AC14" s="34"/>
    </row>
    <row r="15" spans="1:29" x14ac:dyDescent="0.15">
      <c r="M15" t="s">
        <v>39</v>
      </c>
      <c r="O15" t="s">
        <v>39</v>
      </c>
      <c r="P15" t="s">
        <v>39</v>
      </c>
      <c r="Q15" t="s">
        <v>35</v>
      </c>
      <c r="R15" t="s">
        <v>36</v>
      </c>
      <c r="S15" t="s">
        <v>37</v>
      </c>
    </row>
    <row r="16" spans="1:29" x14ac:dyDescent="0.15">
      <c r="B16" t="s">
        <v>17</v>
      </c>
      <c r="D16">
        <v>6</v>
      </c>
      <c r="E16" t="s">
        <v>46</v>
      </c>
      <c r="M16">
        <v>8</v>
      </c>
      <c r="O16">
        <v>8</v>
      </c>
      <c r="Q16">
        <v>10</v>
      </c>
      <c r="R16">
        <f>Q16*'[1]疲劳值，副本开启时间'!$B$10/24</f>
        <v>100</v>
      </c>
      <c r="S16">
        <f>VLOOKUP(D16,'[1]疲劳值，副本开启时间'!$J$34:$L$45,3,4)</f>
        <v>40</v>
      </c>
      <c r="AC16" t="s">
        <v>40</v>
      </c>
    </row>
    <row r="17" spans="1:19" x14ac:dyDescent="0.15">
      <c r="B17" t="s">
        <v>18</v>
      </c>
      <c r="D17">
        <v>10</v>
      </c>
      <c r="J17" t="s">
        <v>26</v>
      </c>
      <c r="K17" t="s">
        <v>27</v>
      </c>
      <c r="M17">
        <v>8</v>
      </c>
      <c r="O17">
        <v>15</v>
      </c>
      <c r="P17">
        <v>300</v>
      </c>
      <c r="S17">
        <f>VLOOKUP(D17,'[1]疲劳值，副本开启时间'!$J$34:$L$45,3,4)</f>
        <v>110</v>
      </c>
    </row>
    <row r="18" spans="1:19" x14ac:dyDescent="0.15">
      <c r="A18" t="s">
        <v>20</v>
      </c>
      <c r="B18" t="s">
        <v>19</v>
      </c>
      <c r="D18">
        <v>17</v>
      </c>
      <c r="K18" t="s">
        <v>33</v>
      </c>
      <c r="M18">
        <v>8</v>
      </c>
      <c r="P18">
        <v>450</v>
      </c>
      <c r="S18">
        <f>VLOOKUP(D18,'[1]疲劳值，副本开启时间'!$J$34:$L$45,3,4)</f>
        <v>210</v>
      </c>
    </row>
    <row r="19" spans="1:19" x14ac:dyDescent="0.15">
      <c r="B19" t="s">
        <v>21</v>
      </c>
      <c r="D19">
        <v>22</v>
      </c>
      <c r="M19">
        <v>8</v>
      </c>
      <c r="S19">
        <f>VLOOKUP(D19,'[1]疲劳值，副本开启时间'!$J$34:$L$45,3,4)</f>
        <v>290</v>
      </c>
    </row>
    <row r="20" spans="1:19" x14ac:dyDescent="0.15">
      <c r="B20" s="3" t="s">
        <v>22</v>
      </c>
      <c r="C20" s="3"/>
      <c r="D20" s="3">
        <v>30</v>
      </c>
      <c r="E20" s="3"/>
      <c r="F20" s="3"/>
      <c r="G20" s="3"/>
      <c r="H20" s="3"/>
      <c r="I20" s="3"/>
      <c r="J20" s="3"/>
      <c r="K20" s="3"/>
      <c r="L20" s="3"/>
      <c r="M20">
        <v>8</v>
      </c>
      <c r="O20" s="3"/>
      <c r="P20" s="3"/>
      <c r="Q20" s="3"/>
      <c r="R20" s="3"/>
      <c r="S20" s="3">
        <f>VLOOKUP(D20,'[1]疲劳值，副本开启时间'!$J$34:$L$45,3,4)</f>
        <v>430</v>
      </c>
    </row>
    <row r="21" spans="1:19" x14ac:dyDescent="0.15">
      <c r="A21" s="3"/>
      <c r="B21" s="3" t="s">
        <v>23</v>
      </c>
      <c r="C21" s="3"/>
      <c r="D21" s="3">
        <v>40</v>
      </c>
      <c r="E21" s="3"/>
      <c r="F21" s="3"/>
      <c r="G21" s="3"/>
      <c r="H21" s="3"/>
      <c r="I21" s="3"/>
      <c r="J21" s="3"/>
      <c r="K21" s="3"/>
      <c r="L21" s="3"/>
      <c r="M21">
        <v>8</v>
      </c>
      <c r="O21" s="3"/>
      <c r="P21" s="3"/>
      <c r="Q21" s="3"/>
      <c r="R21" s="3"/>
      <c r="S21" s="3">
        <f>VLOOKUP(D21,'[1]疲劳值，副本开启时间'!$J$34:$L$45,3,4)</f>
        <v>480</v>
      </c>
    </row>
    <row r="22" spans="1:19" x14ac:dyDescent="0.15">
      <c r="A22" s="3"/>
      <c r="B22" s="3" t="s">
        <v>24</v>
      </c>
      <c r="C22" s="3"/>
      <c r="D22" s="3">
        <v>50</v>
      </c>
      <c r="E22" s="3"/>
      <c r="F22" s="3"/>
      <c r="G22" s="3"/>
      <c r="H22" s="3"/>
      <c r="I22" s="3"/>
      <c r="J22" s="3"/>
      <c r="K22" s="3"/>
      <c r="L22" s="3"/>
      <c r="M22">
        <v>8</v>
      </c>
      <c r="O22" s="3"/>
      <c r="P22" s="3"/>
      <c r="Q22" s="3"/>
      <c r="R22" s="3"/>
      <c r="S22" s="3">
        <f>VLOOKUP(D22,'[1]疲劳值，副本开启时间'!$J$34:$L$45,3,4)</f>
        <v>480</v>
      </c>
    </row>
    <row r="23" spans="1:19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 s="3"/>
      <c r="M23">
        <v>8</v>
      </c>
      <c r="O23" s="3"/>
      <c r="P23" s="3"/>
      <c r="Q23" s="3"/>
      <c r="R23" s="3"/>
      <c r="S23" s="3">
        <f>VLOOKUP(D23,'[1]疲劳值，副本开启时间'!$J$34:$L$45,3,4)</f>
        <v>480</v>
      </c>
    </row>
    <row r="28" spans="1:19" x14ac:dyDescent="0.15">
      <c r="J28" t="s">
        <v>49</v>
      </c>
    </row>
    <row r="29" spans="1:19" x14ac:dyDescent="0.15">
      <c r="J29" s="4">
        <v>1</v>
      </c>
    </row>
    <row r="30" spans="1:19" x14ac:dyDescent="0.15">
      <c r="B30" s="6" t="s">
        <v>50</v>
      </c>
      <c r="C30" s="6" t="s">
        <v>130</v>
      </c>
      <c r="D30" s="6" t="s">
        <v>238</v>
      </c>
      <c r="E30" s="6" t="s">
        <v>129</v>
      </c>
      <c r="F30" s="6" t="s">
        <v>52</v>
      </c>
      <c r="G30" s="6" t="s">
        <v>241</v>
      </c>
      <c r="H30" s="6" t="s">
        <v>239</v>
      </c>
      <c r="I30" s="6" t="s">
        <v>240</v>
      </c>
      <c r="J30" s="6" t="s">
        <v>53</v>
      </c>
      <c r="K30" s="6" t="s">
        <v>133</v>
      </c>
      <c r="L30" s="6" t="s">
        <v>45</v>
      </c>
      <c r="M30" s="6" t="s">
        <v>132</v>
      </c>
      <c r="N30" s="6" t="s">
        <v>131</v>
      </c>
      <c r="O30" s="6" t="s">
        <v>134</v>
      </c>
    </row>
    <row r="31" spans="1:19" x14ac:dyDescent="0.15">
      <c r="A31" s="64">
        <v>1</v>
      </c>
      <c r="B31" s="35">
        <v>1</v>
      </c>
      <c r="D31">
        <v>1</v>
      </c>
      <c r="E31">
        <f>SUM($C$31:D31)</f>
        <v>1</v>
      </c>
      <c r="F31">
        <f>E31*'[1]疲劳值，副本开启时间'!$B$2</f>
        <v>6</v>
      </c>
      <c r="G31">
        <v>1</v>
      </c>
      <c r="H31">
        <v>20</v>
      </c>
      <c r="I31">
        <v>20</v>
      </c>
      <c r="J31">
        <f>F31*$J$29</f>
        <v>6</v>
      </c>
      <c r="L31">
        <v>1</v>
      </c>
      <c r="M31">
        <v>20</v>
      </c>
      <c r="N31">
        <f>K31+I31+J31</f>
        <v>26</v>
      </c>
      <c r="O31" s="64">
        <f>SUM($M$31:M31)</f>
        <v>20</v>
      </c>
    </row>
    <row r="32" spans="1:19" x14ac:dyDescent="0.15">
      <c r="A32">
        <v>2</v>
      </c>
      <c r="B32" s="35"/>
      <c r="D32">
        <v>1</v>
      </c>
      <c r="E32">
        <f>SUM($C$31:D32)</f>
        <v>2</v>
      </c>
      <c r="F32">
        <f>E32*'[1]疲劳值，副本开启时间'!$B$2</f>
        <v>12</v>
      </c>
      <c r="I32">
        <f>SUM($H$31:H32)</f>
        <v>20</v>
      </c>
      <c r="J32">
        <f t="shared" ref="J32:J39" si="0">F32*$J$29</f>
        <v>12</v>
      </c>
      <c r="L32">
        <v>2</v>
      </c>
      <c r="M32">
        <v>30</v>
      </c>
      <c r="N32">
        <f t="shared" ref="N32:N39" si="1">K32+I32+J32</f>
        <v>32</v>
      </c>
      <c r="O32">
        <f>SUM($M$31:M32)</f>
        <v>50</v>
      </c>
    </row>
    <row r="33" spans="1:15" x14ac:dyDescent="0.15">
      <c r="A33" s="64">
        <v>3</v>
      </c>
      <c r="B33" s="35"/>
      <c r="D33">
        <v>1</v>
      </c>
      <c r="E33">
        <f>SUM($C$31:D33)</f>
        <v>3</v>
      </c>
      <c r="F33">
        <f>E33*'[1]疲劳值，副本开启时间'!$B$2</f>
        <v>18</v>
      </c>
      <c r="G33">
        <v>1</v>
      </c>
      <c r="H33">
        <v>25</v>
      </c>
      <c r="I33">
        <f>SUM($H$31:H33)</f>
        <v>45</v>
      </c>
      <c r="J33">
        <f t="shared" si="0"/>
        <v>18</v>
      </c>
      <c r="L33">
        <v>2</v>
      </c>
      <c r="N33">
        <f t="shared" si="1"/>
        <v>63</v>
      </c>
      <c r="O33" s="64">
        <f>SUM($M$31:M33)</f>
        <v>50</v>
      </c>
    </row>
    <row r="34" spans="1:15" x14ac:dyDescent="0.15">
      <c r="A34">
        <v>4</v>
      </c>
      <c r="B34" s="35"/>
      <c r="D34">
        <v>1</v>
      </c>
      <c r="E34">
        <f>SUM($C$31:D34)</f>
        <v>4</v>
      </c>
      <c r="F34">
        <f>E34*'[1]疲劳值，副本开启时间'!$B$2</f>
        <v>24</v>
      </c>
      <c r="I34">
        <f>SUM($H$31:H34)</f>
        <v>45</v>
      </c>
      <c r="J34">
        <f t="shared" si="0"/>
        <v>24</v>
      </c>
      <c r="L34">
        <v>3</v>
      </c>
      <c r="M34">
        <v>40</v>
      </c>
      <c r="N34">
        <f t="shared" si="1"/>
        <v>69</v>
      </c>
      <c r="O34">
        <f>SUM($M$31:M34)</f>
        <v>90</v>
      </c>
    </row>
    <row r="35" spans="1:15" x14ac:dyDescent="0.15">
      <c r="A35">
        <v>5</v>
      </c>
      <c r="B35" s="35"/>
      <c r="D35">
        <v>1</v>
      </c>
      <c r="E35">
        <f>SUM($C$31:D35)</f>
        <v>5</v>
      </c>
      <c r="F35">
        <f>E35*'[1]疲劳值，副本开启时间'!$B$2</f>
        <v>30</v>
      </c>
      <c r="G35">
        <v>1</v>
      </c>
      <c r="H35">
        <v>30</v>
      </c>
      <c r="I35">
        <f>SUM($H$31:H35)</f>
        <v>75</v>
      </c>
      <c r="J35">
        <f t="shared" si="0"/>
        <v>30</v>
      </c>
      <c r="L35">
        <v>3</v>
      </c>
      <c r="N35">
        <f t="shared" si="1"/>
        <v>105</v>
      </c>
      <c r="O35" s="64">
        <f>SUM($M$31:M35)</f>
        <v>90</v>
      </c>
    </row>
    <row r="36" spans="1:15" x14ac:dyDescent="0.15">
      <c r="A36">
        <v>6</v>
      </c>
      <c r="B36" s="35"/>
      <c r="D36">
        <v>1</v>
      </c>
      <c r="E36">
        <f>SUM($C$31:D36)</f>
        <v>6</v>
      </c>
      <c r="F36">
        <f>E36*'[1]疲劳值，副本开启时间'!$B$2</f>
        <v>36</v>
      </c>
      <c r="I36">
        <f>SUM($H$31:H36)</f>
        <v>75</v>
      </c>
      <c r="J36">
        <f t="shared" si="0"/>
        <v>36</v>
      </c>
      <c r="L36">
        <v>4</v>
      </c>
      <c r="M36">
        <v>50</v>
      </c>
      <c r="N36">
        <f t="shared" si="1"/>
        <v>111</v>
      </c>
      <c r="O36">
        <f>SUM($M$31:M36)</f>
        <v>140</v>
      </c>
    </row>
    <row r="37" spans="1:15" x14ac:dyDescent="0.15">
      <c r="A37">
        <v>7</v>
      </c>
      <c r="B37" s="35"/>
      <c r="D37">
        <v>1</v>
      </c>
      <c r="E37">
        <f>SUM($C$31:D37)</f>
        <v>7</v>
      </c>
      <c r="F37">
        <f>E37*'[1]疲劳值，副本开启时间'!$B$2</f>
        <v>42</v>
      </c>
      <c r="I37">
        <f>SUM($H$31:H37)</f>
        <v>75</v>
      </c>
      <c r="J37">
        <f t="shared" si="0"/>
        <v>42</v>
      </c>
      <c r="L37">
        <v>4</v>
      </c>
      <c r="N37">
        <f t="shared" si="1"/>
        <v>117</v>
      </c>
      <c r="O37">
        <f>SUM($M$31:M37)</f>
        <v>140</v>
      </c>
    </row>
    <row r="38" spans="1:15" x14ac:dyDescent="0.15">
      <c r="A38">
        <v>8</v>
      </c>
      <c r="B38" s="35"/>
      <c r="D38">
        <v>1</v>
      </c>
      <c r="E38">
        <f>SUM($C$31:D38)</f>
        <v>8</v>
      </c>
      <c r="F38">
        <f>E38*'[1]疲劳值，副本开启时间'!$B$2</f>
        <v>48</v>
      </c>
      <c r="G38">
        <v>1</v>
      </c>
      <c r="H38">
        <v>35</v>
      </c>
      <c r="I38">
        <f>SUM($H$31:H38)</f>
        <v>110</v>
      </c>
      <c r="J38">
        <f t="shared" si="0"/>
        <v>48</v>
      </c>
      <c r="L38">
        <v>4</v>
      </c>
      <c r="N38">
        <f t="shared" si="1"/>
        <v>158</v>
      </c>
      <c r="O38">
        <f>SUM($M$31:M38)</f>
        <v>140</v>
      </c>
    </row>
    <row r="39" spans="1:15" x14ac:dyDescent="0.15">
      <c r="A39">
        <v>1</v>
      </c>
      <c r="B39" s="35">
        <v>2</v>
      </c>
      <c r="D39">
        <v>1</v>
      </c>
      <c r="E39">
        <f>SUM($C$31:D39)</f>
        <v>9</v>
      </c>
      <c r="F39">
        <f>E39*'[1]疲劳值，副本开启时间'!$B$2</f>
        <v>54</v>
      </c>
      <c r="I39">
        <f>SUM($H$31:H39)</f>
        <v>110</v>
      </c>
      <c r="J39">
        <f t="shared" si="0"/>
        <v>54</v>
      </c>
      <c r="L39">
        <v>4</v>
      </c>
      <c r="N39">
        <f t="shared" si="1"/>
        <v>164</v>
      </c>
      <c r="O39">
        <f>SUM($M$31:M39)</f>
        <v>140</v>
      </c>
    </row>
    <row r="40" spans="1:15" x14ac:dyDescent="0.15">
      <c r="A40">
        <v>2</v>
      </c>
      <c r="B40" s="35"/>
      <c r="D40">
        <v>1</v>
      </c>
      <c r="E40">
        <f>SUM($C$31:D40)</f>
        <v>10</v>
      </c>
      <c r="F40">
        <f>E40*'[1]疲劳值，副本开启时间'!$B$2</f>
        <v>60</v>
      </c>
      <c r="I40">
        <f>SUM($H$31:H40)</f>
        <v>110</v>
      </c>
      <c r="J40">
        <f t="shared" ref="J40:J44" si="2">F40*$J$29</f>
        <v>60</v>
      </c>
      <c r="K40">
        <f>'[1]疲劳值，副本开启时间'!$D$34</f>
        <v>40</v>
      </c>
      <c r="L40">
        <v>5</v>
      </c>
      <c r="M40">
        <v>30</v>
      </c>
      <c r="N40">
        <f>K37+I37+J37</f>
        <v>117</v>
      </c>
      <c r="O40" s="64">
        <f>SUM($M$31:M40)</f>
        <v>170</v>
      </c>
    </row>
    <row r="41" spans="1:15" x14ac:dyDescent="0.15">
      <c r="A41">
        <v>3</v>
      </c>
      <c r="B41" s="35"/>
      <c r="C41">
        <v>3</v>
      </c>
      <c r="D41">
        <v>1</v>
      </c>
      <c r="E41">
        <f>SUM($C$31:D41)</f>
        <v>14</v>
      </c>
      <c r="F41">
        <f>E41*'[1]疲劳值，副本开启时间'!$B$2</f>
        <v>84</v>
      </c>
      <c r="I41">
        <f>SUM($H$31:H41)</f>
        <v>110</v>
      </c>
      <c r="J41">
        <f t="shared" si="2"/>
        <v>84</v>
      </c>
      <c r="K41">
        <f>'[1]疲劳值，副本开启时间'!$L$35</f>
        <v>110</v>
      </c>
      <c r="L41">
        <v>6</v>
      </c>
      <c r="M41">
        <v>35</v>
      </c>
      <c r="N41">
        <f>K38+I38+J38</f>
        <v>158</v>
      </c>
      <c r="O41">
        <f>SUM($M$31:M41)</f>
        <v>205</v>
      </c>
    </row>
    <row r="42" spans="1:15" x14ac:dyDescent="0.15">
      <c r="A42">
        <v>4</v>
      </c>
      <c r="B42" s="35"/>
      <c r="C42">
        <v>5</v>
      </c>
      <c r="D42">
        <v>1</v>
      </c>
      <c r="E42">
        <f>SUM($C$31:D42)</f>
        <v>20</v>
      </c>
      <c r="F42">
        <f>E42*'[1]疲劳值，副本开启时间'!$B$2</f>
        <v>120</v>
      </c>
      <c r="I42">
        <f>SUM($H$31:H42)</f>
        <v>110</v>
      </c>
      <c r="J42">
        <f t="shared" si="2"/>
        <v>120</v>
      </c>
      <c r="L42">
        <v>7</v>
      </c>
      <c r="M42">
        <v>40</v>
      </c>
      <c r="N42">
        <f>K39+I39+J39</f>
        <v>164</v>
      </c>
      <c r="O42" s="64">
        <f>SUM($M$31:M42)</f>
        <v>245</v>
      </c>
    </row>
    <row r="43" spans="1:15" x14ac:dyDescent="0.15">
      <c r="A43">
        <v>5</v>
      </c>
      <c r="B43" s="35"/>
      <c r="D43">
        <v>1</v>
      </c>
      <c r="E43">
        <f>SUM($C$31:D43)</f>
        <v>21</v>
      </c>
      <c r="F43">
        <f>E43*'[1]疲劳值，副本开启时间'!$B$2</f>
        <v>126</v>
      </c>
      <c r="I43">
        <f>SUM($H$31:H43)</f>
        <v>110</v>
      </c>
      <c r="J43">
        <f t="shared" si="2"/>
        <v>126</v>
      </c>
      <c r="L43">
        <v>8</v>
      </c>
      <c r="M43">
        <v>45</v>
      </c>
      <c r="N43">
        <f>K40+I40+J40</f>
        <v>210</v>
      </c>
      <c r="O43">
        <f>SUM($M$31:M43)</f>
        <v>290</v>
      </c>
    </row>
    <row r="44" spans="1:15" x14ac:dyDescent="0.15">
      <c r="A44">
        <v>6</v>
      </c>
      <c r="B44" s="35"/>
      <c r="D44">
        <v>1</v>
      </c>
      <c r="E44">
        <f>SUM($C$31:D44)</f>
        <v>22</v>
      </c>
      <c r="F44">
        <f>E44*'[1]疲劳值，副本开启时间'!$B$2</f>
        <v>132</v>
      </c>
      <c r="I44">
        <f>SUM($H$31:H44)</f>
        <v>110</v>
      </c>
      <c r="J44">
        <f t="shared" si="2"/>
        <v>132</v>
      </c>
      <c r="L44">
        <v>9</v>
      </c>
      <c r="M44">
        <v>50</v>
      </c>
      <c r="N44">
        <f>K41+I41+J41</f>
        <v>304</v>
      </c>
      <c r="O44" s="64">
        <f>SUM($M$31:M44)</f>
        <v>340</v>
      </c>
    </row>
    <row r="45" spans="1:15" x14ac:dyDescent="0.15">
      <c r="A45">
        <v>7</v>
      </c>
      <c r="B45" s="35"/>
      <c r="D45">
        <v>1</v>
      </c>
      <c r="E45">
        <f>SUM($C$31:D45)</f>
        <v>23</v>
      </c>
      <c r="F45">
        <f>E45*'[1]疲劳值，副本开启时间'!$B$2</f>
        <v>138</v>
      </c>
      <c r="I45">
        <f>SUM($H$31:H45)</f>
        <v>110</v>
      </c>
      <c r="J45">
        <f t="shared" ref="J45:J50" si="3">F45*$J$29</f>
        <v>138</v>
      </c>
      <c r="L45" s="4">
        <v>10</v>
      </c>
      <c r="M45">
        <v>105</v>
      </c>
      <c r="O45">
        <f>SUM($M$31:M45)</f>
        <v>445</v>
      </c>
    </row>
    <row r="46" spans="1:15" x14ac:dyDescent="0.15">
      <c r="A46">
        <v>8</v>
      </c>
      <c r="B46" s="35"/>
      <c r="D46">
        <v>1</v>
      </c>
      <c r="E46">
        <f>SUM($C$31:D46)</f>
        <v>24</v>
      </c>
      <c r="F46">
        <f>E46*'[1]疲劳值，副本开启时间'!$B$2</f>
        <v>144</v>
      </c>
      <c r="I46">
        <f>SUM($H$31:H46)</f>
        <v>110</v>
      </c>
      <c r="J46">
        <f t="shared" si="3"/>
        <v>144</v>
      </c>
      <c r="L46">
        <v>11</v>
      </c>
      <c r="M46">
        <v>130</v>
      </c>
      <c r="O46" s="64">
        <f>SUM($M$31:M46)</f>
        <v>575</v>
      </c>
    </row>
    <row r="47" spans="1:15" x14ac:dyDescent="0.15">
      <c r="E47">
        <f>SUM($C$31:D47)</f>
        <v>24</v>
      </c>
      <c r="F47">
        <f>E47*'[1]疲劳值，副本开启时间'!$B$2</f>
        <v>144</v>
      </c>
      <c r="I47">
        <f>SUM($H$31:H47)</f>
        <v>110</v>
      </c>
      <c r="J47">
        <f t="shared" si="3"/>
        <v>144</v>
      </c>
      <c r="L47" s="5">
        <v>12</v>
      </c>
      <c r="M47">
        <v>150</v>
      </c>
      <c r="O47">
        <f>SUM($M$31:M47)</f>
        <v>725</v>
      </c>
    </row>
    <row r="48" spans="1:15" x14ac:dyDescent="0.15">
      <c r="E48">
        <f>SUM($C$31:D48)</f>
        <v>24</v>
      </c>
      <c r="F48">
        <f>E48*'[1]疲劳值，副本开启时间'!$B$2</f>
        <v>144</v>
      </c>
      <c r="I48">
        <f>SUM($H$31:H48)</f>
        <v>110</v>
      </c>
      <c r="J48">
        <f t="shared" si="3"/>
        <v>144</v>
      </c>
      <c r="L48">
        <v>13</v>
      </c>
      <c r="M48">
        <v>170</v>
      </c>
    </row>
    <row r="49" spans="5:13" x14ac:dyDescent="0.15">
      <c r="E49">
        <f>SUM($C$31:D49)</f>
        <v>24</v>
      </c>
      <c r="F49">
        <f>E49*'[1]疲劳值，副本开启时间'!$B$2</f>
        <v>144</v>
      </c>
      <c r="I49">
        <f>SUM($H$31:H49)</f>
        <v>110</v>
      </c>
      <c r="J49">
        <f t="shared" si="3"/>
        <v>144</v>
      </c>
      <c r="L49" s="5">
        <v>14</v>
      </c>
      <c r="M49">
        <v>190</v>
      </c>
    </row>
    <row r="50" spans="5:13" x14ac:dyDescent="0.15">
      <c r="E50">
        <f>SUM($C$31:D50)</f>
        <v>24</v>
      </c>
      <c r="F50">
        <f>E50*'[1]疲劳值，副本开启时间'!$B$2</f>
        <v>144</v>
      </c>
      <c r="I50">
        <f>SUM($H$31:H50)</f>
        <v>110</v>
      </c>
      <c r="J50">
        <f t="shared" si="3"/>
        <v>144</v>
      </c>
      <c r="L50">
        <v>15</v>
      </c>
      <c r="M50">
        <v>210</v>
      </c>
    </row>
    <row r="51" spans="5:13" x14ac:dyDescent="0.15">
      <c r="F51">
        <f>E51*'[1]疲劳值，副本开启时间'!$B$2</f>
        <v>0</v>
      </c>
      <c r="L51" s="5">
        <v>16</v>
      </c>
      <c r="M51">
        <v>230</v>
      </c>
    </row>
    <row r="52" spans="5:13" x14ac:dyDescent="0.15">
      <c r="L52">
        <v>17</v>
      </c>
      <c r="M52">
        <v>250</v>
      </c>
    </row>
    <row r="53" spans="5:13" x14ac:dyDescent="0.15">
      <c r="L53" s="5">
        <v>18</v>
      </c>
      <c r="M53">
        <v>270</v>
      </c>
    </row>
    <row r="54" spans="5:13" x14ac:dyDescent="0.15">
      <c r="L54">
        <v>19</v>
      </c>
      <c r="M54">
        <v>290</v>
      </c>
    </row>
    <row r="55" spans="5:13" x14ac:dyDescent="0.15">
      <c r="L55" s="5">
        <v>20</v>
      </c>
      <c r="M55">
        <v>320</v>
      </c>
    </row>
    <row r="56" spans="5:13" x14ac:dyDescent="0.15">
      <c r="L56">
        <v>21</v>
      </c>
      <c r="M56">
        <v>360</v>
      </c>
    </row>
    <row r="57" spans="5:13" x14ac:dyDescent="0.15">
      <c r="L57" s="5">
        <v>22</v>
      </c>
      <c r="M57">
        <v>400</v>
      </c>
    </row>
    <row r="58" spans="5:13" x14ac:dyDescent="0.15">
      <c r="L58">
        <v>23</v>
      </c>
      <c r="M58">
        <v>440</v>
      </c>
    </row>
    <row r="59" spans="5:13" x14ac:dyDescent="0.15">
      <c r="L59" s="5">
        <v>24</v>
      </c>
      <c r="M59">
        <v>480</v>
      </c>
    </row>
    <row r="60" spans="5:13" x14ac:dyDescent="0.15">
      <c r="L60">
        <v>25</v>
      </c>
      <c r="M60">
        <v>520</v>
      </c>
    </row>
    <row r="61" spans="5:13" x14ac:dyDescent="0.15">
      <c r="L61" s="5">
        <v>26</v>
      </c>
      <c r="M61">
        <v>560</v>
      </c>
    </row>
    <row r="62" spans="5:13" x14ac:dyDescent="0.15">
      <c r="L62">
        <v>27</v>
      </c>
      <c r="M62">
        <v>600</v>
      </c>
    </row>
    <row r="63" spans="5:13" x14ac:dyDescent="0.15">
      <c r="L63" s="5">
        <v>28</v>
      </c>
      <c r="M63">
        <v>640</v>
      </c>
    </row>
    <row r="64" spans="5:13" x14ac:dyDescent="0.15">
      <c r="L64">
        <v>29</v>
      </c>
      <c r="M64">
        <v>680</v>
      </c>
    </row>
    <row r="65" spans="3:13" x14ac:dyDescent="0.15">
      <c r="L65" s="5">
        <v>30</v>
      </c>
      <c r="M65">
        <v>720</v>
      </c>
    </row>
    <row r="66" spans="3:13" x14ac:dyDescent="0.15">
      <c r="C66" s="5"/>
      <c r="G66" s="5"/>
      <c r="H66" s="5"/>
      <c r="I66" s="5"/>
      <c r="L66">
        <v>31</v>
      </c>
      <c r="M66">
        <v>810</v>
      </c>
    </row>
    <row r="67" spans="3:13" x14ac:dyDescent="0.15">
      <c r="L67" s="5">
        <v>32</v>
      </c>
      <c r="M67">
        <v>900</v>
      </c>
    </row>
    <row r="68" spans="3:13" x14ac:dyDescent="0.15">
      <c r="C68" s="5"/>
      <c r="G68" s="5"/>
      <c r="H68" s="5"/>
      <c r="I68" s="5"/>
      <c r="L68">
        <v>33</v>
      </c>
      <c r="M68">
        <v>990</v>
      </c>
    </row>
    <row r="69" spans="3:13" x14ac:dyDescent="0.15">
      <c r="L69" s="5">
        <v>34</v>
      </c>
      <c r="M69">
        <v>1080</v>
      </c>
    </row>
    <row r="70" spans="3:13" x14ac:dyDescent="0.15">
      <c r="C70" s="5"/>
      <c r="G70" s="5"/>
      <c r="H70" s="5"/>
      <c r="I70" s="5"/>
      <c r="L70">
        <v>35</v>
      </c>
      <c r="M70">
        <v>1170</v>
      </c>
    </row>
    <row r="72" spans="3:13" x14ac:dyDescent="0.15">
      <c r="C72" s="5"/>
    </row>
    <row r="74" spans="3:13" x14ac:dyDescent="0.15">
      <c r="C74" s="5"/>
    </row>
  </sheetData>
  <mergeCells count="3">
    <mergeCell ref="AC13:AC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H13" sqref="H13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54</v>
      </c>
      <c r="B1" s="7"/>
      <c r="C1" s="36" t="s">
        <v>55</v>
      </c>
      <c r="D1" s="36"/>
      <c r="E1" s="36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56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/>
      <c r="H2" s="8" t="s">
        <v>62</v>
      </c>
      <c r="I2" s="8" t="s">
        <v>63</v>
      </c>
      <c r="J2" s="8" t="s">
        <v>64</v>
      </c>
      <c r="K2" s="7"/>
      <c r="L2" s="7"/>
      <c r="M2" s="7"/>
      <c r="N2" s="7"/>
      <c r="O2" s="7"/>
      <c r="P2" s="7"/>
      <c r="Q2" s="8" t="s">
        <v>65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'[1]疲劳值，副本开启时间'!E54</f>
        <v>0</v>
      </c>
      <c r="D3" s="10">
        <f>'[1]疲劳值，副本开启时间'!F54</f>
        <v>0</v>
      </c>
      <c r="E3" s="10">
        <f>'[1]疲劳值，副本开启时间'!G54</f>
        <v>0</v>
      </c>
      <c r="F3" s="10">
        <f>ROUNDUP('[1]疲劳值，副本开启时间'!N54/8,0)</f>
        <v>0</v>
      </c>
      <c r="G3" s="10"/>
      <c r="H3" s="7" t="s">
        <v>66</v>
      </c>
      <c r="I3" s="7"/>
      <c r="J3" s="7"/>
      <c r="K3" s="38" t="s">
        <v>135</v>
      </c>
      <c r="L3" s="7"/>
      <c r="M3" s="7"/>
      <c r="N3" s="7"/>
      <c r="O3" s="7"/>
      <c r="P3" s="7"/>
      <c r="Q3" s="8"/>
      <c r="R3" s="7" t="s">
        <v>67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'[1]疲劳值，副本开启时间'!E55</f>
        <v>1</v>
      </c>
      <c r="D4" s="10">
        <f>'[1]疲劳值，副本开启时间'!F55</f>
        <v>1</v>
      </c>
      <c r="E4" s="10">
        <f>'[1]疲劳值，副本开启时间'!G55</f>
        <v>1</v>
      </c>
      <c r="F4" s="10">
        <f>ROUNDUP('[1]疲劳值，副本开启时间'!N55/8,0)</f>
        <v>1</v>
      </c>
      <c r="G4" s="10"/>
      <c r="H4" s="7"/>
      <c r="I4" s="7"/>
      <c r="J4" s="7" t="s">
        <v>68</v>
      </c>
      <c r="K4" s="38"/>
      <c r="L4" s="7"/>
      <c r="M4" s="1"/>
      <c r="N4" s="1"/>
      <c r="O4" s="1"/>
      <c r="P4" s="7"/>
      <c r="Q4" s="8"/>
      <c r="R4" s="7" t="s">
        <v>69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'[1]疲劳值，副本开启时间'!E56</f>
        <v>1</v>
      </c>
      <c r="D5" s="10">
        <f>'[1]疲劳值，副本开启时间'!F56</f>
        <v>1</v>
      </c>
      <c r="E5" s="10">
        <f>'[1]疲劳值，副本开启时间'!G56</f>
        <v>1</v>
      </c>
      <c r="F5" s="10">
        <f>ROUNDUP('[1]疲劳值，副本开启时间'!N56/8,0)</f>
        <v>1</v>
      </c>
      <c r="G5" s="10"/>
      <c r="H5" s="7" t="s">
        <v>70</v>
      </c>
      <c r="I5" s="7"/>
      <c r="J5" s="7" t="s">
        <v>71</v>
      </c>
      <c r="K5" s="38"/>
      <c r="L5" s="7"/>
      <c r="M5" s="1"/>
      <c r="N5" s="1"/>
      <c r="O5" s="1"/>
      <c r="P5" s="7"/>
      <c r="Q5" s="8"/>
      <c r="R5" s="7"/>
      <c r="S5" s="7" t="s">
        <v>72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'[1]疲劳值，副本开启时间'!E57</f>
        <v>1</v>
      </c>
      <c r="D6" s="10">
        <f>'[1]疲劳值，副本开启时间'!F57</f>
        <v>1</v>
      </c>
      <c r="E6" s="10">
        <f>'[1]疲劳值，副本开启时间'!G57</f>
        <v>1</v>
      </c>
      <c r="F6" s="10">
        <f>ROUNDUP('[1]疲劳值，副本开启时间'!N57/8,0)</f>
        <v>1</v>
      </c>
      <c r="G6" s="10"/>
      <c r="H6" s="7"/>
      <c r="I6" s="7"/>
      <c r="J6" s="7" t="s">
        <v>73</v>
      </c>
      <c r="K6" s="38"/>
      <c r="L6" s="7"/>
      <c r="M6" s="1"/>
      <c r="N6" s="1"/>
      <c r="O6" s="1"/>
      <c r="P6" s="7"/>
      <c r="Q6" s="8"/>
      <c r="R6" s="7" t="s">
        <v>74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'[1]疲劳值，副本开启时间'!E58</f>
        <v>1</v>
      </c>
      <c r="D7" s="10">
        <f>'[1]疲劳值，副本开启时间'!F58</f>
        <v>1</v>
      </c>
      <c r="E7" s="10">
        <f>'[1]疲劳值，副本开启时间'!G58</f>
        <v>1</v>
      </c>
      <c r="F7" s="10">
        <f>ROUNDUP('[1]疲劳值，副本开启时间'!N58/8,0)</f>
        <v>1</v>
      </c>
      <c r="G7" s="10"/>
      <c r="H7" s="7"/>
      <c r="I7" s="7"/>
      <c r="J7" s="7" t="s">
        <v>75</v>
      </c>
      <c r="K7" s="38"/>
      <c r="L7" s="7"/>
      <c r="M7" s="1"/>
      <c r="N7" s="1"/>
      <c r="O7" s="1"/>
      <c r="P7" s="7"/>
      <c r="Q7" s="8"/>
      <c r="R7" s="7"/>
      <c r="S7" s="7" t="s">
        <v>76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'[1]疲劳值，副本开启时间'!E59</f>
        <v>1</v>
      </c>
      <c r="D8" s="10">
        <f>'[1]疲劳值，副本开启时间'!F59</f>
        <v>1</v>
      </c>
      <c r="E8" s="10">
        <f>'[1]疲劳值，副本开启时间'!G59</f>
        <v>1</v>
      </c>
      <c r="F8" s="10">
        <f>ROUNDUP('[1]疲劳值，副本开启时间'!N59/8,0)</f>
        <v>2</v>
      </c>
      <c r="G8" s="10"/>
      <c r="H8" s="7" t="s">
        <v>77</v>
      </c>
      <c r="I8" s="1"/>
      <c r="J8" s="37" t="s">
        <v>128</v>
      </c>
      <c r="K8" s="7"/>
      <c r="L8" s="7"/>
      <c r="M8" s="1"/>
      <c r="N8" s="1"/>
      <c r="O8" s="1"/>
      <c r="P8" s="7"/>
      <c r="Q8" s="8"/>
      <c r="R8" s="7" t="s">
        <v>78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'[1]疲劳值，副本开启时间'!E60</f>
        <v>1</v>
      </c>
      <c r="D9" s="10">
        <f>'[1]疲劳值，副本开启时间'!F60</f>
        <v>1</v>
      </c>
      <c r="E9" s="10">
        <f>'[1]疲劳值，副本开启时间'!G60</f>
        <v>1</v>
      </c>
      <c r="F9" s="10">
        <f>ROUNDUP('[1]疲劳值，副本开启时间'!N60/8,0)</f>
        <v>2</v>
      </c>
      <c r="G9" s="10"/>
      <c r="H9" s="7"/>
      <c r="I9" s="7"/>
      <c r="J9" s="37"/>
      <c r="K9" s="7"/>
      <c r="L9" s="7"/>
      <c r="M9" s="1"/>
      <c r="N9" s="1"/>
      <c r="O9" s="1"/>
      <c r="P9" s="7"/>
      <c r="Q9" s="8" t="s">
        <v>79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'[1]疲劳值，副本开启时间'!E61</f>
        <v>1</v>
      </c>
      <c r="D10" s="10">
        <f>'[1]疲劳值，副本开启时间'!F61</f>
        <v>1</v>
      </c>
      <c r="E10" s="10">
        <f>'[1]疲劳值，副本开启时间'!G61</f>
        <v>1</v>
      </c>
      <c r="F10" s="10">
        <f>ROUNDUP('[1]疲劳值，副本开启时间'!N61/8,0)</f>
        <v>2</v>
      </c>
      <c r="G10" s="10"/>
      <c r="H10" s="7"/>
      <c r="I10" s="7"/>
      <c r="J10" s="37"/>
      <c r="K10" s="7"/>
      <c r="L10" s="7"/>
      <c r="M10" s="1"/>
      <c r="N10" s="1"/>
      <c r="O10" s="1"/>
      <c r="P10" s="7"/>
      <c r="Q10" s="8"/>
      <c r="R10" s="7" t="s">
        <v>80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'[1]疲劳值，副本开启时间'!E62</f>
        <v>1</v>
      </c>
      <c r="D11" s="10">
        <f>'[1]疲劳值，副本开启时间'!F62</f>
        <v>1</v>
      </c>
      <c r="E11" s="10">
        <f>'[1]疲劳值，副本开启时间'!G62</f>
        <v>1</v>
      </c>
      <c r="F11" s="10">
        <f>ROUNDUP('[1]疲劳值，副本开启时间'!N62/8,0)</f>
        <v>2</v>
      </c>
      <c r="G11" s="10"/>
      <c r="H11" s="7"/>
      <c r="I11" s="7"/>
      <c r="J11" s="7" t="s">
        <v>81</v>
      </c>
      <c r="K11" s="7"/>
      <c r="L11" s="7"/>
      <c r="M11" s="1"/>
      <c r="N11" s="1"/>
      <c r="O11" s="1"/>
      <c r="P11" s="7"/>
      <c r="Q11" s="8"/>
      <c r="R11" s="7" t="s">
        <v>82</v>
      </c>
      <c r="S11" s="7" t="s">
        <v>83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'[1]疲劳值，副本开启时间'!E63</f>
        <v>1</v>
      </c>
      <c r="D12" s="10">
        <f>'[1]疲劳值，副本开启时间'!F63</f>
        <v>1</v>
      </c>
      <c r="E12" s="10">
        <f>'[1]疲劳值，副本开启时间'!G63</f>
        <v>1</v>
      </c>
      <c r="F12" s="10">
        <f>ROUNDUP('[1]疲劳值，副本开启时间'!N63/8,0)</f>
        <v>3</v>
      </c>
      <c r="G12" s="10"/>
      <c r="H12" s="7" t="s">
        <v>84</v>
      </c>
      <c r="I12" s="7" t="s">
        <v>85</v>
      </c>
      <c r="J12" s="7"/>
      <c r="K12" s="7"/>
      <c r="L12" s="7"/>
      <c r="M12" s="1"/>
      <c r="N12" s="1"/>
      <c r="O12" s="1"/>
      <c r="P12" s="7"/>
      <c r="Q12" s="8"/>
      <c r="R12" s="7" t="s">
        <v>86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'[1]疲劳值，副本开启时间'!E64</f>
        <v>2</v>
      </c>
      <c r="D13" s="10">
        <f>'[1]疲劳值，副本开启时间'!F64</f>
        <v>1</v>
      </c>
      <c r="E13" s="10">
        <f>'[1]疲劳值，副本开启时间'!G64</f>
        <v>1</v>
      </c>
      <c r="F13" s="10">
        <f>ROUNDUP('[1]疲劳值，副本开启时间'!N64/8,0)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87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'[1]疲劳值，副本开启时间'!E65</f>
        <v>2</v>
      </c>
      <c r="D14" s="10">
        <f>'[1]疲劳值，副本开启时间'!F65</f>
        <v>1</v>
      </c>
      <c r="E14" s="10">
        <f>'[1]疲劳值，副本开启时间'!G65</f>
        <v>1</v>
      </c>
      <c r="F14" s="10">
        <f>ROUNDUP('[1]疲劳值，副本开启时间'!N65/8,0)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88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'[1]疲劳值，副本开启时间'!E66</f>
        <v>2</v>
      </c>
      <c r="D15" s="11">
        <f>'[1]疲劳值，副本开启时间'!F66</f>
        <v>1</v>
      </c>
      <c r="E15" s="10">
        <f>'[1]疲劳值，副本开启时间'!G66</f>
        <v>1</v>
      </c>
      <c r="F15" s="10">
        <f>ROUNDUP('[1]疲劳值，副本开启时间'!N66/8,0)</f>
        <v>3</v>
      </c>
      <c r="G15" s="10"/>
      <c r="H15" s="7"/>
      <c r="I15" s="7"/>
      <c r="J15" s="7" t="s">
        <v>89</v>
      </c>
      <c r="K15" s="7"/>
      <c r="L15" s="7"/>
      <c r="M15" s="1"/>
      <c r="N15" s="1"/>
      <c r="O15" s="1"/>
      <c r="P15" s="7"/>
      <c r="Q15" s="8"/>
      <c r="R15" s="7" t="s">
        <v>90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'[1]疲劳值，副本开启时间'!E67</f>
        <v>2</v>
      </c>
      <c r="D16" s="10">
        <f>'[1]疲劳值，副本开启时间'!F67</f>
        <v>2</v>
      </c>
      <c r="E16" s="10">
        <f>'[1]疲劳值，副本开启时间'!G67</f>
        <v>1</v>
      </c>
      <c r="F16" s="10">
        <f>ROUNDUP('[1]疲劳值，副本开启时间'!N67/8,0)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91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'[1]疲劳值，副本开启时间'!E68</f>
        <v>2</v>
      </c>
      <c r="D17" s="10">
        <f>'[1]疲劳值，副本开启时间'!F68</f>
        <v>2</v>
      </c>
      <c r="E17" s="10">
        <f>'[1]疲劳值，副本开启时间'!G68</f>
        <v>1</v>
      </c>
      <c r="F17" s="10">
        <f>ROUNDUP('[1]疲劳值，副本开启时间'!N68/8,0)</f>
        <v>4</v>
      </c>
      <c r="G17" s="10"/>
      <c r="H17" s="7"/>
      <c r="I17" s="7" t="s">
        <v>92</v>
      </c>
      <c r="J17" s="7"/>
      <c r="K17" s="7"/>
      <c r="L17" s="7"/>
      <c r="M17" s="1"/>
      <c r="N17" s="1"/>
      <c r="O17" s="1"/>
      <c r="P17" s="7"/>
      <c r="Q17" s="8"/>
      <c r="R17" s="7" t="s">
        <v>93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'[1]疲劳值，副本开启时间'!E69</f>
        <v>2</v>
      </c>
      <c r="D18" s="10">
        <f>'[1]疲劳值，副本开启时间'!F69</f>
        <v>2</v>
      </c>
      <c r="E18" s="11">
        <f>'[1]疲劳值，副本开启时间'!G69</f>
        <v>1</v>
      </c>
      <c r="F18" s="10">
        <f>ROUNDUP('[1]疲劳值，副本开启时间'!N69/8,0)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94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'[1]疲劳值，副本开启时间'!E70</f>
        <v>3</v>
      </c>
      <c r="D19" s="10">
        <f>'[1]疲劳值，副本开启时间'!F70</f>
        <v>2</v>
      </c>
      <c r="E19" s="10">
        <f>'[1]疲劳值，副本开启时间'!G70</f>
        <v>2</v>
      </c>
      <c r="F19" s="10">
        <f>ROUNDUP('[1]疲劳值，副本开启时间'!N70/8,0)</f>
        <v>4</v>
      </c>
      <c r="G19" s="10"/>
      <c r="H19" s="7" t="s">
        <v>95</v>
      </c>
      <c r="I19" s="7" t="s">
        <v>96</v>
      </c>
      <c r="J19" s="7" t="s">
        <v>97</v>
      </c>
      <c r="K19" s="7"/>
      <c r="L19" s="7"/>
      <c r="M19" s="1"/>
      <c r="N19" s="1"/>
      <c r="O19" s="1"/>
      <c r="P19" s="7"/>
      <c r="Q19" s="8"/>
      <c r="R19" s="7"/>
      <c r="S19" s="7" t="s">
        <v>98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'[1]疲劳值，副本开启时间'!E71</f>
        <v>3</v>
      </c>
      <c r="D20" s="10">
        <f>'[1]疲劳值，副本开启时间'!F71</f>
        <v>2</v>
      </c>
      <c r="E20" s="10">
        <f>'[1]疲劳值，副本开启时间'!G71</f>
        <v>2</v>
      </c>
      <c r="F20" s="10">
        <f>ROUNDUP('[1]疲劳值，副本开启时间'!N71/8,0)</f>
        <v>4</v>
      </c>
      <c r="G20" s="10"/>
      <c r="H20" s="7"/>
      <c r="I20" s="7"/>
      <c r="J20" s="7" t="s">
        <v>99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'[1]疲劳值，副本开启时间'!E72</f>
        <v>3</v>
      </c>
      <c r="D21" s="11">
        <f>'[1]疲劳值，副本开启时间'!F72</f>
        <v>2</v>
      </c>
      <c r="E21" s="10">
        <f>'[1]疲劳值，副本开启时间'!G72</f>
        <v>2</v>
      </c>
      <c r="F21" s="10">
        <f>ROUNDUP('[1]疲劳值，副本开启时间'!N72/8,0)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100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'[1]疲劳值，副本开启时间'!E73</f>
        <v>4</v>
      </c>
      <c r="D22" s="10">
        <f>'[1]疲劳值，副本开启时间'!F73</f>
        <v>3</v>
      </c>
      <c r="E22" s="10">
        <f>'[1]疲劳值，副本开启时间'!G73</f>
        <v>2</v>
      </c>
      <c r="F22" s="10">
        <f>ROUNDUP('[1]疲劳值，副本开启时间'!N73/8,0)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101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'[1]疲劳值，副本开启时间'!E74</f>
        <v>4</v>
      </c>
      <c r="D23" s="10">
        <f>'[1]疲劳值，副本开启时间'!F74</f>
        <v>3</v>
      </c>
      <c r="E23" s="10">
        <f>'[1]疲劳值，副本开启时间'!G74</f>
        <v>2</v>
      </c>
      <c r="F23" s="10">
        <f>ROUNDUP('[1]疲劳值，副本开启时间'!N74/8,0)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102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'[1]疲劳值，副本开启时间'!E75</f>
        <v>4</v>
      </c>
      <c r="D24" s="10">
        <f>'[1]疲劳值，副本开启时间'!F75</f>
        <v>3</v>
      </c>
      <c r="E24" s="10">
        <f>'[1]疲劳值，副本开启时间'!G75</f>
        <v>2</v>
      </c>
      <c r="F24" s="10">
        <f>ROUNDUP('[1]疲劳值，副本开启时间'!N75/8,0)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103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'[1]疲劳值，副本开启时间'!E76</f>
        <v>4</v>
      </c>
      <c r="D25" s="10">
        <f>'[1]疲劳值，副本开启时间'!F76</f>
        <v>3</v>
      </c>
      <c r="E25" s="10">
        <f>'[1]疲劳值，副本开启时间'!G76</f>
        <v>2</v>
      </c>
      <c r="F25" s="10">
        <f>ROUNDUP('[1]疲劳值，副本开启时间'!N76/8,0)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104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'[1]疲劳值，副本开启时间'!E77</f>
        <v>5</v>
      </c>
      <c r="D26" s="11">
        <f>'[1]疲劳值，副本开启时间'!F77</f>
        <v>3</v>
      </c>
      <c r="E26" s="11">
        <f>'[1]疲劳值，副本开启时间'!G77</f>
        <v>2</v>
      </c>
      <c r="F26" s="10">
        <f>ROUNDUP('[1]疲劳值，副本开启时间'!N77/8,0)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105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'[1]疲劳值，副本开启时间'!E78</f>
        <v>5</v>
      </c>
      <c r="D27" s="10">
        <f>'[1]疲劳值，副本开启时间'!F78</f>
        <v>4</v>
      </c>
      <c r="E27" s="10">
        <f>'[1]疲劳值，副本开启时间'!G78</f>
        <v>3</v>
      </c>
      <c r="F27" s="10">
        <f>ROUNDUP('[1]疲劳值，副本开启时间'!N78/8,0)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106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'[1]疲劳值，副本开启时间'!E79</f>
        <v>6</v>
      </c>
      <c r="D28" s="10">
        <f>'[1]疲劳值，副本开启时间'!F79</f>
        <v>4</v>
      </c>
      <c r="E28" s="10">
        <f>'[1]疲劳值，副本开启时间'!G79</f>
        <v>3</v>
      </c>
      <c r="F28" s="10">
        <f>ROUNDUP('[1]疲劳值，副本开启时间'!N79/8,0)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107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'[1]疲劳值，副本开启时间'!E80</f>
        <v>6</v>
      </c>
      <c r="D29" s="11">
        <f>'[1]疲劳值，副本开启时间'!F80</f>
        <v>4</v>
      </c>
      <c r="E29" s="10">
        <f>'[1]疲劳值，副本开启时间'!G80</f>
        <v>3</v>
      </c>
      <c r="F29" s="10">
        <f>ROUNDUP('[1]疲劳值，副本开启时间'!N80/8,0)</f>
        <v>5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108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'[1]疲劳值，副本开启时间'!E81</f>
        <v>7</v>
      </c>
      <c r="D30" s="10">
        <f>'[1]疲劳值，副本开启时间'!F81</f>
        <v>5</v>
      </c>
      <c r="E30" s="11">
        <f>'[1]疲劳值，副本开启时间'!G81</f>
        <v>3</v>
      </c>
      <c r="F30" s="10">
        <f>ROUNDUP('[1]疲劳值，副本开启时间'!N81/8,0)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109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'[1]疲劳值，副本开启时间'!E82</f>
        <v>8</v>
      </c>
      <c r="D31" s="11">
        <f>'[1]疲劳值，副本开启时间'!F82</f>
        <v>5</v>
      </c>
      <c r="E31" s="10">
        <f>'[1]疲劳值，副本开启时间'!G82</f>
        <v>4</v>
      </c>
      <c r="F31" s="10">
        <f>ROUNDUP('[1]疲劳值，副本开启时间'!N82/8,0)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93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'[1]疲劳值，副本开启时间'!E83</f>
        <v>9</v>
      </c>
      <c r="D32" s="10">
        <f>'[1]疲劳值，副本开启时间'!F83</f>
        <v>6</v>
      </c>
      <c r="E32" s="11">
        <f>'[1]疲劳值，副本开启时间'!G83</f>
        <v>4</v>
      </c>
      <c r="F32" s="10">
        <f>ROUNDUP('[1]疲劳值，副本开启时间'!N83/8,0)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110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'[1]疲劳值，副本开启时间'!E84</f>
        <v>10</v>
      </c>
      <c r="D33" s="11">
        <f>'[1]疲劳值，副本开启时间'!F84</f>
        <v>7</v>
      </c>
      <c r="E33" s="10">
        <f>'[1]疲劳值，副本开启时间'!G84</f>
        <v>5</v>
      </c>
      <c r="F33" s="10">
        <f>ROUNDUP('[1]疲劳值，副本开启时间'!N84/8,0)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111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'[1]疲劳值，副本开启时间'!E85</f>
        <v>11</v>
      </c>
      <c r="D34" s="10">
        <f>'[1]疲劳值，副本开启时间'!F85</f>
        <v>8</v>
      </c>
      <c r="E34" s="11">
        <f>'[1]疲劳值，副本开启时间'!G85</f>
        <v>5</v>
      </c>
      <c r="F34" s="10">
        <f>ROUNDUP('[1]疲劳值，副本开启时间'!N85/8,0)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112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'[1]疲劳值，副本开启时间'!E86</f>
        <v>13</v>
      </c>
      <c r="D35" s="10">
        <f>'[1]疲劳值，副本开启时间'!F86</f>
        <v>9</v>
      </c>
      <c r="E35" s="10">
        <f>'[1]疲劳值，副本开启时间'!G86</f>
        <v>6</v>
      </c>
      <c r="F35" s="10">
        <f>ROUNDUP('[1]疲劳值，副本开启时间'!N86/8,0)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113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'[1]疲劳值，副本开启时间'!E87</f>
        <v>14</v>
      </c>
      <c r="D36" s="10">
        <f>'[1]疲劳值，副本开启时间'!F87</f>
        <v>10</v>
      </c>
      <c r="E36" s="11">
        <f>'[1]疲劳值，副本开启时间'!G87</f>
        <v>7</v>
      </c>
      <c r="F36" s="10">
        <f>ROUNDUP('[1]疲劳值，副本开启时间'!N87/8,0)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114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'[1]疲劳值，副本开启时间'!E88</f>
        <v>16</v>
      </c>
      <c r="D37" s="10">
        <f>'[1]疲劳值，副本开启时间'!F88</f>
        <v>11</v>
      </c>
      <c r="E37" s="10">
        <f>'[1]疲劳值，副本开启时间'!G88</f>
        <v>8</v>
      </c>
      <c r="F37" s="10">
        <f>ROUNDUP('[1]疲劳值，副本开启时间'!N88/8,0)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115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'[1]疲劳值，副本开启时间'!E89</f>
        <v>19</v>
      </c>
      <c r="D38" s="10">
        <f>'[1]疲劳值，副本开启时间'!F89</f>
        <v>13</v>
      </c>
      <c r="E38" s="10">
        <f>'[1]疲劳值，副本开启时间'!G89</f>
        <v>9</v>
      </c>
      <c r="F38" s="10">
        <f>ROUNDUP('[1]疲劳值，副本开启时间'!N89/8,0)</f>
        <v>6</v>
      </c>
      <c r="G38" s="10"/>
      <c r="H38" s="7"/>
      <c r="I38" s="7"/>
      <c r="J38" s="7" t="s">
        <v>116</v>
      </c>
      <c r="K38" s="7"/>
      <c r="L38" s="7"/>
      <c r="M38" s="1"/>
      <c r="N38" s="1"/>
      <c r="O38" s="1"/>
      <c r="P38" s="7"/>
      <c r="Q38" s="8"/>
      <c r="R38" s="7" t="s">
        <v>102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'[1]疲劳值，副本开启时间'!E90</f>
        <v>21</v>
      </c>
      <c r="D39" s="10">
        <f>'[1]疲劳值，副本开启时间'!F90</f>
        <v>14</v>
      </c>
      <c r="E39" s="10">
        <f>'[1]疲劳值，副本开启时间'!G90</f>
        <v>10</v>
      </c>
      <c r="F39" s="10">
        <f>ROUNDUP('[1]疲劳值，副本开启时间'!N90/8,0)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117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'[1]疲劳值，副本开启时间'!E91</f>
        <v>25</v>
      </c>
      <c r="D40" s="10">
        <f>'[1]疲劳值，副本开启时间'!F91</f>
        <v>17</v>
      </c>
      <c r="E40" s="10">
        <f>'[1]疲劳值，副本开启时间'!G91</f>
        <v>11</v>
      </c>
      <c r="F40" s="10">
        <f>ROUNDUP('[1]疲劳值，副本开启时间'!N91/8,0)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118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'[1]疲劳值，副本开启时间'!E92</f>
        <v>28</v>
      </c>
      <c r="D41" s="10">
        <f>'[1]疲劳值，副本开启时间'!F92</f>
        <v>19</v>
      </c>
      <c r="E41" s="10">
        <f>'[1]疲劳值，副本开启时间'!G92</f>
        <v>13</v>
      </c>
      <c r="F41" s="10">
        <f>ROUNDUP('[1]疲劳值，副本开启时间'!N92/8,0)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119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'[1]疲劳值，副本开启时间'!E93</f>
        <v>33</v>
      </c>
      <c r="D42" s="10">
        <f>'[1]疲劳值，副本开启时间'!F93</f>
        <v>22</v>
      </c>
      <c r="E42" s="10">
        <f>'[1]疲劳值，副本开启时间'!G93</f>
        <v>15</v>
      </c>
      <c r="F42" s="10">
        <f>ROUNDUP('[1]疲劳值，副本开启时间'!N93/8,0)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120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'[1]疲劳值，副本开启时间'!E94</f>
        <v>37</v>
      </c>
      <c r="D43" s="10">
        <f>'[1]疲劳值，副本开启时间'!F94</f>
        <v>25</v>
      </c>
      <c r="E43" s="10">
        <f>'[1]疲劳值，副本开启时间'!G94</f>
        <v>17</v>
      </c>
      <c r="F43" s="10">
        <f>ROUNDUP('[1]疲劳值，副本开启时间'!N94/8,0)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121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'[1]疲劳值，副本开启时间'!E95</f>
        <v>42</v>
      </c>
      <c r="D44" s="10">
        <f>'[1]疲劳值，副本开启时间'!F95</f>
        <v>28</v>
      </c>
      <c r="E44" s="10">
        <f>'[1]疲劳值，副本开启时间'!G95</f>
        <v>19</v>
      </c>
      <c r="F44" s="10">
        <f>ROUNDUP('[1]疲劳值，副本开启时间'!N95/8,0)</f>
        <v>6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122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'[1]疲劳值，副本开启时间'!E96</f>
        <v>47</v>
      </c>
      <c r="D45" s="10">
        <f>'[1]疲劳值，副本开启时间'!F96</f>
        <v>31</v>
      </c>
      <c r="E45" s="10">
        <f>'[1]疲劳值，副本开启时间'!G96</f>
        <v>22</v>
      </c>
      <c r="F45" s="10">
        <f>ROUNDUP('[1]疲劳值，副本开启时间'!N96/8,0)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123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'[1]疲劳值，副本开启时间'!E97</f>
        <v>52</v>
      </c>
      <c r="D46" s="10">
        <f>'[1]疲劳值，副本开启时间'!F97</f>
        <v>35</v>
      </c>
      <c r="E46" s="10">
        <f>'[1]疲劳值，副本开启时间'!G97</f>
        <v>24</v>
      </c>
      <c r="F46" s="10">
        <f>ROUNDUP('[1]疲劳值，副本开启时间'!N97/8,0)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93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'[1]疲劳值，副本开启时间'!E98</f>
        <v>58</v>
      </c>
      <c r="D47" s="10">
        <f>'[1]疲劳值，副本开启时间'!F98</f>
        <v>39</v>
      </c>
      <c r="E47" s="10">
        <f>'[1]疲劳值，副本开启时间'!G98</f>
        <v>27</v>
      </c>
      <c r="F47" s="10">
        <f>ROUNDUP('[1]疲劳值，副本开启时间'!N98/8,0)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124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'[1]疲劳值，副本开启时间'!E99</f>
        <v>64</v>
      </c>
      <c r="D48" s="10">
        <f>'[1]疲劳值，副本开启时间'!F99</f>
        <v>43</v>
      </c>
      <c r="E48" s="10">
        <f>'[1]疲劳值，副本开启时间'!G99</f>
        <v>29</v>
      </c>
      <c r="F48" s="10">
        <f>ROUNDUP('[1]疲劳值，副本开启时间'!N99/8,0)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125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'[1]疲劳值，副本开启时间'!E100</f>
        <v>71</v>
      </c>
      <c r="D49" s="10">
        <f>'[1]疲劳值，副本开启时间'!F100</f>
        <v>47</v>
      </c>
      <c r="E49" s="10">
        <f>'[1]疲劳值，副本开启时间'!G100</f>
        <v>32</v>
      </c>
      <c r="F49" s="10">
        <f>ROUNDUP('[1]疲劳值，副本开启时间'!N100/8,0)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120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'[1]疲劳值，副本开启时间'!E101</f>
        <v>78</v>
      </c>
      <c r="D50" s="10">
        <f>'[1]疲劳值，副本开启时间'!F101</f>
        <v>52</v>
      </c>
      <c r="E50" s="10">
        <f>'[1]疲劳值，副本开启时间'!G101</f>
        <v>36</v>
      </c>
      <c r="F50" s="10">
        <f>ROUNDUP('[1]疲劳值，副本开启时间'!N101/8,0)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121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'[1]疲劳值，副本开启时间'!E102</f>
        <v>87</v>
      </c>
      <c r="D51" s="10">
        <f>'[1]疲劳值，副本开启时间'!F102</f>
        <v>58</v>
      </c>
      <c r="E51" s="10">
        <f>'[1]疲劳值，副本开启时间'!G102</f>
        <v>40</v>
      </c>
      <c r="F51" s="10">
        <f>ROUNDUP('[1]疲劳值，副本开启时间'!N102/8,0)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126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'[1]疲劳值，副本开启时间'!E103</f>
        <v>98</v>
      </c>
      <c r="D52" s="10">
        <f>'[1]疲劳值，副本开启时间'!F103</f>
        <v>65</v>
      </c>
      <c r="E52" s="10">
        <f>'[1]疲劳值，副本开启时间'!G103</f>
        <v>45</v>
      </c>
      <c r="F52" s="10">
        <f>ROUNDUP('[1]疲劳值，副本开启时间'!N103/8,0)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93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'[1]疲劳值，副本开启时间'!E104</f>
        <v>107</v>
      </c>
      <c r="D53" s="10">
        <f>'[1]疲劳值，副本开启时间'!F104</f>
        <v>71</v>
      </c>
      <c r="E53" s="10">
        <f>'[1]疲劳值，副本开启时间'!G104</f>
        <v>49</v>
      </c>
      <c r="F53" s="10">
        <f>ROUNDUP('[1]疲劳值，副本开启时间'!N104/8,0)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124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'[1]疲劳值，副本开启时间'!E105</f>
        <v>116</v>
      </c>
      <c r="D54" s="10">
        <f>'[1]疲劳值，副本开启时间'!F105</f>
        <v>78</v>
      </c>
      <c r="E54" s="10">
        <f>'[1]疲劳值，副本开启时间'!G105</f>
        <v>53</v>
      </c>
      <c r="F54" s="10">
        <f>ROUNDUP('[1]疲劳值，副本开启时间'!N105/8,0)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'[1]疲劳值，副本开启时间'!E106</f>
        <v>126</v>
      </c>
      <c r="D55" s="10">
        <f>'[1]疲劳值，副本开启时间'!F106</f>
        <v>84</v>
      </c>
      <c r="E55" s="10">
        <f>'[1]疲劳值，副本开启时间'!G106</f>
        <v>58</v>
      </c>
      <c r="F55" s="10">
        <f>ROUNDUP('[1]疲劳值，副本开启时间'!N106/8,0)</f>
        <v>7</v>
      </c>
      <c r="G55" s="10"/>
      <c r="H55" s="7"/>
      <c r="I55" s="7"/>
      <c r="J55" s="7" t="s">
        <v>127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'[1]疲劳值，副本开启时间'!E107</f>
        <v>137</v>
      </c>
      <c r="D56" s="10">
        <f>'[1]疲劳值，副本开启时间'!F107</f>
        <v>91</v>
      </c>
      <c r="E56" s="10">
        <f>'[1]疲劳值，副本开启时间'!G107</f>
        <v>62</v>
      </c>
      <c r="F56" s="10">
        <f>ROUNDUP('[1]疲劳值，副本开启时间'!N107/8,0)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'[1]疲劳值，副本开启时间'!E108</f>
        <v>148</v>
      </c>
      <c r="D57" s="10">
        <f>'[1]疲劳值，副本开启时间'!F108</f>
        <v>99</v>
      </c>
      <c r="E57" s="10">
        <f>'[1]疲劳值，副本开启时间'!G108</f>
        <v>68</v>
      </c>
      <c r="F57" s="10">
        <f>ROUNDUP('[1]疲劳值，副本开启时间'!N108/8,0)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'[1]疲劳值，副本开启时间'!E109</f>
        <v>159</v>
      </c>
      <c r="D58" s="10">
        <f>'[1]疲劳值，副本开启时间'!F109</f>
        <v>106</v>
      </c>
      <c r="E58" s="10">
        <f>'[1]疲劳值，副本开启时间'!G109</f>
        <v>73</v>
      </c>
      <c r="F58" s="10">
        <f>ROUNDUP('[1]疲劳值，副本开启时间'!N109/8,0)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'[1]疲劳值，副本开启时间'!E110</f>
        <v>172</v>
      </c>
      <c r="D59" s="10">
        <f>'[1]疲劳值，副本开启时间'!F110</f>
        <v>115</v>
      </c>
      <c r="E59" s="10">
        <f>'[1]疲劳值，副本开启时间'!G110</f>
        <v>78</v>
      </c>
      <c r="F59" s="10">
        <f>ROUNDUP('[1]疲劳值，副本开启时间'!N110/8,0)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'[1]疲劳值，副本开启时间'!E111</f>
        <v>185</v>
      </c>
      <c r="D60" s="10">
        <f>'[1]疲劳值，副本开启时间'!F111</f>
        <v>123</v>
      </c>
      <c r="E60" s="10">
        <f>'[1]疲劳值，副本开启时间'!G111</f>
        <v>84</v>
      </c>
      <c r="F60" s="10">
        <f>ROUNDUP('[1]疲劳值，副本开启时间'!N111/8,0)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'[1]疲劳值，副本开启时间'!E112</f>
        <v>198</v>
      </c>
      <c r="D61" s="10">
        <f>'[1]疲劳值，副本开启时间'!F112</f>
        <v>132</v>
      </c>
      <c r="E61" s="10">
        <f>'[1]疲劳值，副本开启时间'!G112</f>
        <v>91</v>
      </c>
      <c r="F61" s="10">
        <f>ROUNDUP('[1]疲劳值，副本开启时间'!N112/8,0)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'[1]疲劳值，副本开启时间'!E113</f>
        <v>213</v>
      </c>
      <c r="D62" s="10">
        <f>'[1]疲劳值，副本开启时间'!F113</f>
        <v>142</v>
      </c>
      <c r="E62" s="10">
        <f>'[1]疲劳值，副本开启时间'!G113</f>
        <v>97</v>
      </c>
      <c r="F62" s="10">
        <f>ROUNDUP('[1]疲劳值，副本开启时间'!N113/8,0)</f>
        <v>7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A40" zoomScaleNormal="100" workbookViewId="0">
      <selection activeCell="I54" sqref="I54:M54"/>
    </sheetView>
  </sheetViews>
  <sheetFormatPr defaultRowHeight="13.5" x14ac:dyDescent="0.15"/>
  <cols>
    <col min="4" max="4" width="11" bestFit="1" customWidth="1"/>
    <col min="5" max="5" width="11" customWidth="1"/>
    <col min="8" max="8" width="11" bestFit="1" customWidth="1"/>
    <col min="13" max="14" width="18" customWidth="1"/>
    <col min="15" max="15" width="13" bestFit="1" customWidth="1"/>
    <col min="17" max="17" width="29" bestFit="1" customWidth="1"/>
    <col min="18" max="19" width="32.625" customWidth="1"/>
    <col min="20" max="20" width="30.75" bestFit="1" customWidth="1"/>
  </cols>
  <sheetData>
    <row r="1" spans="1:28" x14ac:dyDescent="0.15">
      <c r="A1" s="13" t="s">
        <v>136</v>
      </c>
      <c r="B1" s="13" t="s">
        <v>137</v>
      </c>
      <c r="C1" s="13" t="s">
        <v>51</v>
      </c>
      <c r="D1" s="13" t="s">
        <v>235</v>
      </c>
      <c r="E1" s="13" t="s">
        <v>243</v>
      </c>
      <c r="F1" s="13" t="s">
        <v>140</v>
      </c>
      <c r="G1" s="13" t="s">
        <v>139</v>
      </c>
      <c r="H1" s="13" t="s">
        <v>221</v>
      </c>
      <c r="I1" s="44" t="s">
        <v>142</v>
      </c>
      <c r="J1" s="44"/>
      <c r="K1" s="44"/>
      <c r="L1" s="44"/>
      <c r="M1" s="44"/>
      <c r="N1" s="29" t="s">
        <v>242</v>
      </c>
      <c r="O1" s="13" t="s">
        <v>159</v>
      </c>
      <c r="P1" s="13" t="s">
        <v>154</v>
      </c>
      <c r="Q1" s="13" t="s">
        <v>160</v>
      </c>
      <c r="R1" s="13" t="s">
        <v>170</v>
      </c>
      <c r="S1" s="13" t="s">
        <v>188</v>
      </c>
      <c r="T1" s="21" t="s">
        <v>162</v>
      </c>
      <c r="U1" s="21"/>
    </row>
    <row r="2" spans="1:28" ht="24.95" customHeight="1" x14ac:dyDescent="0.15">
      <c r="A2" s="50">
        <v>1</v>
      </c>
      <c r="B2" s="45">
        <v>1</v>
      </c>
      <c r="C2" s="50">
        <v>1</v>
      </c>
      <c r="D2" s="59">
        <v>5</v>
      </c>
      <c r="E2" s="59">
        <f>D2</f>
        <v>5</v>
      </c>
      <c r="F2" s="39" t="s">
        <v>181</v>
      </c>
      <c r="G2" s="13" t="s">
        <v>141</v>
      </c>
      <c r="H2" s="13"/>
      <c r="I2" s="44" t="s">
        <v>145</v>
      </c>
      <c r="J2" s="44"/>
      <c r="K2" s="44"/>
      <c r="L2" s="44"/>
      <c r="M2" s="44"/>
      <c r="N2" s="29"/>
      <c r="O2" s="13"/>
      <c r="P2" s="13"/>
      <c r="Q2" s="13"/>
      <c r="R2" s="13"/>
      <c r="S2" s="13"/>
      <c r="T2" s="13"/>
    </row>
    <row r="3" spans="1:28" ht="24.95" customHeight="1" x14ac:dyDescent="0.15">
      <c r="A3" s="51"/>
      <c r="B3" s="45"/>
      <c r="C3" s="51"/>
      <c r="D3" s="55"/>
      <c r="E3" s="60"/>
      <c r="F3" s="53"/>
      <c r="G3" s="13"/>
      <c r="H3" s="13"/>
      <c r="I3" s="49" t="s">
        <v>220</v>
      </c>
      <c r="J3" s="46"/>
      <c r="K3" s="46"/>
      <c r="L3" s="46"/>
      <c r="M3" s="47"/>
      <c r="N3" s="28"/>
      <c r="O3" s="13"/>
      <c r="P3" s="13"/>
      <c r="Q3" s="13"/>
      <c r="R3" s="13"/>
      <c r="S3" s="13"/>
      <c r="T3" s="13"/>
    </row>
    <row r="4" spans="1:28" ht="24.95" customHeight="1" x14ac:dyDescent="0.15">
      <c r="A4" s="51"/>
      <c r="B4" s="45"/>
      <c r="C4" s="51"/>
      <c r="D4" s="55"/>
      <c r="E4" s="60"/>
      <c r="F4" s="53"/>
      <c r="G4" s="13"/>
      <c r="H4" s="13"/>
      <c r="I4" s="41" t="s">
        <v>172</v>
      </c>
      <c r="J4" s="42"/>
      <c r="K4" s="42"/>
      <c r="L4" s="42"/>
      <c r="M4" s="43"/>
      <c r="N4" s="32"/>
      <c r="O4" s="13"/>
      <c r="P4" s="13"/>
      <c r="Q4" s="13"/>
      <c r="R4" s="13" t="s">
        <v>203</v>
      </c>
      <c r="S4" s="13"/>
      <c r="T4" s="13"/>
    </row>
    <row r="5" spans="1:28" ht="24.95" customHeight="1" x14ac:dyDescent="0.15">
      <c r="A5" s="51"/>
      <c r="B5" s="45"/>
      <c r="C5" s="51"/>
      <c r="D5" s="55"/>
      <c r="E5" s="60"/>
      <c r="F5" s="53"/>
      <c r="G5" s="13"/>
      <c r="H5" s="13"/>
      <c r="I5" s="49" t="s">
        <v>152</v>
      </c>
      <c r="J5" s="46"/>
      <c r="K5" s="46"/>
      <c r="L5" s="46"/>
      <c r="M5" s="47"/>
      <c r="N5" s="28"/>
      <c r="O5" s="13"/>
      <c r="P5" s="13"/>
      <c r="Q5" s="13"/>
      <c r="R5" s="13" t="s">
        <v>202</v>
      </c>
      <c r="S5" s="13"/>
      <c r="T5" s="13"/>
    </row>
    <row r="6" spans="1:28" ht="36" customHeight="1" x14ac:dyDescent="0.15">
      <c r="A6" s="51"/>
      <c r="B6" s="45"/>
      <c r="C6" s="51"/>
      <c r="D6" s="55"/>
      <c r="E6" s="60"/>
      <c r="F6" s="20" t="s">
        <v>143</v>
      </c>
      <c r="G6" s="15" t="s">
        <v>141</v>
      </c>
      <c r="H6" s="16" t="s">
        <v>138</v>
      </c>
      <c r="I6" s="44" t="s">
        <v>192</v>
      </c>
      <c r="J6" s="44"/>
      <c r="K6" s="44"/>
      <c r="L6" s="44"/>
      <c r="M6" s="44"/>
      <c r="N6" s="29"/>
      <c r="O6" s="17"/>
      <c r="P6" s="17"/>
      <c r="Q6" s="17"/>
      <c r="R6" s="18" t="s">
        <v>171</v>
      </c>
      <c r="S6" s="18"/>
      <c r="T6" s="18"/>
      <c r="U6" s="12"/>
    </row>
    <row r="7" spans="1:28" ht="30.75" customHeight="1" x14ac:dyDescent="0.15">
      <c r="A7" s="51"/>
      <c r="B7" s="45"/>
      <c r="C7" s="51"/>
      <c r="D7" s="55"/>
      <c r="E7" s="60"/>
      <c r="F7" s="39" t="s">
        <v>144</v>
      </c>
      <c r="G7" s="13">
        <v>2</v>
      </c>
      <c r="H7" s="19" t="s">
        <v>149</v>
      </c>
      <c r="I7" s="41" t="s">
        <v>219</v>
      </c>
      <c r="J7" s="46"/>
      <c r="K7" s="46"/>
      <c r="L7" s="46"/>
      <c r="M7" s="47"/>
      <c r="N7" s="28"/>
      <c r="O7" s="17"/>
      <c r="P7" s="17"/>
      <c r="Q7" s="17"/>
      <c r="R7" s="18"/>
      <c r="S7" s="18"/>
      <c r="T7" s="57" t="s">
        <v>193</v>
      </c>
      <c r="U7" s="12"/>
    </row>
    <row r="8" spans="1:28" ht="24.95" customHeight="1" x14ac:dyDescent="0.15">
      <c r="A8" s="51"/>
      <c r="B8" s="45"/>
      <c r="C8" s="51"/>
      <c r="D8" s="55"/>
      <c r="E8" s="60"/>
      <c r="F8" s="40"/>
      <c r="G8" s="13">
        <v>3</v>
      </c>
      <c r="H8" s="13" t="s">
        <v>147</v>
      </c>
      <c r="I8" s="44" t="s">
        <v>194</v>
      </c>
      <c r="J8" s="44"/>
      <c r="K8" s="44"/>
      <c r="L8" s="44"/>
      <c r="M8" s="44"/>
      <c r="N8" s="29"/>
      <c r="O8" s="17"/>
      <c r="P8" s="17" t="s">
        <v>155</v>
      </c>
      <c r="Q8" s="17"/>
      <c r="R8" s="18"/>
      <c r="S8" s="18"/>
      <c r="T8" s="57"/>
      <c r="U8" s="12"/>
    </row>
    <row r="9" spans="1:28" ht="24.95" customHeight="1" x14ac:dyDescent="0.15">
      <c r="A9" s="51"/>
      <c r="B9" s="45"/>
      <c r="C9" s="52"/>
      <c r="D9" s="56"/>
      <c r="E9" s="61"/>
      <c r="F9" s="15" t="s">
        <v>148</v>
      </c>
      <c r="G9" s="13"/>
      <c r="H9" s="13"/>
      <c r="I9" s="68" t="s">
        <v>206</v>
      </c>
      <c r="J9" s="68"/>
      <c r="K9" s="68"/>
      <c r="L9" s="68"/>
      <c r="M9" s="68"/>
      <c r="N9" s="69">
        <v>1</v>
      </c>
      <c r="O9" s="22" t="s">
        <v>201</v>
      </c>
      <c r="P9" s="17"/>
      <c r="Q9" s="17" t="s">
        <v>163</v>
      </c>
      <c r="R9" s="18"/>
      <c r="S9" s="18"/>
      <c r="T9" s="18"/>
      <c r="U9" s="12"/>
    </row>
    <row r="10" spans="1:28" ht="24.95" customHeight="1" x14ac:dyDescent="0.15">
      <c r="A10" s="52"/>
      <c r="B10" s="45"/>
      <c r="C10" s="54">
        <v>2</v>
      </c>
      <c r="D10" s="54">
        <v>5</v>
      </c>
      <c r="E10" s="54">
        <f>SUM(D2:D10)</f>
        <v>10</v>
      </c>
      <c r="F10" s="15" t="s">
        <v>181</v>
      </c>
      <c r="G10" s="13"/>
      <c r="H10" s="19" t="s">
        <v>222</v>
      </c>
      <c r="I10" s="48" t="s">
        <v>205</v>
      </c>
      <c r="J10" s="48"/>
      <c r="K10" s="48"/>
      <c r="L10" s="48"/>
      <c r="M10" s="48"/>
      <c r="N10" s="31"/>
      <c r="O10" s="17"/>
      <c r="P10" s="17"/>
      <c r="Q10" s="17"/>
      <c r="R10" s="18"/>
      <c r="S10" s="18"/>
      <c r="T10" s="18"/>
      <c r="U10" s="12"/>
    </row>
    <row r="11" spans="1:28" ht="24.95" customHeight="1" x14ac:dyDescent="0.15">
      <c r="A11" s="45">
        <v>2</v>
      </c>
      <c r="B11" s="45"/>
      <c r="C11" s="55"/>
      <c r="D11" s="55"/>
      <c r="E11" s="55"/>
      <c r="F11" s="15" t="s">
        <v>150</v>
      </c>
      <c r="G11" s="13" t="s">
        <v>141</v>
      </c>
      <c r="H11" s="13"/>
      <c r="I11" s="71" t="s">
        <v>218</v>
      </c>
      <c r="J11" s="72"/>
      <c r="K11" s="72"/>
      <c r="L11" s="72"/>
      <c r="M11" s="73"/>
      <c r="N11" s="74">
        <v>1</v>
      </c>
      <c r="O11" s="14"/>
      <c r="P11" s="14"/>
      <c r="Q11" s="14"/>
      <c r="R11" s="18"/>
      <c r="S11" s="18"/>
      <c r="T11" s="18"/>
      <c r="U11" s="12"/>
    </row>
    <row r="12" spans="1:28" ht="24.95" customHeight="1" x14ac:dyDescent="0.15">
      <c r="A12" s="45"/>
      <c r="B12" s="45"/>
      <c r="C12" s="55"/>
      <c r="D12" s="55"/>
      <c r="E12" s="55"/>
      <c r="F12" s="39" t="s">
        <v>144</v>
      </c>
      <c r="G12" s="13">
        <v>1</v>
      </c>
      <c r="H12" s="19"/>
      <c r="I12" s="41" t="s">
        <v>153</v>
      </c>
      <c r="J12" s="42"/>
      <c r="K12" s="42"/>
      <c r="L12" s="42"/>
      <c r="M12" s="43"/>
      <c r="N12" s="32"/>
      <c r="O12" s="13"/>
      <c r="P12" s="13"/>
      <c r="Q12" s="13"/>
      <c r="R12" s="13"/>
      <c r="S12" s="13"/>
      <c r="T12" s="44"/>
    </row>
    <row r="13" spans="1:28" ht="24.95" customHeight="1" x14ac:dyDescent="0.15">
      <c r="A13" s="45"/>
      <c r="B13" s="45"/>
      <c r="C13" s="55"/>
      <c r="D13" s="55"/>
      <c r="E13" s="55"/>
      <c r="F13" s="40"/>
      <c r="G13" s="13">
        <v>3</v>
      </c>
      <c r="H13" s="13"/>
      <c r="I13" s="49" t="s">
        <v>207</v>
      </c>
      <c r="J13" s="46"/>
      <c r="K13" s="46"/>
      <c r="L13" s="46"/>
      <c r="M13" s="47"/>
      <c r="N13" s="28"/>
      <c r="O13" s="13"/>
      <c r="P13" s="13"/>
      <c r="Q13" s="13"/>
      <c r="R13" s="13"/>
      <c r="S13" s="13"/>
      <c r="T13" s="44"/>
    </row>
    <row r="14" spans="1:28" ht="24.95" customHeight="1" x14ac:dyDescent="0.15">
      <c r="A14" s="45"/>
      <c r="B14" s="45"/>
      <c r="C14" s="56"/>
      <c r="D14" s="56"/>
      <c r="E14" s="56"/>
      <c r="F14" s="15" t="s">
        <v>148</v>
      </c>
      <c r="G14" s="13" t="s">
        <v>151</v>
      </c>
      <c r="H14" s="13"/>
      <c r="I14" s="44" t="s">
        <v>187</v>
      </c>
      <c r="J14" s="44"/>
      <c r="K14" s="44"/>
      <c r="L14" s="44"/>
      <c r="M14" s="44"/>
      <c r="N14" s="29"/>
      <c r="O14" s="13"/>
      <c r="P14" s="13"/>
      <c r="Q14" s="13"/>
      <c r="R14" s="13"/>
      <c r="S14" s="13" t="s">
        <v>189</v>
      </c>
      <c r="T14" s="13"/>
    </row>
    <row r="15" spans="1:28" ht="24.95" customHeight="1" x14ac:dyDescent="0.15">
      <c r="A15" s="45"/>
      <c r="B15" s="45"/>
      <c r="C15" s="54">
        <v>3</v>
      </c>
      <c r="D15" s="54">
        <v>5</v>
      </c>
      <c r="E15" s="54">
        <f>SUM(D2:D15)</f>
        <v>15</v>
      </c>
      <c r="F15" s="15" t="s">
        <v>150</v>
      </c>
      <c r="G15" s="13"/>
      <c r="H15" s="13"/>
      <c r="I15" s="44" t="s">
        <v>217</v>
      </c>
      <c r="J15" s="44"/>
      <c r="K15" s="44"/>
      <c r="L15" s="44"/>
      <c r="M15" s="44"/>
      <c r="N15" s="29"/>
      <c r="O15" s="13"/>
      <c r="P15" s="13"/>
      <c r="Q15" s="13"/>
      <c r="R15" s="13"/>
      <c r="S15" s="13"/>
      <c r="T15" s="13"/>
    </row>
    <row r="16" spans="1:28" ht="24.95" customHeight="1" x14ac:dyDescent="0.15">
      <c r="A16" s="45"/>
      <c r="B16" s="45"/>
      <c r="C16" s="55"/>
      <c r="D16" s="55"/>
      <c r="E16" s="55"/>
      <c r="F16" s="15" t="s">
        <v>146</v>
      </c>
      <c r="G16" s="13">
        <v>1</v>
      </c>
      <c r="H16" s="13"/>
      <c r="I16" s="44" t="s">
        <v>195</v>
      </c>
      <c r="J16" s="44"/>
      <c r="K16" s="44"/>
      <c r="L16" s="44"/>
      <c r="M16" s="44"/>
      <c r="N16" s="29"/>
      <c r="O16" s="13"/>
      <c r="P16" s="13"/>
      <c r="Q16" s="17" t="s">
        <v>179</v>
      </c>
      <c r="R16" s="13"/>
      <c r="S16" s="13"/>
      <c r="T16" s="13" t="s">
        <v>164</v>
      </c>
      <c r="AB16">
        <v>2</v>
      </c>
    </row>
    <row r="17" spans="1:20" ht="24.95" customHeight="1" x14ac:dyDescent="0.15">
      <c r="A17" s="45">
        <v>3</v>
      </c>
      <c r="B17" s="45"/>
      <c r="C17" s="56"/>
      <c r="D17" s="56"/>
      <c r="E17" s="56"/>
      <c r="F17" s="15" t="s">
        <v>156</v>
      </c>
      <c r="G17" s="13"/>
      <c r="H17" s="13"/>
      <c r="I17" s="44" t="s">
        <v>190</v>
      </c>
      <c r="J17" s="44"/>
      <c r="K17" s="44"/>
      <c r="L17" s="44"/>
      <c r="M17" s="44"/>
      <c r="N17" s="29"/>
      <c r="O17" s="13"/>
      <c r="P17" s="13"/>
      <c r="R17" s="13"/>
      <c r="S17" s="13"/>
      <c r="T17" s="13"/>
    </row>
    <row r="18" spans="1:20" ht="24.95" customHeight="1" x14ac:dyDescent="0.15">
      <c r="A18" s="45"/>
      <c r="B18" s="45"/>
      <c r="C18" s="54">
        <v>4</v>
      </c>
      <c r="D18" s="54">
        <v>5</v>
      </c>
      <c r="E18" s="54">
        <f>SUM(D2:D18)</f>
        <v>20</v>
      </c>
      <c r="F18" s="15" t="s">
        <v>181</v>
      </c>
      <c r="G18" s="13"/>
      <c r="H18" s="13" t="s">
        <v>191</v>
      </c>
      <c r="I18" s="71" t="s">
        <v>208</v>
      </c>
      <c r="J18" s="72"/>
      <c r="K18" s="72"/>
      <c r="L18" s="72"/>
      <c r="M18" s="73"/>
      <c r="N18" s="74">
        <v>1</v>
      </c>
      <c r="O18" s="13"/>
      <c r="P18" s="13"/>
      <c r="Q18" s="13"/>
      <c r="R18" s="13"/>
      <c r="S18" s="13" t="s">
        <v>209</v>
      </c>
      <c r="T18" s="13"/>
    </row>
    <row r="19" spans="1:20" ht="24.95" customHeight="1" x14ac:dyDescent="0.15">
      <c r="A19" s="45"/>
      <c r="B19" s="45"/>
      <c r="C19" s="55"/>
      <c r="D19" s="55"/>
      <c r="E19" s="55"/>
      <c r="F19" s="15" t="s">
        <v>143</v>
      </c>
      <c r="G19" s="13"/>
      <c r="H19" s="13"/>
      <c r="I19" s="44" t="s">
        <v>216</v>
      </c>
      <c r="J19" s="44"/>
      <c r="K19" s="44"/>
      <c r="L19" s="44"/>
      <c r="M19" s="44"/>
      <c r="N19" s="29"/>
      <c r="O19" s="13"/>
      <c r="P19" s="13"/>
      <c r="Q19" s="13"/>
      <c r="R19" s="13"/>
      <c r="S19" s="13"/>
      <c r="T19" s="13"/>
    </row>
    <row r="20" spans="1:20" ht="24.95" customHeight="1" x14ac:dyDescent="0.15">
      <c r="A20" s="45"/>
      <c r="B20" s="45"/>
      <c r="C20" s="55"/>
      <c r="D20" s="55"/>
      <c r="E20" s="55"/>
      <c r="F20" s="15" t="s">
        <v>144</v>
      </c>
      <c r="G20" s="13"/>
      <c r="H20" s="13"/>
      <c r="I20" s="44" t="s">
        <v>225</v>
      </c>
      <c r="J20" s="44"/>
      <c r="K20" s="44"/>
      <c r="L20" s="44"/>
      <c r="M20" s="44"/>
      <c r="N20" s="29"/>
      <c r="O20" s="13"/>
      <c r="P20" s="13"/>
      <c r="R20" s="13"/>
      <c r="S20" s="13"/>
      <c r="T20" s="13" t="s">
        <v>186</v>
      </c>
    </row>
    <row r="21" spans="1:20" ht="24.95" customHeight="1" x14ac:dyDescent="0.15">
      <c r="A21" s="45"/>
      <c r="B21" s="45"/>
      <c r="C21" s="56"/>
      <c r="D21" s="56"/>
      <c r="E21" s="56"/>
      <c r="F21" s="15" t="s">
        <v>148</v>
      </c>
      <c r="G21" s="13"/>
      <c r="H21" s="13"/>
      <c r="I21" s="44" t="s">
        <v>157</v>
      </c>
      <c r="J21" s="44"/>
      <c r="K21" s="44"/>
      <c r="L21" s="44"/>
      <c r="M21" s="44"/>
      <c r="N21" s="29"/>
      <c r="O21" s="22" t="s">
        <v>168</v>
      </c>
      <c r="P21" s="13"/>
      <c r="Q21" s="13"/>
      <c r="R21" s="13"/>
      <c r="S21" s="13"/>
      <c r="T21" s="13"/>
    </row>
    <row r="22" spans="1:20" ht="24.95" customHeight="1" x14ac:dyDescent="0.15">
      <c r="A22" s="45"/>
      <c r="B22" s="45"/>
      <c r="C22" s="50">
        <v>5</v>
      </c>
      <c r="D22" s="54">
        <v>5</v>
      </c>
      <c r="E22" s="54">
        <f>SUM(D2:D22)</f>
        <v>25</v>
      </c>
      <c r="F22" s="15" t="s">
        <v>143</v>
      </c>
      <c r="G22" s="13"/>
      <c r="H22" s="13" t="s">
        <v>185</v>
      </c>
      <c r="I22" s="44" t="s">
        <v>158</v>
      </c>
      <c r="J22" s="44"/>
      <c r="K22" s="44"/>
      <c r="L22" s="44"/>
      <c r="M22" s="44"/>
      <c r="N22" s="29"/>
      <c r="O22" s="13"/>
      <c r="P22" s="13"/>
      <c r="Q22" s="13"/>
      <c r="R22" s="13"/>
      <c r="S22" s="13"/>
      <c r="T22" s="13"/>
    </row>
    <row r="23" spans="1:20" ht="24.95" customHeight="1" x14ac:dyDescent="0.15">
      <c r="A23" s="45"/>
      <c r="B23" s="45"/>
      <c r="C23" s="51"/>
      <c r="D23" s="55"/>
      <c r="E23" s="55"/>
      <c r="F23" s="15" t="s">
        <v>144</v>
      </c>
      <c r="G23" s="13"/>
      <c r="H23" s="59" t="s">
        <v>184</v>
      </c>
      <c r="I23" s="44" t="s">
        <v>161</v>
      </c>
      <c r="J23" s="44"/>
      <c r="K23" s="44"/>
      <c r="L23" s="44"/>
      <c r="M23" s="44"/>
      <c r="N23" s="29"/>
      <c r="O23" s="13"/>
      <c r="P23" s="13"/>
      <c r="R23" s="13"/>
      <c r="S23" s="13"/>
      <c r="T23" s="13"/>
    </row>
    <row r="24" spans="1:20" ht="24.95" customHeight="1" x14ac:dyDescent="0.15">
      <c r="A24" s="45"/>
      <c r="B24" s="45"/>
      <c r="C24" s="52"/>
      <c r="D24" s="56"/>
      <c r="E24" s="56"/>
      <c r="F24" s="15" t="s">
        <v>148</v>
      </c>
      <c r="G24" s="13"/>
      <c r="H24" s="60"/>
      <c r="I24" s="44" t="s">
        <v>173</v>
      </c>
      <c r="J24" s="44"/>
      <c r="K24" s="44"/>
      <c r="L24" s="44"/>
      <c r="M24" s="44"/>
      <c r="N24" s="29"/>
      <c r="O24" s="13"/>
      <c r="P24" s="13"/>
      <c r="Q24" s="17" t="s">
        <v>180</v>
      </c>
      <c r="R24" s="13"/>
      <c r="S24" s="13"/>
      <c r="T24" s="13"/>
    </row>
    <row r="25" spans="1:20" ht="24.95" customHeight="1" x14ac:dyDescent="0.15">
      <c r="A25" s="45">
        <v>4</v>
      </c>
      <c r="B25" s="45"/>
      <c r="C25" s="58">
        <v>6</v>
      </c>
      <c r="D25" s="54">
        <v>5</v>
      </c>
      <c r="E25" s="54">
        <f>SUM(D2:D25)</f>
        <v>30</v>
      </c>
      <c r="F25" s="15" t="s">
        <v>165</v>
      </c>
      <c r="G25" s="13"/>
      <c r="H25" s="60"/>
      <c r="I25" s="44" t="s">
        <v>231</v>
      </c>
      <c r="J25" s="44"/>
      <c r="K25" s="44"/>
      <c r="L25" s="44"/>
      <c r="M25" s="44"/>
      <c r="N25" s="29"/>
      <c r="O25" s="13"/>
      <c r="P25" s="13"/>
      <c r="Q25" s="13"/>
      <c r="R25" s="13"/>
      <c r="S25" s="13" t="s">
        <v>236</v>
      </c>
      <c r="T25" s="13"/>
    </row>
    <row r="26" spans="1:20" ht="24.95" customHeight="1" x14ac:dyDescent="0.15">
      <c r="A26" s="45"/>
      <c r="B26" s="45"/>
      <c r="C26" s="58"/>
      <c r="D26" s="55"/>
      <c r="E26" s="55"/>
      <c r="F26" s="26" t="s">
        <v>166</v>
      </c>
      <c r="G26" s="13"/>
      <c r="H26" s="60"/>
      <c r="I26" s="44" t="s">
        <v>161</v>
      </c>
      <c r="J26" s="44"/>
      <c r="K26" s="44"/>
      <c r="L26" s="44"/>
      <c r="M26" s="44"/>
      <c r="N26" s="29"/>
      <c r="O26" s="13"/>
      <c r="P26" s="13"/>
      <c r="Q26" s="13"/>
      <c r="R26" s="13"/>
      <c r="S26" s="13"/>
      <c r="T26" s="13"/>
    </row>
    <row r="27" spans="1:20" ht="24.95" customHeight="1" x14ac:dyDescent="0.15">
      <c r="A27" s="45"/>
      <c r="B27" s="45"/>
      <c r="C27" s="58"/>
      <c r="D27" s="56"/>
      <c r="E27" s="56"/>
      <c r="F27" s="26" t="s">
        <v>167</v>
      </c>
      <c r="G27" s="13"/>
      <c r="H27" s="60"/>
      <c r="I27" s="44" t="s">
        <v>174</v>
      </c>
      <c r="J27" s="44"/>
      <c r="K27" s="44"/>
      <c r="L27" s="44"/>
      <c r="M27" s="44"/>
      <c r="N27" s="29"/>
      <c r="O27" s="13"/>
      <c r="P27" s="13"/>
      <c r="Q27" s="13"/>
      <c r="R27" s="13"/>
      <c r="S27" s="13"/>
      <c r="T27" s="13"/>
    </row>
    <row r="28" spans="1:20" ht="24.95" customHeight="1" x14ac:dyDescent="0.15">
      <c r="A28" s="45"/>
      <c r="B28" s="45"/>
      <c r="C28" s="58">
        <v>7</v>
      </c>
      <c r="D28" s="54">
        <v>5</v>
      </c>
      <c r="E28" s="54">
        <f>SUM(D2:D28)</f>
        <v>35</v>
      </c>
      <c r="F28" s="15" t="s">
        <v>165</v>
      </c>
      <c r="G28" s="13"/>
      <c r="H28" s="60"/>
      <c r="I28" s="44" t="s">
        <v>215</v>
      </c>
      <c r="J28" s="44"/>
      <c r="K28" s="44"/>
      <c r="L28" s="44"/>
      <c r="M28" s="44"/>
      <c r="N28" s="29"/>
      <c r="O28" s="13"/>
      <c r="P28" s="13"/>
      <c r="Q28" s="13"/>
      <c r="R28" s="13"/>
      <c r="S28" s="13"/>
      <c r="T28" s="13"/>
    </row>
    <row r="29" spans="1:20" ht="24.95" customHeight="1" x14ac:dyDescent="0.15">
      <c r="A29" s="45"/>
      <c r="B29" s="45"/>
      <c r="C29" s="58"/>
      <c r="D29" s="55"/>
      <c r="E29" s="55"/>
      <c r="F29" s="26" t="s">
        <v>166</v>
      </c>
      <c r="G29" s="13"/>
      <c r="H29" s="60"/>
      <c r="I29" s="49" t="s">
        <v>161</v>
      </c>
      <c r="J29" s="46"/>
      <c r="K29" s="46"/>
      <c r="L29" s="46"/>
      <c r="M29" s="47"/>
      <c r="N29" s="28"/>
      <c r="O29" s="13"/>
      <c r="P29" s="13"/>
      <c r="Q29" s="13"/>
      <c r="R29" s="13"/>
      <c r="S29" s="13"/>
      <c r="T29" s="13"/>
    </row>
    <row r="30" spans="1:20" ht="24.95" customHeight="1" x14ac:dyDescent="0.15">
      <c r="A30" s="45"/>
      <c r="B30" s="45"/>
      <c r="C30" s="58"/>
      <c r="D30" s="56"/>
      <c r="E30" s="56"/>
      <c r="F30" s="26" t="s">
        <v>167</v>
      </c>
      <c r="G30" s="13"/>
      <c r="H30" s="61"/>
      <c r="I30" s="44" t="s">
        <v>175</v>
      </c>
      <c r="J30" s="44"/>
      <c r="K30" s="44"/>
      <c r="L30" s="44"/>
      <c r="M30" s="44"/>
      <c r="N30" s="29"/>
      <c r="O30" s="13"/>
      <c r="P30" s="13"/>
      <c r="R30" s="13" t="s">
        <v>204</v>
      </c>
      <c r="S30" s="13"/>
      <c r="T30" s="13"/>
    </row>
    <row r="31" spans="1:20" ht="24.95" customHeight="1" x14ac:dyDescent="0.15">
      <c r="A31" s="45"/>
      <c r="B31" s="45"/>
      <c r="C31" s="58">
        <v>8</v>
      </c>
      <c r="D31" s="54">
        <v>5</v>
      </c>
      <c r="E31" s="54">
        <f>SUM(D2:D31)</f>
        <v>40</v>
      </c>
      <c r="F31" s="15" t="s">
        <v>165</v>
      </c>
      <c r="G31" s="13"/>
      <c r="H31" s="13"/>
      <c r="I31" s="44" t="s">
        <v>176</v>
      </c>
      <c r="J31" s="44"/>
      <c r="K31" s="44"/>
      <c r="L31" s="44"/>
      <c r="M31" s="44"/>
      <c r="N31" s="70"/>
      <c r="P31" s="13"/>
      <c r="Q31" s="13"/>
      <c r="R31" s="13"/>
      <c r="S31" s="13"/>
      <c r="T31" s="13"/>
    </row>
    <row r="32" spans="1:20" ht="24.95" customHeight="1" x14ac:dyDescent="0.15">
      <c r="A32" s="45"/>
      <c r="B32" s="45"/>
      <c r="C32" s="58"/>
      <c r="D32" s="55"/>
      <c r="E32" s="55"/>
      <c r="F32" s="26" t="s">
        <v>166</v>
      </c>
      <c r="G32" s="13"/>
      <c r="H32" s="13"/>
      <c r="I32" s="44" t="s">
        <v>226</v>
      </c>
      <c r="J32" s="44"/>
      <c r="K32" s="44"/>
      <c r="L32" s="44"/>
      <c r="M32" s="44"/>
      <c r="N32" s="29"/>
      <c r="O32" s="13"/>
      <c r="P32" s="13"/>
      <c r="Q32" s="17" t="s">
        <v>200</v>
      </c>
      <c r="R32" s="13"/>
      <c r="S32" s="13"/>
      <c r="T32" s="13" t="s">
        <v>214</v>
      </c>
    </row>
    <row r="33" spans="1:20" ht="24.95" customHeight="1" x14ac:dyDescent="0.15">
      <c r="A33" s="45"/>
      <c r="B33" s="45"/>
      <c r="C33" s="58"/>
      <c r="D33" s="56"/>
      <c r="E33" s="56"/>
      <c r="F33" s="26" t="s">
        <v>167</v>
      </c>
      <c r="G33" s="13"/>
      <c r="H33" s="13"/>
      <c r="I33" s="44" t="s">
        <v>177</v>
      </c>
      <c r="J33" s="44"/>
      <c r="K33" s="44"/>
      <c r="L33" s="44"/>
      <c r="M33" s="44"/>
      <c r="N33" s="29"/>
      <c r="O33" s="13" t="s">
        <v>178</v>
      </c>
      <c r="P33" s="13"/>
      <c r="R33" s="13" t="s">
        <v>169</v>
      </c>
      <c r="S33" s="13"/>
      <c r="T33" s="13"/>
    </row>
    <row r="34" spans="1:20" ht="24.95" customHeight="1" x14ac:dyDescent="0.15">
      <c r="A34" s="54">
        <v>5</v>
      </c>
      <c r="B34" s="45">
        <v>2</v>
      </c>
      <c r="C34" s="45">
        <v>1</v>
      </c>
      <c r="D34" s="75">
        <v>5</v>
      </c>
      <c r="E34" s="45">
        <f>SUM(D2:D34)</f>
        <v>45</v>
      </c>
      <c r="F34" s="27" t="s">
        <v>182</v>
      </c>
      <c r="G34" s="13"/>
      <c r="H34" s="13"/>
      <c r="I34" s="44" t="s">
        <v>183</v>
      </c>
      <c r="J34" s="44"/>
      <c r="K34" s="44"/>
      <c r="L34" s="44"/>
      <c r="M34" s="44"/>
      <c r="N34" s="29"/>
      <c r="O34" s="13"/>
      <c r="P34" s="13"/>
      <c r="Q34" s="13"/>
      <c r="R34" s="13"/>
      <c r="S34" s="13"/>
      <c r="T34" s="13"/>
    </row>
    <row r="35" spans="1:20" ht="24.95" customHeight="1" x14ac:dyDescent="0.15">
      <c r="A35" s="55"/>
      <c r="B35" s="45"/>
      <c r="C35" s="45"/>
      <c r="D35" s="76"/>
      <c r="E35" s="45"/>
      <c r="F35" s="25" t="s">
        <v>181</v>
      </c>
      <c r="G35" s="13"/>
      <c r="H35" s="13"/>
      <c r="I35" s="49" t="s">
        <v>196</v>
      </c>
      <c r="J35" s="46"/>
      <c r="K35" s="46"/>
      <c r="L35" s="46"/>
      <c r="M35" s="47"/>
      <c r="N35" s="28"/>
      <c r="O35" s="13"/>
      <c r="P35" s="13"/>
      <c r="Q35" s="13"/>
      <c r="R35" s="13"/>
      <c r="S35" s="13"/>
      <c r="T35" s="13"/>
    </row>
    <row r="36" spans="1:20" ht="24.95" customHeight="1" x14ac:dyDescent="0.15">
      <c r="A36" s="55"/>
      <c r="B36" s="45"/>
      <c r="C36" s="45"/>
      <c r="D36" s="76"/>
      <c r="E36" s="45"/>
      <c r="F36" s="25" t="s">
        <v>166</v>
      </c>
      <c r="G36" s="13"/>
      <c r="H36" s="13"/>
      <c r="I36" s="49" t="s">
        <v>197</v>
      </c>
      <c r="J36" s="46"/>
      <c r="K36" s="46"/>
      <c r="L36" s="46"/>
      <c r="M36" s="47"/>
      <c r="N36" s="28"/>
      <c r="O36" s="13"/>
      <c r="P36" s="13"/>
      <c r="Q36" s="13"/>
      <c r="R36" s="13"/>
      <c r="S36" s="13"/>
      <c r="T36" s="13" t="s">
        <v>199</v>
      </c>
    </row>
    <row r="37" spans="1:20" ht="24.95" customHeight="1" x14ac:dyDescent="0.15">
      <c r="A37" s="55"/>
      <c r="B37" s="45"/>
      <c r="C37" s="45"/>
      <c r="D37" s="76"/>
      <c r="E37" s="45"/>
      <c r="F37" s="25" t="s">
        <v>198</v>
      </c>
      <c r="G37" s="13"/>
      <c r="H37" s="13"/>
      <c r="I37" s="49" t="s">
        <v>210</v>
      </c>
      <c r="J37" s="46"/>
      <c r="K37" s="46"/>
      <c r="L37" s="46"/>
      <c r="M37" s="47"/>
      <c r="N37" s="28"/>
      <c r="O37" s="13"/>
      <c r="P37" s="13"/>
      <c r="Q37" s="13"/>
      <c r="R37" s="13"/>
      <c r="S37" s="13"/>
      <c r="T37" s="13"/>
    </row>
    <row r="38" spans="1:20" ht="32.1" customHeight="1" x14ac:dyDescent="0.15">
      <c r="A38" s="55"/>
      <c r="B38" s="45"/>
      <c r="C38" s="45"/>
      <c r="D38" s="76"/>
      <c r="E38" s="45"/>
      <c r="F38" s="62" t="s">
        <v>181</v>
      </c>
      <c r="G38" s="13"/>
      <c r="H38" s="13"/>
      <c r="I38" s="49" t="s">
        <v>211</v>
      </c>
      <c r="J38" s="46"/>
      <c r="K38" s="46"/>
      <c r="L38" s="46"/>
      <c r="M38" s="47"/>
      <c r="N38" s="28"/>
      <c r="O38" s="13"/>
      <c r="P38" s="13"/>
      <c r="Q38" s="13"/>
      <c r="R38" s="13"/>
      <c r="S38" s="13"/>
      <c r="T38" s="13"/>
    </row>
    <row r="39" spans="1:20" ht="32.1" customHeight="1" x14ac:dyDescent="0.15">
      <c r="A39" s="55"/>
      <c r="B39" s="45"/>
      <c r="C39" s="45"/>
      <c r="D39" s="77"/>
      <c r="E39" s="45"/>
      <c r="F39" s="62"/>
      <c r="G39" s="13"/>
      <c r="H39" s="13"/>
      <c r="I39" s="44" t="s">
        <v>212</v>
      </c>
      <c r="J39" s="44"/>
      <c r="K39" s="44"/>
      <c r="L39" s="44"/>
      <c r="M39" s="44"/>
      <c r="N39" s="29"/>
      <c r="O39" s="13"/>
      <c r="P39" s="13"/>
      <c r="Q39" s="13"/>
      <c r="R39" s="13"/>
      <c r="S39" s="13"/>
      <c r="T39" s="13"/>
    </row>
    <row r="40" spans="1:20" ht="32.1" customHeight="1" x14ac:dyDescent="0.15">
      <c r="A40" s="55"/>
      <c r="B40" s="45"/>
      <c r="C40" s="45">
        <v>2</v>
      </c>
      <c r="D40" s="30"/>
      <c r="E40" s="30"/>
      <c r="F40" s="15" t="s">
        <v>213</v>
      </c>
      <c r="G40" s="13"/>
      <c r="H40" s="13"/>
      <c r="I40" s="49" t="s">
        <v>224</v>
      </c>
      <c r="J40" s="46"/>
      <c r="K40" s="46"/>
      <c r="L40" s="46"/>
      <c r="M40" s="47"/>
      <c r="N40" s="28"/>
      <c r="O40" s="13"/>
      <c r="P40" s="13"/>
      <c r="Q40" s="13"/>
      <c r="R40" s="13"/>
      <c r="S40" s="13" t="s">
        <v>237</v>
      </c>
      <c r="T40" s="13"/>
    </row>
    <row r="41" spans="1:20" ht="32.1" customHeight="1" x14ac:dyDescent="0.15">
      <c r="A41" s="55"/>
      <c r="B41" s="45"/>
      <c r="C41" s="45"/>
      <c r="D41" s="30"/>
      <c r="E41" s="30"/>
      <c r="F41" s="13" t="s">
        <v>228</v>
      </c>
      <c r="G41" s="13"/>
      <c r="H41" s="13"/>
      <c r="I41" s="44"/>
      <c r="J41" s="44"/>
      <c r="K41" s="44"/>
      <c r="L41" s="44"/>
      <c r="M41" s="44"/>
      <c r="N41" s="29"/>
      <c r="O41" s="13"/>
      <c r="P41" s="13"/>
      <c r="Q41" s="13"/>
      <c r="R41" s="13"/>
    </row>
    <row r="42" spans="1:20" ht="32.1" customHeight="1" x14ac:dyDescent="0.15">
      <c r="A42" s="55"/>
      <c r="B42" s="45"/>
      <c r="C42" s="45"/>
      <c r="D42" s="30"/>
      <c r="E42" s="30"/>
      <c r="F42" s="13" t="s">
        <v>166</v>
      </c>
      <c r="G42" s="13"/>
      <c r="H42" s="13"/>
      <c r="I42" s="44"/>
      <c r="J42" s="44"/>
      <c r="K42" s="44"/>
      <c r="L42" s="44"/>
      <c r="M42" s="44"/>
      <c r="N42" s="29"/>
      <c r="O42" s="13"/>
      <c r="P42" s="13"/>
      <c r="Q42" s="13"/>
      <c r="R42" s="13"/>
    </row>
    <row r="43" spans="1:20" ht="32.1" customHeight="1" x14ac:dyDescent="0.15">
      <c r="A43" s="56"/>
      <c r="B43" s="45"/>
      <c r="C43" s="45"/>
      <c r="D43" s="30"/>
      <c r="E43" s="30"/>
      <c r="F43" s="14" t="s">
        <v>167</v>
      </c>
      <c r="G43" s="13"/>
      <c r="H43" s="13"/>
      <c r="I43" s="44" t="s">
        <v>244</v>
      </c>
      <c r="J43" s="44"/>
      <c r="K43" s="44"/>
      <c r="L43" s="44"/>
      <c r="M43" s="44"/>
      <c r="N43" s="29"/>
      <c r="O43" s="13"/>
      <c r="P43" s="13"/>
      <c r="Q43" s="13" t="s">
        <v>223</v>
      </c>
      <c r="R43" s="13"/>
    </row>
    <row r="44" spans="1:20" ht="43.5" customHeight="1" x14ac:dyDescent="0.15">
      <c r="A44" s="23">
        <v>6</v>
      </c>
      <c r="B44" s="45"/>
      <c r="C44" s="45"/>
      <c r="D44" s="30"/>
      <c r="E44" s="30"/>
      <c r="F44" s="14" t="s">
        <v>229</v>
      </c>
      <c r="G44" s="13"/>
      <c r="H44" s="13" t="s">
        <v>230</v>
      </c>
      <c r="I44" s="49" t="s">
        <v>245</v>
      </c>
      <c r="J44" s="46"/>
      <c r="K44" s="46"/>
      <c r="L44" s="46"/>
      <c r="M44" s="47"/>
      <c r="N44" s="29"/>
      <c r="O44" s="13"/>
      <c r="P44" s="13"/>
      <c r="Q44" s="13" t="s">
        <v>232</v>
      </c>
      <c r="R44" s="13"/>
    </row>
    <row r="45" spans="1:20" ht="24.95" customHeight="1" x14ac:dyDescent="0.15">
      <c r="A45" s="45">
        <v>7</v>
      </c>
      <c r="B45" s="45"/>
      <c r="C45" s="45">
        <v>3</v>
      </c>
      <c r="D45" s="30"/>
      <c r="E45" s="30"/>
      <c r="F45" s="21" t="s">
        <v>233</v>
      </c>
      <c r="G45" s="13"/>
      <c r="H45" s="13"/>
      <c r="I45" s="44" t="s">
        <v>246</v>
      </c>
      <c r="J45" s="44"/>
      <c r="K45" s="44"/>
      <c r="L45" s="44"/>
      <c r="M45" s="44"/>
      <c r="N45" s="29"/>
      <c r="O45" s="13"/>
      <c r="P45" s="13"/>
      <c r="Q45" s="13"/>
      <c r="R45" s="13"/>
    </row>
    <row r="46" spans="1:20" ht="24.95" customHeight="1" x14ac:dyDescent="0.15">
      <c r="A46" s="45"/>
      <c r="B46" s="45"/>
      <c r="C46" s="45"/>
      <c r="D46" s="30"/>
      <c r="E46" s="30"/>
      <c r="F46" s="13" t="s">
        <v>247</v>
      </c>
      <c r="G46" s="13"/>
      <c r="H46" s="13"/>
      <c r="I46" s="44" t="s">
        <v>248</v>
      </c>
      <c r="J46" s="44"/>
      <c r="K46" s="44"/>
      <c r="L46" s="44"/>
      <c r="M46" s="44"/>
      <c r="N46" s="29"/>
      <c r="O46" s="13"/>
      <c r="P46" s="13"/>
      <c r="Q46" s="13"/>
      <c r="R46" s="13"/>
    </row>
    <row r="47" spans="1:20" ht="24.95" customHeight="1" x14ac:dyDescent="0.15">
      <c r="A47" s="45"/>
      <c r="B47" s="45"/>
      <c r="C47" s="45"/>
      <c r="D47" s="30"/>
      <c r="E47" s="30"/>
      <c r="F47" s="13" t="s">
        <v>249</v>
      </c>
      <c r="G47" s="13"/>
      <c r="H47" s="13"/>
      <c r="I47" s="44" t="s">
        <v>250</v>
      </c>
      <c r="J47" s="44"/>
      <c r="K47" s="44"/>
      <c r="L47" s="44"/>
      <c r="M47" s="44"/>
      <c r="N47" s="29"/>
      <c r="O47" s="13"/>
      <c r="P47" s="13"/>
      <c r="Q47" s="13"/>
      <c r="R47" s="13"/>
    </row>
    <row r="48" spans="1:20" ht="24.95" customHeight="1" x14ac:dyDescent="0.15">
      <c r="A48" s="45"/>
      <c r="B48" s="45"/>
      <c r="C48" s="45"/>
      <c r="D48" s="30"/>
      <c r="E48" s="30"/>
      <c r="F48" s="13" t="s">
        <v>251</v>
      </c>
      <c r="G48" s="13"/>
      <c r="H48" s="13"/>
      <c r="I48" s="44" t="s">
        <v>253</v>
      </c>
      <c r="J48" s="44"/>
      <c r="K48" s="44"/>
      <c r="L48" s="44"/>
      <c r="M48" s="44"/>
      <c r="N48" s="29"/>
      <c r="O48" s="19" t="s">
        <v>227</v>
      </c>
      <c r="P48" s="13"/>
      <c r="Q48" s="13"/>
      <c r="R48" s="13"/>
    </row>
    <row r="49" spans="1:13" ht="24.95" customHeight="1" x14ac:dyDescent="0.15">
      <c r="A49" s="50">
        <v>8</v>
      </c>
      <c r="B49" s="45"/>
      <c r="C49" s="45">
        <v>4</v>
      </c>
      <c r="D49" s="65"/>
      <c r="E49" s="65"/>
      <c r="F49" s="78" t="s">
        <v>252</v>
      </c>
      <c r="I49" s="79"/>
      <c r="J49" s="79"/>
      <c r="K49" s="79"/>
      <c r="L49" s="79"/>
      <c r="M49" s="79"/>
    </row>
    <row r="50" spans="1:13" ht="24.95" customHeight="1" x14ac:dyDescent="0.15">
      <c r="A50" s="51"/>
      <c r="B50" s="45"/>
      <c r="C50" s="45"/>
      <c r="D50" s="65"/>
      <c r="E50" s="65"/>
      <c r="F50" s="78" t="s">
        <v>247</v>
      </c>
      <c r="I50" s="79" t="s">
        <v>254</v>
      </c>
      <c r="J50" s="79"/>
      <c r="K50" s="79"/>
      <c r="L50" s="79"/>
      <c r="M50" s="79"/>
    </row>
    <row r="51" spans="1:13" ht="24.95" customHeight="1" x14ac:dyDescent="0.15">
      <c r="A51" s="51"/>
      <c r="B51" s="45"/>
      <c r="C51" s="45"/>
      <c r="D51" s="65"/>
      <c r="E51" s="65"/>
      <c r="F51" s="78" t="s">
        <v>249</v>
      </c>
      <c r="I51" s="79" t="s">
        <v>255</v>
      </c>
      <c r="J51" s="79"/>
      <c r="K51" s="79"/>
      <c r="L51" s="79"/>
      <c r="M51" s="79"/>
    </row>
    <row r="52" spans="1:13" x14ac:dyDescent="0.15">
      <c r="A52" s="51"/>
      <c r="B52" s="45"/>
      <c r="C52" s="63" t="s">
        <v>234</v>
      </c>
      <c r="D52" s="66"/>
      <c r="E52" s="66"/>
      <c r="I52" s="79" t="s">
        <v>256</v>
      </c>
      <c r="J52" s="79"/>
      <c r="K52" s="79"/>
      <c r="L52" s="79"/>
      <c r="M52" s="79"/>
    </row>
    <row r="53" spans="1:13" x14ac:dyDescent="0.15">
      <c r="A53" s="51"/>
      <c r="B53" s="45"/>
      <c r="C53" s="63"/>
      <c r="D53" s="66"/>
      <c r="E53" s="66"/>
      <c r="I53" s="79" t="s">
        <v>257</v>
      </c>
      <c r="J53" s="79"/>
      <c r="K53" s="79"/>
      <c r="L53" s="79"/>
      <c r="M53" s="79"/>
    </row>
    <row r="54" spans="1:13" x14ac:dyDescent="0.15">
      <c r="A54" s="51"/>
      <c r="B54" s="45"/>
      <c r="C54" s="63"/>
      <c r="D54" s="66"/>
      <c r="E54" s="66"/>
      <c r="I54" s="79"/>
      <c r="J54" s="79"/>
      <c r="K54" s="79"/>
      <c r="L54" s="79"/>
      <c r="M54" s="79"/>
    </row>
    <row r="55" spans="1:13" x14ac:dyDescent="0.15">
      <c r="A55" s="51"/>
      <c r="B55" s="45"/>
      <c r="C55" s="63"/>
      <c r="D55" s="66"/>
      <c r="E55" s="66"/>
      <c r="I55" s="79"/>
      <c r="J55" s="79"/>
      <c r="K55" s="79"/>
      <c r="L55" s="79"/>
      <c r="M55" s="79"/>
    </row>
    <row r="56" spans="1:13" x14ac:dyDescent="0.15">
      <c r="A56" s="51"/>
      <c r="B56" s="45"/>
      <c r="C56" s="63"/>
      <c r="D56" s="66"/>
      <c r="E56" s="66"/>
      <c r="I56" s="79"/>
      <c r="J56" s="79"/>
      <c r="K56" s="79"/>
      <c r="L56" s="79"/>
      <c r="M56" s="79"/>
    </row>
    <row r="57" spans="1:13" x14ac:dyDescent="0.15">
      <c r="A57" s="51"/>
      <c r="B57" s="45"/>
      <c r="C57" s="63"/>
      <c r="D57" s="66"/>
      <c r="E57" s="66"/>
      <c r="I57" s="79"/>
      <c r="J57" s="79"/>
      <c r="K57" s="79"/>
      <c r="L57" s="79"/>
      <c r="M57" s="79"/>
    </row>
    <row r="58" spans="1:13" x14ac:dyDescent="0.15">
      <c r="A58" s="51"/>
      <c r="B58" s="45"/>
      <c r="C58" s="24"/>
      <c r="D58" s="67"/>
      <c r="E58" s="67"/>
    </row>
    <row r="59" spans="1:13" x14ac:dyDescent="0.15">
      <c r="A59" s="33"/>
      <c r="B59" s="45"/>
      <c r="C59" s="24"/>
      <c r="D59" s="67"/>
      <c r="E59" s="67"/>
    </row>
    <row r="60" spans="1:13" x14ac:dyDescent="0.15">
      <c r="A60" s="33"/>
      <c r="B60" s="45"/>
      <c r="C60" s="24"/>
      <c r="D60" s="67"/>
      <c r="E60" s="67"/>
    </row>
    <row r="61" spans="1:13" x14ac:dyDescent="0.15">
      <c r="A61" s="33"/>
      <c r="B61" s="45"/>
      <c r="C61" s="24"/>
      <c r="D61" s="67"/>
      <c r="E61" s="67"/>
    </row>
    <row r="62" spans="1:13" x14ac:dyDescent="0.15">
      <c r="A62" s="33"/>
      <c r="B62" s="45"/>
      <c r="C62" s="24"/>
      <c r="D62" s="67"/>
      <c r="E62" s="67"/>
    </row>
    <row r="63" spans="1:13" x14ac:dyDescent="0.15">
      <c r="A63" s="33"/>
      <c r="B63" s="45"/>
      <c r="C63" s="24"/>
      <c r="D63" s="67"/>
      <c r="E63" s="67"/>
    </row>
    <row r="64" spans="1:13" x14ac:dyDescent="0.15">
      <c r="A64" s="33"/>
      <c r="B64" s="45"/>
      <c r="C64" s="24"/>
      <c r="D64" s="67"/>
      <c r="E64" s="67"/>
    </row>
    <row r="65" spans="2:2" x14ac:dyDescent="0.15">
      <c r="B65" s="45"/>
    </row>
    <row r="66" spans="2:2" x14ac:dyDescent="0.15">
      <c r="B66" s="45"/>
    </row>
    <row r="67" spans="2:2" x14ac:dyDescent="0.15">
      <c r="B67" s="45"/>
    </row>
    <row r="68" spans="2:2" x14ac:dyDescent="0.15">
      <c r="B68" s="45"/>
    </row>
    <row r="69" spans="2:2" x14ac:dyDescent="0.15">
      <c r="B69" s="45"/>
    </row>
    <row r="70" spans="2:2" x14ac:dyDescent="0.15">
      <c r="B70" s="45"/>
    </row>
  </sheetData>
  <mergeCells count="104">
    <mergeCell ref="I55:M55"/>
    <mergeCell ref="I56:M56"/>
    <mergeCell ref="I57:M57"/>
    <mergeCell ref="E18:E21"/>
    <mergeCell ref="E22:E24"/>
    <mergeCell ref="E25:E27"/>
    <mergeCell ref="E28:E30"/>
    <mergeCell ref="E31:E33"/>
    <mergeCell ref="D18:D21"/>
    <mergeCell ref="D22:D24"/>
    <mergeCell ref="D25:D27"/>
    <mergeCell ref="D28:D30"/>
    <mergeCell ref="D31:D33"/>
    <mergeCell ref="I45:M45"/>
    <mergeCell ref="I39:M39"/>
    <mergeCell ref="A34:A43"/>
    <mergeCell ref="B34:B70"/>
    <mergeCell ref="C40:C44"/>
    <mergeCell ref="C52:C57"/>
    <mergeCell ref="D34:D39"/>
    <mergeCell ref="E34:E39"/>
    <mergeCell ref="I44:M44"/>
    <mergeCell ref="I49:M49"/>
    <mergeCell ref="I50:M50"/>
    <mergeCell ref="I51:M51"/>
    <mergeCell ref="I52:M52"/>
    <mergeCell ref="A49:A58"/>
    <mergeCell ref="I53:M53"/>
    <mergeCell ref="I54:M54"/>
    <mergeCell ref="I38:M38"/>
    <mergeCell ref="I40:M40"/>
    <mergeCell ref="I41:M41"/>
    <mergeCell ref="I42:M42"/>
    <mergeCell ref="I43:M43"/>
    <mergeCell ref="I37:M37"/>
    <mergeCell ref="I33:M33"/>
    <mergeCell ref="I21:M21"/>
    <mergeCell ref="I22:M22"/>
    <mergeCell ref="I23:M23"/>
    <mergeCell ref="I24:M24"/>
    <mergeCell ref="I25:M25"/>
    <mergeCell ref="A11:A16"/>
    <mergeCell ref="A17:A24"/>
    <mergeCell ref="A25:A33"/>
    <mergeCell ref="T7:T8"/>
    <mergeCell ref="T12:T13"/>
    <mergeCell ref="C25:C27"/>
    <mergeCell ref="C28:C30"/>
    <mergeCell ref="C31:C33"/>
    <mergeCell ref="I26:M26"/>
    <mergeCell ref="I27:M27"/>
    <mergeCell ref="I28:M28"/>
    <mergeCell ref="I29:M29"/>
    <mergeCell ref="I30:M30"/>
    <mergeCell ref="I31:M31"/>
    <mergeCell ref="I32:M32"/>
    <mergeCell ref="H23:H30"/>
    <mergeCell ref="F2:F5"/>
    <mergeCell ref="C2:C9"/>
    <mergeCell ref="I15:M15"/>
    <mergeCell ref="I16:M16"/>
    <mergeCell ref="I17:M17"/>
    <mergeCell ref="I10:M10"/>
    <mergeCell ref="I13:M13"/>
    <mergeCell ref="F12:F13"/>
    <mergeCell ref="C15:C17"/>
    <mergeCell ref="C10:C14"/>
    <mergeCell ref="D2:D9"/>
    <mergeCell ref="D10:D14"/>
    <mergeCell ref="D15:D17"/>
    <mergeCell ref="E2:E9"/>
    <mergeCell ref="E10:E14"/>
    <mergeCell ref="E15:E17"/>
    <mergeCell ref="A45:A48"/>
    <mergeCell ref="C49:C51"/>
    <mergeCell ref="I1:M1"/>
    <mergeCell ref="I6:M6"/>
    <mergeCell ref="I7:M7"/>
    <mergeCell ref="I8:M8"/>
    <mergeCell ref="I9:M9"/>
    <mergeCell ref="I2:M2"/>
    <mergeCell ref="I4:M4"/>
    <mergeCell ref="I5:M5"/>
    <mergeCell ref="I11:M11"/>
    <mergeCell ref="I19:M19"/>
    <mergeCell ref="B2:B33"/>
    <mergeCell ref="C22:C24"/>
    <mergeCell ref="A2:A10"/>
    <mergeCell ref="I3:M3"/>
    <mergeCell ref="F7:F8"/>
    <mergeCell ref="I12:M12"/>
    <mergeCell ref="I14:M14"/>
    <mergeCell ref="C45:C48"/>
    <mergeCell ref="I46:M46"/>
    <mergeCell ref="I47:M47"/>
    <mergeCell ref="I48:M48"/>
    <mergeCell ref="I20:M20"/>
    <mergeCell ref="C18:C21"/>
    <mergeCell ref="I18:M18"/>
    <mergeCell ref="C34:C39"/>
    <mergeCell ref="F38:F39"/>
    <mergeCell ref="I34:M34"/>
    <mergeCell ref="I35:M35"/>
    <mergeCell ref="I36:M3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人物经验</vt:lpstr>
      <vt:lpstr>数值向功能投放</vt:lpstr>
      <vt:lpstr>引导内容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2015-10-25T01:25:36Z</dcterms:modified>
</cp:coreProperties>
</file>