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ocuments\"/>
    </mc:Choice>
  </mc:AlternateContent>
  <bookViews>
    <workbookView xWindow="0" yWindow="0" windowWidth="28800" windowHeight="13035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0" i="2" l="1"/>
  <c r="AC41" i="2" l="1"/>
  <c r="AC39" i="2"/>
  <c r="AC38" i="2"/>
  <c r="AC33" i="2"/>
  <c r="AC35" i="2"/>
  <c r="AC34" i="2"/>
  <c r="AC37" i="2"/>
  <c r="AC36" i="2"/>
  <c r="AC29" i="2"/>
</calcChain>
</file>

<file path=xl/sharedStrings.xml><?xml version="1.0" encoding="utf-8"?>
<sst xmlns="http://schemas.openxmlformats.org/spreadsheetml/2006/main" count="1011" uniqueCount="654">
  <si>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</si>
  <si>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</si>
  <si>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</si>
  <si>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</si>
  <si>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</si>
  <si>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</si>
  <si>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</si>
  <si>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</si>
  <si>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</si>
  <si>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</si>
  <si>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</si>
  <si>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</si>
  <si>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</si>
  <si>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</si>
  <si>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</si>
  <si>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</si>
  <si>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</si>
  <si>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</si>
  <si>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</si>
  <si>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</si>
  <si>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</si>
  <si>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</si>
  <si>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</si>
  <si>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</si>
  <si>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</si>
  <si>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</si>
  <si>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</si>
  <si>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</si>
  <si>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</si>
  <si>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</si>
  <si>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</si>
  <si>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</si>
  <si>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</si>
  <si>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</si>
  <si>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</si>
  <si>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</si>
  <si>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</si>
  <si>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</si>
  <si>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</si>
  <si>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</si>
  <si>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</si>
  <si>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</si>
  <si>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</si>
  <si>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</si>
  <si>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</si>
  <si>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</si>
  <si>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</si>
  <si>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</si>
  <si>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</si>
  <si>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</si>
  <si>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</si>
  <si>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</si>
  <si>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</si>
  <si>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</si>
  <si>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</si>
  <si>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</si>
  <si>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</si>
  <si>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</si>
  <si>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</si>
  <si>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</si>
  <si>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</si>
  <si>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</si>
  <si>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</si>
  <si>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</si>
  <si>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</si>
  <si>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</si>
  <si>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</si>
  <si>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</si>
  <si>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</si>
  <si>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</si>
  <si>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</si>
  <si>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</si>
  <si>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</si>
  <si>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</si>
  <si>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</si>
  <si>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</si>
  <si>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伤害公式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</si>
  <si>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</si>
  <si>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</si>
  <si>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</si>
  <si>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</si>
  <si>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</si>
  <si>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</si>
  <si>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A暴击判定加成</t>
    <phoneticPr fontId="2" type="noConversion"/>
  </si>
  <si>
    <t>命中率</t>
    <phoneticPr fontId="2" type="noConversion"/>
  </si>
  <si>
    <t>A命中判定</t>
    <phoneticPr fontId="2" type="noConversion"/>
  </si>
  <si>
    <t>暴击伤害</t>
    <phoneticPr fontId="2" type="noConversion"/>
  </si>
  <si>
    <t>N为常数系数，规定同等级的命中率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</si>
  <si>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</si>
  <si>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</si>
  <si>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</si>
  <si>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</si>
  <si>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max(1/(1+(总防御力)/I(min(lv1,lv2))),25%)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</si>
  <si>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</si>
  <si>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</si>
  <si>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</si>
  <si>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</si>
  <si>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max(1/(1+(B总防御力)/I(min(lv1,lv2))),25%)
+技能buff调整的受伤比</t>
    <phoneticPr fontId="2" type="noConversion"/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</si>
  <si>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</si>
  <si>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</si>
  <si>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</si>
  <si>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物理伤害技能系数=基础技能系数+K*技能等级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</si>
  <si>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</si>
  <si>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</si>
  <si>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</si>
  <si>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</si>
  <si>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</si>
  <si>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</si>
  <si>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物理伤害技能固定伤害</t>
    <phoneticPr fontId="2" type="noConversion"/>
  </si>
  <si>
    <t>法术伤害技能固定伤害</t>
    <phoneticPr fontId="2" type="noConversion"/>
  </si>
  <si>
    <t>装备属性</t>
    <phoneticPr fontId="2" type="noConversion"/>
  </si>
  <si>
    <t>*</t>
    <phoneticPr fontId="2" type="noConversion"/>
  </si>
  <si>
    <t>副本伤害修正系数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</si>
  <si>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</si>
  <si>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</si>
  <si>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</si>
  <si>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</si>
  <si>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阵法力量加成系数</t>
    <phoneticPr fontId="2" type="noConversion"/>
  </si>
  <si>
    <t>A队伍阵法对力量加成</t>
    <phoneticPr fontId="2" type="noConversion"/>
  </si>
  <si>
    <t xml:space="preserve">max(1/(1+(B总防御力)/I(min(lv1,lv2))),25%)
</t>
    <phoneticPr fontId="2" type="noConversion"/>
  </si>
  <si>
    <t>队长技</t>
    <phoneticPr fontId="2" type="noConversion"/>
  </si>
  <si>
    <t>A总法术攻击力</t>
    <phoneticPr fontId="4" type="noConversion"/>
  </si>
  <si>
    <t>法术伤害技能系数=基础技能系数+K*技能等级</t>
    <phoneticPr fontId="2" type="noConversion"/>
  </si>
  <si>
    <t>队长技力量加成</t>
    <phoneticPr fontId="2" type="noConversion"/>
  </si>
  <si>
    <t>队长技智力加成</t>
    <phoneticPr fontId="2" type="noConversion"/>
  </si>
  <si>
    <t>属性生克系数
（A克B属性则为属性相克加成系数，B克A属性则为属性相克减免系数，否则为1）</t>
    <phoneticPr fontId="2" type="noConversion"/>
  </si>
  <si>
    <t>buff力量加成</t>
    <phoneticPr fontId="2" type="noConversion"/>
  </si>
  <si>
    <t>buff智力加成</t>
    <phoneticPr fontId="2" type="noConversion"/>
  </si>
  <si>
    <t>阵法智力加成系数</t>
    <phoneticPr fontId="2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</si>
  <si>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</si>
  <si>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</si>
  <si>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</si>
  <si>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</si>
  <si>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</si>
  <si>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</si>
  <si>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+</t>
    <phoneticPr fontId="2" type="noConversion"/>
  </si>
  <si>
    <t>A使用技能的治疗系数</t>
    <phoneticPr fontId="2" type="noConversion"/>
  </si>
  <si>
    <t>治疗技能系数=基础技能系数+K*技能等级</t>
    <phoneticPr fontId="2" type="noConversion"/>
  </si>
  <si>
    <t>治疗技能固定治疗量</t>
    <phoneticPr fontId="2" type="noConversion"/>
  </si>
  <si>
    <t>治疗效果</t>
    <phoneticPr fontId="2" type="noConversion"/>
  </si>
  <si>
    <t>治疗效果加成系数</t>
    <phoneticPr fontId="2" type="noConversion"/>
  </si>
  <si>
    <t>A装备属性治疗效果加成系数</t>
    <phoneticPr fontId="2" type="noConversion"/>
  </si>
  <si>
    <t>总智力*k</t>
    <phoneticPr fontId="2" type="noConversion"/>
  </si>
  <si>
    <t>总力量*k</t>
    <phoneticPr fontId="2" type="noConversion"/>
  </si>
  <si>
    <t>总命中率</t>
    <phoneticPr fontId="2" type="noConversion"/>
  </si>
  <si>
    <t>命中判定系数（总命中率）=命中率+A装备命中率加成（(攻击
命中则为1，否则为0)）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</si>
  <si>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</si>
  <si>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</si>
  <si>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</si>
  <si>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</si>
  <si>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暴击判定系数（总暴击率）=N+A装备暴击率加成-B装备暴击抗性(攻击不
暴击则为1，否则为（1.5*暴击伤害加成）)</t>
    <phoneticPr fontId="2" type="noConversion"/>
  </si>
  <si>
    <t>命中判定系数（总命中率）=命中率+A装备命中率加成（攻击
命中则为1，否则为0）</t>
    <phoneticPr fontId="2" type="noConversion"/>
  </si>
  <si>
    <t>（1+角色套装智力加成）</t>
    <phoneticPr fontId="2" type="noConversion"/>
  </si>
  <si>
    <t>1+角色套装智力加成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</si>
  <si>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</si>
  <si>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</si>
  <si>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</si>
  <si>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</si>
  <si>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</si>
  <si>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</si>
  <si>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</si>
  <si>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</si>
  <si>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</si>
  <si>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</si>
  <si>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</si>
  <si>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</si>
  <si>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</si>
  <si>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</si>
  <si>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</si>
  <si>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</si>
  <si>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</si>
  <si>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</si>
  <si>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</si>
  <si>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</si>
  <si>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换装</t>
    <phoneticPr fontId="2" type="noConversion"/>
  </si>
  <si>
    <t>被动</t>
    <phoneticPr fontId="2" type="noConversion"/>
  </si>
  <si>
    <t>总体伤害判定流程见</t>
    <phoneticPr fontId="2" type="noConversion"/>
  </si>
  <si>
    <t>伤害流图分页</t>
    <phoneticPr fontId="2" type="noConversion"/>
  </si>
  <si>
    <t>最终伤害值：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</si>
  <si>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</si>
  <si>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</si>
  <si>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</si>
  <si>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</si>
  <si>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</si>
  <si>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</si>
  <si>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</si>
  <si>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1+角色套装力量加成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</si>
  <si>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</si>
  <si>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</si>
  <si>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</si>
  <si>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</si>
  <si>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</si>
  <si>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</si>
  <si>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</si>
  <si>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</si>
  <si>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</si>
  <si>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</si>
  <si>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</si>
  <si>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</si>
  <si>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</si>
  <si>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</si>
  <si>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</si>
  <si>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</si>
  <si>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</si>
  <si>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</si>
  <si>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</si>
  <si>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</si>
  <si>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</si>
  <si>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</si>
  <si>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</si>
  <si>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</si>
  <si>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</si>
  <si>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</si>
  <si>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</si>
  <si>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</si>
  <si>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</si>
  <si>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</si>
  <si>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</si>
  <si>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</si>
  <si>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</si>
  <si>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</si>
  <si>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</si>
  <si>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</si>
  <si>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</si>
  <si>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</si>
  <si>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</si>
  <si>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</si>
  <si>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</si>
  <si>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</si>
  <si>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</si>
  <si>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</si>
  <si>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</si>
  <si>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</si>
  <si>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</si>
  <si>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</si>
  <si>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</si>
  <si>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</si>
  <si>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</si>
  <si>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</si>
  <si>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</si>
  <si>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</si>
  <si>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</si>
  <si>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</si>
  <si>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</si>
  <si>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</si>
  <si>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</si>
  <si>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</si>
  <si>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</si>
  <si>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</si>
  <si>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</si>
  <si>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</si>
  <si>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暴击判定系数（总暴击率）=N+A装备暴击率加成-B装备暴击抗性+被动附加暴击率(攻击不
暴击则为1，否则为（1.5*暴击伤害加成）)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</si>
  <si>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</si>
  <si>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</si>
  <si>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</si>
  <si>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被动加成系数</t>
  </si>
  <si>
    <t>被动加成系数</t>
    <phoneticPr fontId="2" type="noConversion"/>
  </si>
  <si>
    <t>被动技能加成</t>
    <phoneticPr fontId="2" type="noConversion"/>
  </si>
  <si>
    <t>被动附加暴击率</t>
    <phoneticPr fontId="2" type="noConversion"/>
  </si>
  <si>
    <t>被动附加力量</t>
    <phoneticPr fontId="2" type="noConversion"/>
  </si>
  <si>
    <t>被动附加智力</t>
    <phoneticPr fontId="2" type="noConversion"/>
  </si>
  <si>
    <t>人物装备套装附加防御力</t>
    <phoneticPr fontId="2" type="noConversion"/>
  </si>
  <si>
    <t>法阵附加防御力</t>
    <phoneticPr fontId="2" type="noConversion"/>
  </si>
  <si>
    <t>Buff附加防御力</t>
    <phoneticPr fontId="2" type="noConversion"/>
  </si>
  <si>
    <t>队长附加防御力</t>
    <phoneticPr fontId="2" type="noConversion"/>
  </si>
  <si>
    <t>被动附加防御力</t>
    <phoneticPr fontId="2" type="noConversion"/>
  </si>
  <si>
    <t>人物装备套装附加速度</t>
    <phoneticPr fontId="2" type="noConversion"/>
  </si>
  <si>
    <t>法阵附加速度</t>
    <phoneticPr fontId="2" type="noConversion"/>
  </si>
  <si>
    <t>Buff附加速度</t>
    <phoneticPr fontId="2" type="noConversion"/>
  </si>
  <si>
    <t>队长技附加速度</t>
    <phoneticPr fontId="2" type="noConversion"/>
  </si>
  <si>
    <t>被动附加速度</t>
    <phoneticPr fontId="2" type="noConversion"/>
  </si>
  <si>
    <t>（K1+K2+K3+K4+K5+K6+K7）*（1+K8）*（1+K9+K10+K11+K12）</t>
    <phoneticPr fontId="2" type="noConversion"/>
  </si>
  <si>
    <t>K1+K2+K3+K4+K5+K6+K7+K8</t>
    <phoneticPr fontId="2" type="noConversion"/>
  </si>
  <si>
    <t>K1+K2-K3+K4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</si>
  <si>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</si>
  <si>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</si>
  <si>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</si>
  <si>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</si>
  <si>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</si>
  <si>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</si>
  <si>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</si>
  <si>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</si>
  <si>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</si>
  <si>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</si>
  <si>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1+五行加成系数=（1+人物装备套装五行加成系数+阵法五行加成系数+队长技五行加成系数+被动五行加成系数）（通过该技能的
属性与判定具体加成系数）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</si>
  <si>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</si>
  <si>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</si>
  <si>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</si>
  <si>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K1+K2</t>
    <phoneticPr fontId="2" type="noConversion"/>
  </si>
  <si>
    <t>怪物本身耐力</t>
    <phoneticPr fontId="2" type="noConversion"/>
  </si>
  <si>
    <t>被动附加耐力</t>
    <phoneticPr fontId="2" type="noConversion"/>
  </si>
  <si>
    <t>人物装备附加体力</t>
    <phoneticPr fontId="2" type="noConversion"/>
  </si>
  <si>
    <t>人物装备套装附加体力</t>
    <phoneticPr fontId="2" type="noConversion"/>
  </si>
  <si>
    <t>法阵附加体力</t>
    <phoneticPr fontId="2" type="noConversion"/>
  </si>
  <si>
    <t>队长技附加体力</t>
    <phoneticPr fontId="2" type="noConversion"/>
  </si>
  <si>
    <t>被动附加体力</t>
    <phoneticPr fontId="2" type="noConversion"/>
  </si>
  <si>
    <t>总五行加成系数</t>
    <phoneticPr fontId="2" type="noConversion"/>
  </si>
  <si>
    <t>K1+K2+K3+K4</t>
    <phoneticPr fontId="2" type="noConversion"/>
  </si>
  <si>
    <t>人物装备套装附加五行加成系数</t>
    <phoneticPr fontId="2" type="noConversion"/>
  </si>
  <si>
    <t>法阵附加五行加成系数</t>
    <phoneticPr fontId="2" type="noConversion"/>
  </si>
  <si>
    <t>队长技附加五行加成系数</t>
    <phoneticPr fontId="2" type="noConversion"/>
  </si>
  <si>
    <t>被动附加五行加成系数</t>
    <phoneticPr fontId="2" type="noConversion"/>
  </si>
  <si>
    <r>
      <t xml:space="preserve">A装备伤害增益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B装备伤害减免系数</t>
    </r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</si>
  <si>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</si>
  <si>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</si>
  <si>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</si>
  <si>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</si>
  <si>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</si>
  <si>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</si>
  <si>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</si>
  <si>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</si>
  <si>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</si>
  <si>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</si>
  <si>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</si>
  <si>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</si>
  <si>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</si>
  <si>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</si>
  <si>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</si>
  <si>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</si>
  <si>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</si>
  <si>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</si>
  <si>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</si>
  <si>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</si>
  <si>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</si>
  <si>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</si>
  <si>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</si>
  <si>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</si>
  <si>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</si>
  <si>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</si>
  <si>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</si>
  <si>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</si>
  <si>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</si>
  <si>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</si>
  <si>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</si>
  <si>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星阶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</si>
  <si>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</si>
  <si>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</si>
  <si>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</si>
  <si>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</si>
  <si>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</si>
  <si>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</si>
  <si>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</si>
  <si>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</si>
  <si>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</si>
  <si>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</si>
  <si>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</si>
  <si>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</si>
  <si>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</si>
  <si>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暂定为1-15，用于修改怪物成长系数，存在数据库中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</si>
  <si>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</si>
  <si>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</si>
  <si>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</si>
  <si>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</si>
  <si>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</si>
  <si>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</si>
  <si>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</si>
  <si>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</si>
  <si>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</si>
  <si>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</si>
  <si>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</si>
  <si>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</si>
  <si>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</si>
  <si>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</si>
  <si>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</si>
  <si>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</si>
  <si>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</si>
  <si>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</si>
  <si>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</si>
  <si>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</si>
  <si>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</si>
  <si>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</si>
  <si>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</si>
  <si>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</si>
  <si>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speed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</si>
  <si>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</si>
  <si>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</si>
  <si>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</si>
  <si>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</si>
  <si>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</si>
  <si>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</si>
  <si>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</si>
  <si>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生命回复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</si>
  <si>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</si>
  <si>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</si>
  <si>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</si>
  <si>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</si>
  <si>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</si>
  <si>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</si>
  <si>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</si>
  <si>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</si>
  <si>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</si>
  <si>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</si>
  <si>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</si>
  <si>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</si>
  <si>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</si>
  <si>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升级所需经验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</si>
  <si>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</si>
  <si>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</si>
  <si>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</si>
  <si>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</si>
  <si>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</si>
  <si>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</si>
  <si>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</si>
  <si>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</si>
  <si>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</si>
  <si>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</si>
  <si>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</si>
  <si>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</si>
  <si>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</si>
  <si>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</si>
  <si>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goldNoteValue</t>
    <phoneticPr fontId="2" type="noConversion"/>
  </si>
  <si>
    <t>货币掉落值</t>
    <phoneticPr fontId="2" type="noConversion"/>
  </si>
  <si>
    <t>（货币名称待定）</t>
    <phoneticPr fontId="2" type="noConversion"/>
  </si>
  <si>
    <t>goldNoteRandom</t>
    <phoneticPr fontId="2" type="noConversion"/>
  </si>
  <si>
    <t>货币掉落随机值</t>
    <phoneticPr fontId="2" type="noConversion"/>
  </si>
  <si>
    <t>value 不等于0时，取value值，否则取随机范围里的值</t>
    <phoneticPr fontId="2" type="noConversion"/>
  </si>
  <si>
    <t>expValue</t>
    <phoneticPr fontId="2" type="noConversion"/>
  </si>
  <si>
    <t>经验掉落值</t>
    <phoneticPr fontId="2" type="noConversion"/>
  </si>
  <si>
    <t>expRandom</t>
    <phoneticPr fontId="2" type="noConversion"/>
  </si>
  <si>
    <t>经验掉落随机值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</si>
  <si>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</si>
  <si>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</si>
  <si>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</si>
  <si>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</si>
  <si>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</si>
  <si>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</si>
  <si>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</si>
  <si>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maxLifeModifyRate</t>
    <phoneticPr fontId="2" type="noConversion"/>
  </si>
  <si>
    <t>血上限比例修正</t>
    <phoneticPr fontId="2" type="noConversion"/>
  </si>
  <si>
    <t>initLife</t>
    <phoneticPr fontId="2" type="noConversion"/>
  </si>
  <si>
    <t>初始血百分比</t>
    <phoneticPr fontId="2" type="noConversion"/>
  </si>
  <si>
    <t>experienceModifyRate</t>
    <phoneticPr fontId="2" type="noConversion"/>
  </si>
  <si>
    <t>升级所需经验比例修正</t>
    <phoneticPr fontId="2" type="noConversion"/>
  </si>
  <si>
    <t>strengthModifyRate</t>
    <phoneticPr fontId="2" type="noConversion"/>
  </si>
  <si>
    <t>力量比例修正</t>
    <phoneticPr fontId="2" type="noConversion"/>
  </si>
  <si>
    <t>intelligenceModifyRate</t>
    <phoneticPr fontId="2" type="noConversion"/>
  </si>
  <si>
    <t>智力比例修正</t>
    <phoneticPr fontId="2" type="noConversion"/>
  </si>
  <si>
    <t>speedModifyRate</t>
    <phoneticPr fontId="2" type="noConversion"/>
  </si>
  <si>
    <t>速度比例修正</t>
    <phoneticPr fontId="2" type="noConversion"/>
  </si>
  <si>
    <t>resistanceModifyRate</t>
    <phoneticPr fontId="2" type="noConversion"/>
  </si>
  <si>
    <t>抗性比例修正</t>
    <phoneticPr fontId="2" type="noConversion"/>
  </si>
  <si>
    <t>enduranceModifyRate</t>
    <phoneticPr fontId="2" type="noConversion"/>
  </si>
  <si>
    <t>耐力比例修正</t>
    <phoneticPr fontId="2" type="noConversion"/>
  </si>
  <si>
    <t xml:space="preserve">goldNoteValueModifyRate </t>
    <phoneticPr fontId="2" type="noConversion"/>
  </si>
  <si>
    <t>金券比例修正</t>
    <phoneticPr fontId="2" type="noConversion"/>
  </si>
  <si>
    <t xml:space="preserve">expValueModifyRate </t>
    <phoneticPr fontId="2" type="noConversion"/>
  </si>
  <si>
    <t>经验比例修正</t>
    <phoneticPr fontId="2" type="noConversion"/>
  </si>
  <si>
    <t xml:space="preserve">recoveryRate </t>
    <phoneticPr fontId="2" type="noConversion"/>
  </si>
  <si>
    <t>战后回血比例修正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</si>
  <si>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</si>
  <si>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</si>
  <si>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</si>
  <si>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</si>
  <si>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</si>
  <si>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</si>
  <si>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</si>
  <si>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</si>
  <si>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</si>
  <si>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</si>
  <si>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</si>
  <si>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</si>
  <si>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</si>
  <si>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</si>
  <si>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</si>
  <si>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</si>
  <si>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</si>
  <si>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</si>
  <si>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</si>
  <si>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</si>
  <si>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</si>
  <si>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</si>
  <si>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</si>
  <si>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</si>
  <si>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</si>
  <si>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</si>
  <si>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</si>
  <si>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</si>
  <si>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</si>
  <si>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</si>
  <si>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</si>
  <si>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</si>
  <si>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</si>
  <si>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</si>
  <si>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</si>
  <si>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升星极限</t>
    <phoneticPr fontId="2" type="noConversion"/>
  </si>
  <si>
    <t>15星</t>
    <phoneticPr fontId="2" type="noConversion"/>
  </si>
  <si>
    <t>怪物升星/品质历程</t>
    <phoneticPr fontId="2" type="noConversion"/>
  </si>
  <si>
    <t>品质</t>
    <phoneticPr fontId="2" type="noConversion"/>
  </si>
  <si>
    <t>星级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</si>
  <si>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</si>
  <si>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</si>
  <si>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</si>
  <si>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</si>
  <si>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</si>
  <si>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</si>
  <si>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</si>
  <si>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</si>
  <si>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</si>
  <si>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</si>
  <si>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</si>
  <si>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</si>
  <si>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星级需求材料</t>
    <phoneticPr fontId="2" type="noConversion"/>
  </si>
  <si>
    <t>固定材料</t>
    <phoneticPr fontId="2" type="noConversion"/>
  </si>
  <si>
    <t>相同怪物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</si>
  <si>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</si>
  <si>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</si>
  <si>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</si>
  <si>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</si>
  <si>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星级可提升属性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</si>
  <si>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</si>
  <si>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</si>
  <si>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</si>
  <si>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</si>
  <si>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品质系数K</t>
    <phoneticPr fontId="2" type="noConversion"/>
  </si>
  <si>
    <t>ModifyRate公式</t>
    <phoneticPr fontId="2" type="noConversion"/>
  </si>
  <si>
    <t>调整后的ModifyRate=基础ModifyRate+基础ModifyRate*K</t>
    <phoneticPr fontId="2" type="noConversion"/>
  </si>
  <si>
    <t>对应每个品质提高的ModifyRate比例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</si>
  <si>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</si>
  <si>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</si>
  <si>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</si>
  <si>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</si>
  <si>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</si>
  <si>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</si>
  <si>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</si>
  <si>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</si>
  <si>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</si>
  <si>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initLife</t>
  </si>
  <si>
    <t>healthModifyRate</t>
  </si>
  <si>
    <t>strengthModifyRate</t>
  </si>
  <si>
    <t>intelligenceModifyRate</t>
  </si>
  <si>
    <t>speedModifyRate</t>
  </si>
  <si>
    <t>resistanceModifyRate</t>
  </si>
  <si>
    <t>enduranceModifyRate</t>
  </si>
  <si>
    <t xml:space="preserve">goldNoteValueModifyRate </t>
  </si>
  <si>
    <t xml:space="preserve">expValueModifyRate </t>
  </si>
  <si>
    <t xml:space="preserve">recoveryRate </t>
  </si>
  <si>
    <t>equip</t>
  </si>
  <si>
    <t>physical_skill</t>
  </si>
  <si>
    <t>magic_skill</t>
  </si>
  <si>
    <t>buff_skill</t>
  </si>
  <si>
    <t>powerful_skill</t>
  </si>
  <si>
    <t>protect_skill</t>
  </si>
  <si>
    <t>#服务端id</t>
  </si>
  <si>
    <t>模型路径</t>
  </si>
  <si>
    <t>中文名称</t>
  </si>
  <si>
    <t>是否可进化</t>
  </si>
  <si>
    <t>怪物属性</t>
  </si>
  <si>
    <t>倾向不导出</t>
  </si>
  <si>
    <t>初始血百分比</t>
  </si>
  <si>
    <t>升级所需经验比例修正</t>
  </si>
  <si>
    <t>体力比例修正</t>
  </si>
  <si>
    <t>力量比例修正</t>
  </si>
  <si>
    <t>智力比例修正</t>
  </si>
  <si>
    <t>速度比例修正</t>
  </si>
  <si>
    <t>抗性比例修正</t>
  </si>
  <si>
    <t>耐力比例修正</t>
  </si>
  <si>
    <t>金券比例修正</t>
  </si>
  <si>
    <t>经验比例修正</t>
  </si>
  <si>
    <t>战后回血比例修正</t>
  </si>
  <si>
    <t>法术技能名</t>
  </si>
  <si>
    <t>buff技能名</t>
  </si>
  <si>
    <t>大招</t>
  </si>
  <si>
    <t>防御</t>
  </si>
  <si>
    <t>偷懒</t>
  </si>
  <si>
    <t>物理技能名</t>
    <phoneticPr fontId="2" type="noConversion"/>
  </si>
  <si>
    <t>lazy_skill</t>
    <phoneticPr fontId="2" type="noConversion"/>
  </si>
  <si>
    <t>passive_skill</t>
    <phoneticPr fontId="2" type="noConversion"/>
  </si>
  <si>
    <t>怪物数据</t>
  </si>
  <si>
    <t>怪物基础属性表</t>
    <phoneticPr fontId="2" type="noConversion"/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</si>
  <si>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</si>
  <si>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</si>
  <si>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</si>
  <si>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</si>
  <si>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</si>
  <si>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</si>
  <si>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</si>
  <si>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</si>
  <si>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</si>
  <si>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goldNoteValue</t>
  </si>
  <si>
    <t>goldNoteMin</t>
  </si>
  <si>
    <t>goldNoteMax</t>
  </si>
  <si>
    <t>expValue</t>
  </si>
  <si>
    <t>expMin</t>
  </si>
  <si>
    <t>expMax</t>
  </si>
  <si>
    <t>output</t>
  </si>
  <si>
    <t>#等级</t>
  </si>
  <si>
    <t>升级所需经验</t>
  </si>
  <si>
    <t>智力</t>
  </si>
  <si>
    <t>耐力</t>
  </si>
  <si>
    <t>货币掉落值</t>
  </si>
  <si>
    <t>货币随机掉落最小值</t>
  </si>
  <si>
    <t>货币随机掉落最大值</t>
  </si>
  <si>
    <t>经验掉落值</t>
  </si>
  <si>
    <t>经验随机掉落最小值</t>
  </si>
  <si>
    <t>经验随机掉落最大值</t>
  </si>
  <si>
    <t>产出经验</t>
  </si>
  <si>
    <t>怪物升星属性表</t>
    <phoneticPr fontId="2" type="noConversion"/>
  </si>
  <si>
    <t>experienceModifyRate</t>
    <phoneticPr fontId="2" type="noConversion"/>
  </si>
  <si>
    <t>modifyRate</t>
    <phoneticPr fontId="2" type="noConversion"/>
  </si>
  <si>
    <t>value</t>
    <phoneticPr fontId="2" type="noConversion"/>
  </si>
  <si>
    <t>需求材料</t>
    <phoneticPr fontId="2" type="noConversion"/>
  </si>
  <si>
    <t>itemID</t>
    <phoneticPr fontId="2" type="noConversion"/>
  </si>
  <si>
    <t>需求材料个数</t>
    <phoneticPr fontId="2" type="noConversion"/>
  </si>
  <si>
    <t>Index</t>
    <phoneticPr fontId="2" type="noConversion"/>
  </si>
  <si>
    <t>stage</t>
    <phoneticPr fontId="2" type="noConversion"/>
  </si>
  <si>
    <t>monsterStage</t>
    <phoneticPr fontId="2" type="noConversion"/>
  </si>
  <si>
    <t>monsterID</t>
    <phoneticPr fontId="2" type="noConversion"/>
  </si>
  <si>
    <t>需求怪物ID</t>
    <phoneticPr fontId="2" type="noConversion"/>
  </si>
  <si>
    <t>需求怪物等级</t>
    <phoneticPr fontId="2" type="noConversion"/>
  </si>
  <si>
    <t>需求怪物星阶</t>
    <phoneticPr fontId="2" type="noConversion"/>
  </si>
  <si>
    <t>monsterLevel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</si>
  <si>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</si>
  <si>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</si>
  <si>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弱点伤害比调整系数</t>
    <phoneticPr fontId="2" type="noConversion"/>
  </si>
  <si>
    <t>弱点系数</t>
    <phoneticPr fontId="2" type="noConversion"/>
  </si>
  <si>
    <t>指从上一等级升至本等级需要的材料</t>
    <phoneticPr fontId="2" type="noConversion"/>
  </si>
  <si>
    <t>强化怪物属性（1-15星）</t>
    <phoneticPr fontId="2" type="noConversion"/>
  </si>
  <si>
    <t>monsterValue</t>
    <phoneticPr fontId="2" type="noConversion"/>
  </si>
  <si>
    <t>需求怪物个数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</si>
  <si>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</si>
  <si>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</si>
  <si>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</si>
  <si>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</si>
  <si>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</si>
  <si>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</si>
  <si>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</si>
  <si>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</si>
  <si>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</si>
  <si>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</si>
  <si>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</si>
  <si>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</si>
  <si>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装备组ID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</si>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</sst>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80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80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180" fontId="11" fillId="0" borderId="1" xfId="0" applyNumberFormat="1" applyFont="1" applyFill="1" applyBorder="1" applyAlignment="1">
      <alignment vertical="center"/>
    </xf>
    <xf numFmtId="180" fontId="11" fillId="0" borderId="1" xfId="0" applyNumberFormat="1" applyFont="1" applyFill="1" applyBorder="1" applyAlignment="1">
      <alignment vertical="center"/>
    </xf>
    <xf numFmtId="180" fontId="10" fillId="0" borderId="4" xfId="0" applyNumberFormat="1" applyFont="1" applyFill="1" applyBorder="1" applyAlignment="1">
      <alignment horizontal="center" vertical="center"/>
    </xf>
    <xf numFmtId="180" fontId="10" fillId="0" borderId="3" xfId="0" applyNumberFormat="1" applyFont="1" applyFill="1" applyBorder="1" applyAlignment="1">
      <alignment horizontal="center" vertical="center"/>
    </xf>
    <xf numFmtId="180" fontId="11" fillId="0" borderId="4" xfId="0" applyNumberFormat="1" applyFont="1" applyFill="1" applyBorder="1" applyAlignment="1">
      <alignment horizontal="center" vertical="center"/>
    </xf>
    <xf numFmtId="180" fontId="11" fillId="0" borderId="3" xfId="0" applyNumberFormat="1" applyFont="1" applyFill="1" applyBorder="1" applyAlignment="1">
      <alignment horizontal="center" vertical="center"/>
    </xf>
    <xf numFmtId="180" fontId="11" fillId="0" borderId="4" xfId="0" applyNumberFormat="1" applyFont="1" applyFill="1" applyBorder="1" applyAlignment="1">
      <alignment horizontal="left" vertical="center"/>
    </xf>
    <xf numFmtId="180" fontId="11" fillId="0" borderId="3" xfId="0" applyNumberFormat="1" applyFont="1" applyFill="1" applyBorder="1" applyAlignment="1">
      <alignment horizontal="left" vertical="center"/>
    </xf>
    <xf numFmtId="180" fontId="10" fillId="0" borderId="4" xfId="0" applyNumberFormat="1" applyFont="1" applyFill="1" applyBorder="1" applyAlignment="1">
      <alignment horizontal="left" vertical="center"/>
    </xf>
    <xf numFmtId="180" fontId="10" fillId="0" borderId="3" xfId="0" applyNumberFormat="1" applyFont="1" applyFill="1" applyBorder="1" applyAlignment="1">
      <alignment horizontal="left" vertical="center"/>
    </xf>
    <xf numFmtId="180" fontId="11" fillId="0" borderId="4" xfId="0" applyNumberFormat="1" applyFont="1" applyFill="1" applyBorder="1" applyAlignment="1">
      <alignment vertical="center"/>
    </xf>
    <xf numFmtId="180" fontId="11" fillId="0" borderId="3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80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8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180" fontId="11" fillId="0" borderId="3" xfId="0" applyNumberFormat="1" applyFont="1" applyFill="1" applyBorder="1" applyAlignment="1">
      <alignment vertical="center"/>
    </xf>
    <xf numFmtId="180" fontId="11" fillId="0" borderId="4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6" fillId="0" borderId="0" xfId="0" applyFont="1" applyFill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5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49" fontId="1" fillId="0" borderId="7" xfId="0" applyNumberFormat="1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4" fillId="0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69</xdr:row>
      <xdr:rowOff>28575</xdr:rowOff>
    </xdr:from>
    <xdr:to>
      <xdr:col>22</xdr:col>
      <xdr:colOff>305971</xdr:colOff>
      <xdr:row>94</xdr:row>
      <xdr:rowOff>187418</xdr:rowOff>
    </xdr:to>
    <xdr:grpSp>
      <xdr:nvGrpSpPr>
        <xdr:cNvPr id="44" name="组合 43"/>
        <xdr:cNvGrpSpPr/>
      </xdr:nvGrpSpPr>
      <xdr:grpSpPr>
        <a:xfrm>
          <a:off x="2257425" y="144875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</xdr:col>
      <xdr:colOff>0</xdr:colOff>
      <xdr:row>79</xdr:row>
      <xdr:rowOff>0</xdr:rowOff>
    </xdr:from>
    <xdr:to>
      <xdr:col>8</xdr:col>
      <xdr:colOff>313869</xdr:colOff>
      <xdr:row>82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4</xdr:col>
      <xdr:colOff>723900</xdr:colOff>
      <xdr:row>89</xdr:row>
      <xdr:rowOff>161925</xdr:rowOff>
    </xdr:from>
    <xdr:to>
      <xdr:col>7</xdr:col>
      <xdr:colOff>145610</xdr:colOff>
      <xdr:row>97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4</xdr:col>
      <xdr:colOff>790575</xdr:colOff>
      <xdr:row>91</xdr:row>
      <xdr:rowOff>133350</xdr:rowOff>
    </xdr:from>
    <xdr:to>
      <xdr:col>4</xdr:col>
      <xdr:colOff>2029417</xdr:colOff>
      <xdr:row>95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3</xdr:col>
      <xdr:colOff>1073729</xdr:colOff>
      <xdr:row>85</xdr:row>
      <xdr:rowOff>64376</xdr:rowOff>
    </xdr:from>
    <xdr:to>
      <xdr:col>4</xdr:col>
      <xdr:colOff>790575</xdr:colOff>
      <xdr:row>93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1047750</xdr:colOff>
      <xdr:row>90</xdr:row>
      <xdr:rowOff>95250</xdr:rowOff>
    </xdr:from>
    <xdr:to>
      <xdr:col>6</xdr:col>
      <xdr:colOff>682881</xdr:colOff>
      <xdr:row>91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5</xdr:col>
      <xdr:colOff>1057104</xdr:colOff>
      <xdr:row>91</xdr:row>
      <xdr:rowOff>207065</xdr:rowOff>
    </xdr:from>
    <xdr:to>
      <xdr:col>7</xdr:col>
      <xdr:colOff>6435</xdr:colOff>
      <xdr:row>93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5</xdr:col>
      <xdr:colOff>1057104</xdr:colOff>
      <xdr:row>95</xdr:row>
      <xdr:rowOff>5300</xdr:rowOff>
    </xdr:from>
    <xdr:to>
      <xdr:col>7</xdr:col>
      <xdr:colOff>6435</xdr:colOff>
      <xdr:row>96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6</xdr:col>
      <xdr:colOff>38438</xdr:colOff>
      <xdr:row>93</xdr:row>
      <xdr:rowOff>82826</xdr:rowOff>
    </xdr:from>
    <xdr:to>
      <xdr:col>6</xdr:col>
      <xdr:colOff>358478</xdr:colOff>
      <xdr:row>95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4</xdr:col>
      <xdr:colOff>2029417</xdr:colOff>
      <xdr:row>91</xdr:row>
      <xdr:rowOff>38763</xdr:rowOff>
    </xdr:from>
    <xdr:to>
      <xdr:col>5</xdr:col>
      <xdr:colOff>1047750</xdr:colOff>
      <xdr:row>93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92</xdr:row>
      <xdr:rowOff>155050</xdr:rowOff>
    </xdr:from>
    <xdr:to>
      <xdr:col>5</xdr:col>
      <xdr:colOff>1057104</xdr:colOff>
      <xdr:row>93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93</xdr:row>
      <xdr:rowOff>116279</xdr:rowOff>
    </xdr:from>
    <xdr:to>
      <xdr:col>5</xdr:col>
      <xdr:colOff>1066800</xdr:colOff>
      <xdr:row>94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2029417</xdr:colOff>
      <xdr:row>93</xdr:row>
      <xdr:rowOff>116279</xdr:rowOff>
    </xdr:from>
    <xdr:to>
      <xdr:col>5</xdr:col>
      <xdr:colOff>1057104</xdr:colOff>
      <xdr:row>95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145610</xdr:colOff>
      <xdr:row>93</xdr:row>
      <xdr:rowOff>6369</xdr:rowOff>
    </xdr:from>
    <xdr:to>
      <xdr:col>13</xdr:col>
      <xdr:colOff>183084</xdr:colOff>
      <xdr:row>93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61421</xdr:colOff>
      <xdr:row>93</xdr:row>
      <xdr:rowOff>6369</xdr:rowOff>
    </xdr:from>
    <xdr:to>
      <xdr:col>19</xdr:col>
      <xdr:colOff>461577</xdr:colOff>
      <xdr:row>93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523875</xdr:colOff>
      <xdr:row>6</xdr:row>
      <xdr:rowOff>9525</xdr:rowOff>
    </xdr:from>
    <xdr:to>
      <xdr:col>35</xdr:col>
      <xdr:colOff>19050</xdr:colOff>
      <xdr:row>10</xdr:row>
      <xdr:rowOff>119305</xdr:rowOff>
    </xdr:to>
    <xdr:sp macro="" textlink="">
      <xdr:nvSpPr>
        <xdr:cNvPr id="2" name="双括号 1"/>
        <xdr:cNvSpPr/>
      </xdr:nvSpPr>
      <xdr:spPr>
        <a:xfrm>
          <a:off x="43005375" y="10163175"/>
          <a:ext cx="6029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26</xdr:col>
      <xdr:colOff>847725</xdr:colOff>
      <xdr:row>14</xdr:row>
      <xdr:rowOff>19051</xdr:rowOff>
    </xdr:from>
    <xdr:to>
      <xdr:col>33</xdr:col>
      <xdr:colOff>581025</xdr:colOff>
      <xdr:row>18</xdr:row>
      <xdr:rowOff>123826</xdr:rowOff>
    </xdr:to>
    <xdr:sp macro="" textlink="">
      <xdr:nvSpPr>
        <xdr:cNvPr id="3" name="双括号 2"/>
        <xdr:cNvSpPr/>
      </xdr:nvSpPr>
      <xdr:spPr>
        <a:xfrm>
          <a:off x="19726275" y="3352801"/>
          <a:ext cx="493395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18</xdr:col>
      <xdr:colOff>628650</xdr:colOff>
      <xdr:row>23</xdr:row>
      <xdr:rowOff>33450</xdr:rowOff>
    </xdr:from>
    <xdr:to>
      <xdr:col>25</xdr:col>
      <xdr:colOff>1009650</xdr:colOff>
      <xdr:row>27</xdr:row>
      <xdr:rowOff>145950</xdr:rowOff>
    </xdr:to>
    <xdr:sp macro="" textlink="">
      <xdr:nvSpPr>
        <xdr:cNvPr id="4" name="双括号 3"/>
        <xdr:cNvSpPr/>
      </xdr:nvSpPr>
      <xdr:spPr>
        <a:xfrm>
          <a:off x="13392150" y="5396025"/>
          <a:ext cx="5476875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36</xdr:col>
      <xdr:colOff>238124</xdr:colOff>
      <xdr:row>6</xdr:row>
      <xdr:rowOff>9525</xdr:rowOff>
    </xdr:from>
    <xdr:to>
      <xdr:col>54</xdr:col>
      <xdr:colOff>561975</xdr:colOff>
      <xdr:row>10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42</xdr:col>
      <xdr:colOff>657226</xdr:colOff>
      <xdr:row>14</xdr:row>
      <xdr:rowOff>9525</xdr:rowOff>
    </xdr:from>
    <xdr:to>
      <xdr:col>61</xdr:col>
      <xdr:colOff>447675</xdr:colOff>
      <xdr:row>18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27</xdr:col>
      <xdr:colOff>152400</xdr:colOff>
      <xdr:row>23</xdr:row>
      <xdr:rowOff>28575</xdr:rowOff>
    </xdr:from>
    <xdr:to>
      <xdr:col>45</xdr:col>
      <xdr:colOff>647700</xdr:colOff>
      <xdr:row>27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19</xdr:col>
      <xdr:colOff>600075</xdr:colOff>
      <xdr:row>6</xdr:row>
      <xdr:rowOff>19050</xdr:rowOff>
    </xdr:from>
    <xdr:to>
      <xdr:col>27</xdr:col>
      <xdr:colOff>0</xdr:colOff>
      <xdr:row>10</xdr:row>
      <xdr:rowOff>128830</xdr:rowOff>
    </xdr:to>
    <xdr:sp macro="" textlink="">
      <xdr:nvSpPr>
        <xdr:cNvPr id="8" name="双括号 7"/>
        <xdr:cNvSpPr/>
      </xdr:nvSpPr>
      <xdr:spPr>
        <a:xfrm>
          <a:off x="13630275" y="1276350"/>
          <a:ext cx="4886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18</xdr:col>
      <xdr:colOff>561975</xdr:colOff>
      <xdr:row>14</xdr:row>
      <xdr:rowOff>9525</xdr:rowOff>
    </xdr:from>
    <xdr:to>
      <xdr:col>26</xdr:col>
      <xdr:colOff>0</xdr:colOff>
      <xdr:row>18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10</xdr:col>
      <xdr:colOff>533400</xdr:colOff>
      <xdr:row>23</xdr:row>
      <xdr:rowOff>0</xdr:rowOff>
    </xdr:from>
    <xdr:to>
      <xdr:col>17</xdr:col>
      <xdr:colOff>1038225</xdr:colOff>
      <xdr:row>27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87"/>
  <sheetViews>
    <sheetView tabSelected="1" topLeftCell="A70" workbookViewId="0">
      <selection activeCell="E54" sqref="E54"/>
    </sheetView>
  </sheetViews>
  <sheetFormatPr defaultRowHeight="16.5" x14ac:dyDescent="0.15"/>
  <cols>
    <col min="1" max="2" width="9" style="1"/>
    <col min="3" max="3" width="14" style="1" customWidth="1"/>
    <col min="4" max="4" width="21" style="1" customWidth="1"/>
    <col min="5" max="5" width="27.25" style="1" customWidth="1"/>
    <col min="6" max="6" width="19.125" style="1" customWidth="1"/>
    <col min="7" max="16384" width="9" style="1"/>
  </cols>
  <sheetData>
    <row r="2" spans="2:4" x14ac:dyDescent="0.15">
      <c r="B2" s="28" t="s">
        <v>311</v>
      </c>
    </row>
    <row r="3" spans="2:4" x14ac:dyDescent="0.15">
      <c r="C3" s="1" t="s">
        <v>165</v>
      </c>
    </row>
    <row r="4" spans="2:4" x14ac:dyDescent="0.15">
      <c r="D4" s="1" t="s">
        <v>616</v>
      </c>
    </row>
    <row r="5" spans="2:4" x14ac:dyDescent="0.15">
      <c r="C5" s="1" t="s">
        <v>166</v>
      </c>
    </row>
    <row r="6" spans="2:4" x14ac:dyDescent="0.15">
      <c r="D6" s="1" t="s">
        <v>500</v>
      </c>
    </row>
    <row r="7" spans="2:4" x14ac:dyDescent="0.15">
      <c r="C7" s="1" t="s">
        <v>167</v>
      </c>
    </row>
    <row r="8" spans="2:4" x14ac:dyDescent="0.15">
      <c r="D8" s="1" t="s">
        <v>314</v>
      </c>
    </row>
    <row r="9" spans="2:4" x14ac:dyDescent="0.15">
      <c r="C9" s="1" t="s">
        <v>147</v>
      </c>
    </row>
    <row r="10" spans="2:4" x14ac:dyDescent="0.15">
      <c r="D10" s="1" t="s">
        <v>315</v>
      </c>
    </row>
    <row r="11" spans="2:4" x14ac:dyDescent="0.15">
      <c r="C11" s="1" t="s">
        <v>168</v>
      </c>
    </row>
    <row r="12" spans="2:4" x14ac:dyDescent="0.15">
      <c r="D12" s="1" t="s">
        <v>317</v>
      </c>
    </row>
    <row r="13" spans="2:4" x14ac:dyDescent="0.15">
      <c r="C13" s="1" t="s">
        <v>169</v>
      </c>
    </row>
    <row r="14" spans="2:4" x14ac:dyDescent="0.15">
      <c r="D14" s="1" t="s">
        <v>318</v>
      </c>
    </row>
    <row r="15" spans="2:4" x14ac:dyDescent="0.15">
      <c r="C15" s="1" t="s">
        <v>170</v>
      </c>
    </row>
    <row r="16" spans="2:4" x14ac:dyDescent="0.15">
      <c r="D16" s="1" t="s">
        <v>319</v>
      </c>
    </row>
    <row r="17" spans="1:6" x14ac:dyDescent="0.15">
      <c r="C17" s="1" t="s">
        <v>320</v>
      </c>
    </row>
    <row r="18" spans="1:6" x14ac:dyDescent="0.15">
      <c r="D18" s="1" t="s">
        <v>321</v>
      </c>
    </row>
    <row r="19" spans="1:6" x14ac:dyDescent="0.15">
      <c r="C19" s="1" t="s">
        <v>51</v>
      </c>
    </row>
    <row r="20" spans="1:6" x14ac:dyDescent="0.15">
      <c r="D20" s="1" t="s">
        <v>322</v>
      </c>
    </row>
    <row r="21" spans="1:6" x14ac:dyDescent="0.15">
      <c r="A21" s="28" t="s">
        <v>323</v>
      </c>
    </row>
    <row r="22" spans="1:6" x14ac:dyDescent="0.15">
      <c r="B22" s="77" t="s">
        <v>351</v>
      </c>
    </row>
    <row r="23" spans="1:6" x14ac:dyDescent="0.15">
      <c r="C23" s="3" t="s">
        <v>324</v>
      </c>
      <c r="D23" s="84" t="s">
        <v>325</v>
      </c>
      <c r="E23" s="1" t="s">
        <v>326</v>
      </c>
      <c r="F23" s="3"/>
    </row>
    <row r="24" spans="1:6" x14ac:dyDescent="0.15">
      <c r="C24" s="3"/>
      <c r="D24" s="3"/>
      <c r="E24" s="3"/>
      <c r="F24" s="3"/>
    </row>
    <row r="25" spans="1:6" x14ac:dyDescent="0.15">
      <c r="C25" s="3" t="s">
        <v>327</v>
      </c>
      <c r="D25" s="3" t="s">
        <v>328</v>
      </c>
      <c r="E25" s="3" t="s">
        <v>329</v>
      </c>
      <c r="F25" s="3"/>
    </row>
    <row r="26" spans="1:6" x14ac:dyDescent="0.15">
      <c r="C26" s="3"/>
      <c r="D26" s="3"/>
      <c r="E26" s="3"/>
      <c r="F26" s="3"/>
    </row>
    <row r="27" spans="1:6" x14ac:dyDescent="0.15">
      <c r="C27" s="3" t="s">
        <v>330</v>
      </c>
      <c r="D27" s="85" t="s">
        <v>331</v>
      </c>
      <c r="E27" s="1" t="s">
        <v>332</v>
      </c>
      <c r="F27" s="3"/>
    </row>
    <row r="28" spans="1:6" x14ac:dyDescent="0.15">
      <c r="C28" s="3"/>
      <c r="D28" s="3"/>
      <c r="E28" s="3"/>
      <c r="F28" s="3"/>
    </row>
    <row r="29" spans="1:6" x14ac:dyDescent="0.15">
      <c r="C29" s="3" t="s">
        <v>386</v>
      </c>
      <c r="D29" s="3" t="s">
        <v>333</v>
      </c>
      <c r="E29" s="3" t="s">
        <v>387</v>
      </c>
      <c r="F29" s="3"/>
    </row>
    <row r="30" spans="1:6" x14ac:dyDescent="0.15">
      <c r="C30" s="3"/>
      <c r="D30" s="3"/>
      <c r="E30" s="3"/>
      <c r="F30" s="3"/>
    </row>
    <row r="31" spans="1:6" x14ac:dyDescent="0.15">
      <c r="C31" s="3" t="s">
        <v>334</v>
      </c>
      <c r="D31" s="3" t="s">
        <v>604</v>
      </c>
      <c r="E31" s="3" t="s">
        <v>348</v>
      </c>
      <c r="F31" s="3"/>
    </row>
    <row r="32" spans="1:6" x14ac:dyDescent="0.15">
      <c r="C32" s="3"/>
      <c r="D32" s="3"/>
      <c r="E32" s="3"/>
      <c r="F32" s="3"/>
    </row>
    <row r="33" spans="2:10" x14ac:dyDescent="0.15">
      <c r="C33" s="1" t="s">
        <v>335</v>
      </c>
      <c r="D33" s="3" t="s">
        <v>336</v>
      </c>
      <c r="E33" s="3"/>
      <c r="F33" s="3"/>
      <c r="G33" s="3"/>
      <c r="I33" s="3"/>
      <c r="J33" s="3"/>
    </row>
    <row r="34" spans="2:10" x14ac:dyDescent="0.15">
      <c r="D34" s="3"/>
      <c r="E34" s="3"/>
      <c r="F34" s="3"/>
      <c r="G34" s="3"/>
      <c r="I34" s="3"/>
      <c r="J34" s="3"/>
    </row>
    <row r="35" spans="2:10" x14ac:dyDescent="0.15">
      <c r="C35" s="1" t="s">
        <v>337</v>
      </c>
      <c r="D35" s="84" t="s">
        <v>338</v>
      </c>
      <c r="E35" s="3" t="s">
        <v>339</v>
      </c>
      <c r="F35" s="3"/>
      <c r="G35" s="3"/>
      <c r="I35" s="3"/>
      <c r="J35" s="3"/>
    </row>
    <row r="36" spans="2:10" x14ac:dyDescent="0.15">
      <c r="D36" s="84"/>
      <c r="E36" s="3"/>
      <c r="F36" s="3"/>
      <c r="G36" s="3"/>
      <c r="I36" s="3"/>
      <c r="J36" s="3"/>
    </row>
    <row r="37" spans="2:10" x14ac:dyDescent="0.15">
      <c r="C37" s="1" t="s">
        <v>340</v>
      </c>
      <c r="D37" s="1" t="s">
        <v>347</v>
      </c>
      <c r="E37" s="1" t="s">
        <v>341</v>
      </c>
      <c r="G37" s="86"/>
      <c r="I37" s="86"/>
    </row>
    <row r="38" spans="2:10" x14ac:dyDescent="0.15">
      <c r="E38" s="1" t="s">
        <v>349</v>
      </c>
      <c r="G38" s="86"/>
      <c r="H38" s="86"/>
    </row>
    <row r="39" spans="2:10" x14ac:dyDescent="0.15">
      <c r="C39" s="1" t="s">
        <v>342</v>
      </c>
      <c r="D39" s="1" t="s">
        <v>343</v>
      </c>
      <c r="E39" s="1" t="s">
        <v>344</v>
      </c>
      <c r="G39" s="1" t="s">
        <v>345</v>
      </c>
      <c r="H39" s="86"/>
    </row>
    <row r="40" spans="2:10" x14ac:dyDescent="0.15">
      <c r="G40" s="86"/>
    </row>
    <row r="41" spans="2:10" x14ac:dyDescent="0.15">
      <c r="B41" s="77" t="s">
        <v>350</v>
      </c>
    </row>
    <row r="42" spans="2:10" x14ac:dyDescent="0.15">
      <c r="C42" s="1" t="s">
        <v>352</v>
      </c>
      <c r="D42" s="1" t="s">
        <v>353</v>
      </c>
      <c r="E42" s="1" t="s">
        <v>354</v>
      </c>
    </row>
    <row r="43" spans="2:10" x14ac:dyDescent="0.15">
      <c r="C43" s="1" t="s">
        <v>175</v>
      </c>
      <c r="D43" s="1" t="s">
        <v>355</v>
      </c>
    </row>
    <row r="45" spans="2:10" x14ac:dyDescent="0.15">
      <c r="B45" s="77" t="s">
        <v>356</v>
      </c>
    </row>
    <row r="46" spans="2:10" x14ac:dyDescent="0.15">
      <c r="C46" s="1" t="s">
        <v>357</v>
      </c>
      <c r="E46" s="1" t="s">
        <v>358</v>
      </c>
    </row>
    <row r="47" spans="2:10" x14ac:dyDescent="0.15">
      <c r="C47" s="1" t="s">
        <v>359</v>
      </c>
    </row>
    <row r="48" spans="2:10" x14ac:dyDescent="0.15">
      <c r="C48" s="1" t="s">
        <v>632</v>
      </c>
    </row>
    <row r="51" spans="2:10" x14ac:dyDescent="0.15">
      <c r="B51" s="28" t="s">
        <v>157</v>
      </c>
      <c r="C51" s="3" t="s">
        <v>360</v>
      </c>
      <c r="D51" s="1" t="s">
        <v>361</v>
      </c>
      <c r="E51" s="3"/>
      <c r="F51" s="3"/>
      <c r="G51" s="3"/>
    </row>
    <row r="52" spans="2:10" x14ac:dyDescent="0.15">
      <c r="C52" s="3" t="s">
        <v>362</v>
      </c>
      <c r="D52" s="3" t="s">
        <v>363</v>
      </c>
      <c r="E52" s="3" t="s">
        <v>364</v>
      </c>
      <c r="F52" s="3"/>
      <c r="G52" s="3"/>
      <c r="H52" s="3"/>
      <c r="I52" s="3"/>
      <c r="J52" s="3"/>
    </row>
    <row r="53" spans="2:10" x14ac:dyDescent="0.15">
      <c r="C53" s="77"/>
      <c r="D53" s="3"/>
      <c r="E53" s="3"/>
      <c r="F53" s="3"/>
      <c r="G53" s="3"/>
      <c r="H53" s="3"/>
      <c r="I53" s="3"/>
      <c r="J53" s="3"/>
    </row>
    <row r="54" spans="2:10" x14ac:dyDescent="0.15">
      <c r="C54" s="3" t="s">
        <v>365</v>
      </c>
      <c r="D54" s="87" t="s">
        <v>366</v>
      </c>
      <c r="E54" s="3" t="s">
        <v>367</v>
      </c>
      <c r="F54" s="3"/>
      <c r="G54" s="3"/>
      <c r="H54" s="3"/>
      <c r="I54" s="3"/>
      <c r="J54" s="3"/>
    </row>
    <row r="55" spans="2:10" x14ac:dyDescent="0.15">
      <c r="C55" s="3"/>
      <c r="D55" s="3"/>
      <c r="E55" s="3"/>
      <c r="F55" s="3"/>
      <c r="G55" s="3"/>
      <c r="H55" s="3"/>
      <c r="I55" s="3"/>
      <c r="J55" s="3"/>
    </row>
    <row r="56" spans="2:10" x14ac:dyDescent="0.15">
      <c r="C56" s="3" t="s">
        <v>368</v>
      </c>
      <c r="D56" s="88" t="s">
        <v>369</v>
      </c>
      <c r="E56" s="3" t="s">
        <v>370</v>
      </c>
      <c r="F56" s="3"/>
      <c r="G56" s="3"/>
      <c r="H56" s="3" t="s">
        <v>371</v>
      </c>
      <c r="I56" s="3"/>
      <c r="J56" s="3"/>
    </row>
    <row r="57" spans="2:10" x14ac:dyDescent="0.15">
      <c r="C57" s="3"/>
      <c r="D57" s="3"/>
      <c r="E57" s="3"/>
      <c r="F57" s="3"/>
      <c r="G57" s="3"/>
      <c r="H57" s="3"/>
      <c r="I57" s="3"/>
      <c r="J57" s="3"/>
    </row>
    <row r="58" spans="2:10" x14ac:dyDescent="0.15">
      <c r="C58" s="3" t="s">
        <v>372</v>
      </c>
      <c r="D58" s="3" t="s">
        <v>373</v>
      </c>
      <c r="E58" s="3" t="s">
        <v>378</v>
      </c>
      <c r="F58" s="3"/>
      <c r="G58" s="3"/>
      <c r="H58" s="3"/>
      <c r="I58" s="3"/>
      <c r="J58" s="3"/>
    </row>
    <row r="59" spans="2:10" x14ac:dyDescent="0.15">
      <c r="C59" s="3"/>
      <c r="D59" s="3"/>
      <c r="E59" s="3"/>
      <c r="F59" s="3"/>
      <c r="G59" s="3"/>
      <c r="H59" s="3"/>
      <c r="I59" s="3"/>
      <c r="J59" s="3"/>
    </row>
    <row r="60" spans="2:10" x14ac:dyDescent="0.15">
      <c r="C60" s="85" t="s">
        <v>91</v>
      </c>
      <c r="D60" s="3" t="s">
        <v>374</v>
      </c>
      <c r="E60" s="85" t="s">
        <v>379</v>
      </c>
      <c r="F60" s="85"/>
      <c r="G60" s="85"/>
      <c r="H60" s="85"/>
      <c r="I60" s="3"/>
      <c r="J60" s="3"/>
    </row>
    <row r="61" spans="2:10" x14ac:dyDescent="0.15">
      <c r="C61" s="85"/>
      <c r="D61" s="3"/>
      <c r="E61" s="85"/>
      <c r="F61" s="85"/>
      <c r="G61" s="85"/>
      <c r="H61" s="85"/>
      <c r="I61" s="3"/>
      <c r="J61" s="3"/>
    </row>
    <row r="62" spans="2:10" x14ac:dyDescent="0.15">
      <c r="C62" s="89" t="s">
        <v>375</v>
      </c>
      <c r="D62" s="3" t="s">
        <v>376</v>
      </c>
      <c r="E62" s="89" t="s">
        <v>377</v>
      </c>
      <c r="F62" s="3"/>
      <c r="G62" s="3"/>
      <c r="H62" s="3"/>
      <c r="I62" s="3"/>
      <c r="J62" s="3"/>
    </row>
    <row r="63" spans="2:10" x14ac:dyDescent="0.15">
      <c r="C63" s="3"/>
      <c r="D63" s="3"/>
      <c r="E63" s="3"/>
      <c r="F63" s="3"/>
      <c r="G63" s="3"/>
      <c r="H63" s="3"/>
      <c r="I63" s="3"/>
    </row>
    <row r="64" spans="2:10" x14ac:dyDescent="0.15">
      <c r="C64" s="3" t="s">
        <v>382</v>
      </c>
      <c r="D64" s="87" t="s">
        <v>383</v>
      </c>
      <c r="E64" s="3" t="s">
        <v>384</v>
      </c>
      <c r="F64" s="3"/>
      <c r="G64" s="3"/>
      <c r="H64" s="3"/>
      <c r="I64" s="3"/>
    </row>
    <row r="65" spans="2:9" x14ac:dyDescent="0.15">
      <c r="C65" s="3"/>
      <c r="D65" s="3"/>
      <c r="E65" s="3"/>
      <c r="F65" s="3"/>
      <c r="G65" s="3"/>
      <c r="H65" s="3"/>
      <c r="I65" s="3"/>
    </row>
    <row r="66" spans="2:9" x14ac:dyDescent="0.15">
      <c r="B66" s="28"/>
    </row>
    <row r="67" spans="2:9" x14ac:dyDescent="0.15">
      <c r="B67" s="28" t="s">
        <v>385</v>
      </c>
    </row>
    <row r="68" spans="2:9" x14ac:dyDescent="0.15">
      <c r="B68" s="28" t="s">
        <v>482</v>
      </c>
    </row>
    <row r="100" spans="3:15" x14ac:dyDescent="0.15">
      <c r="C100" s="1">
        <v>1</v>
      </c>
      <c r="D100" s="1" t="s">
        <v>388</v>
      </c>
    </row>
    <row r="102" spans="3:15" x14ac:dyDescent="0.15">
      <c r="C102" s="1">
        <v>2</v>
      </c>
      <c r="D102" s="1" t="s">
        <v>389</v>
      </c>
    </row>
    <row r="103" spans="3:15" x14ac:dyDescent="0.15"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</row>
    <row r="104" spans="3:15" x14ac:dyDescent="0.15">
      <c r="C104" s="97">
        <v>3</v>
      </c>
      <c r="D104" s="97" t="s">
        <v>510</v>
      </c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</row>
    <row r="105" spans="3:15" x14ac:dyDescent="0.15"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</row>
    <row r="106" spans="3:15" x14ac:dyDescent="0.15">
      <c r="C106" s="97">
        <v>4</v>
      </c>
      <c r="D106" s="97" t="s">
        <v>483</v>
      </c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</row>
    <row r="107" spans="3:15" x14ac:dyDescent="0.15"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</row>
    <row r="108" spans="3:15" x14ac:dyDescent="0.15">
      <c r="C108" s="97"/>
      <c r="D108" s="104" t="s">
        <v>390</v>
      </c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</row>
    <row r="109" spans="3:15" x14ac:dyDescent="0.15">
      <c r="C109" s="97"/>
      <c r="D109" s="97"/>
      <c r="E109" s="97" t="s">
        <v>611</v>
      </c>
      <c r="F109" s="97"/>
      <c r="G109" s="97"/>
      <c r="H109" s="97"/>
      <c r="I109" s="97"/>
      <c r="J109" s="97"/>
      <c r="K109" s="97"/>
      <c r="L109" s="97"/>
      <c r="M109" s="97"/>
      <c r="N109" s="97"/>
      <c r="O109" s="97"/>
    </row>
    <row r="110" spans="3:15" x14ac:dyDescent="0.15"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</row>
    <row r="111" spans="3:15" x14ac:dyDescent="0.15">
      <c r="D111" s="28" t="s">
        <v>391</v>
      </c>
    </row>
    <row r="112" spans="3:15" x14ac:dyDescent="0.15">
      <c r="E112" s="3" t="s">
        <v>392</v>
      </c>
      <c r="F112" s="3" t="s">
        <v>393</v>
      </c>
      <c r="G112" s="3"/>
      <c r="H112" s="3"/>
      <c r="I112" s="3"/>
      <c r="J112" s="3"/>
      <c r="K112" s="3"/>
      <c r="L112" s="3"/>
      <c r="M112" s="3"/>
    </row>
    <row r="113" spans="4:13" x14ac:dyDescent="0.15">
      <c r="E113" s="3" t="s">
        <v>394</v>
      </c>
      <c r="F113" s="3" t="s">
        <v>395</v>
      </c>
      <c r="G113" s="3"/>
      <c r="H113" s="3"/>
      <c r="I113" s="3"/>
      <c r="J113" s="3"/>
      <c r="K113" s="3"/>
      <c r="L113" s="3"/>
      <c r="M113" s="3"/>
    </row>
    <row r="114" spans="4:13" x14ac:dyDescent="0.15">
      <c r="E114" s="3" t="s">
        <v>396</v>
      </c>
      <c r="F114" s="3" t="s">
        <v>397</v>
      </c>
      <c r="G114" s="3"/>
      <c r="H114" s="3"/>
      <c r="I114" s="3"/>
      <c r="J114" s="3"/>
      <c r="K114" s="3"/>
      <c r="L114" s="3"/>
      <c r="M114" s="3"/>
    </row>
    <row r="115" spans="4:13" x14ac:dyDescent="0.15">
      <c r="E115" s="87" t="s">
        <v>398</v>
      </c>
      <c r="F115" s="3" t="s">
        <v>399</v>
      </c>
      <c r="G115" s="3"/>
      <c r="H115" s="3"/>
      <c r="I115" s="3"/>
      <c r="J115" s="3"/>
      <c r="K115" s="3"/>
      <c r="L115" s="3"/>
      <c r="M115" s="3"/>
    </row>
    <row r="116" spans="4:13" x14ac:dyDescent="0.15">
      <c r="E116" s="88" t="s">
        <v>400</v>
      </c>
      <c r="F116" s="3" t="s">
        <v>401</v>
      </c>
      <c r="G116" s="3"/>
      <c r="H116" s="3"/>
      <c r="I116" s="3"/>
      <c r="J116" s="3"/>
      <c r="K116" s="3"/>
      <c r="L116" s="3"/>
      <c r="M116" s="3"/>
    </row>
    <row r="117" spans="4:13" x14ac:dyDescent="0.15">
      <c r="E117" s="3" t="s">
        <v>402</v>
      </c>
      <c r="F117" s="3" t="s">
        <v>403</v>
      </c>
      <c r="G117" s="3"/>
      <c r="H117" s="3"/>
      <c r="I117" s="3"/>
      <c r="J117" s="3"/>
      <c r="K117" s="3"/>
      <c r="L117" s="3"/>
      <c r="M117" s="3"/>
    </row>
    <row r="118" spans="4:13" x14ac:dyDescent="0.15">
      <c r="E118" s="3" t="s">
        <v>404</v>
      </c>
      <c r="F118" s="85" t="s">
        <v>405</v>
      </c>
      <c r="G118" s="3"/>
      <c r="H118" s="3"/>
      <c r="I118" s="3"/>
      <c r="J118" s="3"/>
      <c r="K118" s="3"/>
      <c r="L118" s="3"/>
      <c r="M118" s="3"/>
    </row>
    <row r="119" spans="4:13" x14ac:dyDescent="0.15">
      <c r="E119" s="3" t="s">
        <v>406</v>
      </c>
      <c r="F119" s="89" t="s">
        <v>407</v>
      </c>
      <c r="G119" s="3"/>
      <c r="H119" s="3"/>
      <c r="I119" s="3"/>
      <c r="J119" s="3"/>
      <c r="K119" s="3"/>
      <c r="L119" s="3"/>
      <c r="M119" s="3"/>
    </row>
    <row r="120" spans="4:13" x14ac:dyDescent="0.15">
      <c r="E120" s="87" t="s">
        <v>408</v>
      </c>
      <c r="F120" s="3" t="s">
        <v>409</v>
      </c>
      <c r="G120" s="3"/>
      <c r="H120" s="3"/>
      <c r="I120" s="3"/>
      <c r="J120" s="3"/>
      <c r="K120" s="3"/>
      <c r="L120" s="3"/>
      <c r="M120" s="3"/>
    </row>
    <row r="121" spans="4:13" x14ac:dyDescent="0.15">
      <c r="E121" s="3" t="s">
        <v>410</v>
      </c>
      <c r="F121" s="3" t="s">
        <v>411</v>
      </c>
      <c r="G121" s="89" t="s">
        <v>412</v>
      </c>
      <c r="H121" s="89"/>
      <c r="I121" s="89"/>
      <c r="J121" s="89"/>
      <c r="K121" s="89"/>
      <c r="L121" s="89"/>
      <c r="M121" s="3"/>
    </row>
    <row r="122" spans="4:13" x14ac:dyDescent="0.15">
      <c r="E122" s="3" t="s">
        <v>413</v>
      </c>
      <c r="F122" s="3" t="s">
        <v>414</v>
      </c>
      <c r="G122" s="89" t="s">
        <v>415</v>
      </c>
      <c r="H122" s="89"/>
      <c r="I122" s="89"/>
      <c r="J122" s="89"/>
      <c r="K122" s="89"/>
      <c r="L122" s="89"/>
      <c r="M122" s="3"/>
    </row>
    <row r="123" spans="4:13" x14ac:dyDescent="0.15">
      <c r="E123" s="3" t="s">
        <v>416</v>
      </c>
      <c r="F123" s="3" t="s">
        <v>417</v>
      </c>
      <c r="G123" s="89"/>
      <c r="H123" s="89"/>
      <c r="I123" s="89"/>
      <c r="J123" s="89"/>
      <c r="K123" s="89"/>
      <c r="L123" s="89"/>
      <c r="M123" s="3"/>
    </row>
    <row r="124" spans="4:13" x14ac:dyDescent="0.15">
      <c r="E124" s="3" t="s">
        <v>418</v>
      </c>
      <c r="F124" s="3" t="s">
        <v>419</v>
      </c>
      <c r="G124" s="89" t="s">
        <v>415</v>
      </c>
      <c r="H124" s="89"/>
      <c r="I124" s="89"/>
      <c r="J124" s="89"/>
      <c r="K124" s="89"/>
      <c r="L124" s="89"/>
      <c r="M124" s="3"/>
    </row>
    <row r="126" spans="4:13" x14ac:dyDescent="0.15">
      <c r="D126" s="28" t="s">
        <v>509</v>
      </c>
    </row>
    <row r="127" spans="4:13" x14ac:dyDescent="0.15">
      <c r="E127" s="84" t="s">
        <v>420</v>
      </c>
      <c r="F127" s="1" t="s">
        <v>449</v>
      </c>
    </row>
    <row r="128" spans="4:13" x14ac:dyDescent="0.15">
      <c r="E128" s="84" t="s">
        <v>421</v>
      </c>
      <c r="F128" s="1" t="s">
        <v>450</v>
      </c>
    </row>
    <row r="129" spans="4:13" x14ac:dyDescent="0.15">
      <c r="E129" s="84" t="s">
        <v>422</v>
      </c>
      <c r="F129" s="1" t="s">
        <v>451</v>
      </c>
    </row>
    <row r="130" spans="4:13" x14ac:dyDescent="0.15">
      <c r="E130" s="84" t="s">
        <v>423</v>
      </c>
      <c r="F130" s="1" t="s">
        <v>452</v>
      </c>
    </row>
    <row r="131" spans="4:13" x14ac:dyDescent="0.15">
      <c r="E131" s="1" t="s">
        <v>424</v>
      </c>
      <c r="F131" s="1" t="s">
        <v>453</v>
      </c>
    </row>
    <row r="132" spans="4:13" x14ac:dyDescent="0.15">
      <c r="E132" s="1" t="s">
        <v>425</v>
      </c>
      <c r="F132" s="1" t="s">
        <v>454</v>
      </c>
      <c r="G132" s="1" t="s">
        <v>455</v>
      </c>
    </row>
    <row r="133" spans="4:13" x14ac:dyDescent="0.15">
      <c r="E133" s="84" t="s">
        <v>426</v>
      </c>
      <c r="F133" s="96" t="s">
        <v>456</v>
      </c>
      <c r="G133" s="96"/>
      <c r="I133" s="96"/>
      <c r="J133" s="84"/>
    </row>
    <row r="134" spans="4:13" x14ac:dyDescent="0.15">
      <c r="D134" s="101" t="s">
        <v>624</v>
      </c>
      <c r="E134" s="90" t="s">
        <v>427</v>
      </c>
      <c r="F134" s="91" t="s">
        <v>428</v>
      </c>
    </row>
    <row r="135" spans="4:13" x14ac:dyDescent="0.15">
      <c r="D135" s="102"/>
      <c r="E135" s="92" t="s">
        <v>429</v>
      </c>
      <c r="F135" s="93" t="s">
        <v>430</v>
      </c>
      <c r="H135" s="97" t="s">
        <v>457</v>
      </c>
      <c r="I135" s="97"/>
      <c r="J135" s="97"/>
      <c r="K135" s="97"/>
    </row>
    <row r="136" spans="4:13" x14ac:dyDescent="0.15">
      <c r="D136" s="102"/>
      <c r="E136" s="92" t="s">
        <v>431</v>
      </c>
      <c r="F136" s="93" t="s">
        <v>432</v>
      </c>
      <c r="I136" s="97" t="s">
        <v>458</v>
      </c>
      <c r="J136" s="97"/>
    </row>
    <row r="137" spans="4:13" x14ac:dyDescent="0.15">
      <c r="D137" s="102"/>
      <c r="E137" s="92" t="s">
        <v>433</v>
      </c>
      <c r="F137" s="93" t="s">
        <v>434</v>
      </c>
      <c r="H137" s="97" t="s">
        <v>459</v>
      </c>
      <c r="I137" s="97"/>
      <c r="J137" s="97"/>
      <c r="K137" s="97"/>
      <c r="L137" s="86"/>
      <c r="M137" s="86"/>
    </row>
    <row r="138" spans="4:13" x14ac:dyDescent="0.15">
      <c r="D138" s="102"/>
      <c r="E138" s="92" t="s">
        <v>435</v>
      </c>
      <c r="F138" s="93" t="s">
        <v>436</v>
      </c>
      <c r="H138" s="97"/>
      <c r="I138" s="97" t="s">
        <v>462</v>
      </c>
      <c r="J138" s="97"/>
      <c r="K138" s="97"/>
      <c r="L138" s="86"/>
      <c r="M138" s="86"/>
    </row>
    <row r="139" spans="4:13" x14ac:dyDescent="0.15">
      <c r="D139" s="102"/>
      <c r="E139" s="92" t="s">
        <v>437</v>
      </c>
      <c r="F139" s="93" t="s">
        <v>438</v>
      </c>
      <c r="I139" s="1" t="s">
        <v>460</v>
      </c>
      <c r="J139" s="1" t="s">
        <v>461</v>
      </c>
    </row>
    <row r="140" spans="4:13" x14ac:dyDescent="0.15">
      <c r="D140" s="102"/>
      <c r="E140" s="92" t="s">
        <v>439</v>
      </c>
      <c r="F140" s="93" t="s">
        <v>440</v>
      </c>
      <c r="I140" s="1" t="s">
        <v>463</v>
      </c>
      <c r="J140" s="1" t="s">
        <v>464</v>
      </c>
    </row>
    <row r="141" spans="4:13" x14ac:dyDescent="0.15">
      <c r="D141" s="102"/>
      <c r="E141" s="92" t="s">
        <v>441</v>
      </c>
      <c r="F141" s="93" t="s">
        <v>442</v>
      </c>
    </row>
    <row r="142" spans="4:13" x14ac:dyDescent="0.15">
      <c r="D142" s="102"/>
      <c r="E142" s="92" t="s">
        <v>443</v>
      </c>
      <c r="F142" s="92" t="s">
        <v>444</v>
      </c>
    </row>
    <row r="143" spans="4:13" x14ac:dyDescent="0.15">
      <c r="D143" s="102"/>
      <c r="E143" s="92" t="s">
        <v>445</v>
      </c>
      <c r="F143" s="92" t="s">
        <v>446</v>
      </c>
    </row>
    <row r="144" spans="4:13" x14ac:dyDescent="0.15">
      <c r="D144" s="103"/>
      <c r="E144" s="94" t="s">
        <v>447</v>
      </c>
      <c r="F144" s="95" t="s">
        <v>448</v>
      </c>
    </row>
    <row r="146" spans="2:20" x14ac:dyDescent="0.15">
      <c r="E146" s="3" t="s">
        <v>465</v>
      </c>
      <c r="F146" s="3" t="s">
        <v>466</v>
      </c>
      <c r="G146" s="89" t="s">
        <v>467</v>
      </c>
      <c r="H146" s="97" t="s">
        <v>468</v>
      </c>
      <c r="I146" s="97"/>
      <c r="J146" s="97"/>
    </row>
    <row r="147" spans="2:20" x14ac:dyDescent="0.15">
      <c r="E147" s="1" t="s">
        <v>470</v>
      </c>
      <c r="F147" s="1" t="s">
        <v>469</v>
      </c>
    </row>
    <row r="150" spans="2:20" x14ac:dyDescent="0.15">
      <c r="D150" s="77" t="s">
        <v>471</v>
      </c>
      <c r="E150" s="3"/>
      <c r="F150" s="3"/>
      <c r="G150" s="3"/>
    </row>
    <row r="151" spans="2:20" x14ac:dyDescent="0.15">
      <c r="D151" s="3"/>
      <c r="E151" s="3" t="s">
        <v>472</v>
      </c>
      <c r="F151" s="3"/>
      <c r="G151" s="3"/>
    </row>
    <row r="152" spans="2:20" x14ac:dyDescent="0.15">
      <c r="D152" s="3"/>
      <c r="E152" s="3" t="s">
        <v>473</v>
      </c>
      <c r="F152" s="3" t="s">
        <v>474</v>
      </c>
      <c r="G152" s="3"/>
    </row>
    <row r="153" spans="2:20" x14ac:dyDescent="0.15">
      <c r="D153" s="3"/>
      <c r="E153" s="3" t="s">
        <v>475</v>
      </c>
      <c r="F153" s="3" t="s">
        <v>476</v>
      </c>
      <c r="G153" s="3"/>
    </row>
    <row r="154" spans="2:20" x14ac:dyDescent="0.15">
      <c r="D154" s="3"/>
      <c r="E154" s="3" t="s">
        <v>477</v>
      </c>
      <c r="F154" s="3" t="s">
        <v>478</v>
      </c>
      <c r="G154" s="3"/>
    </row>
    <row r="155" spans="2:20" x14ac:dyDescent="0.15">
      <c r="D155" s="3"/>
      <c r="E155" s="3" t="s">
        <v>479</v>
      </c>
      <c r="F155" s="3" t="s">
        <v>480</v>
      </c>
      <c r="G155" s="3"/>
    </row>
    <row r="156" spans="2:20" x14ac:dyDescent="0.15">
      <c r="D156" s="98"/>
      <c r="E156" s="99" t="s">
        <v>481</v>
      </c>
      <c r="F156" s="3"/>
      <c r="G156" s="100"/>
      <c r="H156" s="66"/>
    </row>
    <row r="157" spans="2:20" x14ac:dyDescent="0.15">
      <c r="B157" s="28" t="s">
        <v>164</v>
      </c>
    </row>
    <row r="158" spans="2:20" x14ac:dyDescent="0.15">
      <c r="C158" s="1" t="s">
        <v>484</v>
      </c>
      <c r="D158" s="1" t="s">
        <v>485</v>
      </c>
    </row>
    <row r="159" spans="2:20" x14ac:dyDescent="0.15">
      <c r="C159" s="1" t="s">
        <v>486</v>
      </c>
    </row>
    <row r="160" spans="2:20" x14ac:dyDescent="0.15">
      <c r="D160" s="1" t="s">
        <v>487</v>
      </c>
      <c r="E160" s="1" t="s">
        <v>489</v>
      </c>
      <c r="F160" s="1" t="s">
        <v>490</v>
      </c>
      <c r="G160" s="1" t="s">
        <v>492</v>
      </c>
      <c r="H160" s="1" t="s">
        <v>491</v>
      </c>
      <c r="I160" s="1" t="s">
        <v>493</v>
      </c>
      <c r="J160" s="1" t="s">
        <v>494</v>
      </c>
      <c r="K160" s="1" t="s">
        <v>495</v>
      </c>
      <c r="L160" s="1" t="s">
        <v>496</v>
      </c>
      <c r="M160" s="1" t="s">
        <v>497</v>
      </c>
      <c r="N160" s="1" t="s">
        <v>498</v>
      </c>
      <c r="O160" s="1" t="s">
        <v>619</v>
      </c>
      <c r="P160" s="1" t="s">
        <v>620</v>
      </c>
      <c r="Q160" s="1" t="s">
        <v>621</v>
      </c>
      <c r="R160" s="1" t="s">
        <v>622</v>
      </c>
      <c r="S160" s="1" t="s">
        <v>623</v>
      </c>
      <c r="T160" s="1" t="s">
        <v>499</v>
      </c>
    </row>
    <row r="161" spans="3:20" x14ac:dyDescent="0.15">
      <c r="D161" s="1" t="s">
        <v>488</v>
      </c>
      <c r="E161" s="1">
        <v>0</v>
      </c>
      <c r="F161" s="1">
        <v>1</v>
      </c>
      <c r="G161" s="1">
        <v>2</v>
      </c>
      <c r="H161" s="1">
        <v>3</v>
      </c>
      <c r="I161" s="1">
        <v>4</v>
      </c>
      <c r="J161" s="1">
        <v>5</v>
      </c>
      <c r="K161" s="1">
        <v>6</v>
      </c>
      <c r="L161" s="1">
        <v>7</v>
      </c>
      <c r="M161" s="1">
        <v>8</v>
      </c>
      <c r="N161" s="1">
        <v>9</v>
      </c>
      <c r="O161" s="1">
        <v>10</v>
      </c>
      <c r="P161" s="1">
        <v>11</v>
      </c>
      <c r="Q161" s="1">
        <v>12</v>
      </c>
      <c r="R161" s="1">
        <v>13</v>
      </c>
      <c r="S161" s="1">
        <v>14</v>
      </c>
      <c r="T161" s="1">
        <v>15</v>
      </c>
    </row>
    <row r="162" spans="3:20" x14ac:dyDescent="0.15">
      <c r="C162" s="1" t="s">
        <v>508</v>
      </c>
    </row>
    <row r="163" spans="3:20" x14ac:dyDescent="0.15">
      <c r="D163" s="3" t="s">
        <v>396</v>
      </c>
      <c r="E163" s="3" t="s">
        <v>397</v>
      </c>
    </row>
    <row r="164" spans="3:20" x14ac:dyDescent="0.15">
      <c r="D164" s="87" t="s">
        <v>398</v>
      </c>
      <c r="E164" s="3" t="s">
        <v>399</v>
      </c>
    </row>
    <row r="165" spans="3:20" x14ac:dyDescent="0.15">
      <c r="D165" s="88" t="s">
        <v>400</v>
      </c>
      <c r="E165" s="3" t="s">
        <v>401</v>
      </c>
    </row>
    <row r="166" spans="3:20" x14ac:dyDescent="0.15">
      <c r="D166" s="3" t="s">
        <v>402</v>
      </c>
      <c r="E166" s="3" t="s">
        <v>403</v>
      </c>
    </row>
    <row r="167" spans="3:20" x14ac:dyDescent="0.15">
      <c r="D167" s="3" t="s">
        <v>404</v>
      </c>
      <c r="E167" s="85" t="s">
        <v>405</v>
      </c>
    </row>
    <row r="168" spans="3:20" x14ac:dyDescent="0.15">
      <c r="D168" s="3" t="s">
        <v>406</v>
      </c>
      <c r="E168" s="89" t="s">
        <v>407</v>
      </c>
    </row>
    <row r="169" spans="3:20" x14ac:dyDescent="0.15">
      <c r="D169" s="87" t="s">
        <v>408</v>
      </c>
      <c r="E169" s="3" t="s">
        <v>409</v>
      </c>
    </row>
    <row r="171" spans="3:20" x14ac:dyDescent="0.15">
      <c r="C171" s="1" t="s">
        <v>501</v>
      </c>
    </row>
    <row r="172" spans="3:20" x14ac:dyDescent="0.15">
      <c r="D172" s="1" t="s">
        <v>502</v>
      </c>
    </row>
    <row r="173" spans="3:20" x14ac:dyDescent="0.15">
      <c r="E173" s="1" t="s">
        <v>506</v>
      </c>
    </row>
    <row r="174" spans="3:20" x14ac:dyDescent="0.15">
      <c r="E174" s="1" t="s">
        <v>505</v>
      </c>
    </row>
    <row r="175" spans="3:20" x14ac:dyDescent="0.15">
      <c r="D175" s="1" t="s">
        <v>503</v>
      </c>
    </row>
    <row r="176" spans="3:20" x14ac:dyDescent="0.15">
      <c r="E176" s="1" t="s">
        <v>504</v>
      </c>
    </row>
    <row r="177" spans="1:5" x14ac:dyDescent="0.15">
      <c r="E177" s="1" t="s">
        <v>488</v>
      </c>
    </row>
    <row r="178" spans="1:5" x14ac:dyDescent="0.15">
      <c r="E178" s="1" t="s">
        <v>505</v>
      </c>
    </row>
    <row r="179" spans="1:5" x14ac:dyDescent="0.15">
      <c r="C179" s="1" t="s">
        <v>166</v>
      </c>
    </row>
    <row r="180" spans="1:5" x14ac:dyDescent="0.15">
      <c r="D180" s="1" t="s">
        <v>511</v>
      </c>
    </row>
    <row r="181" spans="1:5" x14ac:dyDescent="0.15">
      <c r="D181" s="1" t="s">
        <v>513</v>
      </c>
      <c r="E181" s="1" t="s">
        <v>516</v>
      </c>
    </row>
    <row r="182" spans="1:5" x14ac:dyDescent="0.15">
      <c r="D182" s="1" t="s">
        <v>514</v>
      </c>
    </row>
    <row r="183" spans="1:5" x14ac:dyDescent="0.15">
      <c r="E183" s="1" t="s">
        <v>515</v>
      </c>
    </row>
    <row r="186" spans="1:5" x14ac:dyDescent="0.15">
      <c r="A186" s="28" t="s">
        <v>316</v>
      </c>
    </row>
    <row r="187" spans="1:5" x14ac:dyDescent="0.15">
      <c r="B187" s="1" t="s">
        <v>517</v>
      </c>
    </row>
  </sheetData>
  <mergeCells count="1">
    <mergeCell ref="D134:D14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opLeftCell="C1" workbookViewId="0">
      <selection activeCell="S4" sqref="S4"/>
    </sheetView>
  </sheetViews>
  <sheetFormatPr defaultRowHeight="16.5" x14ac:dyDescent="0.15"/>
  <cols>
    <col min="1" max="16384" width="9" style="1"/>
  </cols>
  <sheetData>
    <row r="1" spans="1:26" x14ac:dyDescent="0.15">
      <c r="A1" s="28" t="s">
        <v>567</v>
      </c>
    </row>
    <row r="2" spans="1:26" x14ac:dyDescent="0.15">
      <c r="A2" s="1" t="s">
        <v>518</v>
      </c>
      <c r="B2" s="1" t="s">
        <v>518</v>
      </c>
      <c r="C2" s="1" t="s">
        <v>518</v>
      </c>
      <c r="D2" s="1" t="s">
        <v>519</v>
      </c>
      <c r="E2" s="1" t="s">
        <v>519</v>
      </c>
      <c r="F2" s="1" t="s">
        <v>519</v>
      </c>
      <c r="G2" s="1" t="s">
        <v>520</v>
      </c>
      <c r="H2" s="1" t="s">
        <v>521</v>
      </c>
      <c r="I2" s="1" t="s">
        <v>521</v>
      </c>
      <c r="J2" s="1" t="s">
        <v>521</v>
      </c>
      <c r="K2" s="1" t="s">
        <v>521</v>
      </c>
      <c r="L2" s="1" t="s">
        <v>521</v>
      </c>
      <c r="M2" s="1" t="s">
        <v>521</v>
      </c>
      <c r="N2" s="1" t="s">
        <v>521</v>
      </c>
      <c r="O2" s="1" t="s">
        <v>521</v>
      </c>
      <c r="P2" s="1" t="s">
        <v>521</v>
      </c>
      <c r="Q2" s="1" t="s">
        <v>521</v>
      </c>
      <c r="R2" s="1" t="s">
        <v>521</v>
      </c>
      <c r="S2" s="1" t="s">
        <v>519</v>
      </c>
      <c r="T2" s="1" t="s">
        <v>518</v>
      </c>
      <c r="U2" s="1" t="s">
        <v>518</v>
      </c>
      <c r="V2" s="1" t="s">
        <v>518</v>
      </c>
      <c r="W2" s="1" t="s">
        <v>518</v>
      </c>
      <c r="X2" s="1" t="s">
        <v>518</v>
      </c>
      <c r="Y2" s="1" t="s">
        <v>518</v>
      </c>
      <c r="Z2" s="1" t="s">
        <v>518</v>
      </c>
    </row>
    <row r="3" spans="1:26" x14ac:dyDescent="0.15">
      <c r="A3" s="1" t="s">
        <v>603</v>
      </c>
      <c r="B3" s="1" t="s">
        <v>522</v>
      </c>
      <c r="C3" s="1" t="s">
        <v>523</v>
      </c>
      <c r="D3" s="1" t="s">
        <v>524</v>
      </c>
      <c r="E3" s="1" t="s">
        <v>346</v>
      </c>
      <c r="F3" s="1" t="s">
        <v>425</v>
      </c>
      <c r="G3" s="1" t="s">
        <v>525</v>
      </c>
      <c r="H3" s="1" t="s">
        <v>526</v>
      </c>
      <c r="I3" s="1" t="s">
        <v>597</v>
      </c>
      <c r="J3" s="1" t="s">
        <v>527</v>
      </c>
      <c r="K3" s="1" t="s">
        <v>528</v>
      </c>
      <c r="L3" s="1" t="s">
        <v>529</v>
      </c>
      <c r="M3" s="1" t="s">
        <v>530</v>
      </c>
      <c r="N3" s="1" t="s">
        <v>531</v>
      </c>
      <c r="O3" s="1" t="s">
        <v>532</v>
      </c>
      <c r="P3" s="1" t="s">
        <v>533</v>
      </c>
      <c r="Q3" s="1" t="s">
        <v>534</v>
      </c>
      <c r="R3" s="1" t="s">
        <v>535</v>
      </c>
      <c r="S3" s="1" t="s">
        <v>536</v>
      </c>
      <c r="T3" s="1" t="s">
        <v>537</v>
      </c>
      <c r="U3" s="1" t="s">
        <v>538</v>
      </c>
      <c r="V3" s="1" t="s">
        <v>539</v>
      </c>
      <c r="W3" s="1" t="s">
        <v>540</v>
      </c>
      <c r="X3" s="1" t="s">
        <v>541</v>
      </c>
      <c r="Y3" s="1" t="s">
        <v>565</v>
      </c>
      <c r="Z3" s="1" t="s">
        <v>566</v>
      </c>
    </row>
    <row r="4" spans="1:26" x14ac:dyDescent="0.15">
      <c r="A4" s="1" t="s">
        <v>542</v>
      </c>
      <c r="B4" s="1" t="s">
        <v>543</v>
      </c>
      <c r="C4" s="1" t="s">
        <v>544</v>
      </c>
      <c r="D4" s="1" t="s">
        <v>386</v>
      </c>
      <c r="E4" s="1" t="s">
        <v>545</v>
      </c>
      <c r="F4" s="1" t="s">
        <v>546</v>
      </c>
      <c r="G4" s="1" t="s">
        <v>547</v>
      </c>
      <c r="H4" s="1" t="s">
        <v>548</v>
      </c>
      <c r="I4" s="1" t="s">
        <v>549</v>
      </c>
      <c r="J4" s="1" t="s">
        <v>550</v>
      </c>
      <c r="K4" s="1" t="s">
        <v>551</v>
      </c>
      <c r="L4" s="1" t="s">
        <v>552</v>
      </c>
      <c r="M4" s="1" t="s">
        <v>553</v>
      </c>
      <c r="N4" s="1" t="s">
        <v>554</v>
      </c>
      <c r="O4" s="1" t="s">
        <v>555</v>
      </c>
      <c r="P4" s="1" t="s">
        <v>556</v>
      </c>
      <c r="Q4" s="1" t="s">
        <v>557</v>
      </c>
      <c r="R4" s="1" t="s">
        <v>558</v>
      </c>
      <c r="S4" s="1" t="s">
        <v>631</v>
      </c>
      <c r="T4" s="1" t="s">
        <v>564</v>
      </c>
      <c r="U4" s="1" t="s">
        <v>559</v>
      </c>
      <c r="V4" s="1" t="s">
        <v>560</v>
      </c>
      <c r="W4" s="1" t="s">
        <v>561</v>
      </c>
      <c r="X4" s="1" t="s">
        <v>562</v>
      </c>
      <c r="Y4" s="1" t="s">
        <v>563</v>
      </c>
      <c r="Z4" s="1" t="s">
        <v>175</v>
      </c>
    </row>
    <row r="6" spans="1:26" x14ac:dyDescent="0.15">
      <c r="A6" s="28" t="s">
        <v>568</v>
      </c>
    </row>
    <row r="7" spans="1:26" x14ac:dyDescent="0.15">
      <c r="A7" s="1" t="s">
        <v>519</v>
      </c>
      <c r="B7" s="1" t="s">
        <v>519</v>
      </c>
      <c r="C7" s="1" t="s">
        <v>519</v>
      </c>
      <c r="D7" s="1" t="s">
        <v>519</v>
      </c>
      <c r="E7" s="1" t="s">
        <v>519</v>
      </c>
      <c r="F7" s="1" t="s">
        <v>519</v>
      </c>
      <c r="G7" s="1" t="s">
        <v>519</v>
      </c>
      <c r="H7" s="1" t="s">
        <v>519</v>
      </c>
      <c r="I7" s="1" t="s">
        <v>519</v>
      </c>
      <c r="J7" s="1" t="s">
        <v>519</v>
      </c>
      <c r="K7" s="1" t="s">
        <v>519</v>
      </c>
      <c r="L7" s="1" t="s">
        <v>519</v>
      </c>
      <c r="M7" s="1" t="s">
        <v>519</v>
      </c>
      <c r="N7" s="1" t="s">
        <v>519</v>
      </c>
      <c r="O7" s="1" t="s">
        <v>519</v>
      </c>
      <c r="P7" s="1" t="s">
        <v>519</v>
      </c>
    </row>
    <row r="8" spans="1:26" x14ac:dyDescent="0.15">
      <c r="A8" s="1" t="s">
        <v>569</v>
      </c>
      <c r="B8" s="1" t="s">
        <v>570</v>
      </c>
      <c r="C8" s="1" t="s">
        <v>571</v>
      </c>
      <c r="D8" s="1" t="s">
        <v>572</v>
      </c>
      <c r="E8" s="1" t="s">
        <v>573</v>
      </c>
      <c r="F8" s="1" t="s">
        <v>574</v>
      </c>
      <c r="G8" s="1" t="s">
        <v>575</v>
      </c>
      <c r="H8" s="1" t="s">
        <v>576</v>
      </c>
      <c r="I8" s="1" t="s">
        <v>577</v>
      </c>
      <c r="J8" s="1" t="s">
        <v>578</v>
      </c>
      <c r="K8" s="1" t="s">
        <v>579</v>
      </c>
      <c r="L8" s="1" t="s">
        <v>580</v>
      </c>
      <c r="M8" s="1" t="s">
        <v>581</v>
      </c>
      <c r="N8" s="1" t="s">
        <v>582</v>
      </c>
      <c r="O8" s="1" t="s">
        <v>583</v>
      </c>
      <c r="P8" s="1" t="s">
        <v>584</v>
      </c>
    </row>
    <row r="9" spans="1:26" x14ac:dyDescent="0.15">
      <c r="A9" s="1" t="s">
        <v>585</v>
      </c>
      <c r="B9" s="1" t="s">
        <v>586</v>
      </c>
      <c r="C9" s="1" t="s">
        <v>5</v>
      </c>
      <c r="D9" s="1" t="s">
        <v>7</v>
      </c>
      <c r="E9" s="1" t="s">
        <v>587</v>
      </c>
      <c r="F9" s="1" t="s">
        <v>4</v>
      </c>
      <c r="G9" s="1" t="s">
        <v>3</v>
      </c>
      <c r="H9" s="1" t="s">
        <v>588</v>
      </c>
      <c r="I9" s="1" t="s">
        <v>54</v>
      </c>
      <c r="J9" s="1" t="s">
        <v>589</v>
      </c>
      <c r="K9" s="1" t="s">
        <v>590</v>
      </c>
      <c r="L9" s="1" t="s">
        <v>591</v>
      </c>
      <c r="M9" s="1" t="s">
        <v>592</v>
      </c>
      <c r="N9" s="1" t="s">
        <v>593</v>
      </c>
      <c r="O9" s="1" t="s">
        <v>594</v>
      </c>
      <c r="P9" s="1" t="s">
        <v>595</v>
      </c>
    </row>
    <row r="11" spans="1:26" x14ac:dyDescent="0.15">
      <c r="A11" s="28" t="s">
        <v>596</v>
      </c>
    </row>
    <row r="12" spans="1:26" x14ac:dyDescent="0.15">
      <c r="A12" s="1" t="s">
        <v>519</v>
      </c>
      <c r="B12" s="1" t="s">
        <v>519</v>
      </c>
      <c r="C12" s="1" t="s">
        <v>519</v>
      </c>
      <c r="D12" s="1" t="s">
        <v>519</v>
      </c>
      <c r="E12" s="1" t="s">
        <v>519</v>
      </c>
      <c r="F12" s="1" t="s">
        <v>519</v>
      </c>
      <c r="G12" s="1" t="s">
        <v>519</v>
      </c>
      <c r="H12" s="1" t="s">
        <v>519</v>
      </c>
      <c r="I12" s="1" t="s">
        <v>521</v>
      </c>
      <c r="J12" s="1" t="s">
        <v>518</v>
      </c>
      <c r="K12" s="1" t="s">
        <v>519</v>
      </c>
      <c r="L12" s="1" t="s">
        <v>518</v>
      </c>
      <c r="M12" s="1" t="s">
        <v>519</v>
      </c>
      <c r="N12" s="1" t="s">
        <v>519</v>
      </c>
      <c r="O12" s="1" t="s">
        <v>519</v>
      </c>
    </row>
    <row r="13" spans="1:26" x14ac:dyDescent="0.15">
      <c r="A13" s="1" t="s">
        <v>569</v>
      </c>
      <c r="B13" s="1" t="s">
        <v>571</v>
      </c>
      <c r="C13" s="1" t="s">
        <v>572</v>
      </c>
      <c r="D13" s="1" t="s">
        <v>573</v>
      </c>
      <c r="E13" s="1" t="s">
        <v>574</v>
      </c>
      <c r="F13" s="1" t="s">
        <v>575</v>
      </c>
      <c r="G13" s="1" t="s">
        <v>576</v>
      </c>
      <c r="H13" s="1" t="s">
        <v>577</v>
      </c>
      <c r="I13" s="1" t="s">
        <v>598</v>
      </c>
      <c r="J13" s="1" t="s">
        <v>601</v>
      </c>
      <c r="K13" s="1" t="s">
        <v>599</v>
      </c>
      <c r="L13" s="1" t="s">
        <v>606</v>
      </c>
      <c r="M13" s="1" t="s">
        <v>605</v>
      </c>
      <c r="N13" s="1" t="s">
        <v>610</v>
      </c>
      <c r="O13" s="1" t="s">
        <v>617</v>
      </c>
    </row>
    <row r="14" spans="1:26" x14ac:dyDescent="0.15">
      <c r="A14" s="1" t="s">
        <v>585</v>
      </c>
      <c r="B14" s="1" t="s">
        <v>5</v>
      </c>
      <c r="C14" s="1" t="s">
        <v>7</v>
      </c>
      <c r="D14" s="1" t="s">
        <v>587</v>
      </c>
      <c r="E14" s="1" t="s">
        <v>4</v>
      </c>
      <c r="F14" s="1" t="s">
        <v>3</v>
      </c>
      <c r="G14" s="1" t="s">
        <v>588</v>
      </c>
      <c r="H14" s="1" t="s">
        <v>54</v>
      </c>
      <c r="I14" s="1" t="s">
        <v>512</v>
      </c>
      <c r="J14" s="1" t="s">
        <v>600</v>
      </c>
      <c r="K14" s="1" t="s">
        <v>602</v>
      </c>
      <c r="L14" s="1" t="s">
        <v>607</v>
      </c>
      <c r="M14" s="1" t="s">
        <v>609</v>
      </c>
      <c r="N14" s="1" t="s">
        <v>608</v>
      </c>
      <c r="O14" s="1" t="s">
        <v>618</v>
      </c>
    </row>
    <row r="15" spans="1:26" x14ac:dyDescent="0.15">
      <c r="J15" s="1" t="s">
        <v>615</v>
      </c>
    </row>
    <row r="16" spans="1:26" x14ac:dyDescent="0.15">
      <c r="A16" s="2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topLeftCell="Z1" workbookViewId="0">
      <selection activeCell="A18" sqref="A18:XFD18"/>
    </sheetView>
  </sheetViews>
  <sheetFormatPr defaultRowHeight="13.5" x14ac:dyDescent="0.15"/>
  <sheetData>
    <row r="1" spans="1:50" s="1" customFormat="1" ht="16.5" x14ac:dyDescent="0.15">
      <c r="A1" s="2"/>
      <c r="B1" s="1" t="s">
        <v>312</v>
      </c>
    </row>
    <row r="2" spans="1:50" s="1" customFormat="1" ht="16.5" x14ac:dyDescent="0.15">
      <c r="B2" s="82" t="s">
        <v>46</v>
      </c>
      <c r="C2" s="82"/>
      <c r="D2" s="82"/>
      <c r="E2" s="82"/>
      <c r="F2" s="82" t="s">
        <v>45</v>
      </c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 t="s">
        <v>44</v>
      </c>
      <c r="U2" s="82"/>
      <c r="V2" s="82"/>
      <c r="W2" s="82"/>
      <c r="X2" s="82"/>
      <c r="Y2" s="82"/>
      <c r="Z2" s="82"/>
      <c r="AA2" s="82"/>
      <c r="AB2" s="82"/>
      <c r="AC2" s="82"/>
      <c r="AD2" s="82" t="s">
        <v>43</v>
      </c>
      <c r="AE2" s="82"/>
      <c r="AF2" s="82"/>
      <c r="AG2" s="82"/>
      <c r="AH2" s="82"/>
      <c r="AI2" s="82"/>
      <c r="AJ2" s="82" t="s">
        <v>42</v>
      </c>
      <c r="AK2" s="82"/>
      <c r="AL2" s="82"/>
      <c r="AM2" s="82" t="s">
        <v>41</v>
      </c>
      <c r="AN2" s="82"/>
      <c r="AO2" s="82"/>
      <c r="AP2" s="82"/>
      <c r="AQ2" s="82"/>
      <c r="AR2" s="82"/>
      <c r="AS2" s="82"/>
      <c r="AT2" s="82"/>
      <c r="AU2" s="82"/>
      <c r="AV2" s="82"/>
      <c r="AW2" s="83" t="s">
        <v>40</v>
      </c>
      <c r="AX2" s="4"/>
    </row>
    <row r="3" spans="1:50" s="1" customFormat="1" ht="16.5" x14ac:dyDescent="0.15">
      <c r="A3" s="1" t="s">
        <v>39</v>
      </c>
      <c r="B3" s="1" t="s">
        <v>38</v>
      </c>
      <c r="C3" s="1" t="s">
        <v>37</v>
      </c>
      <c r="D3" s="1" t="s">
        <v>275</v>
      </c>
      <c r="E3" s="1" t="s">
        <v>36</v>
      </c>
      <c r="F3" s="1" t="s">
        <v>7</v>
      </c>
      <c r="G3" s="1" t="s">
        <v>6</v>
      </c>
      <c r="H3" s="1" t="s">
        <v>276</v>
      </c>
      <c r="I3" s="1" t="s">
        <v>4</v>
      </c>
      <c r="J3" s="1" t="s">
        <v>3</v>
      </c>
      <c r="K3" s="1" t="s">
        <v>380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381</v>
      </c>
      <c r="R3" s="2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86</v>
      </c>
      <c r="Y3" s="2" t="s">
        <v>22</v>
      </c>
      <c r="Z3" s="2" t="s">
        <v>21</v>
      </c>
      <c r="AA3" s="1" t="s">
        <v>84</v>
      </c>
      <c r="AB3" s="2" t="s">
        <v>20</v>
      </c>
      <c r="AC3" s="2" t="s">
        <v>19</v>
      </c>
      <c r="AD3" s="2" t="s">
        <v>612</v>
      </c>
      <c r="AE3" s="1" t="s">
        <v>139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252</v>
      </c>
      <c r="AW3" s="1" t="s">
        <v>1</v>
      </c>
    </row>
    <row r="4" spans="1:50" s="1" customFormat="1" ht="16.5" x14ac:dyDescent="0.15"/>
    <row r="5" spans="1:50" s="1" customFormat="1" ht="16.5" x14ac:dyDescent="0.15">
      <c r="A5" s="1" t="s">
        <v>163</v>
      </c>
      <c r="F5" s="1" t="s">
        <v>304</v>
      </c>
      <c r="G5" s="1" t="s">
        <v>304</v>
      </c>
      <c r="H5" s="1" t="s">
        <v>304</v>
      </c>
      <c r="I5" s="1" t="s">
        <v>304</v>
      </c>
      <c r="J5" s="1" t="s">
        <v>304</v>
      </c>
      <c r="Q5" s="1" t="s">
        <v>303</v>
      </c>
      <c r="AW5" s="1" t="s">
        <v>507</v>
      </c>
    </row>
    <row r="6" spans="1:50" s="1" customFormat="1" ht="16.5" x14ac:dyDescent="0.15">
      <c r="A6" s="1" t="s">
        <v>165</v>
      </c>
      <c r="F6" s="1" t="s">
        <v>303</v>
      </c>
      <c r="G6" s="1" t="s">
        <v>303</v>
      </c>
      <c r="H6" s="1" t="s">
        <v>303</v>
      </c>
      <c r="I6" s="1" t="s">
        <v>303</v>
      </c>
      <c r="J6" s="1" t="s">
        <v>309</v>
      </c>
      <c r="Q6" s="1" t="s">
        <v>309</v>
      </c>
      <c r="AW6" s="1" t="s">
        <v>507</v>
      </c>
    </row>
    <row r="7" spans="1:50" s="1" customFormat="1" ht="16.5" x14ac:dyDescent="0.15">
      <c r="A7" s="1" t="s">
        <v>166</v>
      </c>
      <c r="B7" s="1" t="s">
        <v>304</v>
      </c>
      <c r="C7" s="1" t="s">
        <v>304</v>
      </c>
      <c r="D7" s="1" t="s">
        <v>304</v>
      </c>
      <c r="E7" s="1" t="s">
        <v>304</v>
      </c>
    </row>
    <row r="8" spans="1:50" s="1" customFormat="1" ht="16.5" x14ac:dyDescent="0.15">
      <c r="A8" s="1" t="s">
        <v>167</v>
      </c>
      <c r="AM8" s="1" t="s">
        <v>303</v>
      </c>
      <c r="AN8" s="1" t="s">
        <v>303</v>
      </c>
      <c r="AO8" s="1" t="s">
        <v>303</v>
      </c>
    </row>
    <row r="9" spans="1:50" s="1" customFormat="1" ht="16.5" x14ac:dyDescent="0.15">
      <c r="A9" s="1" t="s">
        <v>147</v>
      </c>
      <c r="F9" s="1" t="s">
        <v>303</v>
      </c>
      <c r="G9" s="1" t="s">
        <v>303</v>
      </c>
      <c r="H9" s="1" t="s">
        <v>303</v>
      </c>
      <c r="I9" s="1" t="s">
        <v>303</v>
      </c>
      <c r="J9" s="1" t="s">
        <v>303</v>
      </c>
    </row>
    <row r="10" spans="1:50" s="1" customFormat="1" ht="16.5" x14ac:dyDescent="0.15">
      <c r="A10" s="1" t="s">
        <v>168</v>
      </c>
      <c r="F10" s="1" t="s">
        <v>304</v>
      </c>
      <c r="G10" s="1" t="s">
        <v>304</v>
      </c>
      <c r="H10" s="1" t="s">
        <v>304</v>
      </c>
      <c r="I10" s="1" t="s">
        <v>304</v>
      </c>
      <c r="J10" s="1" t="s">
        <v>304</v>
      </c>
    </row>
    <row r="11" spans="1:50" s="1" customFormat="1" ht="16.5" x14ac:dyDescent="0.15">
      <c r="A11" s="1" t="s">
        <v>169</v>
      </c>
      <c r="F11" s="1" t="s">
        <v>310</v>
      </c>
      <c r="G11" s="1" t="s">
        <v>310</v>
      </c>
      <c r="H11" s="1" t="s">
        <v>310</v>
      </c>
      <c r="I11" s="1" t="s">
        <v>310</v>
      </c>
      <c r="J11" s="1" t="s">
        <v>310</v>
      </c>
      <c r="K11" s="1" t="s">
        <v>303</v>
      </c>
      <c r="N11" s="1" t="s">
        <v>303</v>
      </c>
      <c r="P11" s="1" t="s">
        <v>303</v>
      </c>
      <c r="Q11" s="1" t="s">
        <v>303</v>
      </c>
      <c r="X11" s="1" t="s">
        <v>303</v>
      </c>
      <c r="AA11" s="1" t="s">
        <v>303</v>
      </c>
      <c r="AE11" s="1" t="s">
        <v>303</v>
      </c>
      <c r="AF11" s="1" t="s">
        <v>303</v>
      </c>
      <c r="AG11" s="1" t="s">
        <v>303</v>
      </c>
    </row>
    <row r="12" spans="1:50" s="1" customFormat="1" ht="16.5" x14ac:dyDescent="0.15">
      <c r="A12" s="1" t="s">
        <v>170</v>
      </c>
      <c r="F12" s="1" t="s">
        <v>304</v>
      </c>
      <c r="G12" s="1" t="s">
        <v>304</v>
      </c>
      <c r="H12" s="1" t="s">
        <v>304</v>
      </c>
      <c r="I12" s="1" t="s">
        <v>304</v>
      </c>
      <c r="J12" s="1" t="s">
        <v>304</v>
      </c>
    </row>
    <row r="13" spans="1:50" s="1" customFormat="1" ht="16.5" x14ac:dyDescent="0.15">
      <c r="A13" s="1" t="s">
        <v>320</v>
      </c>
      <c r="F13" s="1" t="s">
        <v>148</v>
      </c>
    </row>
    <row r="14" spans="1:50" s="1" customFormat="1" ht="16.5" x14ac:dyDescent="0.15">
      <c r="A14" s="1" t="s">
        <v>51</v>
      </c>
      <c r="F14" s="1" t="s">
        <v>303</v>
      </c>
      <c r="G14" s="1" t="s">
        <v>303</v>
      </c>
      <c r="H14" s="1" t="s">
        <v>303</v>
      </c>
      <c r="I14" s="1" t="s">
        <v>303</v>
      </c>
      <c r="J14" s="1" t="s">
        <v>309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A18" s="1" t="s">
        <v>175</v>
      </c>
      <c r="AP18" s="1" t="s">
        <v>303</v>
      </c>
      <c r="AQ18" s="1" t="s">
        <v>303</v>
      </c>
      <c r="AR18" s="1" t="s">
        <v>303</v>
      </c>
      <c r="AS18" s="1" t="s">
        <v>303</v>
      </c>
      <c r="AT18" s="1" t="s">
        <v>303</v>
      </c>
      <c r="AU18" s="1" t="s">
        <v>303</v>
      </c>
      <c r="AV18" s="1" t="s">
        <v>303</v>
      </c>
      <c r="AW18" s="1" t="s">
        <v>303</v>
      </c>
    </row>
    <row r="19" spans="1:49" s="1" customFormat="1" ht="16.5" x14ac:dyDescent="0.15">
      <c r="A19" s="1" t="s">
        <v>173</v>
      </c>
      <c r="AP19" s="1" t="s">
        <v>303</v>
      </c>
      <c r="AQ19" s="1" t="s">
        <v>303</v>
      </c>
      <c r="AR19" s="1" t="s">
        <v>303</v>
      </c>
      <c r="AS19" s="1" t="s">
        <v>303</v>
      </c>
      <c r="AT19" s="1" t="s">
        <v>303</v>
      </c>
    </row>
    <row r="20" spans="1:49" s="1" customFormat="1" ht="16.5" x14ac:dyDescent="0.15">
      <c r="A20" s="1" t="s">
        <v>172</v>
      </c>
      <c r="AP20" s="1" t="s">
        <v>303</v>
      </c>
      <c r="AQ20" s="1" t="s">
        <v>303</v>
      </c>
      <c r="AR20" s="1" t="s">
        <v>303</v>
      </c>
      <c r="AS20" s="1" t="s">
        <v>303</v>
      </c>
      <c r="AT20" s="1" t="s">
        <v>303</v>
      </c>
      <c r="AU20" s="1" t="s">
        <v>303</v>
      </c>
    </row>
    <row r="21" spans="1:49" s="1" customFormat="1" ht="16.5" x14ac:dyDescent="0.15">
      <c r="A21" s="1" t="s">
        <v>0</v>
      </c>
      <c r="AN21" s="1" t="s">
        <v>303</v>
      </c>
    </row>
    <row r="22" spans="1:49" s="1" customFormat="1" ht="16.5" x14ac:dyDescent="0.15">
      <c r="A22" s="1" t="s">
        <v>120</v>
      </c>
      <c r="AP22" s="1" t="s">
        <v>303</v>
      </c>
      <c r="AQ22" s="1" t="s">
        <v>303</v>
      </c>
      <c r="AR22" s="1" t="s">
        <v>303</v>
      </c>
      <c r="AS22" s="1" t="s">
        <v>303</v>
      </c>
      <c r="AT22" s="1" t="s">
        <v>303</v>
      </c>
      <c r="AU22" s="1" t="s">
        <v>303</v>
      </c>
    </row>
    <row r="23" spans="1:49" s="1" customFormat="1" ht="16.5" x14ac:dyDescent="0.15">
      <c r="A23" s="1" t="s">
        <v>146</v>
      </c>
      <c r="AP23" s="1" t="s">
        <v>303</v>
      </c>
      <c r="AQ23" s="1" t="s">
        <v>303</v>
      </c>
      <c r="AS23" s="1" t="s">
        <v>303</v>
      </c>
      <c r="AT23" s="1" t="s">
        <v>303</v>
      </c>
    </row>
    <row r="24" spans="1:49" s="1" customFormat="1" ht="16.5" x14ac:dyDescent="0.15"/>
    <row r="25" spans="1:49" s="1" customFormat="1" ht="16.5" x14ac:dyDescent="0.15">
      <c r="A25" s="1" t="s">
        <v>303</v>
      </c>
      <c r="B25" s="1" t="s">
        <v>162</v>
      </c>
    </row>
    <row r="26" spans="1:49" s="1" customFormat="1" ht="16.5" x14ac:dyDescent="0.15">
      <c r="A26" s="1" t="s">
        <v>310</v>
      </c>
      <c r="B26" s="1" t="s">
        <v>161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B2:E2"/>
    <mergeCell ref="F2:S2"/>
    <mergeCell ref="T2:AC2"/>
    <mergeCell ref="AD2:AI2"/>
    <mergeCell ref="AJ2:AL2"/>
    <mergeCell ref="AM2:AV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7"/>
  <sheetViews>
    <sheetView topLeftCell="A13" workbookViewId="0">
      <selection activeCell="E44" sqref="E44"/>
    </sheetView>
  </sheetViews>
  <sheetFormatPr defaultRowHeight="16.5" x14ac:dyDescent="0.15"/>
  <cols>
    <col min="1" max="1" width="11.625" style="1" customWidth="1"/>
    <col min="2" max="3" width="9" style="1"/>
    <col min="4" max="4" width="12.125" style="1" customWidth="1"/>
    <col min="5" max="5" width="9" style="1"/>
    <col min="6" max="6" width="11.625" style="1" customWidth="1"/>
    <col min="7" max="7" width="9" style="1"/>
    <col min="8" max="8" width="13.75" style="1" customWidth="1"/>
    <col min="9" max="15" width="9" style="1"/>
    <col min="16" max="16" width="11" style="1" customWidth="1"/>
    <col min="17" max="26" width="9" style="1"/>
    <col min="27" max="27" width="26.875" style="1" customWidth="1"/>
    <col min="28" max="28" width="32.625" style="1" customWidth="1"/>
    <col min="29" max="29" width="80.625" style="1" customWidth="1"/>
    <col min="30" max="30" width="108.875" style="1" customWidth="1"/>
    <col min="31" max="31" width="9" style="1"/>
    <col min="32" max="32" width="15.375" style="1" customWidth="1"/>
    <col min="33" max="33" width="14" style="1" customWidth="1"/>
    <col min="34" max="34" width="14.125" style="1" customWidth="1"/>
    <col min="35" max="35" width="9" style="1"/>
    <col min="36" max="36" width="15.5" style="1" customWidth="1"/>
    <col min="37" max="37" width="12.625" style="1" customWidth="1"/>
    <col min="38" max="38" width="14.5" style="1" customWidth="1"/>
    <col min="39" max="39" width="9" style="1"/>
    <col min="40" max="40" width="12.75" style="1" customWidth="1"/>
    <col min="41" max="41" width="11.875" style="1" customWidth="1"/>
    <col min="42" max="42" width="16.125" style="1" customWidth="1"/>
    <col min="43" max="51" width="9" style="1"/>
    <col min="52" max="52" width="13.25" style="1" customWidth="1"/>
    <col min="53" max="53" width="13.375" style="1" customWidth="1"/>
    <col min="54" max="54" width="13.5" style="1" customWidth="1"/>
    <col min="55" max="59" width="9" style="1"/>
    <col min="60" max="60" width="11.25" style="1" customWidth="1"/>
    <col min="61" max="61" width="12.75" style="1" customWidth="1"/>
    <col min="62" max="16384" width="9" style="1"/>
  </cols>
  <sheetData>
    <row r="1" spans="1:28" x14ac:dyDescent="0.15">
      <c r="A1" s="28" t="s">
        <v>187</v>
      </c>
    </row>
    <row r="2" spans="1:28" x14ac:dyDescent="0.15">
      <c r="A2" s="1" t="s">
        <v>197</v>
      </c>
      <c r="B2" s="1" t="s">
        <v>92</v>
      </c>
    </row>
    <row r="3" spans="1:28" x14ac:dyDescent="0.15">
      <c r="B3" s="15" t="s">
        <v>93</v>
      </c>
    </row>
    <row r="4" spans="1:28" x14ac:dyDescent="0.15">
      <c r="B4" s="15" t="s">
        <v>94</v>
      </c>
    </row>
    <row r="5" spans="1:28" x14ac:dyDescent="0.15">
      <c r="B5" s="15" t="s">
        <v>95</v>
      </c>
    </row>
    <row r="6" spans="1:28" x14ac:dyDescent="0.15">
      <c r="B6" s="15"/>
    </row>
    <row r="7" spans="1:28" x14ac:dyDescent="0.15">
      <c r="A7" s="1" t="s">
        <v>144</v>
      </c>
      <c r="B7" s="15" t="s">
        <v>198</v>
      </c>
    </row>
    <row r="8" spans="1:28" x14ac:dyDescent="0.15">
      <c r="B8" s="1" t="s">
        <v>87</v>
      </c>
    </row>
    <row r="9" spans="1:28" x14ac:dyDescent="0.15">
      <c r="B9" s="15" t="s">
        <v>88</v>
      </c>
    </row>
    <row r="10" spans="1:28" x14ac:dyDescent="0.15">
      <c r="B10" s="15" t="s">
        <v>89</v>
      </c>
    </row>
    <row r="11" spans="1:28" x14ac:dyDescent="0.15">
      <c r="B11" s="15" t="s">
        <v>90</v>
      </c>
    </row>
    <row r="12" spans="1:28" x14ac:dyDescent="0.15">
      <c r="B12" s="15"/>
    </row>
    <row r="13" spans="1:28" x14ac:dyDescent="0.15">
      <c r="A13" s="35" t="s">
        <v>235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8" x14ac:dyDescent="0.15">
      <c r="A14" s="36"/>
      <c r="B14" s="36" t="s">
        <v>240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spans="1:28" x14ac:dyDescent="0.15">
      <c r="A15" s="36"/>
      <c r="B15" s="36" t="s">
        <v>241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spans="1:28" x14ac:dyDescent="0.15">
      <c r="A16" s="36"/>
      <c r="B16" s="36" t="s">
        <v>242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spans="1:47" x14ac:dyDescent="0.15">
      <c r="A17" s="36"/>
      <c r="B17" s="36" t="s">
        <v>236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spans="1:47" x14ac:dyDescent="0.15">
      <c r="A18" s="36"/>
      <c r="B18" s="36" t="s">
        <v>237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47" x14ac:dyDescent="0.15">
      <c r="A19" s="36"/>
      <c r="B19" s="36" t="s">
        <v>238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47" x14ac:dyDescent="0.15">
      <c r="A20" s="16"/>
      <c r="B20" s="16" t="s">
        <v>239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47" s="3" customFormat="1" x14ac:dyDescent="0.15"/>
    <row r="22" spans="1:47" s="3" customFormat="1" x14ac:dyDescent="0.15">
      <c r="A22" s="3" t="s">
        <v>29</v>
      </c>
    </row>
    <row r="23" spans="1:47" s="3" customFormat="1" x14ac:dyDescent="0.15">
      <c r="B23" s="3" t="s">
        <v>313</v>
      </c>
    </row>
    <row r="24" spans="1:47" s="3" customFormat="1" x14ac:dyDescent="0.15"/>
    <row r="25" spans="1:47" s="3" customFormat="1" x14ac:dyDescent="0.15"/>
    <row r="26" spans="1:47" x14ac:dyDescent="0.15"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4"/>
      <c r="AS26" s="4"/>
      <c r="AT26" s="4"/>
      <c r="AU26" s="4"/>
    </row>
    <row r="27" spans="1:47" x14ac:dyDescent="0.15">
      <c r="A27" s="28" t="s">
        <v>227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4"/>
      <c r="AS27" s="4"/>
      <c r="AT27" s="4"/>
      <c r="AU27" s="4"/>
    </row>
    <row r="28" spans="1:47" x14ac:dyDescent="0.15">
      <c r="A28" s="39" t="s">
        <v>188</v>
      </c>
      <c r="B28" s="39"/>
      <c r="C28" s="39" t="s">
        <v>189</v>
      </c>
      <c r="D28" s="39"/>
      <c r="E28" s="39" t="s">
        <v>190</v>
      </c>
      <c r="F28" s="39"/>
      <c r="G28" s="39" t="s">
        <v>191</v>
      </c>
      <c r="H28" s="39"/>
      <c r="I28" s="39" t="s">
        <v>192</v>
      </c>
      <c r="J28" s="39"/>
      <c r="K28" s="40" t="s">
        <v>193</v>
      </c>
      <c r="L28" s="40"/>
      <c r="M28" s="40" t="s">
        <v>194</v>
      </c>
      <c r="N28" s="40"/>
      <c r="O28" s="40" t="s">
        <v>216</v>
      </c>
      <c r="P28" s="40"/>
      <c r="Q28" s="40" t="s">
        <v>217</v>
      </c>
      <c r="R28" s="40"/>
      <c r="S28" s="40" t="s">
        <v>218</v>
      </c>
      <c r="T28" s="40"/>
      <c r="U28" s="40" t="s">
        <v>219</v>
      </c>
      <c r="V28" s="40"/>
      <c r="W28" s="40" t="s">
        <v>229</v>
      </c>
      <c r="X28" s="40"/>
      <c r="Y28" s="40" t="s">
        <v>250</v>
      </c>
      <c r="Z28" s="40"/>
      <c r="AA28" s="40" t="s">
        <v>195</v>
      </c>
      <c r="AB28" s="40"/>
      <c r="AC28" s="41" t="s">
        <v>196</v>
      </c>
      <c r="AD28" s="41"/>
    </row>
    <row r="29" spans="1:47" x14ac:dyDescent="0.15">
      <c r="A29" s="42" t="s">
        <v>199</v>
      </c>
      <c r="B29" s="42"/>
      <c r="C29" s="43" t="s">
        <v>202</v>
      </c>
      <c r="D29" s="43"/>
      <c r="E29" s="67"/>
      <c r="F29" s="67"/>
      <c r="G29" s="42"/>
      <c r="H29" s="42"/>
      <c r="I29" s="42"/>
      <c r="J29" s="42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50"/>
      <c r="X29" s="51"/>
      <c r="Y29" s="56"/>
      <c r="Z29" s="57"/>
      <c r="AA29" s="44" t="s">
        <v>200</v>
      </c>
      <c r="AB29" s="44"/>
      <c r="AC29" s="45" t="str">
        <f>CONCATENATE(C29)</f>
        <v>怪物装备本身附加命中率</v>
      </c>
      <c r="AD29" s="45"/>
    </row>
    <row r="30" spans="1:47" x14ac:dyDescent="0.15">
      <c r="A30" s="61"/>
      <c r="B30" s="61"/>
      <c r="C30" s="62"/>
      <c r="D30" s="62"/>
      <c r="E30" s="63"/>
      <c r="F30" s="63"/>
      <c r="G30" s="61"/>
      <c r="H30" s="61"/>
      <c r="I30" s="61"/>
      <c r="J30" s="61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5"/>
      <c r="AD30" s="65"/>
    </row>
    <row r="31" spans="1:47" s="66" customFormat="1" x14ac:dyDescent="0.15">
      <c r="A31" s="68" t="s">
        <v>226</v>
      </c>
      <c r="B31" s="68"/>
      <c r="C31" s="69"/>
      <c r="D31" s="69"/>
      <c r="E31" s="63"/>
      <c r="F31" s="63"/>
      <c r="G31" s="68"/>
      <c r="H31" s="68"/>
      <c r="I31" s="68"/>
      <c r="J31" s="68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1"/>
      <c r="AD31" s="71"/>
    </row>
    <row r="32" spans="1:47" x14ac:dyDescent="0.15">
      <c r="A32" s="39" t="s">
        <v>188</v>
      </c>
      <c r="B32" s="39"/>
      <c r="C32" s="39" t="s">
        <v>189</v>
      </c>
      <c r="D32" s="39"/>
      <c r="E32" s="39" t="s">
        <v>190</v>
      </c>
      <c r="F32" s="39"/>
      <c r="G32" s="39" t="s">
        <v>191</v>
      </c>
      <c r="H32" s="39"/>
      <c r="I32" s="39" t="s">
        <v>192</v>
      </c>
      <c r="J32" s="39"/>
      <c r="K32" s="40" t="s">
        <v>193</v>
      </c>
      <c r="L32" s="40"/>
      <c r="M32" s="40" t="s">
        <v>194</v>
      </c>
      <c r="N32" s="40"/>
      <c r="O32" s="40" t="s">
        <v>216</v>
      </c>
      <c r="P32" s="40"/>
      <c r="Q32" s="40" t="s">
        <v>217</v>
      </c>
      <c r="R32" s="40"/>
      <c r="S32" s="40" t="s">
        <v>218</v>
      </c>
      <c r="T32" s="40"/>
      <c r="U32" s="40" t="s">
        <v>219</v>
      </c>
      <c r="V32" s="40"/>
      <c r="W32" s="40" t="s">
        <v>229</v>
      </c>
      <c r="X32" s="40"/>
      <c r="Y32" s="40" t="s">
        <v>250</v>
      </c>
      <c r="Z32" s="40"/>
      <c r="AA32" s="40" t="s">
        <v>195</v>
      </c>
      <c r="AB32" s="40"/>
      <c r="AC32" s="41" t="s">
        <v>196</v>
      </c>
      <c r="AD32" s="41"/>
    </row>
    <row r="33" spans="1:30" x14ac:dyDescent="0.15">
      <c r="A33" s="42" t="s">
        <v>149</v>
      </c>
      <c r="B33" s="42"/>
      <c r="C33" s="43" t="s">
        <v>228</v>
      </c>
      <c r="D33" s="43"/>
      <c r="E33" s="43" t="s">
        <v>203</v>
      </c>
      <c r="F33" s="43"/>
      <c r="G33" s="43" t="s">
        <v>201</v>
      </c>
      <c r="H33" s="43"/>
      <c r="I33" s="43" t="s">
        <v>258</v>
      </c>
      <c r="J33" s="43"/>
      <c r="K33" s="48"/>
      <c r="L33" s="48"/>
      <c r="M33" s="48"/>
      <c r="N33" s="48"/>
      <c r="O33" s="58"/>
      <c r="P33" s="59"/>
      <c r="Q33" s="58"/>
      <c r="R33" s="59"/>
      <c r="S33" s="58"/>
      <c r="T33" s="59"/>
      <c r="U33" s="58"/>
      <c r="V33" s="59"/>
      <c r="W33" s="52"/>
      <c r="X33" s="53"/>
      <c r="Y33" s="54"/>
      <c r="Z33" s="55"/>
      <c r="AA33" s="48" t="s">
        <v>273</v>
      </c>
      <c r="AB33" s="48"/>
      <c r="AC33" s="108" t="str">
        <f>CONCATENATE(C33,"+",E33,"-",G33,"+",I33)</f>
        <v>固有暴击率+攻击方装备本身附加暴击率-防御方装备本身附加暴击抗性+被动附加暴击率</v>
      </c>
      <c r="AD33" s="108"/>
    </row>
    <row r="34" spans="1:30" x14ac:dyDescent="0.15">
      <c r="A34" s="42" t="s">
        <v>155</v>
      </c>
      <c r="B34" s="42"/>
      <c r="C34" s="43" t="s">
        <v>204</v>
      </c>
      <c r="D34" s="43"/>
      <c r="E34" s="76" t="s">
        <v>230</v>
      </c>
      <c r="F34" s="76"/>
      <c r="G34" s="43" t="s">
        <v>205</v>
      </c>
      <c r="H34" s="43"/>
      <c r="I34" s="60" t="s">
        <v>206</v>
      </c>
      <c r="J34" s="60"/>
      <c r="K34" s="60" t="s">
        <v>207</v>
      </c>
      <c r="L34" s="60"/>
      <c r="M34" s="60" t="s">
        <v>208</v>
      </c>
      <c r="N34" s="60"/>
      <c r="O34" s="49" t="s">
        <v>209</v>
      </c>
      <c r="P34" s="49"/>
      <c r="Q34" s="43" t="s">
        <v>259</v>
      </c>
      <c r="R34" s="43"/>
      <c r="S34" s="58"/>
      <c r="T34" s="59"/>
      <c r="U34" s="58"/>
      <c r="V34" s="59"/>
      <c r="W34" s="52"/>
      <c r="X34" s="53"/>
      <c r="Y34" s="54"/>
      <c r="Z34" s="55"/>
      <c r="AA34" s="48" t="s">
        <v>272</v>
      </c>
      <c r="AB34" s="48"/>
      <c r="AC34" s="108" t="str">
        <f>CONCATENATE(C34,"+",E34,"+",G34,"+",K34,"+",M34,"+",O34,"+",I34,"+",Q34)</f>
        <v>怪物本身力量+怪物升星附加力量+装备本身附加力量+装备进阶附加力量+装备镶嵌附加力量+人物装备附加力量+装备强化附加力量+被动附加力量</v>
      </c>
      <c r="AD34" s="108"/>
    </row>
    <row r="35" spans="1:30" ht="16.5" customHeight="1" x14ac:dyDescent="0.15">
      <c r="A35" s="46" t="s">
        <v>156</v>
      </c>
      <c r="B35" s="47"/>
      <c r="C35" s="43" t="s">
        <v>210</v>
      </c>
      <c r="D35" s="43"/>
      <c r="E35" s="76" t="s">
        <v>231</v>
      </c>
      <c r="F35" s="76"/>
      <c r="G35" s="43" t="s">
        <v>211</v>
      </c>
      <c r="H35" s="43"/>
      <c r="I35" s="60" t="s">
        <v>212</v>
      </c>
      <c r="J35" s="60"/>
      <c r="K35" s="60" t="s">
        <v>213</v>
      </c>
      <c r="L35" s="60"/>
      <c r="M35" s="60" t="s">
        <v>214</v>
      </c>
      <c r="N35" s="60"/>
      <c r="O35" s="49" t="s">
        <v>215</v>
      </c>
      <c r="P35" s="49"/>
      <c r="Q35" s="43" t="s">
        <v>260</v>
      </c>
      <c r="R35" s="43"/>
      <c r="S35" s="58"/>
      <c r="T35" s="59"/>
      <c r="U35" s="58"/>
      <c r="V35" s="59"/>
      <c r="W35" s="52"/>
      <c r="X35" s="53"/>
      <c r="Y35" s="54"/>
      <c r="Z35" s="55"/>
      <c r="AA35" s="48" t="s">
        <v>272</v>
      </c>
      <c r="AB35" s="48"/>
      <c r="AC35" s="108" t="str">
        <f>CONCATENATE(C35,"+",E35,"+",G35,"+",K35,"+",M35,"+",O35,"+",I35,"+",Q35)</f>
        <v>怪物本身智力+怪物升星附加智力+装备本身附加智力+装备进阶附加智力+装备镶嵌附加智力+人物装备附加智力+装备强化附加智力+被动附加智力</v>
      </c>
      <c r="AD35" s="108"/>
    </row>
    <row r="36" spans="1:30" x14ac:dyDescent="0.15">
      <c r="A36" s="42" t="s">
        <v>96</v>
      </c>
      <c r="B36" s="42"/>
      <c r="C36" s="43" t="s">
        <v>220</v>
      </c>
      <c r="D36" s="43"/>
      <c r="E36" s="76" t="s">
        <v>232</v>
      </c>
      <c r="F36" s="76"/>
      <c r="G36" s="43" t="s">
        <v>221</v>
      </c>
      <c r="H36" s="43"/>
      <c r="I36" s="60" t="s">
        <v>222</v>
      </c>
      <c r="J36" s="60"/>
      <c r="K36" s="60" t="s">
        <v>223</v>
      </c>
      <c r="L36" s="60"/>
      <c r="M36" s="60" t="s">
        <v>224</v>
      </c>
      <c r="N36" s="60"/>
      <c r="O36" s="49" t="s">
        <v>225</v>
      </c>
      <c r="P36" s="49"/>
      <c r="Q36" s="75" t="s">
        <v>261</v>
      </c>
      <c r="R36" s="74"/>
      <c r="S36" s="75" t="s">
        <v>262</v>
      </c>
      <c r="T36" s="74"/>
      <c r="U36" s="75" t="s">
        <v>263</v>
      </c>
      <c r="V36" s="74"/>
      <c r="W36" s="75" t="s">
        <v>264</v>
      </c>
      <c r="X36" s="74"/>
      <c r="Y36" s="43" t="s">
        <v>265</v>
      </c>
      <c r="Z36" s="43"/>
      <c r="AA36" s="48" t="s">
        <v>271</v>
      </c>
      <c r="AB36" s="48"/>
      <c r="AC36" s="108" t="str">
        <f>CONCATENATE("(",C36,"+",E36,"+",G36,"+",K36,"+",M36,"+",O36,"+",I36,")","*","（","1","+",Q36,")","*","(","1","+",S36,"+",U36,"+",W36,"+",Y36,")")</f>
        <v>(怪物本身防御力+怪物升星附加防御力+装备本身附加防御力+装备进阶附加防御力+装备镶嵌附加防御力+人物装备附加防御力+装备强化附加防御力)*（1+人物装备套装附加防御力)*(1+法阵附加防御力+Buff附加防御力+队长附加防御力+被动附加防御力)</v>
      </c>
      <c r="AD36" s="108"/>
    </row>
    <row r="37" spans="1:30" x14ac:dyDescent="0.15">
      <c r="A37" s="72" t="s">
        <v>234</v>
      </c>
      <c r="B37" s="73"/>
      <c r="C37" s="43" t="s">
        <v>243</v>
      </c>
      <c r="D37" s="43"/>
      <c r="E37" s="76" t="s">
        <v>244</v>
      </c>
      <c r="F37" s="76"/>
      <c r="G37" s="43" t="s">
        <v>245</v>
      </c>
      <c r="H37" s="43"/>
      <c r="I37" s="60" t="s">
        <v>246</v>
      </c>
      <c r="J37" s="60"/>
      <c r="K37" s="60" t="s">
        <v>247</v>
      </c>
      <c r="L37" s="60"/>
      <c r="M37" s="60" t="s">
        <v>248</v>
      </c>
      <c r="N37" s="60"/>
      <c r="O37" s="49" t="s">
        <v>249</v>
      </c>
      <c r="P37" s="49"/>
      <c r="Q37" s="75" t="s">
        <v>266</v>
      </c>
      <c r="R37" s="74"/>
      <c r="S37" s="54" t="s">
        <v>267</v>
      </c>
      <c r="T37" s="55"/>
      <c r="U37" s="54" t="s">
        <v>268</v>
      </c>
      <c r="V37" s="55"/>
      <c r="W37" s="54" t="s">
        <v>269</v>
      </c>
      <c r="X37" s="55"/>
      <c r="Y37" s="43" t="s">
        <v>270</v>
      </c>
      <c r="Z37" s="43"/>
      <c r="AA37" s="48" t="s">
        <v>271</v>
      </c>
      <c r="AB37" s="48"/>
      <c r="AC37" s="108" t="str">
        <f>CONCATENATE("(",C37,"+",E37,"+",G37,"+",K37,"+",M37,"+",O37,"+",I37,")","*","（","1","+",Q37,")","*","(","1","+",S37,"+",U37,"+",W37,"+",Y37,")")</f>
        <v>(怪物本身速度+怪物升星附加速度+装备本身附加速度+装备进阶附加速度+装备镶嵌附加速度+人物装备附加速度+装备强化附加速度)*（1+人物装备套装附加速度)*(1+法阵附加速度+Buff附加速度+队长技附加速度+被动附加速度)</v>
      </c>
      <c r="AD37" s="108"/>
    </row>
    <row r="38" spans="1:30" x14ac:dyDescent="0.15">
      <c r="A38" s="72" t="s">
        <v>274</v>
      </c>
      <c r="B38" s="73"/>
      <c r="C38" s="43" t="s">
        <v>289</v>
      </c>
      <c r="D38" s="43"/>
      <c r="E38" s="43" t="s">
        <v>290</v>
      </c>
      <c r="F38" s="43"/>
      <c r="G38" s="43"/>
      <c r="H38" s="43"/>
      <c r="I38" s="78"/>
      <c r="J38" s="79"/>
      <c r="K38" s="78"/>
      <c r="L38" s="79"/>
      <c r="M38" s="78"/>
      <c r="N38" s="79"/>
      <c r="O38" s="52"/>
      <c r="P38" s="53"/>
      <c r="Q38" s="52"/>
      <c r="R38" s="53"/>
      <c r="S38" s="54"/>
      <c r="T38" s="55"/>
      <c r="U38" s="54"/>
      <c r="V38" s="55"/>
      <c r="W38" s="54"/>
      <c r="X38" s="55"/>
      <c r="Y38" s="43"/>
      <c r="Z38" s="43"/>
      <c r="AA38" s="48" t="s">
        <v>288</v>
      </c>
      <c r="AB38" s="48"/>
      <c r="AC38" s="108" t="str">
        <f>CONCATENATE(C38,"+",E38)</f>
        <v>怪物本身耐力+被动附加耐力</v>
      </c>
      <c r="AD38" s="108"/>
    </row>
    <row r="39" spans="1:30" x14ac:dyDescent="0.15">
      <c r="A39" s="72" t="s">
        <v>277</v>
      </c>
      <c r="B39" s="73"/>
      <c r="C39" s="43" t="s">
        <v>278</v>
      </c>
      <c r="D39" s="43"/>
      <c r="E39" s="76" t="s">
        <v>279</v>
      </c>
      <c r="F39" s="76"/>
      <c r="G39" s="43" t="s">
        <v>280</v>
      </c>
      <c r="H39" s="43"/>
      <c r="I39" s="60" t="s">
        <v>281</v>
      </c>
      <c r="J39" s="60"/>
      <c r="K39" s="60" t="s">
        <v>282</v>
      </c>
      <c r="L39" s="60"/>
      <c r="M39" s="60" t="s">
        <v>283</v>
      </c>
      <c r="N39" s="60"/>
      <c r="O39" s="49" t="s">
        <v>291</v>
      </c>
      <c r="P39" s="49"/>
      <c r="Q39" s="75" t="s">
        <v>292</v>
      </c>
      <c r="R39" s="74"/>
      <c r="S39" s="54" t="s">
        <v>293</v>
      </c>
      <c r="T39" s="55"/>
      <c r="U39" s="54" t="s">
        <v>294</v>
      </c>
      <c r="V39" s="55"/>
      <c r="W39" s="43" t="s">
        <v>295</v>
      </c>
      <c r="X39" s="43"/>
      <c r="Y39" s="43"/>
      <c r="Z39" s="43"/>
      <c r="AA39" s="48" t="s">
        <v>233</v>
      </c>
      <c r="AB39" s="48"/>
      <c r="AC39" s="108" t="str">
        <f>CONCATENATE("(",C39,"+",E39,"+",G39,"+",K39,"+",M39,"+",O39,"+",I39,")","*","（","1","+",Q39,")","*","(","1","+",S39,"+",U39,"+",W39,")")</f>
        <v>(怪物本身体力+怪物升星附加体力+装备本身附加体力+装备进阶附加体力+装备镶嵌附加体力+人物装备附加体力+装备强化附加体力)*（1+人物装备套装附加体力)*(1+法阵附加体力+队长技附加体力+被动附加体力)</v>
      </c>
      <c r="AD39" s="108"/>
    </row>
    <row r="40" spans="1:30" s="113" customFormat="1" x14ac:dyDescent="0.15">
      <c r="A40" s="109" t="s">
        <v>625</v>
      </c>
      <c r="B40" s="110"/>
      <c r="C40" s="43" t="s">
        <v>626</v>
      </c>
      <c r="D40" s="43"/>
      <c r="E40" s="76" t="s">
        <v>627</v>
      </c>
      <c r="F40" s="76"/>
      <c r="G40" s="43" t="s">
        <v>628</v>
      </c>
      <c r="H40" s="43"/>
      <c r="I40" s="111"/>
      <c r="J40" s="112"/>
      <c r="K40" s="43"/>
      <c r="L40" s="43"/>
      <c r="M40" s="111"/>
      <c r="N40" s="112"/>
      <c r="O40" s="54"/>
      <c r="P40" s="55"/>
      <c r="Q40" s="54"/>
      <c r="R40" s="55"/>
      <c r="S40" s="54"/>
      <c r="T40" s="55"/>
      <c r="U40" s="54"/>
      <c r="V40" s="55"/>
      <c r="W40" s="111"/>
      <c r="X40" s="112"/>
      <c r="Y40" s="111"/>
      <c r="Z40" s="112"/>
      <c r="AA40" s="48" t="s">
        <v>629</v>
      </c>
      <c r="AB40" s="48"/>
      <c r="AC40" s="108" t="str">
        <f>CONCATENATE(C40,"+",E40,"+",G40)</f>
        <v>怪物本身生命回复+怪物升星附加生命回复+装备进阶附加生命回复</v>
      </c>
      <c r="AD40" s="108"/>
    </row>
    <row r="41" spans="1:30" x14ac:dyDescent="0.15">
      <c r="A41" s="72" t="s">
        <v>296</v>
      </c>
      <c r="B41" s="73"/>
      <c r="C41" s="75" t="s">
        <v>298</v>
      </c>
      <c r="D41" s="74"/>
      <c r="E41" s="54" t="s">
        <v>299</v>
      </c>
      <c r="F41" s="55"/>
      <c r="G41" s="54" t="s">
        <v>300</v>
      </c>
      <c r="H41" s="55"/>
      <c r="I41" s="43" t="s">
        <v>301</v>
      </c>
      <c r="J41" s="43"/>
      <c r="K41" s="78"/>
      <c r="L41" s="79"/>
      <c r="M41" s="78"/>
      <c r="N41" s="79"/>
      <c r="O41" s="52"/>
      <c r="P41" s="53"/>
      <c r="Q41" s="52"/>
      <c r="R41" s="53"/>
      <c r="S41" s="54"/>
      <c r="T41" s="55"/>
      <c r="U41" s="54"/>
      <c r="V41" s="55"/>
      <c r="W41" s="43"/>
      <c r="X41" s="43"/>
      <c r="Y41" s="43"/>
      <c r="Z41" s="43"/>
      <c r="AA41" s="48" t="s">
        <v>297</v>
      </c>
      <c r="AB41" s="48"/>
      <c r="AC41" s="108" t="str">
        <f>CONCATENATE(C41,"+",E41,"+",G41,"+",I41)</f>
        <v>人物装备套装附加五行加成系数+法阵附加五行加成系数+队长技附加五行加成系数+被动附加五行加成系数</v>
      </c>
      <c r="AD41" s="108"/>
    </row>
    <row r="42" spans="1:30" x14ac:dyDescent="0.15">
      <c r="B42" s="15"/>
    </row>
    <row r="43" spans="1:30" x14ac:dyDescent="0.15">
      <c r="A43" s="28" t="s">
        <v>158</v>
      </c>
    </row>
    <row r="44" spans="1:30" x14ac:dyDescent="0.15">
      <c r="A44" s="1" t="s">
        <v>98</v>
      </c>
      <c r="B44" s="3" t="s">
        <v>99</v>
      </c>
    </row>
    <row r="45" spans="1:30" x14ac:dyDescent="0.15">
      <c r="B45" s="1" t="s">
        <v>100</v>
      </c>
    </row>
    <row r="47" spans="1:30" x14ac:dyDescent="0.15">
      <c r="A47" s="1" t="s">
        <v>159</v>
      </c>
      <c r="B47" s="3" t="s">
        <v>143</v>
      </c>
    </row>
    <row r="48" spans="1:30" x14ac:dyDescent="0.15">
      <c r="B48" s="1" t="s">
        <v>160</v>
      </c>
    </row>
    <row r="49" spans="1:2" x14ac:dyDescent="0.15">
      <c r="B49" s="15"/>
    </row>
    <row r="50" spans="1:2" x14ac:dyDescent="0.15">
      <c r="A50" s="1" t="s">
        <v>285</v>
      </c>
      <c r="B50" s="15" t="s">
        <v>286</v>
      </c>
    </row>
    <row r="51" spans="1:2" x14ac:dyDescent="0.15">
      <c r="B51" s="1" t="s">
        <v>287</v>
      </c>
    </row>
    <row r="52" spans="1:2" x14ac:dyDescent="0.15">
      <c r="B52" s="15"/>
    </row>
    <row r="53" spans="1:2" x14ac:dyDescent="0.15">
      <c r="B53" s="15"/>
    </row>
    <row r="54" spans="1:2" x14ac:dyDescent="0.15">
      <c r="B54" s="15"/>
    </row>
    <row r="61" spans="1:2" x14ac:dyDescent="0.15">
      <c r="A61" s="28"/>
    </row>
    <row r="63" spans="1:2" x14ac:dyDescent="0.15">
      <c r="B63" s="15"/>
    </row>
    <row r="64" spans="1:2" x14ac:dyDescent="0.15">
      <c r="B64" s="15"/>
    </row>
    <row r="65" spans="1:2" x14ac:dyDescent="0.15">
      <c r="B65" s="15"/>
    </row>
    <row r="66" spans="1:2" x14ac:dyDescent="0.15">
      <c r="B66" s="15"/>
    </row>
    <row r="67" spans="1:2" x14ac:dyDescent="0.15">
      <c r="B67" s="15"/>
    </row>
    <row r="69" spans="1:2" x14ac:dyDescent="0.15">
      <c r="B69" s="15"/>
    </row>
    <row r="70" spans="1:2" x14ac:dyDescent="0.15">
      <c r="B70" s="15"/>
    </row>
    <row r="71" spans="1:2" x14ac:dyDescent="0.15">
      <c r="B71" s="15"/>
    </row>
    <row r="72" spans="1:2" x14ac:dyDescent="0.15">
      <c r="B72" s="15"/>
    </row>
    <row r="79" spans="1:2" s="3" customFormat="1" x14ac:dyDescent="0.15"/>
    <row r="80" spans="1:2" s="3" customFormat="1" x14ac:dyDescent="0.15">
      <c r="A80" s="77"/>
    </row>
    <row r="81" s="3" customFormat="1" x14ac:dyDescent="0.15"/>
    <row r="82" s="3" customFormat="1" x14ac:dyDescent="0.15"/>
    <row r="83" s="3" customFormat="1" x14ac:dyDescent="0.15"/>
    <row r="84" s="3" customFormat="1" x14ac:dyDescent="0.15"/>
    <row r="85" s="3" customFormat="1" x14ac:dyDescent="0.15"/>
    <row r="86" s="3" customFormat="1" x14ac:dyDescent="0.15"/>
    <row r="87" s="3" customFormat="1" x14ac:dyDescent="0.15"/>
  </sheetData>
  <mergeCells count="153">
    <mergeCell ref="C40:D40"/>
    <mergeCell ref="A40:B40"/>
    <mergeCell ref="AC40:AD40"/>
    <mergeCell ref="O40:P40"/>
    <mergeCell ref="M40:N40"/>
    <mergeCell ref="K40:L40"/>
    <mergeCell ref="I40:J40"/>
    <mergeCell ref="G40:H40"/>
    <mergeCell ref="E40:F40"/>
    <mergeCell ref="AA40:AB40"/>
    <mergeCell ref="Y40:Z40"/>
    <mergeCell ref="W40:X40"/>
    <mergeCell ref="U40:V40"/>
    <mergeCell ref="S40:T40"/>
    <mergeCell ref="Q40:R40"/>
    <mergeCell ref="W41:X41"/>
    <mergeCell ref="Y41:Z41"/>
    <mergeCell ref="AA41:AB41"/>
    <mergeCell ref="AC41:AD41"/>
    <mergeCell ref="I41:J41"/>
    <mergeCell ref="K41:L41"/>
    <mergeCell ref="M41:N41"/>
    <mergeCell ref="O41:P41"/>
    <mergeCell ref="Q41:R41"/>
    <mergeCell ref="A41:B41"/>
    <mergeCell ref="E41:F41"/>
    <mergeCell ref="G41:H41"/>
    <mergeCell ref="S41:T41"/>
    <mergeCell ref="U41:V41"/>
    <mergeCell ref="AA39:AB39"/>
    <mergeCell ref="AC39:AD39"/>
    <mergeCell ref="I38:J38"/>
    <mergeCell ref="K38:L38"/>
    <mergeCell ref="M38:N38"/>
    <mergeCell ref="O38:P38"/>
    <mergeCell ref="Q38:R38"/>
    <mergeCell ref="AA38:AB38"/>
    <mergeCell ref="AC38:AD38"/>
    <mergeCell ref="A39:B39"/>
    <mergeCell ref="C39:D39"/>
    <mergeCell ref="E39:F39"/>
    <mergeCell ref="G39:H39"/>
    <mergeCell ref="S39:T39"/>
    <mergeCell ref="U39:V39"/>
    <mergeCell ref="W39:X39"/>
    <mergeCell ref="Y39:Z39"/>
    <mergeCell ref="Y36:Z36"/>
    <mergeCell ref="Y37:Z37"/>
    <mergeCell ref="A38:B38"/>
    <mergeCell ref="C38:D38"/>
    <mergeCell ref="E38:F38"/>
    <mergeCell ref="G38:H38"/>
    <mergeCell ref="S38:T38"/>
    <mergeCell ref="U38:V38"/>
    <mergeCell ref="W38:X38"/>
    <mergeCell ref="Y38:Z38"/>
    <mergeCell ref="E34:F34"/>
    <mergeCell ref="E35:F35"/>
    <mergeCell ref="E36:F36"/>
    <mergeCell ref="Y32:Z32"/>
    <mergeCell ref="Y28:Z28"/>
    <mergeCell ref="Y29:Z29"/>
    <mergeCell ref="Y33:Z33"/>
    <mergeCell ref="Y34:Z34"/>
    <mergeCell ref="Y35:Z35"/>
    <mergeCell ref="W35:X35"/>
    <mergeCell ref="W37:X37"/>
    <mergeCell ref="AC32:AD32"/>
    <mergeCell ref="W28:X28"/>
    <mergeCell ref="W32:X32"/>
    <mergeCell ref="W29:X29"/>
    <mergeCell ref="W33:X33"/>
    <mergeCell ref="W34:X34"/>
    <mergeCell ref="M32:N32"/>
    <mergeCell ref="O32:P32"/>
    <mergeCell ref="Q32:R32"/>
    <mergeCell ref="S32:T32"/>
    <mergeCell ref="U32:V32"/>
    <mergeCell ref="AA32:AB32"/>
    <mergeCell ref="A32:B32"/>
    <mergeCell ref="C32:D32"/>
    <mergeCell ref="E32:F32"/>
    <mergeCell ref="G32:H32"/>
    <mergeCell ref="I32:J32"/>
    <mergeCell ref="K32:L32"/>
    <mergeCell ref="S37:T37"/>
    <mergeCell ref="U37:V37"/>
    <mergeCell ref="Q34:R34"/>
    <mergeCell ref="S34:T34"/>
    <mergeCell ref="U34:V34"/>
    <mergeCell ref="Q35:R35"/>
    <mergeCell ref="S35:T35"/>
    <mergeCell ref="U35:V35"/>
    <mergeCell ref="S29:T29"/>
    <mergeCell ref="U29:V29"/>
    <mergeCell ref="O33:P33"/>
    <mergeCell ref="Q33:R33"/>
    <mergeCell ref="S33:T33"/>
    <mergeCell ref="U33:V33"/>
    <mergeCell ref="A35:B35"/>
    <mergeCell ref="E29:F29"/>
    <mergeCell ref="O28:P28"/>
    <mergeCell ref="Q28:R28"/>
    <mergeCell ref="S28:T28"/>
    <mergeCell ref="U28:V28"/>
    <mergeCell ref="O29:P29"/>
    <mergeCell ref="Q29:R29"/>
    <mergeCell ref="AA37:AB37"/>
    <mergeCell ref="AC37:AD37"/>
    <mergeCell ref="A37:B37"/>
    <mergeCell ref="C37:D37"/>
    <mergeCell ref="E37:F37"/>
    <mergeCell ref="G37:H37"/>
    <mergeCell ref="AA35:AB35"/>
    <mergeCell ref="AC35:AD35"/>
    <mergeCell ref="C36:D36"/>
    <mergeCell ref="G36:H36"/>
    <mergeCell ref="AA36:AB36"/>
    <mergeCell ref="AC36:AD36"/>
    <mergeCell ref="C35:D35"/>
    <mergeCell ref="G35:H35"/>
    <mergeCell ref="AA33:AB33"/>
    <mergeCell ref="AC33:AD33"/>
    <mergeCell ref="C34:D34"/>
    <mergeCell ref="G34:H34"/>
    <mergeCell ref="AA34:AB34"/>
    <mergeCell ref="AC34:AD34"/>
    <mergeCell ref="K29:L29"/>
    <mergeCell ref="M29:N29"/>
    <mergeCell ref="AA29:AB29"/>
    <mergeCell ref="AC29:AD29"/>
    <mergeCell ref="C33:D33"/>
    <mergeCell ref="E33:F33"/>
    <mergeCell ref="G33:H33"/>
    <mergeCell ref="I33:J33"/>
    <mergeCell ref="K33:L33"/>
    <mergeCell ref="M33:N33"/>
    <mergeCell ref="AC28:AD28"/>
    <mergeCell ref="A29:B29"/>
    <mergeCell ref="A33:B33"/>
    <mergeCell ref="A34:B34"/>
    <mergeCell ref="A36:B36"/>
    <mergeCell ref="C29:D29"/>
    <mergeCell ref="G29:H29"/>
    <mergeCell ref="I29:J29"/>
    <mergeCell ref="A28:B28"/>
    <mergeCell ref="C28:D28"/>
    <mergeCell ref="E28:F28"/>
    <mergeCell ref="G28:H28"/>
    <mergeCell ref="I28:J28"/>
    <mergeCell ref="K28:L28"/>
    <mergeCell ref="M28:N28"/>
    <mergeCell ref="AA28:AB2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8"/>
  <sheetViews>
    <sheetView topLeftCell="A16" workbookViewId="0">
      <selection activeCell="BG27" sqref="BG27"/>
    </sheetView>
  </sheetViews>
  <sheetFormatPr defaultRowHeight="16.5" x14ac:dyDescent="0.15"/>
  <cols>
    <col min="1" max="7" width="9" style="1"/>
    <col min="8" max="8" width="14.5" style="1" customWidth="1"/>
    <col min="9" max="24" width="9" style="1"/>
    <col min="25" max="25" width="12.875" style="1" customWidth="1"/>
    <col min="26" max="26" width="13.375" style="1" customWidth="1"/>
    <col min="27" max="27" width="14.25" style="1" customWidth="1"/>
    <col min="28" max="16384" width="9" style="1"/>
  </cols>
  <sheetData>
    <row r="1" spans="1:70" x14ac:dyDescent="0.15">
      <c r="A1" s="28" t="s">
        <v>76</v>
      </c>
    </row>
    <row r="2" spans="1:70" x14ac:dyDescent="0.15">
      <c r="A2" s="1" t="s">
        <v>176</v>
      </c>
      <c r="C2" s="1" t="s">
        <v>177</v>
      </c>
    </row>
    <row r="4" spans="1:70" x14ac:dyDescent="0.15">
      <c r="A4" s="28" t="s">
        <v>178</v>
      </c>
    </row>
    <row r="6" spans="1:70" x14ac:dyDescent="0.15">
      <c r="A6" s="3" t="s">
        <v>77</v>
      </c>
      <c r="B6" s="3"/>
      <c r="C6" s="3"/>
      <c r="D6" s="3"/>
      <c r="E6" s="3"/>
      <c r="F6" s="3"/>
      <c r="Z6" s="1" t="s">
        <v>174</v>
      </c>
    </row>
    <row r="7" spans="1:70" ht="16.5" customHeight="1" x14ac:dyDescent="0.15">
      <c r="A7" s="81" t="s">
        <v>78</v>
      </c>
      <c r="B7" s="30"/>
      <c r="C7" s="30"/>
      <c r="D7" s="8" t="s">
        <v>151</v>
      </c>
      <c r="E7" s="9"/>
      <c r="F7" s="9"/>
      <c r="G7" s="9" t="s">
        <v>79</v>
      </c>
      <c r="H7" s="8" t="s">
        <v>251</v>
      </c>
      <c r="I7" s="9"/>
      <c r="J7" s="9"/>
      <c r="K7" s="9" t="s">
        <v>79</v>
      </c>
      <c r="L7" s="8" t="s">
        <v>119</v>
      </c>
      <c r="M7" s="9"/>
      <c r="N7" s="9"/>
      <c r="O7" s="14"/>
      <c r="P7" s="9" t="s">
        <v>79</v>
      </c>
      <c r="Q7" s="10" t="s">
        <v>143</v>
      </c>
      <c r="R7" s="11"/>
      <c r="S7" s="11"/>
      <c r="T7" s="9" t="s">
        <v>79</v>
      </c>
      <c r="U7" s="9" t="s">
        <v>186</v>
      </c>
      <c r="V7" s="9"/>
      <c r="W7" s="9"/>
      <c r="X7" s="9" t="s">
        <v>103</v>
      </c>
      <c r="Y7" s="9" t="s">
        <v>302</v>
      </c>
      <c r="Z7" s="9"/>
      <c r="AA7" s="9"/>
      <c r="AB7" s="17" t="s">
        <v>79</v>
      </c>
      <c r="AC7" s="17" t="s">
        <v>101</v>
      </c>
      <c r="AD7" s="17"/>
      <c r="AE7" s="17"/>
      <c r="AF7" s="17" t="s">
        <v>103</v>
      </c>
      <c r="AG7" s="12" t="s">
        <v>108</v>
      </c>
      <c r="AH7" s="12"/>
      <c r="AI7" s="12"/>
      <c r="AJ7" s="19" t="s">
        <v>79</v>
      </c>
      <c r="AK7" s="19">
        <v>1</v>
      </c>
      <c r="AL7" s="19"/>
      <c r="AM7" s="19"/>
      <c r="AN7" s="19" t="s">
        <v>103</v>
      </c>
      <c r="AO7" s="19" t="s">
        <v>123</v>
      </c>
      <c r="AP7" s="19"/>
      <c r="AQ7" s="19"/>
      <c r="AR7" s="19" t="s">
        <v>179</v>
      </c>
      <c r="AS7" s="19" t="s">
        <v>126</v>
      </c>
      <c r="AT7" s="19"/>
      <c r="AU7" s="19"/>
      <c r="AV7" s="19" t="s">
        <v>179</v>
      </c>
      <c r="AW7" s="19" t="s">
        <v>117</v>
      </c>
      <c r="AX7" s="19"/>
      <c r="AY7" s="19"/>
      <c r="AZ7" s="19" t="s">
        <v>253</v>
      </c>
      <c r="BA7" s="19" t="s">
        <v>256</v>
      </c>
      <c r="BB7" s="19"/>
      <c r="BC7" s="19"/>
      <c r="BD7" s="105" t="s">
        <v>111</v>
      </c>
      <c r="BE7" s="105" t="s">
        <v>613</v>
      </c>
      <c r="BF7" s="105"/>
      <c r="BG7" s="105"/>
      <c r="BH7" s="23" t="s">
        <v>111</v>
      </c>
      <c r="BI7" s="23" t="s">
        <v>112</v>
      </c>
      <c r="BJ7" s="23"/>
      <c r="BK7" s="23"/>
    </row>
    <row r="8" spans="1:70" ht="21.75" customHeight="1" x14ac:dyDescent="0.15">
      <c r="A8" s="30"/>
      <c r="B8" s="30"/>
      <c r="C8" s="3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"/>
      <c r="P8" s="9"/>
      <c r="Q8" s="11"/>
      <c r="R8" s="11"/>
      <c r="S8" s="11"/>
      <c r="T8" s="9"/>
      <c r="U8" s="9"/>
      <c r="V8" s="9"/>
      <c r="W8" s="9"/>
      <c r="X8" s="9"/>
      <c r="Y8" s="9"/>
      <c r="Z8" s="9"/>
      <c r="AA8" s="9"/>
      <c r="AB8" s="17"/>
      <c r="AC8" s="17"/>
      <c r="AD8" s="17"/>
      <c r="AE8" s="17"/>
      <c r="AF8" s="17"/>
      <c r="AG8" s="12"/>
      <c r="AH8" s="12"/>
      <c r="AI8" s="12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05"/>
      <c r="BE8" s="105"/>
      <c r="BF8" s="105"/>
      <c r="BG8" s="105"/>
      <c r="BH8" s="23"/>
      <c r="BI8" s="23"/>
      <c r="BJ8" s="23"/>
      <c r="BK8" s="23"/>
    </row>
    <row r="9" spans="1:70" ht="22.5" customHeight="1" x14ac:dyDescent="0.15">
      <c r="A9" s="30"/>
      <c r="B9" s="30"/>
      <c r="C9" s="3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4"/>
      <c r="P9" s="9"/>
      <c r="Q9" s="11"/>
      <c r="R9" s="11"/>
      <c r="S9" s="11"/>
      <c r="T9" s="9"/>
      <c r="U9" s="9"/>
      <c r="V9" s="9"/>
      <c r="W9" s="9"/>
      <c r="X9" s="9"/>
      <c r="Y9" s="9"/>
      <c r="Z9" s="9"/>
      <c r="AA9" s="9"/>
      <c r="AB9" s="17"/>
      <c r="AC9" s="17"/>
      <c r="AD9" s="17"/>
      <c r="AE9" s="17"/>
      <c r="AF9" s="17"/>
      <c r="AG9" s="12"/>
      <c r="AH9" s="12"/>
      <c r="AI9" s="12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05"/>
      <c r="BE9" s="105"/>
      <c r="BF9" s="105"/>
      <c r="BG9" s="105"/>
      <c r="BH9" s="23"/>
      <c r="BI9" s="23"/>
      <c r="BJ9" s="23"/>
      <c r="BK9" s="23"/>
    </row>
    <row r="10" spans="1:70" ht="23.25" customHeight="1" x14ac:dyDescent="0.15">
      <c r="A10" s="30"/>
      <c r="B10" s="30"/>
      <c r="C10" s="3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4"/>
      <c r="P10" s="9"/>
      <c r="Q10" s="11"/>
      <c r="R10" s="11"/>
      <c r="S10" s="11"/>
      <c r="T10" s="9"/>
      <c r="U10" s="9"/>
      <c r="V10" s="9"/>
      <c r="W10" s="9"/>
      <c r="X10" s="9"/>
      <c r="Y10" s="9"/>
      <c r="Z10" s="9"/>
      <c r="AA10" s="9"/>
      <c r="AB10" s="17"/>
      <c r="AC10" s="17"/>
      <c r="AD10" s="17"/>
      <c r="AE10" s="17"/>
      <c r="AF10" s="17"/>
      <c r="AG10" s="12"/>
      <c r="AH10" s="12"/>
      <c r="AI10" s="12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05"/>
      <c r="BE10" s="105"/>
      <c r="BF10" s="105"/>
      <c r="BG10" s="105"/>
      <c r="BH10" s="23"/>
      <c r="BI10" s="23"/>
      <c r="BJ10" s="23"/>
      <c r="BK10" s="23"/>
    </row>
    <row r="11" spans="1:70" ht="30" customHeight="1" x14ac:dyDescent="0.15">
      <c r="D11" s="9" t="s">
        <v>85</v>
      </c>
      <c r="E11" s="9"/>
      <c r="F11" s="9"/>
      <c r="G11" s="9"/>
      <c r="H11" s="9" t="s">
        <v>83</v>
      </c>
      <c r="I11" s="9"/>
      <c r="J11" s="9"/>
      <c r="K11" s="9"/>
      <c r="L11" s="9" t="s">
        <v>80</v>
      </c>
      <c r="M11" s="9"/>
      <c r="N11" s="9"/>
      <c r="O11" s="14"/>
      <c r="P11" s="9"/>
      <c r="Q11" s="13" t="s">
        <v>81</v>
      </c>
      <c r="R11" s="13"/>
      <c r="S11" s="13"/>
      <c r="T11" s="9"/>
      <c r="U11" s="9" t="s">
        <v>107</v>
      </c>
      <c r="V11" s="9"/>
      <c r="W11" s="9"/>
      <c r="X11" s="9"/>
      <c r="Y11" s="9" t="s">
        <v>110</v>
      </c>
      <c r="Z11" s="9"/>
      <c r="AA11" s="9"/>
      <c r="AB11" s="17"/>
      <c r="AC11" s="17" t="s">
        <v>82</v>
      </c>
      <c r="AD11" s="17"/>
      <c r="AE11" s="17"/>
      <c r="AF11" s="17"/>
      <c r="AG11" s="12"/>
      <c r="AH11" s="12"/>
      <c r="AI11" s="12"/>
      <c r="AJ11" s="19"/>
      <c r="AK11" s="19"/>
      <c r="AL11" s="19"/>
      <c r="AM11" s="19"/>
      <c r="AN11" s="19"/>
      <c r="AO11" s="19" t="s">
        <v>105</v>
      </c>
      <c r="AP11" s="19"/>
      <c r="AQ11" s="19"/>
      <c r="AR11" s="19"/>
      <c r="AS11" s="20" t="s">
        <v>106</v>
      </c>
      <c r="AT11" s="20"/>
      <c r="AU11" s="20"/>
      <c r="AV11" s="19"/>
      <c r="AW11" s="19" t="s">
        <v>118</v>
      </c>
      <c r="AX11" s="19"/>
      <c r="AY11" s="19"/>
      <c r="AZ11" s="19"/>
      <c r="BA11" s="21" t="s">
        <v>257</v>
      </c>
      <c r="BB11" s="21"/>
      <c r="BC11" s="21"/>
      <c r="BD11" s="105"/>
      <c r="BE11" s="106"/>
      <c r="BF11" s="106"/>
      <c r="BG11" s="106"/>
      <c r="BH11" s="23"/>
      <c r="BI11" s="24"/>
      <c r="BJ11" s="24"/>
      <c r="BK11" s="24"/>
    </row>
    <row r="12" spans="1:70" x14ac:dyDescent="0.15">
      <c r="D12" s="9" t="s">
        <v>182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12" t="s">
        <v>184</v>
      </c>
      <c r="AC12" s="12"/>
      <c r="AD12" s="12"/>
      <c r="AE12" s="12"/>
      <c r="AF12" s="12"/>
      <c r="AG12" s="12"/>
      <c r="AH12" s="12"/>
      <c r="AI12" s="12"/>
      <c r="AJ12" s="21" t="s">
        <v>181</v>
      </c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105" t="s">
        <v>614</v>
      </c>
      <c r="BE12" s="105"/>
      <c r="BF12" s="105"/>
      <c r="BG12" s="105"/>
      <c r="BH12" s="25" t="s">
        <v>114</v>
      </c>
      <c r="BI12" s="25"/>
      <c r="BJ12" s="25"/>
      <c r="BK12" s="25"/>
      <c r="BM12" s="38"/>
      <c r="BN12" s="38"/>
      <c r="BO12" s="38"/>
      <c r="BP12" s="38"/>
    </row>
    <row r="13" spans="1:70" x14ac:dyDescent="0.15"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4"/>
      <c r="AQ13" s="4"/>
      <c r="AR13" s="4"/>
      <c r="AS13" s="4"/>
    </row>
    <row r="14" spans="1:70" x14ac:dyDescent="0.15">
      <c r="A14" s="3" t="s">
        <v>130</v>
      </c>
      <c r="B14" s="3"/>
      <c r="C14" s="3"/>
      <c r="D14" s="3"/>
      <c r="E14" s="3"/>
      <c r="F14" s="3"/>
    </row>
    <row r="15" spans="1:70" ht="21.75" customHeight="1" x14ac:dyDescent="0.15">
      <c r="A15" s="81" t="s">
        <v>78</v>
      </c>
      <c r="B15" s="30"/>
      <c r="C15" s="30"/>
      <c r="D15" s="8" t="s">
        <v>145</v>
      </c>
      <c r="E15" s="9"/>
      <c r="F15" s="9"/>
      <c r="G15" s="9" t="s">
        <v>79</v>
      </c>
      <c r="H15" s="8" t="s">
        <v>150</v>
      </c>
      <c r="I15" s="9"/>
      <c r="J15" s="9"/>
      <c r="K15" s="9" t="s">
        <v>79</v>
      </c>
      <c r="L15" s="8" t="s">
        <v>97</v>
      </c>
      <c r="M15" s="9"/>
      <c r="N15" s="9"/>
      <c r="O15" s="9" t="s">
        <v>79</v>
      </c>
      <c r="P15" s="8" t="s">
        <v>142</v>
      </c>
      <c r="Q15" s="9"/>
      <c r="R15" s="9"/>
      <c r="S15" s="9" t="s">
        <v>79</v>
      </c>
      <c r="T15" s="9" t="s">
        <v>152</v>
      </c>
      <c r="U15" s="9"/>
      <c r="V15" s="9"/>
      <c r="W15" s="9" t="s">
        <v>103</v>
      </c>
      <c r="X15" s="9" t="s">
        <v>302</v>
      </c>
      <c r="Y15" s="9"/>
      <c r="Z15" s="9"/>
      <c r="AA15" s="17" t="s">
        <v>79</v>
      </c>
      <c r="AB15" s="17" t="s">
        <v>122</v>
      </c>
      <c r="AC15" s="17"/>
      <c r="AD15" s="17"/>
      <c r="AE15" s="17" t="s">
        <v>103</v>
      </c>
      <c r="AF15" s="18" t="s">
        <v>109</v>
      </c>
      <c r="AG15" s="12"/>
      <c r="AH15" s="12"/>
      <c r="AI15" s="19" t="s">
        <v>79</v>
      </c>
      <c r="AJ15" s="22" t="s">
        <v>125</v>
      </c>
      <c r="AK15" s="21"/>
      <c r="AL15" s="21"/>
      <c r="AM15" s="19" t="s">
        <v>79</v>
      </c>
      <c r="AN15" s="26" t="s">
        <v>284</v>
      </c>
      <c r="AO15" s="19"/>
      <c r="AP15" s="19"/>
      <c r="AQ15" s="19" t="s">
        <v>102</v>
      </c>
      <c r="AR15" s="19">
        <v>1</v>
      </c>
      <c r="AS15" s="19"/>
      <c r="AT15" s="19"/>
      <c r="AU15" s="19" t="s">
        <v>103</v>
      </c>
      <c r="AV15" s="19" t="s">
        <v>127</v>
      </c>
      <c r="AW15" s="19"/>
      <c r="AX15" s="19"/>
      <c r="AY15" s="19" t="s">
        <v>180</v>
      </c>
      <c r="AZ15" s="19" t="s">
        <v>124</v>
      </c>
      <c r="BA15" s="19"/>
      <c r="BB15" s="19"/>
      <c r="BC15" s="19" t="s">
        <v>185</v>
      </c>
      <c r="BD15" s="19" t="s">
        <v>128</v>
      </c>
      <c r="BE15" s="19"/>
      <c r="BF15" s="19"/>
      <c r="BG15" s="19" t="s">
        <v>254</v>
      </c>
      <c r="BH15" s="19" t="s">
        <v>255</v>
      </c>
      <c r="BI15" s="19"/>
      <c r="BJ15" s="19"/>
      <c r="BK15" s="105" t="s">
        <v>111</v>
      </c>
      <c r="BL15" s="105" t="s">
        <v>613</v>
      </c>
      <c r="BM15" s="105"/>
      <c r="BN15" s="105"/>
      <c r="BO15" s="23" t="s">
        <v>111</v>
      </c>
      <c r="BP15" s="23" t="s">
        <v>112</v>
      </c>
      <c r="BQ15" s="23"/>
      <c r="BR15" s="23"/>
    </row>
    <row r="16" spans="1:70" ht="21.75" customHeight="1" x14ac:dyDescent="0.15">
      <c r="A16" s="30"/>
      <c r="B16" s="30"/>
      <c r="C16" s="3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17"/>
      <c r="AB16" s="17"/>
      <c r="AC16" s="17"/>
      <c r="AD16" s="17"/>
      <c r="AE16" s="17"/>
      <c r="AF16" s="12"/>
      <c r="AG16" s="12"/>
      <c r="AH16" s="12"/>
      <c r="AI16" s="19"/>
      <c r="AJ16" s="21"/>
      <c r="AK16" s="21"/>
      <c r="AL16" s="21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05"/>
      <c r="BL16" s="105"/>
      <c r="BM16" s="105"/>
      <c r="BN16" s="105"/>
      <c r="BO16" s="23"/>
      <c r="BP16" s="23"/>
      <c r="BQ16" s="23"/>
      <c r="BR16" s="23"/>
    </row>
    <row r="17" spans="1:70" ht="20.25" customHeight="1" x14ac:dyDescent="0.15">
      <c r="A17" s="30"/>
      <c r="B17" s="30"/>
      <c r="C17" s="30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7"/>
      <c r="AB17" s="17"/>
      <c r="AC17" s="17"/>
      <c r="AD17" s="17"/>
      <c r="AE17" s="17"/>
      <c r="AF17" s="12"/>
      <c r="AG17" s="12"/>
      <c r="AH17" s="12"/>
      <c r="AI17" s="19"/>
      <c r="AJ17" s="21"/>
      <c r="AK17" s="21"/>
      <c r="AL17" s="21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05"/>
      <c r="BL17" s="105"/>
      <c r="BM17" s="105"/>
      <c r="BN17" s="105"/>
      <c r="BO17" s="23"/>
      <c r="BP17" s="23"/>
      <c r="BQ17" s="23"/>
      <c r="BR17" s="23"/>
    </row>
    <row r="18" spans="1:70" ht="13.5" customHeight="1" x14ac:dyDescent="0.15">
      <c r="A18" s="30"/>
      <c r="B18" s="30"/>
      <c r="C18" s="30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7"/>
      <c r="AB18" s="17"/>
      <c r="AC18" s="17"/>
      <c r="AD18" s="17"/>
      <c r="AE18" s="17"/>
      <c r="AF18" s="12"/>
      <c r="AG18" s="12"/>
      <c r="AH18" s="12"/>
      <c r="AI18" s="19"/>
      <c r="AJ18" s="21"/>
      <c r="AK18" s="21"/>
      <c r="AL18" s="21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05"/>
      <c r="BL18" s="105"/>
      <c r="BM18" s="105"/>
      <c r="BN18" s="105"/>
      <c r="BO18" s="23"/>
      <c r="BP18" s="23"/>
      <c r="BQ18" s="23"/>
      <c r="BR18" s="23"/>
    </row>
    <row r="19" spans="1:70" ht="16.5" customHeight="1" x14ac:dyDescent="0.15">
      <c r="D19" s="7" t="s">
        <v>85</v>
      </c>
      <c r="E19" s="7"/>
      <c r="F19" s="7"/>
      <c r="G19" s="9"/>
      <c r="H19" s="9" t="s">
        <v>83</v>
      </c>
      <c r="I19" s="9"/>
      <c r="J19" s="9"/>
      <c r="K19" s="9"/>
      <c r="L19" s="9" t="s">
        <v>80</v>
      </c>
      <c r="M19" s="9"/>
      <c r="N19" s="9"/>
      <c r="O19" s="9"/>
      <c r="P19" s="13" t="s">
        <v>121</v>
      </c>
      <c r="Q19" s="13"/>
      <c r="R19" s="13"/>
      <c r="S19" s="9"/>
      <c r="T19" s="9" t="s">
        <v>107</v>
      </c>
      <c r="U19" s="9"/>
      <c r="V19" s="9"/>
      <c r="W19" s="9"/>
      <c r="X19" s="9" t="s">
        <v>110</v>
      </c>
      <c r="Y19" s="9"/>
      <c r="Z19" s="9"/>
      <c r="AA19" s="17"/>
      <c r="AB19" s="17" t="s">
        <v>82</v>
      </c>
      <c r="AC19" s="17"/>
      <c r="AD19" s="17"/>
      <c r="AE19" s="17"/>
      <c r="AF19" s="17"/>
      <c r="AG19" s="17"/>
      <c r="AH19" s="17"/>
      <c r="AI19" s="19"/>
      <c r="AJ19" s="19" t="s">
        <v>104</v>
      </c>
      <c r="AK19" s="19"/>
      <c r="AL19" s="19"/>
      <c r="AM19" s="19"/>
      <c r="AN19" s="22" t="s">
        <v>115</v>
      </c>
      <c r="AO19" s="21"/>
      <c r="AP19" s="21"/>
      <c r="AQ19" s="19"/>
      <c r="AR19" s="20"/>
      <c r="AS19" s="20"/>
      <c r="AT19" s="20"/>
      <c r="AU19" s="19"/>
      <c r="AV19" s="20" t="s">
        <v>106</v>
      </c>
      <c r="AW19" s="20"/>
      <c r="AX19" s="20"/>
      <c r="AY19" s="19"/>
      <c r="AZ19" s="19" t="s">
        <v>105</v>
      </c>
      <c r="BA19" s="19"/>
      <c r="BB19" s="19"/>
      <c r="BC19" s="19"/>
      <c r="BD19" s="19" t="s">
        <v>129</v>
      </c>
      <c r="BE19" s="19"/>
      <c r="BF19" s="19"/>
      <c r="BG19" s="19"/>
      <c r="BH19" s="21" t="s">
        <v>257</v>
      </c>
      <c r="BI19" s="21"/>
      <c r="BJ19" s="21"/>
      <c r="BK19" s="105"/>
      <c r="BL19" s="105"/>
      <c r="BM19" s="105"/>
      <c r="BN19" s="105"/>
      <c r="BO19" s="23"/>
      <c r="BP19" s="23"/>
      <c r="BQ19" s="23"/>
      <c r="BR19" s="23"/>
    </row>
    <row r="20" spans="1:70" x14ac:dyDescent="0.15">
      <c r="D20" s="7" t="s">
        <v>182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2" t="s">
        <v>184</v>
      </c>
      <c r="AB20" s="12"/>
      <c r="AC20" s="12"/>
      <c r="AD20" s="12"/>
      <c r="AE20" s="12"/>
      <c r="AF20" s="12"/>
      <c r="AG20" s="12"/>
      <c r="AH20" s="12"/>
      <c r="AI20" s="21" t="s">
        <v>181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105" t="s">
        <v>614</v>
      </c>
      <c r="BL20" s="105"/>
      <c r="BM20" s="105"/>
      <c r="BN20" s="105"/>
      <c r="BO20" s="25" t="s">
        <v>113</v>
      </c>
      <c r="BP20" s="25"/>
      <c r="BQ20" s="25"/>
      <c r="BR20" s="25"/>
    </row>
    <row r="21" spans="1:70" x14ac:dyDescent="0.15"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4"/>
      <c r="AQ21" s="4"/>
      <c r="AR21" s="4"/>
      <c r="AS21" s="4"/>
    </row>
    <row r="22" spans="1:70" x14ac:dyDescent="0.15">
      <c r="A22" s="28" t="s">
        <v>131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4"/>
      <c r="AQ22" s="4"/>
      <c r="AR22" s="4"/>
      <c r="AS22" s="4"/>
    </row>
    <row r="23" spans="1:70" x14ac:dyDescent="0.15">
      <c r="A23" s="3" t="s">
        <v>132</v>
      </c>
      <c r="B23" s="3"/>
      <c r="C23" s="3"/>
      <c r="D23" s="80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4"/>
      <c r="AQ23" s="4"/>
      <c r="AR23" s="4"/>
      <c r="AS23" s="4"/>
      <c r="BC23" s="15"/>
      <c r="BD23" s="15"/>
      <c r="BE23" s="15"/>
      <c r="BF23" s="15"/>
      <c r="BG23" s="15"/>
      <c r="BH23" s="15"/>
      <c r="BI23" s="15"/>
    </row>
    <row r="24" spans="1:70" ht="21" customHeight="1" x14ac:dyDescent="0.15">
      <c r="A24" s="81" t="s">
        <v>133</v>
      </c>
      <c r="B24" s="30"/>
      <c r="C24" s="30"/>
      <c r="D24" s="8" t="s">
        <v>150</v>
      </c>
      <c r="E24" s="9"/>
      <c r="F24" s="9"/>
      <c r="G24" s="9" t="s">
        <v>134</v>
      </c>
      <c r="H24" s="10" t="s">
        <v>142</v>
      </c>
      <c r="I24" s="11"/>
      <c r="J24" s="11"/>
      <c r="K24" s="9" t="s">
        <v>102</v>
      </c>
      <c r="L24" s="9" t="s">
        <v>153</v>
      </c>
      <c r="M24" s="9"/>
      <c r="N24" s="9"/>
      <c r="O24" s="9" t="s">
        <v>103</v>
      </c>
      <c r="P24" s="7" t="s">
        <v>141</v>
      </c>
      <c r="Q24" s="7"/>
      <c r="R24" s="7"/>
      <c r="S24" s="17" t="s">
        <v>134</v>
      </c>
      <c r="T24" s="17" t="s">
        <v>137</v>
      </c>
      <c r="U24" s="17"/>
      <c r="V24" s="17"/>
      <c r="W24" s="12" t="s">
        <v>135</v>
      </c>
      <c r="X24" s="12" t="s">
        <v>138</v>
      </c>
      <c r="Y24" s="12"/>
      <c r="Z24" s="12"/>
      <c r="AA24" s="19" t="s">
        <v>79</v>
      </c>
      <c r="AB24" s="19">
        <v>1</v>
      </c>
      <c r="AC24" s="19"/>
      <c r="AD24" s="19"/>
      <c r="AE24" s="19" t="s">
        <v>103</v>
      </c>
      <c r="AF24" s="19" t="s">
        <v>124</v>
      </c>
      <c r="AG24" s="19"/>
      <c r="AH24" s="19"/>
      <c r="AI24" s="19" t="s">
        <v>185</v>
      </c>
      <c r="AJ24" s="19" t="s">
        <v>127</v>
      </c>
      <c r="AK24" s="19"/>
      <c r="AL24" s="19"/>
      <c r="AM24" s="19" t="s">
        <v>103</v>
      </c>
      <c r="AN24" s="19" t="s">
        <v>128</v>
      </c>
      <c r="AO24" s="19"/>
      <c r="AP24" s="19"/>
      <c r="AQ24" s="19" t="s">
        <v>103</v>
      </c>
      <c r="AR24" s="19" t="s">
        <v>256</v>
      </c>
      <c r="AS24" s="19"/>
      <c r="AT24" s="19"/>
      <c r="AU24" s="105" t="s">
        <v>111</v>
      </c>
      <c r="AV24" s="105" t="s">
        <v>613</v>
      </c>
      <c r="AW24" s="105"/>
      <c r="AX24" s="105"/>
      <c r="AY24" s="23" t="s">
        <v>111</v>
      </c>
      <c r="AZ24" s="23" t="s">
        <v>112</v>
      </c>
      <c r="BA24" s="23"/>
      <c r="BB24" s="23"/>
    </row>
    <row r="25" spans="1:70" ht="21.75" customHeight="1" x14ac:dyDescent="0.15">
      <c r="A25" s="30"/>
      <c r="B25" s="30"/>
      <c r="C25" s="30"/>
      <c r="D25" s="9"/>
      <c r="E25" s="9"/>
      <c r="F25" s="9"/>
      <c r="G25" s="9"/>
      <c r="H25" s="11"/>
      <c r="I25" s="11"/>
      <c r="J25" s="11"/>
      <c r="K25" s="9"/>
      <c r="L25" s="9"/>
      <c r="M25" s="9"/>
      <c r="N25" s="9"/>
      <c r="O25" s="9"/>
      <c r="P25" s="7"/>
      <c r="Q25" s="7"/>
      <c r="R25" s="7"/>
      <c r="S25" s="17"/>
      <c r="T25" s="17"/>
      <c r="U25" s="17"/>
      <c r="V25" s="17"/>
      <c r="W25" s="12"/>
      <c r="X25" s="12"/>
      <c r="Y25" s="12"/>
      <c r="Z25" s="12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05"/>
      <c r="AV25" s="105"/>
      <c r="AW25" s="105"/>
      <c r="AX25" s="105"/>
      <c r="AY25" s="23"/>
      <c r="AZ25" s="23"/>
      <c r="BA25" s="23"/>
      <c r="BB25" s="23"/>
    </row>
    <row r="26" spans="1:70" ht="22.5" customHeight="1" x14ac:dyDescent="0.15">
      <c r="A26" s="30"/>
      <c r="B26" s="30"/>
      <c r="C26" s="30"/>
      <c r="D26" s="9"/>
      <c r="E26" s="9"/>
      <c r="F26" s="9"/>
      <c r="G26" s="9"/>
      <c r="H26" s="11"/>
      <c r="I26" s="11"/>
      <c r="J26" s="11"/>
      <c r="K26" s="9"/>
      <c r="L26" s="9"/>
      <c r="M26" s="9"/>
      <c r="N26" s="9"/>
      <c r="O26" s="9"/>
      <c r="P26" s="7"/>
      <c r="Q26" s="7"/>
      <c r="R26" s="7"/>
      <c r="S26" s="17"/>
      <c r="T26" s="17"/>
      <c r="U26" s="17"/>
      <c r="V26" s="17"/>
      <c r="W26" s="12"/>
      <c r="X26" s="12"/>
      <c r="Y26" s="12"/>
      <c r="Z26" s="12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05"/>
      <c r="AV26" s="105"/>
      <c r="AW26" s="105"/>
      <c r="AX26" s="105"/>
      <c r="AY26" s="23"/>
      <c r="AZ26" s="23"/>
      <c r="BA26" s="23"/>
      <c r="BB26" s="23"/>
    </row>
    <row r="27" spans="1:70" ht="13.5" customHeight="1" x14ac:dyDescent="0.15">
      <c r="A27" s="30"/>
      <c r="B27" s="30"/>
      <c r="C27" s="30"/>
      <c r="D27" s="9"/>
      <c r="E27" s="9"/>
      <c r="F27" s="9"/>
      <c r="G27" s="9"/>
      <c r="H27" s="11"/>
      <c r="I27" s="11"/>
      <c r="J27" s="11"/>
      <c r="K27" s="9"/>
      <c r="L27" s="9"/>
      <c r="M27" s="9"/>
      <c r="N27" s="9"/>
      <c r="O27" s="9"/>
      <c r="P27" s="7"/>
      <c r="Q27" s="7"/>
      <c r="R27" s="7"/>
      <c r="S27" s="17"/>
      <c r="T27" s="17"/>
      <c r="U27" s="17"/>
      <c r="V27" s="17"/>
      <c r="W27" s="12"/>
      <c r="X27" s="12"/>
      <c r="Y27" s="12"/>
      <c r="Z27" s="12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05"/>
      <c r="AV27" s="105"/>
      <c r="AW27" s="105"/>
      <c r="AX27" s="105"/>
      <c r="AY27" s="23"/>
      <c r="AZ27" s="23"/>
      <c r="BA27" s="23"/>
      <c r="BB27" s="23"/>
    </row>
    <row r="28" spans="1:70" ht="16.5" customHeight="1" x14ac:dyDescent="0.15">
      <c r="D28" s="9" t="s">
        <v>83</v>
      </c>
      <c r="E28" s="9"/>
      <c r="F28" s="9"/>
      <c r="G28" s="9"/>
      <c r="H28" s="13" t="s">
        <v>121</v>
      </c>
      <c r="I28" s="13"/>
      <c r="J28" s="13"/>
      <c r="K28" s="9"/>
      <c r="L28" s="9" t="s">
        <v>107</v>
      </c>
      <c r="M28" s="9"/>
      <c r="N28" s="9"/>
      <c r="O28" s="9"/>
      <c r="P28" s="7" t="s">
        <v>140</v>
      </c>
      <c r="Q28" s="7"/>
      <c r="R28" s="7"/>
      <c r="S28" s="17"/>
      <c r="T28" s="17" t="s">
        <v>136</v>
      </c>
      <c r="U28" s="17"/>
      <c r="V28" s="17"/>
      <c r="W28" s="12"/>
      <c r="X28" s="29"/>
      <c r="Y28" s="29"/>
      <c r="Z28" s="29"/>
      <c r="AA28" s="19"/>
      <c r="AB28" s="19"/>
      <c r="AC28" s="19"/>
      <c r="AD28" s="19"/>
      <c r="AE28" s="19"/>
      <c r="AF28" s="19" t="s">
        <v>105</v>
      </c>
      <c r="AG28" s="19"/>
      <c r="AH28" s="19"/>
      <c r="AI28" s="19"/>
      <c r="AJ28" s="19" t="s">
        <v>106</v>
      </c>
      <c r="AK28" s="19"/>
      <c r="AL28" s="19"/>
      <c r="AM28" s="19"/>
      <c r="AN28" s="19" t="s">
        <v>129</v>
      </c>
      <c r="AO28" s="19"/>
      <c r="AP28" s="19"/>
      <c r="AQ28" s="19"/>
      <c r="AR28" s="21" t="s">
        <v>257</v>
      </c>
      <c r="AS28" s="21"/>
      <c r="AT28" s="21"/>
      <c r="AU28" s="105"/>
      <c r="AV28" s="107"/>
      <c r="AW28" s="107"/>
      <c r="AX28" s="107"/>
      <c r="AY28" s="23"/>
      <c r="AZ28" s="25"/>
      <c r="BA28" s="25"/>
      <c r="BB28" s="25"/>
    </row>
    <row r="29" spans="1:70" x14ac:dyDescent="0.15">
      <c r="D29" s="7" t="s">
        <v>182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12" t="s">
        <v>184</v>
      </c>
      <c r="T29" s="12"/>
      <c r="U29" s="12"/>
      <c r="V29" s="12"/>
      <c r="W29" s="12"/>
      <c r="X29" s="12"/>
      <c r="Y29" s="12"/>
      <c r="Z29" s="12"/>
      <c r="AA29" s="21" t="s">
        <v>181</v>
      </c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105" t="s">
        <v>614</v>
      </c>
      <c r="AV29" s="105"/>
      <c r="AW29" s="105"/>
      <c r="AX29" s="105"/>
      <c r="AY29" s="25" t="s">
        <v>114</v>
      </c>
      <c r="AZ29" s="25"/>
      <c r="BA29" s="25"/>
      <c r="BB29" s="25"/>
    </row>
    <row r="30" spans="1:70" x14ac:dyDescent="0.15">
      <c r="AU30" s="3"/>
      <c r="AV30" s="3"/>
      <c r="AW30" s="3"/>
      <c r="AX30" s="3"/>
      <c r="AY30" s="3"/>
      <c r="AZ30" s="3"/>
    </row>
    <row r="32" spans="1:70" x14ac:dyDescent="0.15">
      <c r="A32" s="1" t="s">
        <v>154</v>
      </c>
    </row>
    <row r="33" spans="2:5" x14ac:dyDescent="0.15">
      <c r="B33" s="6"/>
      <c r="C33" s="1" t="s">
        <v>305</v>
      </c>
    </row>
    <row r="34" spans="2:5" x14ac:dyDescent="0.15">
      <c r="B34" s="1" t="s">
        <v>182</v>
      </c>
      <c r="E34" s="1" t="s">
        <v>306</v>
      </c>
    </row>
    <row r="35" spans="2:5" x14ac:dyDescent="0.15">
      <c r="B35" s="31"/>
      <c r="C35" s="1" t="s">
        <v>305</v>
      </c>
    </row>
    <row r="36" spans="2:5" x14ac:dyDescent="0.15">
      <c r="B36" s="1" t="s">
        <v>183</v>
      </c>
      <c r="E36" s="1" t="s">
        <v>307</v>
      </c>
    </row>
    <row r="37" spans="2:5" x14ac:dyDescent="0.15">
      <c r="B37" s="32"/>
      <c r="C37" s="1" t="s">
        <v>305</v>
      </c>
    </row>
    <row r="38" spans="2:5" x14ac:dyDescent="0.15">
      <c r="B38" s="1" t="s">
        <v>181</v>
      </c>
      <c r="E38" s="1" t="s">
        <v>308</v>
      </c>
    </row>
  </sheetData>
  <mergeCells count="145">
    <mergeCell ref="AY29:BB29"/>
    <mergeCell ref="BO15:BO19"/>
    <mergeCell ref="BP15:BR19"/>
    <mergeCell ref="BO20:BR20"/>
    <mergeCell ref="AY24:AY28"/>
    <mergeCell ref="AZ24:BB27"/>
    <mergeCell ref="AZ28:BB28"/>
    <mergeCell ref="BL15:BN19"/>
    <mergeCell ref="BK20:BN20"/>
    <mergeCell ref="AI20:BJ20"/>
    <mergeCell ref="AU24:AU28"/>
    <mergeCell ref="AV24:AX27"/>
    <mergeCell ref="AV28:AX28"/>
    <mergeCell ref="BH15:BJ18"/>
    <mergeCell ref="BH19:BJ19"/>
    <mergeCell ref="BD19:BF19"/>
    <mergeCell ref="AZ19:BB19"/>
    <mergeCell ref="BD7:BD11"/>
    <mergeCell ref="BE7:BG10"/>
    <mergeCell ref="BD12:BG12"/>
    <mergeCell ref="AJ12:BC12"/>
    <mergeCell ref="BA11:BC11"/>
    <mergeCell ref="BK15:BK19"/>
    <mergeCell ref="BH7:BH11"/>
    <mergeCell ref="BI7:BK10"/>
    <mergeCell ref="BH12:BK12"/>
    <mergeCell ref="AB12:AI12"/>
    <mergeCell ref="D12:AA12"/>
    <mergeCell ref="D20:Z20"/>
    <mergeCell ref="D29:R29"/>
    <mergeCell ref="AU29:AX29"/>
    <mergeCell ref="AA29:AT29"/>
    <mergeCell ref="AN28:AP28"/>
    <mergeCell ref="AR28:AT28"/>
    <mergeCell ref="S29:Z29"/>
    <mergeCell ref="AM24:AM28"/>
    <mergeCell ref="AN24:AP27"/>
    <mergeCell ref="AQ24:AQ28"/>
    <mergeCell ref="AR24:AT27"/>
    <mergeCell ref="D28:F28"/>
    <mergeCell ref="H28:J28"/>
    <mergeCell ref="L28:N28"/>
    <mergeCell ref="P28:R28"/>
    <mergeCell ref="T28:V28"/>
    <mergeCell ref="AB28:AD28"/>
    <mergeCell ref="AA24:AA28"/>
    <mergeCell ref="AB24:AD27"/>
    <mergeCell ref="AE24:AE28"/>
    <mergeCell ref="AF24:AH27"/>
    <mergeCell ref="AI24:AI28"/>
    <mergeCell ref="AJ24:AL27"/>
    <mergeCell ref="AF28:AH28"/>
    <mergeCell ref="AJ28:AL28"/>
    <mergeCell ref="O24:O28"/>
    <mergeCell ref="P24:R27"/>
    <mergeCell ref="S24:S28"/>
    <mergeCell ref="T24:V27"/>
    <mergeCell ref="W24:W28"/>
    <mergeCell ref="X24:Z27"/>
    <mergeCell ref="AA20:AH20"/>
    <mergeCell ref="A24:C27"/>
    <mergeCell ref="D24:F27"/>
    <mergeCell ref="G24:G28"/>
    <mergeCell ref="H24:J27"/>
    <mergeCell ref="K24:K28"/>
    <mergeCell ref="L24:N27"/>
    <mergeCell ref="D19:F19"/>
    <mergeCell ref="H19:J19"/>
    <mergeCell ref="L19:N19"/>
    <mergeCell ref="P19:R19"/>
    <mergeCell ref="T19:V19"/>
    <mergeCell ref="X19:Z19"/>
    <mergeCell ref="AY15:AY19"/>
    <mergeCell ref="AZ15:BB18"/>
    <mergeCell ref="BC15:BC19"/>
    <mergeCell ref="BD15:BF18"/>
    <mergeCell ref="BG15:BG19"/>
    <mergeCell ref="AM15:AM19"/>
    <mergeCell ref="AN15:AP18"/>
    <mergeCell ref="AQ15:AQ19"/>
    <mergeCell ref="AR15:AT18"/>
    <mergeCell ref="AU15:AU19"/>
    <mergeCell ref="AV15:AX18"/>
    <mergeCell ref="AN19:AP19"/>
    <mergeCell ref="AR19:AT19"/>
    <mergeCell ref="AV19:AX19"/>
    <mergeCell ref="AA15:AA19"/>
    <mergeCell ref="AB15:AD18"/>
    <mergeCell ref="AE15:AE19"/>
    <mergeCell ref="AF15:AH18"/>
    <mergeCell ref="AI15:AI19"/>
    <mergeCell ref="AJ15:AL18"/>
    <mergeCell ref="AB19:AD19"/>
    <mergeCell ref="AF19:AH19"/>
    <mergeCell ref="AJ19:AL19"/>
    <mergeCell ref="O15:O19"/>
    <mergeCell ref="P15:R18"/>
    <mergeCell ref="S15:S19"/>
    <mergeCell ref="T15:V18"/>
    <mergeCell ref="W15:W19"/>
    <mergeCell ref="X15:Z18"/>
    <mergeCell ref="A15:C18"/>
    <mergeCell ref="D15:F18"/>
    <mergeCell ref="G15:G19"/>
    <mergeCell ref="H15:J18"/>
    <mergeCell ref="K15:K19"/>
    <mergeCell ref="L15:N18"/>
    <mergeCell ref="AZ7:AZ11"/>
    <mergeCell ref="BA7:BC10"/>
    <mergeCell ref="D11:F11"/>
    <mergeCell ref="H11:J11"/>
    <mergeCell ref="L11:N11"/>
    <mergeCell ref="Q11:S11"/>
    <mergeCell ref="U11:W11"/>
    <mergeCell ref="Y11:AA11"/>
    <mergeCell ref="AC11:AE11"/>
    <mergeCell ref="AG11:AI11"/>
    <mergeCell ref="AN7:AN11"/>
    <mergeCell ref="AO7:AQ10"/>
    <mergeCell ref="AR7:AR11"/>
    <mergeCell ref="AS7:AU10"/>
    <mergeCell ref="AV7:AV11"/>
    <mergeCell ref="AW7:AY10"/>
    <mergeCell ref="AO11:AQ11"/>
    <mergeCell ref="AS11:AU11"/>
    <mergeCell ref="AW11:AY11"/>
    <mergeCell ref="AB7:AB11"/>
    <mergeCell ref="AC7:AE10"/>
    <mergeCell ref="AF7:AF11"/>
    <mergeCell ref="AG7:AI10"/>
    <mergeCell ref="AJ7:AJ11"/>
    <mergeCell ref="AK7:AM10"/>
    <mergeCell ref="AK11:AM11"/>
    <mergeCell ref="P7:P11"/>
    <mergeCell ref="Q7:S10"/>
    <mergeCell ref="T7:T11"/>
    <mergeCell ref="U7:W10"/>
    <mergeCell ref="X7:X11"/>
    <mergeCell ref="Y7:AA10"/>
    <mergeCell ref="A7:C10"/>
    <mergeCell ref="D7:F10"/>
    <mergeCell ref="G7:G11"/>
    <mergeCell ref="H7:J10"/>
    <mergeCell ref="K7:K11"/>
    <mergeCell ref="L7:N10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E44" sqref="E44"/>
    </sheetView>
  </sheetViews>
  <sheetFormatPr defaultRowHeight="13.5" x14ac:dyDescent="0.15"/>
  <sheetData>
    <row r="62" spans="11:11" x14ac:dyDescent="0.15">
      <c r="K62" s="27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9" workbookViewId="0">
      <selection activeCell="D35" sqref="D35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116</v>
      </c>
      <c r="AA3" s="33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37"/>
    </row>
    <row r="36" spans="1:45" ht="20.25" x14ac:dyDescent="0.15">
      <c r="Z36" s="37"/>
    </row>
    <row r="40" spans="1:45" x14ac:dyDescent="0.15">
      <c r="B40" s="1" t="s">
        <v>61</v>
      </c>
      <c r="C40" s="1" t="s">
        <v>62</v>
      </c>
    </row>
    <row r="43" spans="1:45" x14ac:dyDescent="0.15"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4"/>
      <c r="AQ43" s="4"/>
      <c r="AR43" s="4"/>
      <c r="AS43" s="4"/>
    </row>
    <row r="44" spans="1:45" x14ac:dyDescent="0.15">
      <c r="A44" s="1" t="s">
        <v>175</v>
      </c>
      <c r="B44" s="1" t="s">
        <v>630</v>
      </c>
      <c r="C44" s="1" t="s">
        <v>633</v>
      </c>
      <c r="D44" s="1" t="s">
        <v>634</v>
      </c>
      <c r="E44" s="1" t="s">
        <v>635</v>
      </c>
      <c r="F44" s="1" t="s">
        <v>642</v>
      </c>
    </row>
    <row r="45" spans="1:45" x14ac:dyDescent="0.15">
      <c r="B45" s="1" t="s">
        <v>636</v>
      </c>
      <c r="C45" s="1" t="s">
        <v>637</v>
      </c>
      <c r="D45" s="1" t="s">
        <v>638</v>
      </c>
      <c r="E45" s="1" t="s">
        <v>639</v>
      </c>
      <c r="F45" s="1" t="s">
        <v>643</v>
      </c>
    </row>
    <row r="46" spans="1:45" x14ac:dyDescent="0.15">
      <c r="B46" s="1" t="s">
        <v>653</v>
      </c>
      <c r="C46" s="1" t="s">
        <v>640</v>
      </c>
      <c r="E46" s="1" t="s">
        <v>645</v>
      </c>
    </row>
    <row r="47" spans="1:45" x14ac:dyDescent="0.15">
      <c r="C47" s="1" t="s">
        <v>650</v>
      </c>
      <c r="E47" s="1" t="s">
        <v>646</v>
      </c>
    </row>
    <row r="48" spans="1:45" x14ac:dyDescent="0.15">
      <c r="C48" s="1" t="s">
        <v>641</v>
      </c>
      <c r="E48" s="1" t="s">
        <v>647</v>
      </c>
    </row>
    <row r="49" spans="2:5" x14ac:dyDescent="0.15">
      <c r="B49" s="1" t="s">
        <v>644</v>
      </c>
      <c r="E49" s="1" t="s">
        <v>648</v>
      </c>
    </row>
    <row r="50" spans="2:5" x14ac:dyDescent="0.15">
      <c r="D50" s="1" t="s">
        <v>649</v>
      </c>
    </row>
    <row r="51" spans="2:5" x14ac:dyDescent="0.15">
      <c r="E51" s="1" t="s">
        <v>651</v>
      </c>
    </row>
    <row r="52" spans="2:5" x14ac:dyDescent="0.15">
      <c r="E52" s="1" t="s">
        <v>652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sqref="A1:XFD30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5" t="s">
        <v>46</v>
      </c>
      <c r="C2" s="5"/>
      <c r="D2" s="5"/>
      <c r="E2" s="5"/>
      <c r="F2" s="5" t="s">
        <v>45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 t="s">
        <v>44</v>
      </c>
      <c r="U2" s="5"/>
      <c r="V2" s="5"/>
      <c r="W2" s="5"/>
      <c r="X2" s="5"/>
      <c r="Y2" s="5"/>
      <c r="Z2" s="5"/>
      <c r="AA2" s="5"/>
      <c r="AB2" s="5"/>
      <c r="AC2" s="5"/>
      <c r="AD2" s="5" t="s">
        <v>43</v>
      </c>
      <c r="AE2" s="5"/>
      <c r="AF2" s="5"/>
      <c r="AG2" s="5"/>
      <c r="AH2" s="5"/>
      <c r="AI2" s="5"/>
      <c r="AJ2" s="5" t="s">
        <v>42</v>
      </c>
      <c r="AK2" s="5"/>
      <c r="AL2" s="5"/>
      <c r="AM2" s="5" t="s">
        <v>41</v>
      </c>
      <c r="AN2" s="5"/>
      <c r="AO2" s="5"/>
      <c r="AP2" s="5"/>
      <c r="AQ2" s="5"/>
      <c r="AR2" s="5"/>
      <c r="AS2" s="5"/>
      <c r="AT2" s="5"/>
      <c r="AU2" s="5"/>
      <c r="AV2" s="5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275</v>
      </c>
      <c r="E3" s="1" t="s">
        <v>36</v>
      </c>
      <c r="F3" s="1" t="s">
        <v>7</v>
      </c>
      <c r="G3" s="1" t="s">
        <v>6</v>
      </c>
      <c r="H3" s="1" t="s">
        <v>276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86</v>
      </c>
      <c r="Y3" s="2" t="s">
        <v>22</v>
      </c>
      <c r="Z3" s="2" t="s">
        <v>21</v>
      </c>
      <c r="AA3" s="1" t="s">
        <v>84</v>
      </c>
      <c r="AB3" s="2" t="s">
        <v>20</v>
      </c>
      <c r="AC3" s="2" t="s">
        <v>19</v>
      </c>
      <c r="AD3" s="2" t="s">
        <v>18</v>
      </c>
      <c r="AE3" s="1" t="s">
        <v>139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252</v>
      </c>
      <c r="AW3" s="1" t="s">
        <v>1</v>
      </c>
    </row>
    <row r="5" spans="1:50" x14ac:dyDescent="0.15">
      <c r="A5" s="1" t="s">
        <v>163</v>
      </c>
    </row>
    <row r="6" spans="1:50" x14ac:dyDescent="0.15">
      <c r="A6" s="1" t="s">
        <v>165</v>
      </c>
    </row>
    <row r="7" spans="1:50" x14ac:dyDescent="0.15">
      <c r="A7" s="1" t="s">
        <v>166</v>
      </c>
    </row>
    <row r="8" spans="1:50" x14ac:dyDescent="0.15">
      <c r="A8" s="1" t="s">
        <v>167</v>
      </c>
    </row>
    <row r="9" spans="1:50" x14ac:dyDescent="0.15">
      <c r="A9" s="1" t="s">
        <v>147</v>
      </c>
    </row>
    <row r="10" spans="1:50" x14ac:dyDescent="0.15">
      <c r="A10" s="1" t="s">
        <v>168</v>
      </c>
    </row>
    <row r="11" spans="1:50" x14ac:dyDescent="0.15">
      <c r="A11" s="1" t="s">
        <v>169</v>
      </c>
    </row>
    <row r="12" spans="1:50" x14ac:dyDescent="0.15">
      <c r="A12" s="1" t="s">
        <v>170</v>
      </c>
    </row>
    <row r="13" spans="1:50" x14ac:dyDescent="0.15">
      <c r="A13" s="1" t="s">
        <v>171</v>
      </c>
      <c r="F13" s="1" t="s">
        <v>148</v>
      </c>
    </row>
    <row r="14" spans="1:50" x14ac:dyDescent="0.15">
      <c r="A14" s="1" t="s">
        <v>51</v>
      </c>
    </row>
    <row r="18" spans="1:2" x14ac:dyDescent="0.15">
      <c r="A18" s="1" t="s">
        <v>175</v>
      </c>
    </row>
    <row r="19" spans="1:2" x14ac:dyDescent="0.15">
      <c r="A19" s="1" t="s">
        <v>173</v>
      </c>
    </row>
    <row r="20" spans="1:2" x14ac:dyDescent="0.15">
      <c r="A20" s="1" t="s">
        <v>172</v>
      </c>
    </row>
    <row r="21" spans="1:2" x14ac:dyDescent="0.15">
      <c r="A21" s="1" t="s">
        <v>0</v>
      </c>
    </row>
    <row r="22" spans="1:2" x14ac:dyDescent="0.15">
      <c r="A22" s="1" t="s">
        <v>120</v>
      </c>
    </row>
    <row r="23" spans="1:2" x14ac:dyDescent="0.15">
      <c r="A23" s="1" t="s">
        <v>146</v>
      </c>
    </row>
    <row r="25" spans="1:2" x14ac:dyDescent="0.15">
      <c r="B25" s="1" t="s">
        <v>162</v>
      </c>
    </row>
    <row r="26" spans="1:2" x14ac:dyDescent="0.15">
      <c r="B26" s="1" t="s">
        <v>161</v>
      </c>
    </row>
  </sheetData>
  <mergeCells count="6">
    <mergeCell ref="AJ2:AL2"/>
    <mergeCell ref="B2:E2"/>
    <mergeCell ref="F2:S2"/>
    <mergeCell ref="T2:AC2"/>
    <mergeCell ref="AD2:AI2"/>
    <mergeCell ref="AM2:AV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2015-05-01T02:08:26Z</dcterms:modified>
</cp:coreProperties>
</file>