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1780" yWindow="1520" windowWidth="28240" windowHeight="16360" tabRatio="500" activeTab="2"/>
  </bookViews>
  <sheets>
    <sheet name="里程碑9" sheetId="1" r:id="rId1"/>
    <sheet name="策划" sheetId="7" r:id="rId2"/>
    <sheet name="美术五天版本" sheetId="8" r:id="rId3"/>
    <sheet name="程序" sheetId="3" r:id="rId4"/>
    <sheet name="测试" sheetId="4" r:id="rId5"/>
    <sheet name="美术" sheetId="5" r:id="rId6"/>
    <sheet name="问题记录" sheetId="6"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39" i="7" l="1"/>
  <c r="D76" i="7"/>
  <c r="D290" i="7"/>
  <c r="T287" i="7"/>
  <c r="S287" i="7"/>
  <c r="Q287" i="7"/>
  <c r="P287" i="7"/>
  <c r="N287" i="7"/>
  <c r="M287" i="7"/>
  <c r="K287" i="7"/>
  <c r="J287" i="7"/>
  <c r="H287" i="7"/>
  <c r="G287" i="7"/>
  <c r="W285" i="7"/>
  <c r="V285" i="7"/>
  <c r="T285" i="7"/>
  <c r="S285" i="7"/>
  <c r="Q285" i="7"/>
  <c r="P285" i="7"/>
  <c r="N285" i="7"/>
  <c r="M285" i="7"/>
  <c r="K285" i="7"/>
  <c r="J285" i="7"/>
  <c r="H285" i="7"/>
  <c r="G285" i="7"/>
  <c r="K283" i="7"/>
  <c r="J283" i="7"/>
  <c r="W235" i="7"/>
  <c r="W236" i="7"/>
  <c r="W238" i="7"/>
  <c r="W239" i="7"/>
  <c r="W240" i="7"/>
  <c r="W242" i="7"/>
  <c r="W243" i="7"/>
  <c r="W244" i="7"/>
  <c r="W245" i="7"/>
  <c r="W247" i="7"/>
  <c r="W248" i="7"/>
  <c r="W251" i="7"/>
  <c r="W253" i="7"/>
  <c r="W257" i="7"/>
  <c r="W258" i="7"/>
  <c r="W266" i="7"/>
  <c r="T235" i="7"/>
  <c r="T236" i="7"/>
  <c r="T238" i="7"/>
  <c r="T239" i="7"/>
  <c r="T240" i="7"/>
  <c r="T242" i="7"/>
  <c r="T243" i="7"/>
  <c r="T244" i="7"/>
  <c r="T245" i="7"/>
  <c r="T247" i="7"/>
  <c r="T248" i="7"/>
  <c r="T251" i="7"/>
  <c r="T253" i="7"/>
  <c r="T254" i="7"/>
  <c r="T257" i="7"/>
  <c r="T272" i="7"/>
  <c r="T266" i="7"/>
  <c r="Q235" i="7"/>
  <c r="Q236" i="7"/>
  <c r="Q238" i="7"/>
  <c r="Q239" i="7"/>
  <c r="Q240" i="7"/>
  <c r="Q242" i="7"/>
  <c r="Q243" i="7"/>
  <c r="Q244" i="7"/>
  <c r="Q245" i="7"/>
  <c r="Q247" i="7"/>
  <c r="Q248" i="7"/>
  <c r="Q251" i="7"/>
  <c r="Q253" i="7"/>
  <c r="Q257" i="7"/>
  <c r="Q266" i="7"/>
  <c r="N235" i="7"/>
  <c r="N236" i="7"/>
  <c r="N238" i="7"/>
  <c r="N239" i="7"/>
  <c r="N240" i="7"/>
  <c r="N242" i="7"/>
  <c r="N243" i="7"/>
  <c r="N244" i="7"/>
  <c r="N245" i="7"/>
  <c r="N247" i="7"/>
  <c r="N248" i="7"/>
  <c r="N251" i="7"/>
  <c r="N253" i="7"/>
  <c r="N257" i="7"/>
  <c r="N266" i="7"/>
  <c r="K235" i="7"/>
  <c r="K236" i="7"/>
  <c r="K238" i="7"/>
  <c r="K239" i="7"/>
  <c r="K240" i="7"/>
  <c r="K242" i="7"/>
  <c r="K243" i="7"/>
  <c r="K244" i="7"/>
  <c r="K245" i="7"/>
  <c r="K247" i="7"/>
  <c r="K248" i="7"/>
  <c r="K251" i="7"/>
  <c r="K253" i="7"/>
  <c r="K257" i="7"/>
  <c r="K266" i="7"/>
  <c r="H235" i="7"/>
  <c r="H236" i="7"/>
  <c r="H237" i="7"/>
  <c r="H238" i="7"/>
  <c r="H239" i="7"/>
  <c r="H240" i="7"/>
  <c r="H242" i="7"/>
  <c r="H243" i="7"/>
  <c r="H244" i="7"/>
  <c r="H245" i="7"/>
  <c r="H247" i="7"/>
  <c r="H248" i="7"/>
  <c r="H251" i="7"/>
  <c r="H253" i="7"/>
  <c r="H257" i="7"/>
  <c r="H266" i="7"/>
  <c r="D266" i="7"/>
  <c r="S272" i="7"/>
  <c r="V258" i="7"/>
  <c r="V257" i="7"/>
  <c r="S257" i="7"/>
  <c r="P257" i="7"/>
  <c r="M257" i="7"/>
  <c r="J257" i="7"/>
  <c r="G257" i="7"/>
  <c r="S254" i="7"/>
  <c r="V253" i="7"/>
  <c r="S253" i="7"/>
  <c r="P253" i="7"/>
  <c r="M253" i="7"/>
  <c r="J253" i="7"/>
  <c r="G253" i="7"/>
  <c r="V251" i="7"/>
  <c r="S251" i="7"/>
  <c r="P251" i="7"/>
  <c r="M251" i="7"/>
  <c r="J251" i="7"/>
  <c r="G251" i="7"/>
  <c r="V248" i="7"/>
  <c r="S248" i="7"/>
  <c r="P248" i="7"/>
  <c r="M248" i="7"/>
  <c r="J248" i="7"/>
  <c r="G248" i="7"/>
  <c r="V247" i="7"/>
  <c r="S247" i="7"/>
  <c r="P247" i="7"/>
  <c r="M247" i="7"/>
  <c r="J247" i="7"/>
  <c r="G247" i="7"/>
  <c r="V245" i="7"/>
  <c r="S245" i="7"/>
  <c r="P245" i="7"/>
  <c r="M245" i="7"/>
  <c r="J245" i="7"/>
  <c r="G245" i="7"/>
  <c r="V244" i="7"/>
  <c r="S244" i="7"/>
  <c r="P244" i="7"/>
  <c r="M244" i="7"/>
  <c r="J244" i="7"/>
  <c r="G244" i="7"/>
  <c r="V243" i="7"/>
  <c r="S243" i="7"/>
  <c r="P243" i="7"/>
  <c r="M243" i="7"/>
  <c r="J243" i="7"/>
  <c r="G243" i="7"/>
  <c r="V242" i="7"/>
  <c r="S242" i="7"/>
  <c r="P242" i="7"/>
  <c r="M242" i="7"/>
  <c r="J242" i="7"/>
  <c r="G242" i="7"/>
  <c r="V240" i="7"/>
  <c r="S240" i="7"/>
  <c r="P240" i="7"/>
  <c r="M240" i="7"/>
  <c r="J240" i="7"/>
  <c r="G240" i="7"/>
  <c r="V239" i="7"/>
  <c r="S239" i="7"/>
  <c r="P239" i="7"/>
  <c r="M239" i="7"/>
  <c r="J239" i="7"/>
  <c r="G239" i="7"/>
  <c r="V238" i="7"/>
  <c r="S238" i="7"/>
  <c r="P238" i="7"/>
  <c r="M238" i="7"/>
  <c r="J238" i="7"/>
  <c r="G238" i="7"/>
  <c r="G237" i="7"/>
  <c r="V236" i="7"/>
  <c r="S236" i="7"/>
  <c r="P236" i="7"/>
  <c r="M236" i="7"/>
  <c r="J236" i="7"/>
  <c r="G236" i="7"/>
  <c r="V235" i="7"/>
  <c r="S235" i="7"/>
  <c r="P235" i="7"/>
  <c r="M235" i="7"/>
  <c r="J235" i="7"/>
  <c r="G235" i="7"/>
  <c r="T231" i="7"/>
  <c r="S231" i="7"/>
  <c r="R231" i="7"/>
  <c r="Q231" i="7"/>
  <c r="P231" i="7"/>
  <c r="O231" i="7"/>
  <c r="N231" i="7"/>
  <c r="M231" i="7"/>
  <c r="L231" i="7"/>
  <c r="K231" i="7"/>
  <c r="J231" i="7"/>
  <c r="I231" i="7"/>
  <c r="H231" i="7"/>
  <c r="G231" i="7"/>
  <c r="F231" i="7"/>
  <c r="D231" i="7"/>
  <c r="T228" i="7"/>
  <c r="S228" i="7"/>
  <c r="Q228" i="7"/>
  <c r="P228" i="7"/>
  <c r="N228" i="7"/>
  <c r="M228" i="7"/>
  <c r="K228" i="7"/>
  <c r="J228" i="7"/>
  <c r="H228" i="7"/>
  <c r="G228" i="7"/>
  <c r="T227" i="7"/>
  <c r="S227" i="7"/>
  <c r="Q227" i="7"/>
  <c r="P227" i="7"/>
  <c r="N227" i="7"/>
  <c r="M227" i="7"/>
  <c r="K227" i="7"/>
  <c r="J227" i="7"/>
  <c r="H227" i="7"/>
  <c r="G227" i="7"/>
  <c r="T226" i="7"/>
  <c r="S226" i="7"/>
  <c r="Q226" i="7"/>
  <c r="P226" i="7"/>
  <c r="N226" i="7"/>
  <c r="M226" i="7"/>
  <c r="K226" i="7"/>
  <c r="J226" i="7"/>
  <c r="H226" i="7"/>
  <c r="G226" i="7"/>
  <c r="W215" i="7"/>
  <c r="V215" i="7"/>
  <c r="T215" i="7"/>
  <c r="S215" i="7"/>
  <c r="Q215" i="7"/>
  <c r="P215" i="7"/>
  <c r="N215" i="7"/>
  <c r="M215" i="7"/>
  <c r="K215" i="7"/>
  <c r="J215" i="7"/>
  <c r="H215" i="7"/>
  <c r="G215" i="7"/>
  <c r="W174" i="7"/>
  <c r="W176" i="7"/>
  <c r="W177" i="7"/>
  <c r="W178" i="7"/>
  <c r="W179" i="7"/>
  <c r="W180" i="7"/>
  <c r="W181" i="7"/>
  <c r="W182" i="7"/>
  <c r="W183" i="7"/>
  <c r="W184" i="7"/>
  <c r="W185" i="7"/>
  <c r="W187" i="7"/>
  <c r="W188" i="7"/>
  <c r="W189" i="7"/>
  <c r="W190" i="7"/>
  <c r="W195" i="7"/>
  <c r="W196" i="7"/>
  <c r="W213" i="7"/>
  <c r="W200" i="7"/>
  <c r="W201" i="7"/>
  <c r="W211" i="7"/>
  <c r="W204" i="7"/>
  <c r="W205" i="7"/>
  <c r="T174" i="7"/>
  <c r="T176" i="7"/>
  <c r="T177" i="7"/>
  <c r="T178" i="7"/>
  <c r="T179" i="7"/>
  <c r="T180" i="7"/>
  <c r="T181" i="7"/>
  <c r="T182" i="7"/>
  <c r="T183" i="7"/>
  <c r="T184" i="7"/>
  <c r="T185" i="7"/>
  <c r="T187" i="7"/>
  <c r="T188" i="7"/>
  <c r="T189" i="7"/>
  <c r="T190" i="7"/>
  <c r="T195" i="7"/>
  <c r="T196" i="7"/>
  <c r="T213" i="7"/>
  <c r="T200" i="7"/>
  <c r="T201" i="7"/>
  <c r="T211" i="7"/>
  <c r="T204" i="7"/>
  <c r="T205" i="7"/>
  <c r="Q174" i="7"/>
  <c r="Q176" i="7"/>
  <c r="Q177" i="7"/>
  <c r="Q178" i="7"/>
  <c r="Q179" i="7"/>
  <c r="Q180" i="7"/>
  <c r="Q181" i="7"/>
  <c r="Q182" i="7"/>
  <c r="Q183" i="7"/>
  <c r="Q184" i="7"/>
  <c r="Q185" i="7"/>
  <c r="Q187" i="7"/>
  <c r="Q188" i="7"/>
  <c r="Q189" i="7"/>
  <c r="Q190" i="7"/>
  <c r="Q195" i="7"/>
  <c r="Q196" i="7"/>
  <c r="Q213" i="7"/>
  <c r="Q200" i="7"/>
  <c r="Q201" i="7"/>
  <c r="Q211" i="7"/>
  <c r="Q204" i="7"/>
  <c r="Q205" i="7"/>
  <c r="N174" i="7"/>
  <c r="N176" i="7"/>
  <c r="N177" i="7"/>
  <c r="N178" i="7"/>
  <c r="N179" i="7"/>
  <c r="N180" i="7"/>
  <c r="N181" i="7"/>
  <c r="N182" i="7"/>
  <c r="N183" i="7"/>
  <c r="N184" i="7"/>
  <c r="N185" i="7"/>
  <c r="N187" i="7"/>
  <c r="N188" i="7"/>
  <c r="N189" i="7"/>
  <c r="N190" i="7"/>
  <c r="N195" i="7"/>
  <c r="N196" i="7"/>
  <c r="N213" i="7"/>
  <c r="N200" i="7"/>
  <c r="N201" i="7"/>
  <c r="N211" i="7"/>
  <c r="N204" i="7"/>
  <c r="N205" i="7"/>
  <c r="K174" i="7"/>
  <c r="K176" i="7"/>
  <c r="K177" i="7"/>
  <c r="K178" i="7"/>
  <c r="K179" i="7"/>
  <c r="K180" i="7"/>
  <c r="K181" i="7"/>
  <c r="K182" i="7"/>
  <c r="K183" i="7"/>
  <c r="K184" i="7"/>
  <c r="K185" i="7"/>
  <c r="K187" i="7"/>
  <c r="K188" i="7"/>
  <c r="K189" i="7"/>
  <c r="K190" i="7"/>
  <c r="K195" i="7"/>
  <c r="K196" i="7"/>
  <c r="K213" i="7"/>
  <c r="K200" i="7"/>
  <c r="K201" i="7"/>
  <c r="K211" i="7"/>
  <c r="K204" i="7"/>
  <c r="K205" i="7"/>
  <c r="H173" i="7"/>
  <c r="H174" i="7"/>
  <c r="H176" i="7"/>
  <c r="H177" i="7"/>
  <c r="H178" i="7"/>
  <c r="H179" i="7"/>
  <c r="H180" i="7"/>
  <c r="H181" i="7"/>
  <c r="H182" i="7"/>
  <c r="H183" i="7"/>
  <c r="H184" i="7"/>
  <c r="H185" i="7"/>
  <c r="H187" i="7"/>
  <c r="H188" i="7"/>
  <c r="H189" i="7"/>
  <c r="H190" i="7"/>
  <c r="H195" i="7"/>
  <c r="H196" i="7"/>
  <c r="H213" i="7"/>
  <c r="H200" i="7"/>
  <c r="H201" i="7"/>
  <c r="H211" i="7"/>
  <c r="H204" i="7"/>
  <c r="H205" i="7"/>
  <c r="D205" i="7"/>
  <c r="V204" i="7"/>
  <c r="S204" i="7"/>
  <c r="P204" i="7"/>
  <c r="M204" i="7"/>
  <c r="J204" i="7"/>
  <c r="G204" i="7"/>
  <c r="V211" i="7"/>
  <c r="S211" i="7"/>
  <c r="P211" i="7"/>
  <c r="M211" i="7"/>
  <c r="J211" i="7"/>
  <c r="G211" i="7"/>
  <c r="V201" i="7"/>
  <c r="S201" i="7"/>
  <c r="P201" i="7"/>
  <c r="M201" i="7"/>
  <c r="J201" i="7"/>
  <c r="G201" i="7"/>
  <c r="V200" i="7"/>
  <c r="S200" i="7"/>
  <c r="P200" i="7"/>
  <c r="M200" i="7"/>
  <c r="J200" i="7"/>
  <c r="G200" i="7"/>
  <c r="V197" i="7"/>
  <c r="S197" i="7"/>
  <c r="P197" i="7"/>
  <c r="M197" i="7"/>
  <c r="J197" i="7"/>
  <c r="G197" i="7"/>
  <c r="V213" i="7"/>
  <c r="S213" i="7"/>
  <c r="P213" i="7"/>
  <c r="M213" i="7"/>
  <c r="J213" i="7"/>
  <c r="G213" i="7"/>
  <c r="V196" i="7"/>
  <c r="S196" i="7"/>
  <c r="P196" i="7"/>
  <c r="M196" i="7"/>
  <c r="J196" i="7"/>
  <c r="G196" i="7"/>
  <c r="V195" i="7"/>
  <c r="S195" i="7"/>
  <c r="P195" i="7"/>
  <c r="M195" i="7"/>
  <c r="J195" i="7"/>
  <c r="G195" i="7"/>
  <c r="V193" i="7"/>
  <c r="S193" i="7"/>
  <c r="P193" i="7"/>
  <c r="M193" i="7"/>
  <c r="J193" i="7"/>
  <c r="G193" i="7"/>
  <c r="V192" i="7"/>
  <c r="S192" i="7"/>
  <c r="P192" i="7"/>
  <c r="M192" i="7"/>
  <c r="J192" i="7"/>
  <c r="G192" i="7"/>
  <c r="V191" i="7"/>
  <c r="S191" i="7"/>
  <c r="P191" i="7"/>
  <c r="M191" i="7"/>
  <c r="J191" i="7"/>
  <c r="G191" i="7"/>
  <c r="V190" i="7"/>
  <c r="S190" i="7"/>
  <c r="P190" i="7"/>
  <c r="M190" i="7"/>
  <c r="J190" i="7"/>
  <c r="G190" i="7"/>
  <c r="V189" i="7"/>
  <c r="S189" i="7"/>
  <c r="P189" i="7"/>
  <c r="M189" i="7"/>
  <c r="J189" i="7"/>
  <c r="G189" i="7"/>
  <c r="V188" i="7"/>
  <c r="S188" i="7"/>
  <c r="P188" i="7"/>
  <c r="M188" i="7"/>
  <c r="J188" i="7"/>
  <c r="G188" i="7"/>
  <c r="V187" i="7"/>
  <c r="S187" i="7"/>
  <c r="P187" i="7"/>
  <c r="M187" i="7"/>
  <c r="J187" i="7"/>
  <c r="G187" i="7"/>
  <c r="V185" i="7"/>
  <c r="S185" i="7"/>
  <c r="P185" i="7"/>
  <c r="M185" i="7"/>
  <c r="J185" i="7"/>
  <c r="G185" i="7"/>
  <c r="V184" i="7"/>
  <c r="S184" i="7"/>
  <c r="P184" i="7"/>
  <c r="M184" i="7"/>
  <c r="J184" i="7"/>
  <c r="G184" i="7"/>
  <c r="V183" i="7"/>
  <c r="S183" i="7"/>
  <c r="P183" i="7"/>
  <c r="M183" i="7"/>
  <c r="J183" i="7"/>
  <c r="G183" i="7"/>
  <c r="V182" i="7"/>
  <c r="S182" i="7"/>
  <c r="P182" i="7"/>
  <c r="M182" i="7"/>
  <c r="J182" i="7"/>
  <c r="G182" i="7"/>
  <c r="V181" i="7"/>
  <c r="S181" i="7"/>
  <c r="P181" i="7"/>
  <c r="M181" i="7"/>
  <c r="J181" i="7"/>
  <c r="G181" i="7"/>
  <c r="V180" i="7"/>
  <c r="S180" i="7"/>
  <c r="P180" i="7"/>
  <c r="M180" i="7"/>
  <c r="J180" i="7"/>
  <c r="G180" i="7"/>
  <c r="V179" i="7"/>
  <c r="S179" i="7"/>
  <c r="P179" i="7"/>
  <c r="M179" i="7"/>
  <c r="J179" i="7"/>
  <c r="G179" i="7"/>
  <c r="V178" i="7"/>
  <c r="S178" i="7"/>
  <c r="P178" i="7"/>
  <c r="M178" i="7"/>
  <c r="J178" i="7"/>
  <c r="G178" i="7"/>
  <c r="V177" i="7"/>
  <c r="S177" i="7"/>
  <c r="P177" i="7"/>
  <c r="M177" i="7"/>
  <c r="J177" i="7"/>
  <c r="G177" i="7"/>
  <c r="V176" i="7"/>
  <c r="S176" i="7"/>
  <c r="P176" i="7"/>
  <c r="M176" i="7"/>
  <c r="J176" i="7"/>
  <c r="G176" i="7"/>
  <c r="V174" i="7"/>
  <c r="S174" i="7"/>
  <c r="P174" i="7"/>
  <c r="M174" i="7"/>
  <c r="J174" i="7"/>
  <c r="G174" i="7"/>
  <c r="W173" i="7"/>
  <c r="V173" i="7"/>
  <c r="T173" i="7"/>
  <c r="S173" i="7"/>
  <c r="Q173" i="7"/>
  <c r="P173" i="7"/>
  <c r="N173" i="7"/>
  <c r="M173" i="7"/>
  <c r="K173" i="7"/>
  <c r="J173" i="7"/>
  <c r="G173" i="7"/>
  <c r="F173" i="7"/>
  <c r="T172" i="7"/>
  <c r="S172" i="7"/>
  <c r="Q172" i="7"/>
  <c r="P172" i="7"/>
  <c r="N172" i="7"/>
  <c r="M172" i="7"/>
  <c r="K172" i="7"/>
  <c r="J172" i="7"/>
  <c r="H172" i="7"/>
  <c r="G172" i="7"/>
  <c r="F172" i="7"/>
  <c r="T168" i="7"/>
  <c r="S168" i="7"/>
  <c r="Q168" i="7"/>
  <c r="P168" i="7"/>
  <c r="N168" i="7"/>
  <c r="M168" i="7"/>
  <c r="K168" i="7"/>
  <c r="J168" i="7"/>
  <c r="H168" i="7"/>
  <c r="G168" i="7"/>
  <c r="T167" i="7"/>
  <c r="S167" i="7"/>
  <c r="Q167" i="7"/>
  <c r="P167" i="7"/>
  <c r="N167" i="7"/>
  <c r="M167" i="7"/>
  <c r="K167" i="7"/>
  <c r="J167" i="7"/>
  <c r="H167" i="7"/>
  <c r="G167" i="7"/>
  <c r="D165" i="7"/>
  <c r="T151" i="7"/>
  <c r="S151" i="7"/>
  <c r="Q151" i="7"/>
  <c r="P151" i="7"/>
  <c r="N151" i="7"/>
  <c r="M151" i="7"/>
  <c r="K151" i="7"/>
  <c r="J151" i="7"/>
  <c r="H151" i="7"/>
  <c r="G151" i="7"/>
  <c r="T150" i="7"/>
  <c r="S150" i="7"/>
  <c r="Q150" i="7"/>
  <c r="P150" i="7"/>
  <c r="N150" i="7"/>
  <c r="M150" i="7"/>
  <c r="K150" i="7"/>
  <c r="J150" i="7"/>
  <c r="H150" i="7"/>
  <c r="G150" i="7"/>
  <c r="T149" i="7"/>
  <c r="S149" i="7"/>
  <c r="Q149" i="7"/>
  <c r="P149" i="7"/>
  <c r="N149" i="7"/>
  <c r="M149" i="7"/>
  <c r="K149" i="7"/>
  <c r="J149" i="7"/>
  <c r="H149" i="7"/>
  <c r="G149" i="7"/>
  <c r="T160" i="7"/>
  <c r="S160" i="7"/>
  <c r="Q160" i="7"/>
  <c r="P160" i="7"/>
  <c r="N160" i="7"/>
  <c r="M160" i="7"/>
  <c r="K160" i="7"/>
  <c r="J160" i="7"/>
  <c r="H160" i="7"/>
  <c r="G160" i="7"/>
  <c r="T159" i="7"/>
  <c r="S159" i="7"/>
  <c r="Q159" i="7"/>
  <c r="P159" i="7"/>
  <c r="N159" i="7"/>
  <c r="M159" i="7"/>
  <c r="K159" i="7"/>
  <c r="J159" i="7"/>
  <c r="H159" i="7"/>
  <c r="G159" i="7"/>
  <c r="W137" i="7"/>
  <c r="V137" i="7"/>
  <c r="T137" i="7"/>
  <c r="S137" i="7"/>
  <c r="Q137" i="7"/>
  <c r="P137" i="7"/>
  <c r="N137" i="7"/>
  <c r="M137" i="7"/>
  <c r="K137" i="7"/>
  <c r="J137" i="7"/>
  <c r="H137" i="7"/>
  <c r="G137" i="7"/>
  <c r="W107" i="7"/>
  <c r="W109" i="7"/>
  <c r="W110" i="7"/>
  <c r="W111" i="7"/>
  <c r="W113" i="7"/>
  <c r="W114" i="7"/>
  <c r="W115" i="7"/>
  <c r="W117" i="7"/>
  <c r="W118" i="7"/>
  <c r="W119" i="7"/>
  <c r="W120" i="7"/>
  <c r="W121" i="7"/>
  <c r="W123" i="7"/>
  <c r="W124" i="7"/>
  <c r="W125" i="7"/>
  <c r="W126" i="7"/>
  <c r="W127" i="7"/>
  <c r="W128" i="7"/>
  <c r="W129" i="7"/>
  <c r="W130" i="7"/>
  <c r="W131" i="7"/>
  <c r="W133" i="7"/>
  <c r="W134" i="7"/>
  <c r="W139" i="7"/>
  <c r="T107" i="7"/>
  <c r="T109" i="7"/>
  <c r="T110" i="7"/>
  <c r="T111" i="7"/>
  <c r="T113" i="7"/>
  <c r="T114" i="7"/>
  <c r="T115" i="7"/>
  <c r="T117" i="7"/>
  <c r="T118" i="7"/>
  <c r="T119" i="7"/>
  <c r="T120" i="7"/>
  <c r="T121" i="7"/>
  <c r="T123" i="7"/>
  <c r="T124" i="7"/>
  <c r="T125" i="7"/>
  <c r="T126" i="7"/>
  <c r="T127" i="7"/>
  <c r="T128" i="7"/>
  <c r="T129" i="7"/>
  <c r="T130" i="7"/>
  <c r="T131" i="7"/>
  <c r="T133" i="7"/>
  <c r="T134" i="7"/>
  <c r="T139" i="7"/>
  <c r="Q107" i="7"/>
  <c r="Q109" i="7"/>
  <c r="Q110" i="7"/>
  <c r="Q111" i="7"/>
  <c r="Q113" i="7"/>
  <c r="Q114" i="7"/>
  <c r="Q115" i="7"/>
  <c r="Q117" i="7"/>
  <c r="Q118" i="7"/>
  <c r="Q119" i="7"/>
  <c r="Q120" i="7"/>
  <c r="Q121" i="7"/>
  <c r="Q123" i="7"/>
  <c r="Q124" i="7"/>
  <c r="Q125" i="7"/>
  <c r="Q126" i="7"/>
  <c r="Q127" i="7"/>
  <c r="Q128" i="7"/>
  <c r="Q129" i="7"/>
  <c r="Q130" i="7"/>
  <c r="Q131" i="7"/>
  <c r="Q133" i="7"/>
  <c r="Q134" i="7"/>
  <c r="Q139" i="7"/>
  <c r="N107" i="7"/>
  <c r="N109" i="7"/>
  <c r="N110" i="7"/>
  <c r="N111" i="7"/>
  <c r="N113" i="7"/>
  <c r="N114" i="7"/>
  <c r="N115" i="7"/>
  <c r="N117" i="7"/>
  <c r="N118" i="7"/>
  <c r="N119" i="7"/>
  <c r="N120" i="7"/>
  <c r="N121" i="7"/>
  <c r="N123" i="7"/>
  <c r="N124" i="7"/>
  <c r="N125" i="7"/>
  <c r="N126" i="7"/>
  <c r="N127" i="7"/>
  <c r="N128" i="7"/>
  <c r="N129" i="7"/>
  <c r="N130" i="7"/>
  <c r="N131" i="7"/>
  <c r="N133" i="7"/>
  <c r="N134" i="7"/>
  <c r="N139" i="7"/>
  <c r="K107" i="7"/>
  <c r="K109" i="7"/>
  <c r="K110" i="7"/>
  <c r="K111" i="7"/>
  <c r="K113" i="7"/>
  <c r="K114" i="7"/>
  <c r="K115" i="7"/>
  <c r="K117" i="7"/>
  <c r="K118" i="7"/>
  <c r="K119" i="7"/>
  <c r="K120" i="7"/>
  <c r="K121" i="7"/>
  <c r="K123" i="7"/>
  <c r="K124" i="7"/>
  <c r="K125" i="7"/>
  <c r="K126" i="7"/>
  <c r="K127" i="7"/>
  <c r="K128" i="7"/>
  <c r="K129" i="7"/>
  <c r="K130" i="7"/>
  <c r="K131" i="7"/>
  <c r="K133" i="7"/>
  <c r="K134" i="7"/>
  <c r="K139" i="7"/>
  <c r="H107" i="7"/>
  <c r="H109" i="7"/>
  <c r="H110" i="7"/>
  <c r="H111" i="7"/>
  <c r="H113" i="7"/>
  <c r="H114" i="7"/>
  <c r="H115" i="7"/>
  <c r="H117" i="7"/>
  <c r="H118" i="7"/>
  <c r="H119" i="7"/>
  <c r="H120" i="7"/>
  <c r="H121" i="7"/>
  <c r="H123" i="7"/>
  <c r="H124" i="7"/>
  <c r="H125" i="7"/>
  <c r="H126" i="7"/>
  <c r="H127" i="7"/>
  <c r="H128" i="7"/>
  <c r="H129" i="7"/>
  <c r="H130" i="7"/>
  <c r="H131" i="7"/>
  <c r="H133" i="7"/>
  <c r="H134" i="7"/>
  <c r="H139" i="7"/>
  <c r="V134" i="7"/>
  <c r="S134" i="7"/>
  <c r="P134" i="7"/>
  <c r="M134" i="7"/>
  <c r="J134" i="7"/>
  <c r="G134" i="7"/>
  <c r="V133" i="7"/>
  <c r="S133" i="7"/>
  <c r="P133" i="7"/>
  <c r="M133" i="7"/>
  <c r="J133" i="7"/>
  <c r="G133" i="7"/>
  <c r="V131" i="7"/>
  <c r="S131" i="7"/>
  <c r="P131" i="7"/>
  <c r="M131" i="7"/>
  <c r="J131" i="7"/>
  <c r="G131" i="7"/>
  <c r="V130" i="7"/>
  <c r="S130" i="7"/>
  <c r="P130" i="7"/>
  <c r="M130" i="7"/>
  <c r="J130" i="7"/>
  <c r="G130" i="7"/>
  <c r="V129" i="7"/>
  <c r="S129" i="7"/>
  <c r="P129" i="7"/>
  <c r="M129" i="7"/>
  <c r="J129" i="7"/>
  <c r="G129" i="7"/>
  <c r="V128" i="7"/>
  <c r="S128" i="7"/>
  <c r="P128" i="7"/>
  <c r="M128" i="7"/>
  <c r="J128" i="7"/>
  <c r="G128" i="7"/>
  <c r="V127" i="7"/>
  <c r="S127" i="7"/>
  <c r="P127" i="7"/>
  <c r="M127" i="7"/>
  <c r="J127" i="7"/>
  <c r="G127" i="7"/>
  <c r="V126" i="7"/>
  <c r="S126" i="7"/>
  <c r="P126" i="7"/>
  <c r="M126" i="7"/>
  <c r="J126" i="7"/>
  <c r="G126" i="7"/>
  <c r="V125" i="7"/>
  <c r="S125" i="7"/>
  <c r="P125" i="7"/>
  <c r="M125" i="7"/>
  <c r="J125" i="7"/>
  <c r="G125" i="7"/>
  <c r="V124" i="7"/>
  <c r="S124" i="7"/>
  <c r="P124" i="7"/>
  <c r="M124" i="7"/>
  <c r="J124" i="7"/>
  <c r="G124" i="7"/>
  <c r="V123" i="7"/>
  <c r="S123" i="7"/>
  <c r="P123" i="7"/>
  <c r="M123" i="7"/>
  <c r="J123" i="7"/>
  <c r="G123" i="7"/>
  <c r="V121" i="7"/>
  <c r="S121" i="7"/>
  <c r="P121" i="7"/>
  <c r="M121" i="7"/>
  <c r="J121" i="7"/>
  <c r="G121" i="7"/>
  <c r="V120" i="7"/>
  <c r="S120" i="7"/>
  <c r="P120" i="7"/>
  <c r="M120" i="7"/>
  <c r="J120" i="7"/>
  <c r="G120" i="7"/>
  <c r="V119" i="7"/>
  <c r="S119" i="7"/>
  <c r="P119" i="7"/>
  <c r="M119" i="7"/>
  <c r="J119" i="7"/>
  <c r="G119" i="7"/>
  <c r="V118" i="7"/>
  <c r="S118" i="7"/>
  <c r="P118" i="7"/>
  <c r="M118" i="7"/>
  <c r="J118" i="7"/>
  <c r="G118" i="7"/>
  <c r="V117" i="7"/>
  <c r="S117" i="7"/>
  <c r="P117" i="7"/>
  <c r="M117" i="7"/>
  <c r="J117" i="7"/>
  <c r="G117" i="7"/>
  <c r="V115" i="7"/>
  <c r="S115" i="7"/>
  <c r="P115" i="7"/>
  <c r="M115" i="7"/>
  <c r="J115" i="7"/>
  <c r="G115" i="7"/>
  <c r="V114" i="7"/>
  <c r="S114" i="7"/>
  <c r="P114" i="7"/>
  <c r="M114" i="7"/>
  <c r="J114" i="7"/>
  <c r="G114" i="7"/>
  <c r="V113" i="7"/>
  <c r="S113" i="7"/>
  <c r="P113" i="7"/>
  <c r="M113" i="7"/>
  <c r="J113" i="7"/>
  <c r="G113" i="7"/>
  <c r="V111" i="7"/>
  <c r="S111" i="7"/>
  <c r="P111" i="7"/>
  <c r="M111" i="7"/>
  <c r="J111" i="7"/>
  <c r="G111" i="7"/>
  <c r="V110" i="7"/>
  <c r="S110" i="7"/>
  <c r="P110" i="7"/>
  <c r="M110" i="7"/>
  <c r="J110" i="7"/>
  <c r="G110" i="7"/>
  <c r="V109" i="7"/>
  <c r="S109" i="7"/>
  <c r="P109" i="7"/>
  <c r="M109" i="7"/>
  <c r="J109" i="7"/>
  <c r="G109" i="7"/>
  <c r="V107" i="7"/>
  <c r="S107" i="7"/>
  <c r="P107" i="7"/>
  <c r="M107" i="7"/>
  <c r="J107" i="7"/>
  <c r="G107" i="7"/>
  <c r="T106" i="7"/>
  <c r="S106" i="7"/>
  <c r="Q106" i="7"/>
  <c r="P106" i="7"/>
  <c r="N106" i="7"/>
  <c r="M106" i="7"/>
  <c r="K106" i="7"/>
  <c r="J106" i="7"/>
  <c r="H106" i="7"/>
  <c r="G106" i="7"/>
  <c r="D103" i="7"/>
  <c r="W102" i="7"/>
  <c r="V102" i="7"/>
  <c r="T102" i="7"/>
  <c r="S102" i="7"/>
  <c r="Q102" i="7"/>
  <c r="P102" i="7"/>
  <c r="N102" i="7"/>
  <c r="M102" i="7"/>
  <c r="K102" i="7"/>
  <c r="J102" i="7"/>
  <c r="H102" i="7"/>
  <c r="G102" i="7"/>
  <c r="W101" i="7"/>
  <c r="V101" i="7"/>
  <c r="T101" i="7"/>
  <c r="S101" i="7"/>
  <c r="Q101" i="7"/>
  <c r="P101" i="7"/>
  <c r="N101" i="7"/>
  <c r="M101" i="7"/>
  <c r="K101" i="7"/>
  <c r="J101" i="7"/>
  <c r="H101" i="7"/>
  <c r="G101" i="7"/>
  <c r="W82" i="7"/>
  <c r="V82" i="7"/>
  <c r="T82" i="7"/>
  <c r="S82" i="7"/>
  <c r="Q82" i="7"/>
  <c r="P82" i="7"/>
  <c r="N82" i="7"/>
  <c r="M82" i="7"/>
  <c r="K82" i="7"/>
  <c r="J82" i="7"/>
  <c r="H82" i="7"/>
  <c r="G82" i="7"/>
  <c r="T97" i="7"/>
  <c r="S97" i="7"/>
  <c r="Q97" i="7"/>
  <c r="P97" i="7"/>
  <c r="N97" i="7"/>
  <c r="M97" i="7"/>
  <c r="K97" i="7"/>
  <c r="J97" i="7"/>
  <c r="H97" i="7"/>
  <c r="G97" i="7"/>
  <c r="T96" i="7"/>
  <c r="S96" i="7"/>
  <c r="Q96" i="7"/>
  <c r="P96" i="7"/>
  <c r="N96" i="7"/>
  <c r="M96" i="7"/>
  <c r="K96" i="7"/>
  <c r="J96" i="7"/>
  <c r="H96" i="7"/>
  <c r="G96" i="7"/>
  <c r="W86" i="7"/>
  <c r="V86" i="7"/>
  <c r="T86" i="7"/>
  <c r="S86" i="7"/>
  <c r="Q86" i="7"/>
  <c r="P86" i="7"/>
  <c r="N86" i="7"/>
  <c r="M86" i="7"/>
  <c r="K86" i="7"/>
  <c r="J86" i="7"/>
  <c r="H86" i="7"/>
  <c r="G86" i="7"/>
  <c r="W42" i="7"/>
  <c r="W43" i="7"/>
  <c r="W44" i="7"/>
  <c r="W45" i="7"/>
  <c r="W46" i="7"/>
  <c r="W47" i="7"/>
  <c r="W48" i="7"/>
  <c r="W49" i="7"/>
  <c r="W50" i="7"/>
  <c r="W51" i="7"/>
  <c r="W56" i="7"/>
  <c r="W57" i="7"/>
  <c r="W64" i="7"/>
  <c r="W67" i="7"/>
  <c r="W68" i="7"/>
  <c r="W69" i="7"/>
  <c r="W76" i="7"/>
  <c r="T42" i="7"/>
  <c r="T43" i="7"/>
  <c r="T44" i="7"/>
  <c r="T45" i="7"/>
  <c r="T46" i="7"/>
  <c r="T47" i="7"/>
  <c r="T48" i="7"/>
  <c r="T49" i="7"/>
  <c r="T50" i="7"/>
  <c r="T51" i="7"/>
  <c r="T54" i="7"/>
  <c r="T56" i="7"/>
  <c r="T57" i="7"/>
  <c r="T60" i="7"/>
  <c r="T63" i="7"/>
  <c r="T64" i="7"/>
  <c r="T67" i="7"/>
  <c r="T68" i="7"/>
  <c r="T69" i="7"/>
  <c r="T76" i="7"/>
  <c r="Q42" i="7"/>
  <c r="Q43" i="7"/>
  <c r="Q44" i="7"/>
  <c r="Q45" i="7"/>
  <c r="Q46" i="7"/>
  <c r="Q47" i="7"/>
  <c r="Q48" i="7"/>
  <c r="Q49" i="7"/>
  <c r="Q50" i="7"/>
  <c r="Q51" i="7"/>
  <c r="Q54" i="7"/>
  <c r="Q56" i="7"/>
  <c r="Q57" i="7"/>
  <c r="Q60" i="7"/>
  <c r="Q63" i="7"/>
  <c r="Q64" i="7"/>
  <c r="Q67" i="7"/>
  <c r="Q68" i="7"/>
  <c r="Q69" i="7"/>
  <c r="Q76" i="7"/>
  <c r="N42" i="7"/>
  <c r="N43" i="7"/>
  <c r="N44" i="7"/>
  <c r="N45" i="7"/>
  <c r="N46" i="7"/>
  <c r="N47" i="7"/>
  <c r="N48" i="7"/>
  <c r="N49" i="7"/>
  <c r="N50" i="7"/>
  <c r="N51" i="7"/>
  <c r="N54" i="7"/>
  <c r="N56" i="7"/>
  <c r="N57" i="7"/>
  <c r="N60" i="7"/>
  <c r="N63" i="7"/>
  <c r="N64" i="7"/>
  <c r="N67" i="7"/>
  <c r="N68" i="7"/>
  <c r="N69" i="7"/>
  <c r="N76" i="7"/>
  <c r="K42" i="7"/>
  <c r="K43" i="7"/>
  <c r="K44" i="7"/>
  <c r="K45" i="7"/>
  <c r="K46" i="7"/>
  <c r="K47" i="7"/>
  <c r="K48" i="7"/>
  <c r="K49" i="7"/>
  <c r="K50" i="7"/>
  <c r="K51" i="7"/>
  <c r="K54" i="7"/>
  <c r="K56" i="7"/>
  <c r="K57" i="7"/>
  <c r="K60" i="7"/>
  <c r="K63" i="7"/>
  <c r="K64" i="7"/>
  <c r="K67" i="7"/>
  <c r="K68" i="7"/>
  <c r="K69" i="7"/>
  <c r="K76" i="7"/>
  <c r="H42" i="7"/>
  <c r="H43" i="7"/>
  <c r="H44" i="7"/>
  <c r="H45" i="7"/>
  <c r="H46" i="7"/>
  <c r="H47" i="7"/>
  <c r="H48" i="7"/>
  <c r="H49" i="7"/>
  <c r="H50" i="7"/>
  <c r="H51" i="7"/>
  <c r="H54" i="7"/>
  <c r="H56" i="7"/>
  <c r="H57" i="7"/>
  <c r="H60" i="7"/>
  <c r="H63" i="7"/>
  <c r="H64" i="7"/>
  <c r="H67" i="7"/>
  <c r="H68" i="7"/>
  <c r="H69" i="7"/>
  <c r="H76" i="7"/>
  <c r="V69" i="7"/>
  <c r="S69" i="7"/>
  <c r="P69" i="7"/>
  <c r="M69" i="7"/>
  <c r="J69" i="7"/>
  <c r="G69" i="7"/>
  <c r="V68" i="7"/>
  <c r="S68" i="7"/>
  <c r="P68" i="7"/>
  <c r="M68" i="7"/>
  <c r="J68" i="7"/>
  <c r="G68" i="7"/>
  <c r="V67" i="7"/>
  <c r="S67" i="7"/>
  <c r="P67" i="7"/>
  <c r="M67" i="7"/>
  <c r="J67" i="7"/>
  <c r="G67" i="7"/>
  <c r="V64" i="7"/>
  <c r="S64" i="7"/>
  <c r="P64" i="7"/>
  <c r="M64" i="7"/>
  <c r="J64" i="7"/>
  <c r="G64" i="7"/>
  <c r="V63" i="7"/>
  <c r="S63" i="7"/>
  <c r="P63" i="7"/>
  <c r="M63" i="7"/>
  <c r="J63" i="7"/>
  <c r="G63" i="7"/>
  <c r="V60" i="7"/>
  <c r="S60" i="7"/>
  <c r="P60" i="7"/>
  <c r="M60" i="7"/>
  <c r="J60" i="7"/>
  <c r="G60" i="7"/>
  <c r="V57" i="7"/>
  <c r="S57" i="7"/>
  <c r="P57" i="7"/>
  <c r="M57" i="7"/>
  <c r="J57" i="7"/>
  <c r="G57" i="7"/>
  <c r="V56" i="7"/>
  <c r="S56" i="7"/>
  <c r="P56" i="7"/>
  <c r="M56" i="7"/>
  <c r="J56" i="7"/>
  <c r="G56" i="7"/>
  <c r="V54" i="7"/>
  <c r="S54" i="7"/>
  <c r="P54" i="7"/>
  <c r="M54" i="7"/>
  <c r="J54" i="7"/>
  <c r="G54" i="7"/>
  <c r="V51" i="7"/>
  <c r="S51" i="7"/>
  <c r="P51" i="7"/>
  <c r="M51" i="7"/>
  <c r="J51" i="7"/>
  <c r="G51" i="7"/>
  <c r="V50" i="7"/>
  <c r="S50" i="7"/>
  <c r="P50" i="7"/>
  <c r="M50" i="7"/>
  <c r="J50" i="7"/>
  <c r="G50" i="7"/>
  <c r="V49" i="7"/>
  <c r="S49" i="7"/>
  <c r="P49" i="7"/>
  <c r="M49" i="7"/>
  <c r="J49" i="7"/>
  <c r="G49" i="7"/>
  <c r="V48" i="7"/>
  <c r="S48" i="7"/>
  <c r="P48" i="7"/>
  <c r="M48" i="7"/>
  <c r="J48" i="7"/>
  <c r="G48" i="7"/>
  <c r="V47" i="7"/>
  <c r="S47" i="7"/>
  <c r="P47" i="7"/>
  <c r="M47" i="7"/>
  <c r="J47" i="7"/>
  <c r="G47" i="7"/>
  <c r="V46" i="7"/>
  <c r="S46" i="7"/>
  <c r="P46" i="7"/>
  <c r="M46" i="7"/>
  <c r="J46" i="7"/>
  <c r="G46" i="7"/>
  <c r="V45" i="7"/>
  <c r="S45" i="7"/>
  <c r="P45" i="7"/>
  <c r="M45" i="7"/>
  <c r="J45" i="7"/>
  <c r="G45" i="7"/>
  <c r="V44" i="7"/>
  <c r="S44" i="7"/>
  <c r="P44" i="7"/>
  <c r="M44" i="7"/>
  <c r="J44" i="7"/>
  <c r="G44" i="7"/>
  <c r="V43" i="7"/>
  <c r="S43" i="7"/>
  <c r="P43" i="7"/>
  <c r="M43" i="7"/>
  <c r="J43" i="7"/>
  <c r="G43" i="7"/>
  <c r="V42" i="7"/>
  <c r="S42" i="7"/>
  <c r="P42" i="7"/>
  <c r="M42" i="7"/>
  <c r="J42" i="7"/>
  <c r="G42" i="7"/>
  <c r="U40" i="7"/>
  <c r="T40" i="7"/>
  <c r="R40" i="7"/>
  <c r="Q40" i="7"/>
  <c r="O40" i="7"/>
  <c r="N40" i="7"/>
  <c r="L40" i="7"/>
  <c r="K40" i="7"/>
  <c r="I40" i="7"/>
  <c r="H40" i="7"/>
  <c r="W5" i="7"/>
  <c r="W6" i="7"/>
  <c r="W7" i="7"/>
  <c r="W8" i="7"/>
  <c r="W9" i="7"/>
  <c r="W10" i="7"/>
  <c r="W11" i="7"/>
  <c r="W12" i="7"/>
  <c r="W15" i="7"/>
  <c r="W16" i="7"/>
  <c r="W17" i="7"/>
  <c r="W19" i="7"/>
  <c r="W20" i="7"/>
  <c r="W23" i="7"/>
  <c r="W25" i="7"/>
  <c r="W26" i="7"/>
  <c r="W27" i="7"/>
  <c r="W35" i="7"/>
  <c r="W38" i="7"/>
  <c r="T15" i="7"/>
  <c r="T16" i="7"/>
  <c r="T17" i="7"/>
  <c r="T19" i="7"/>
  <c r="T20" i="7"/>
  <c r="T22" i="7"/>
  <c r="T23" i="7"/>
  <c r="T25" i="7"/>
  <c r="T26" i="7"/>
  <c r="T27" i="7"/>
  <c r="T35" i="7"/>
  <c r="T38" i="7"/>
  <c r="Q5" i="7"/>
  <c r="Q6" i="7"/>
  <c r="Q7" i="7"/>
  <c r="Q8" i="7"/>
  <c r="Q9" i="7"/>
  <c r="Q10" i="7"/>
  <c r="Q11" i="7"/>
  <c r="Q12" i="7"/>
  <c r="Q15" i="7"/>
  <c r="Q16" i="7"/>
  <c r="Q17" i="7"/>
  <c r="Q19" i="7"/>
  <c r="Q20" i="7"/>
  <c r="Q23" i="7"/>
  <c r="Q25" i="7"/>
  <c r="Q26" i="7"/>
  <c r="Q27" i="7"/>
  <c r="Q35" i="7"/>
  <c r="Q36" i="7"/>
  <c r="Q38" i="7"/>
  <c r="N5" i="7"/>
  <c r="N6" i="7"/>
  <c r="N7" i="7"/>
  <c r="N8" i="7"/>
  <c r="N9" i="7"/>
  <c r="N10" i="7"/>
  <c r="N11" i="7"/>
  <c r="N12" i="7"/>
  <c r="N15" i="7"/>
  <c r="N16" i="7"/>
  <c r="N17" i="7"/>
  <c r="N19" i="7"/>
  <c r="N20" i="7"/>
  <c r="N23" i="7"/>
  <c r="N25" i="7"/>
  <c r="N26" i="7"/>
  <c r="N27" i="7"/>
  <c r="N35" i="7"/>
  <c r="N36" i="7"/>
  <c r="N38" i="7"/>
  <c r="K5" i="7"/>
  <c r="K6" i="7"/>
  <c r="K7" i="7"/>
  <c r="K8" i="7"/>
  <c r="K9" i="7"/>
  <c r="K10" i="7"/>
  <c r="K11" i="7"/>
  <c r="K12" i="7"/>
  <c r="K15" i="7"/>
  <c r="K16" i="7"/>
  <c r="K17" i="7"/>
  <c r="K19" i="7"/>
  <c r="K20" i="7"/>
  <c r="K23" i="7"/>
  <c r="K25" i="7"/>
  <c r="K26" i="7"/>
  <c r="K27" i="7"/>
  <c r="K35" i="7"/>
  <c r="K36" i="7"/>
  <c r="K38" i="7"/>
  <c r="H5" i="7"/>
  <c r="H6" i="7"/>
  <c r="H7" i="7"/>
  <c r="H8" i="7"/>
  <c r="H9" i="7"/>
  <c r="H10" i="7"/>
  <c r="H11" i="7"/>
  <c r="H12" i="7"/>
  <c r="H15" i="7"/>
  <c r="H16" i="7"/>
  <c r="H17" i="7"/>
  <c r="H19" i="7"/>
  <c r="H20" i="7"/>
  <c r="H23" i="7"/>
  <c r="H25" i="7"/>
  <c r="H26" i="7"/>
  <c r="H27" i="7"/>
  <c r="H35" i="7"/>
  <c r="H36" i="7"/>
  <c r="H38" i="7"/>
  <c r="D38" i="7"/>
  <c r="S36" i="7"/>
  <c r="P36" i="7"/>
  <c r="M36" i="7"/>
  <c r="J36" i="7"/>
  <c r="G36" i="7"/>
  <c r="V35" i="7"/>
  <c r="S35" i="7"/>
  <c r="P35" i="7"/>
  <c r="M35" i="7"/>
  <c r="J35" i="7"/>
  <c r="G35"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<sst xmlns="http://schemas.openxmlformats.org/spreadsheetml/2006/main" count="1518" uniqueCount="900">
  <si>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</si>
  <si>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</si>
  <si>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</si>
  <si>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</si>
  <si>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</si>
  <si>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</si>
  <si>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</si>
  <si>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</si>
  <si>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</si>
  <si>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</si>
  <si>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</si>
  <si>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</si>
  <si>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</si>
  <si>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</si>
  <si>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</si>
  <si>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</si>
  <si>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</si>
  <si>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</si>
  <si>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</si>
  <si>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</si>
  <si>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</si>
  <si>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</si>
  <si>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</si>
  <si>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</si>
  <si>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</si>
  <si>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</si>
  <si>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</si>
  <si>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</si>
  <si>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</si>
  <si>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</si>
  <si>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</si>
  <si>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</si>
  <si>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</si>
  <si>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</si>
  <si>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</si>
  <si>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</si>
  <si>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</si>
  <si>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</si>
  <si>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</si>
  <si>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</si>
  <si>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</si>
  <si>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</si>
  <si>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</si>
  <si>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</si>
  <si>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</si>
  <si>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</si>
  <si>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</si>
  <si>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</si>
  <si>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</si>
  <si>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</si>
  <si>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</si>
  <si>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</si>
  <si>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</si>
  <si>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</si>
  <si>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</si>
  <si>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</si>
  <si>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</si>
  <si>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</si>
  <si>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</si>
  <si>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</si>
  <si>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</si>
  <si>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</si>
  <si>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</si>
  <si>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</si>
  <si>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</si>
  <si>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</si>
  <si>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</si>
  <si>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</si>
  <si>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</si>
  <si>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</si>
  <si>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</si>
  <si>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</si>
  <si>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</si>
  <si>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</si>
  <si>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</si>
  <si>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</si>
  <si>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</si>
  <si>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</si>
  <si>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</si>
  <si>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</si>
  <si>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</si>
  <si>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</si>
  <si>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</si>
  <si>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</si>
  <si>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</si>
  <si>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</si>
  <si>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</si>
  <si>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</si>
  <si>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</si>
  <si>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</si>
  <si>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</si>
  <si>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</si>
  <si>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</si>
  <si>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</si>
  <si>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</si>
  <si>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</si>
  <si>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</si>
  <si>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</si>
  <si>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</si>
  <si>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</si>
  <si>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</si>
  <si>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</si>
  <si>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</si>
  <si>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</si>
  <si>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</si>
  <si>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</si>
  <si>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</si>
  <si>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</si>
  <si>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</si>
  <si>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</si>
  <si>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</si>
  <si>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</si>
  <si>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</si>
  <si>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</si>
  <si>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</si>
  <si>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</si>
  <si>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</si>
  <si>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</si>
  <si>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</si>
  <si>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</si>
  <si>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</si>
  <si>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</si>
  <si>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</si>
  <si>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</si>
  <si>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</si>
  <si>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</si>
  <si>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</si>
  <si>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</si>
  <si>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</si>
  <si>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</si>
  <si>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</si>
  <si>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</si>
  <si>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</si>
  <si>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</si>
  <si>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</si>
  <si>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</si>
  <si>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</si>
  <si>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</si>
  <si>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</si>
  <si>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</si>
  <si>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</si>
  <si>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</si>
  <si>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</si>
  <si>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</si>
  <si>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</si>
  <si>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</si>
  <si>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</si>
  <si>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</si>
  <si>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</si>
  <si>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</si>
  <si>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</si>
  <si>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</si>
  <si>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</si>
  <si>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</si>
  <si>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</si>
  <si>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</si>
  <si>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</si>
  <si>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</si>
  <si>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</si>
  <si>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</si>
  <si>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</si>
  <si>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</si>
  <si>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</si>
  <si>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</si>
  <si>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</si>
  <si>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</si>
  <si>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</si>
  <si>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</si>
  <si>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</si>
  <si>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</si>
  <si>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</si>
  <si>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</si>
  <si>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</si>
  <si>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</si>
  <si>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</si>
  <si>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</si>
  <si>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</si>
  <si>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</si>
  <si>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</si>
  <si>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</si>
  <si>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</si>
  <si>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</si>
  <si>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</si>
  <si>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</si>
  <si>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</si>
  <si>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</si>
  <si>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</si>
  <si>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</si>
  <si>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</si>
  <si>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</si>
  <si>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</si>
  <si>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</si>
  <si>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</si>
  <si>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</si>
  <si>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</si>
  <si>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</si>
  <si>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</si>
  <si>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</si>
  <si>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</si>
  <si>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</si>
  <si>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</si>
  <si>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</si>
  <si>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</si>
  <si>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</si>
  <si>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</si>
  <si>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</si>
  <si>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</si>
  <si>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</si>
  <si>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</si>
  <si>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</si>
  <si>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</si>
  <si>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</si>
  <si>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</si>
  <si>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</si>
  <si>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</si>
  <si>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</si>
  <si>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</si>
  <si>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</si>
  <si>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</si>
  <si>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</si>
  <si>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</si>
  <si>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</si>
  <si>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</si>
  <si>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</si>
  <si>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</si>
  <si>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</si>
  <si>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</si>
  <si>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</si>
  <si>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</si>
  <si>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</si>
  <si>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</si>
  <si>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</si>
  <si>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</si>
  <si>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</si>
  <si>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</si>
  <si>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</si>
  <si>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</si>
  <si>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</si>
  <si>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</si>
  <si>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</si>
  <si>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</si>
  <si>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</si>
  <si>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</si>
  <si>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</si>
  <si>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</si>
  <si>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</si>
  <si>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</si>
  <si>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</si>
  <si>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</si>
  <si>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</si>
  <si>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</si>
  <si>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</si>
  <si>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</si>
  <si>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</si>
  <si>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</si>
  <si>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</si>
  <si>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</si>
  <si>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</si>
  <si>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</si>
  <si>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</si>
  <si>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</si>
  <si>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</si>
  <si>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</si>
  <si>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</si>
  <si>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</si>
  <si>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</si>
  <si>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</si>
  <si>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</si>
  <si>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</si>
  <si>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</si>
  <si>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</si>
  <si>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</si>
  <si>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</si>
  <si>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</si>
  <si>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</si>
  <si>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</si>
  <si>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</si>
  <si>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</si>
  <si>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</si>
  <si>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</si>
  <si>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</si>
  <si>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</si>
  <si>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</si>
  <si>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</si>
  <si>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</si>
  <si>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</si>
  <si>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</si>
  <si>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</si>
  <si>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</si>
  <si>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</si>
  <si>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</si>
  <si>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</si>
  <si>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</si>
  <si>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</si>
  <si>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</si>
  <si>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</si>
  <si>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</si>
  <si>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</si>
  <si>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</si>
  <si>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</si>
  <si>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</si>
  <si>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</si>
  <si>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</si>
  <si>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</si>
  <si>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</si>
  <si>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</si>
  <si>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</si>
  <si>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</si>
  <si>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</si>
  <si>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</si>
  <si>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</si>
  <si>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</si>
  <si>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</si>
  <si>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</si>
  <si>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</si>
  <si>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</si>
  <si>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</si>
  <si>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</si>
  <si>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</si>
  <si>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</si>
  <si>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</si>
  <si>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</si>
  <si>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</si>
  <si>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</si>
  <si>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</si>
  <si>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</si>
  <si>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</si>
  <si>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</si>
  <si>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</si>
  <si>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</si>
  <si>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</si>
  <si>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</si>
  <si>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</si>
  <si>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</si>
  <si>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</si>
  <si>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</si>
  <si>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</si>
  <si>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</si>
  <si>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</si>
  <si>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</si>
  <si>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</si>
  <si>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</si>
  <si>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</si>
  <si>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</si>
  <si>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</si>
  <si>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</si>
  <si>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</si>
  <si>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</si>
  <si>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</si>
  <si>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</si>
  <si>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</si>
  <si>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</si>
  <si>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</si>
  <si>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</si>
  <si>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</si>
  <si>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</si>
  <si>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</si>
  <si>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</si>
  <si>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</si>
  <si>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</si>
  <si>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</si>
  <si>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</si>
  <si>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</si>
  <si>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</si>
  <si>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</si>
  <si>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</si>
  <si>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</si>
  <si>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</si>
  <si>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</si>
  <si>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</si>
  <si>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</si>
  <si>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</si>
  <si>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</si>
  <si>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</si>
  <si>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</si>
  <si>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</si>
  <si>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</si>
  <si>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</si>
  <si>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</si>
  <si>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</si>
  <si>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</si>
  <si>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</si>
  <si>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</si>
  <si>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</si>
  <si>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</si>
  <si>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</si>
  <si>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</si>
  <si>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</si>
  <si>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</si>
  <si>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</si>
  <si>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</si>
  <si>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</si>
  <si>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</si>
  <si>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</si>
  <si>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</si>
  <si>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</si>
  <si>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</si>
  <si>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</si>
  <si>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</si>
  <si>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</si>
  <si>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</si>
  <si>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</si>
  <si>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</si>
  <si>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</si>
  <si>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</si>
  <si>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</si>
  <si>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</si>
  <si>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</si>
  <si>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</si>
  <si>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</si>
  <si>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</si>
  <si>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</si>
  <si>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</si>
  <si>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</si>
  <si>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</si>
  <si>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</si>
  <si>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</si>
  <si>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</si>
  <si>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</si>
  <si>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</si>
  <si>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</si>
  <si>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</si>
  <si>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</si>
  <si>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</si>
  <si>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</si>
  <si>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</si>
  <si>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</si>
  <si>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</si>
  <si>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</si>
  <si>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</si>
  <si>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</si>
  <si>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</si>
  <si>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</si>
  <si>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</si>
  <si>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</si>
  <si>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</si>
  <si>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</si>
  <si>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</si>
  <si>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</si>
  <si>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</si>
  <si>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</si>
  <si>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</si>
  <si>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</si>
  <si>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</si>
  <si>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</si>
  <si>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</si>
  <si>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</si>
  <si>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</si>
  <si>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</si>
  <si>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</si>
  <si>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</si>
  <si>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</si>
  <si>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</si>
  <si>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</si>
  <si>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</si>
  <si>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</si>
  <si>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</si>
  <si>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</si>
  <si>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</si>
  <si>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</si>
  <si>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</si>
  <si>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</si>
  <si>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</si>
  <si>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</si>
  <si>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</si>
  <si>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</si>
  <si>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</si>
  <si>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</si>
  <si>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</si>
  <si>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</si>
  <si>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</si>
  <si>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</si>
  <si>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</si>
  <si>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</si>
  <si>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</si>
  <si>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</si>
  <si>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</si>
  <si>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</si>
  <si>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</si>
  <si>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</si>
  <si>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</si>
  <si>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</si>
  <si>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</si>
  <si>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</si>
  <si>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</si>
  <si>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</si>
  <si>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</si>
  <si>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</si>
  <si>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</si>
  <si>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</si>
  <si>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</si>
  <si>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</si>
  <si>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</si>
  <si>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</si>
  <si>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</si>
  <si>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</si>
  <si>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</si>
  <si>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</si>
  <si>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</si>
  <si>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</si>
  <si>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</si>
  <si>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</si>
  <si>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</si>
  <si>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</si>
  <si>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</si>
  <si>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</si>
  <si>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</si>
  <si>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</si>
  <si>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</si>
  <si>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</si>
  <si>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</si>
  <si>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</si>
  <si>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</si>
  <si>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</si>
  <si>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</si>
  <si>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</si>
  <si>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</si>
  <si>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</si>
  <si>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</si>
  <si>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</si>
  <si>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</si>
  <si>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</si>
  <si>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</si>
  <si>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</si>
  <si>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</si>
  <si>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</si>
  <si>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</si>
  <si>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</si>
  <si>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</si>
  <si>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</si>
  <si>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</si>
  <si>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</si>
  <si>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</si>
  <si>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</si>
  <si>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</si>
  <si>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</si>
  <si>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</si>
  <si>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</si>
  <si>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</si>
  <si>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</si>
  <si>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</si>
  <si>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</si>
  <si>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</si>
  <si>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</si>
  <si>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</si>
  <si>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</si>
  <si>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</si>
  <si>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</si>
  <si>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</si>
  <si>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</si>
  <si>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</si>
  <si>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</si>
  <si>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</si>
  <si>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</si>
  <si>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</si>
  <si>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</si>
  <si>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</si>
  <si>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</si>
  <si>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</si>
  <si>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</si>
  <si>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</si>
  <si>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</si>
  <si>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</si>
  <si>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</si>
  <si>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</si>
  <si>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</si>
  <si>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</si>
  <si>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</si>
  <si>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</si>
  <si>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</si>
  <si>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</si>
  <si>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</si>
  <si>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</si>
  <si>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</si>
  <si>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</si>
  <si>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</si>
  <si>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</si>
  <si>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</si>
  <si>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</si>
  <si>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</si>
  <si>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</si>
  <si>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</si>
  <si>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</si>
  <si>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</si>
  <si>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</si>
  <si>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</si>
  <si>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</si>
  <si>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</si>
  <si>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</si>
  <si>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</si>
  <si>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</si>
  <si>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</si>
  <si>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</si>
  <si>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</si>
  <si>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</si>
  <si>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</si>
  <si>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</si>
  <si>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</si>
  <si>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</si>
  <si>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</si>
  <si>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</si>
  <si>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</si>
  <si>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</si>
  <si>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</si>
  <si>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</si>
  <si>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</si>
  <si>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</si>
  <si>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</si>
  <si>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</si>
  <si>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</si>
  <si>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</si>
  <si>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</si>
  <si>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</si>
  <si>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</si>
  <si>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</si>
  <si>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</si>
  <si>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</si>
  <si>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</si>
  <si>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</si>
  <si>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</si>
  <si>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</si>
  <si>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</si>
  <si>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</si>
  <si>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</si>
  <si>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</si>
  <si>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</si>
  <si>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</si>
  <si>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</si>
  <si>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</si>
  <si>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</si>
  <si>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</si>
  <si>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</si>
  <si>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</si>
  <si>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</si>
  <si>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</si>
  <si>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</si>
  <si>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</si>
  <si>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</si>
  <si>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</si>
  <si>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</si>
  <si>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</si>
  <si>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</si>
  <si>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</si>
  <si>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</si>
  <si>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</si>
  <si>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</si>
  <si>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</si>
  <si>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</si>
  <si>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</si>
  <si>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</si>
  <si>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</si>
  <si>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</si>
  <si>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</si>
  <si>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</si>
  <si>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</si>
  <si>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</si>
  <si>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</si>
  <si>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</si>
  <si>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</si>
  <si>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</si>
  <si>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</si>
  <si>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</si>
  <si>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</si>
  <si>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</si>
  <si>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</si>
  <si>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</si>
  <si>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</si>
  <si>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</si>
  <si>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</si>
  <si>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</si>
  <si>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</si>
  <si>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</si>
  <si>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</si>
  <si>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</si>
  <si>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</si>
  <si>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</si>
  <si>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</si>
  <si>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</si>
  <si>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</si>
  <si>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</si>
  <si>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</si>
  <si>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</si>
  <si>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</si>
  <si>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</si>
  <si>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</si>
  <si>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</si>
  <si>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</si>
  <si>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</si>
  <si>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</si>
  <si>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</si>
  <si>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</si>
  <si>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</si>
  <si>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</si>
  <si>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</si>
  <si>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</si>
  <si>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</si>
  <si>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</si>
  <si>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</si>
  <si>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</si>
  <si>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</si>
  <si>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</si>
  <si>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</si>
  <si>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</si>
  <si>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</si>
  <si>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</si>
  <si>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</si>
  <si>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</si>
  <si>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</si>
  <si>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</si>
  <si>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</si>
  <si>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</si>
  <si>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</si>
  <si>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</si>
  <si>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</si>
  <si>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</si>
  <si>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</si>
  <si>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</si>
  <si>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</si>
  <si>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</si>
  <si>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</si>
  <si>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</si>
  <si>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</si>
  <si>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</si>
  <si>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</si>
  <si>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</si>
  <si>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</si>
  <si>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</si>
  <si>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</si>
  <si>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</si>
  <si>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</si>
  <si>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</si>
  <si>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</si>
  <si>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</si>
  <si>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</si>
  <si>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</si>
  <si>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</si>
  <si>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</si>
  <si>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</si>
  <si>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</si>
  <si>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</si>
  <si>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</si>
  <si>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</si>
  <si>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</si>
  <si>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</si>
  <si>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</si>
  <si>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</si>
  <si>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</si>
  <si>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</si>
  <si>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</si>
  <si>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</si>
  <si>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</si>
  <si>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</si>
  <si>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</si>
  <si>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</si>
  <si>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</si>
  <si>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</si>
  <si>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</si>
  <si>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</si>
  <si>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</si>
  <si>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</si>
  <si>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</si>
  <si>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</si>
  <si>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</si>
  <si>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</si>
  <si>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</si>
  <si>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t>程序开发，QA测试</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</si>
  <si>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</si>
  <si>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</si>
  <si>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</si>
  <si>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</si>
  <si>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</si>
  <si>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</si>
  <si>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</si>
  <si>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</si>
  <si>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</si>
  <si>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</si>
  <si>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</si>
  <si>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</si>
  <si>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</si>
  <si>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</si>
  <si>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</si>
  <si>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</si>
  <si>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</si>
  <si>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</si>
  <si>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</si>
  <si>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</si>
  <si>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</si>
  <si>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</si>
  <si>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</si>
  <si>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</si>
  <si>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</si>
  <si>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</si>
  <si>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</si>
  <si>
    <t>音乐需求</t>
  </si>
  <si>
    <t>Loading文案</t>
  </si>
  <si>
    <t>新对局玩法考虑</t>
  </si>
  <si>
    <t>大冒险内容配置需求</t>
  </si>
  <si>
    <t>创建角色</t>
  </si>
  <si>
    <t>可能还是给胖子</t>
  </si>
  <si>
    <t>限号登陆</t>
  </si>
  <si>
    <t>等待加载界面</t>
  </si>
  <si>
    <t>宠物图鉴获得宠物表现</t>
  </si>
  <si>
    <t>对局小修改</t>
  </si>
  <si>
    <t>PVP场景验收</t>
  </si>
  <si>
    <t>疲劳值配置，次数限制配置</t>
  </si>
  <si>
    <t>5天版本相关工作</t>
  </si>
  <si>
    <t>删掉双倍速度， 照妖镜特效， 克制暴击区分， Casting特效修改，过关回血特效时间点</t>
  </si>
  <si>
    <t>考虑新对局玩法</t>
  </si>
  <si>
    <t>彩虹怪， 抽蛋卷</t>
  </si>
  <si>
    <t>3-4章困难副本数值设计</t>
  </si>
  <si>
    <t>5-6章困难版数值设计</t>
  </si>
  <si>
    <t>1-4章Boss玩法调试</t>
  </si>
  <si>
    <t>配置新手（包括剧情）</t>
  </si>
  <si>
    <t>整体成长数值回归</t>
  </si>
  <si>
    <t>签到内容配置</t>
  </si>
  <si>
    <t>副本大地图结构配置</t>
  </si>
  <si>
    <t>登陆游戏的加载界面</t>
  </si>
  <si>
    <t>孔老师3月30日给</t>
  </si>
  <si>
    <t>阵容选择tips配置 （连翻译需求）</t>
  </si>
  <si>
    <t>怪物名称配置 （连翻译需求）</t>
  </si>
  <si>
    <t>登陆界面公告内容</t>
  </si>
  <si>
    <t>技能Icon（验收和配置）</t>
  </si>
  <si>
    <t>背包内道具相关内容（可否售卖， 价格，物品排序）</t>
  </si>
  <si>
    <t>怪物条件预想，奖励， 列队钻石数量</t>
  </si>
  <si>
    <t>公会其他数值相关</t>
  </si>
  <si>
    <t>等级开放，商店， 通天塔等</t>
  </si>
  <si>
    <t>五天版本美术相关工作</t>
  </si>
  <si>
    <t>系统</t>
  </si>
  <si>
    <t>策划负责人</t>
  </si>
  <si>
    <t>美术负责人</t>
  </si>
  <si>
    <t>抽蛋</t>
  </si>
  <si>
    <t>特效相关表现</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</si>
  <si>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</si>
  <si>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</si>
  <si>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</si>
  <si>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</si>
  <si>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</si>
  <si>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</si>
  <si>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</si>
  <si>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</si>
  <si>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</si>
  <si>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</si>
  <si>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</si>
  <si>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</si>
  <si>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</si>
  <si>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</si>
  <si>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</si>
  <si>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</si>
  <si>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</si>
  <si>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</si>
  <si>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</si>
  <si>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</si>
  <si>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</si>
  <si>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</si>
  <si>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</si>
  <si>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</si>
  <si>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</si>
  <si>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</si>
  <si>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</si>
  <si>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</si>
  <si>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</si>
  <si>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</si>
  <si>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</si>
  <si>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</si>
  <si>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</si>
  <si>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第四章场景调优</t>
  </si>
  <si>
    <t>小星</t>
  </si>
  <si>
    <t>罗阳</t>
  </si>
  <si>
    <t>通天塔主UI</t>
  </si>
  <si>
    <t>金钱经验主UI</t>
  </si>
  <si>
    <t>可以召唤</t>
  </si>
  <si>
    <t>登陆起名</t>
  </si>
  <si>
    <t>Casting特效优化</t>
  </si>
  <si>
    <t>个别怪物贴图优化 - 火刺壳等</t>
  </si>
  <si>
    <t>芳姐</t>
  </si>
  <si>
    <t>新手属性相克tips</t>
  </si>
  <si>
    <t>红牛，舞狮， 火刺壳， 火鸟</t>
  </si>
  <si>
    <t>商店</t>
  </si>
  <si>
    <t>宠物碎片，其他道具</t>
  </si>
  <si>
    <t>配置任务相关立绘 （新手后）</t>
  </si>
  <si>
    <t>0.8 对局外体验后修改 （公会）</t>
  </si>
  <si>
    <t>0.8 对局外体验后修改 （抽蛋，大冒险）</t>
  </si>
  <si>
    <t>公会任务（副本）</t>
  </si>
  <si>
    <t>0-0 数值副本设计</t>
  </si>
  <si>
    <t>道具，任务翻译需求</t>
  </si>
  <si>
    <t>装备Icon</t>
  </si>
  <si>
    <t>0-0 对局配置</t>
  </si>
  <si>
    <t>图鉴合成， 抽蛋，签到。</t>
  </si>
  <si>
    <t>PVP系数</t>
  </si>
  <si>
    <t>pvp分段设计，分段分值设计，平局</t>
  </si>
  <si>
    <t>金钱经验本入口配置</t>
  </si>
  <si>
    <t>通天塔入口配置</t>
  </si>
  <si>
    <t>通天塔数值配置</t>
  </si>
  <si>
    <t>道具Icon配置</t>
  </si>
  <si>
    <t>前三章对话， 任务文档， 立绘需求</t>
  </si>
  <si>
    <t>孔老师时间</t>
  </si>
  <si>
    <t>四个漫画，具体分镜内容需求</t>
  </si>
  <si>
    <t>新手教学文案润色， 剧情配合</t>
  </si>
  <si>
    <t>怪物名字， 描述</t>
  </si>
  <si>
    <t>第四章任务， 对话</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</si>
</sst>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2">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xf numFmtId="0" fontId="4" fillId="0" borderId="0" xfId="0" applyFont="1" applyFill="1" applyAlignment="1"/>
    <xf numFmtId="0" fontId="4" fillId="0" borderId="0" xfId="1" applyFont="1" applyFill="1" applyBorder="1" applyAlignment="1">
      <alignment vertical="center"/>
    </xf>
    <xf numFmtId="0" fontId="0" fillId="6" borderId="0" xfId="0" applyFont="1" applyFill="1" applyAlignment="1"/>
  </cellXfs>
  <cellStyles count="17">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8"/>
    <cellStyle name="常规 2" xfId="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20" zoomScale="150" zoomScaleNormal="150" zoomScalePageLayoutView="150" workbookViewId="0">
      <selection activeCell="D11" sqref="D11"/>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678</v>
      </c>
      <c r="F2" s="8"/>
      <c r="G2" s="6" t="s">
        <v>4</v>
      </c>
      <c r="H2" s="6" t="s">
        <v>5</v>
      </c>
      <c r="I2" s="8"/>
    </row>
    <row r="3" spans="1:13" ht="48" x14ac:dyDescent="0.25">
      <c r="C3" s="6" t="s">
        <v>6</v>
      </c>
      <c r="D3" s="7" t="s">
        <v>791</v>
      </c>
      <c r="F3" s="8"/>
      <c r="G3" s="6" t="s">
        <v>7</v>
      </c>
      <c r="H3" s="6" t="s">
        <v>8</v>
      </c>
      <c r="I3" s="8"/>
    </row>
    <row r="4" spans="1:13" ht="32" x14ac:dyDescent="0.25">
      <c r="C4" s="6" t="s">
        <v>9</v>
      </c>
      <c r="D4" s="7" t="s">
        <v>616</v>
      </c>
      <c r="F4" s="8"/>
      <c r="G4" s="6" t="s">
        <v>10</v>
      </c>
      <c r="H4" s="6" t="s">
        <v>11</v>
      </c>
      <c r="I4" s="8"/>
    </row>
    <row r="5" spans="1:13" x14ac:dyDescent="0.25">
      <c r="B5" s="6" t="s">
        <v>185</v>
      </c>
      <c r="C5" s="6" t="s">
        <v>12</v>
      </c>
      <c r="D5" s="7" t="s">
        <v>619</v>
      </c>
      <c r="F5" s="8"/>
      <c r="G5" s="6" t="s">
        <v>13</v>
      </c>
      <c r="H5" s="6" t="s">
        <v>14</v>
      </c>
      <c r="I5" s="8"/>
    </row>
    <row r="6" spans="1:13" x14ac:dyDescent="0.25">
      <c r="C6" s="6" t="s">
        <v>15</v>
      </c>
      <c r="D6" s="7" t="s">
        <v>681</v>
      </c>
      <c r="F6" s="8"/>
      <c r="G6" s="6" t="s">
        <v>16</v>
      </c>
      <c r="H6" s="6" t="s">
        <v>17</v>
      </c>
      <c r="I6" s="8"/>
    </row>
    <row r="7" spans="1:13" x14ac:dyDescent="0.25">
      <c r="B7" s="6"/>
      <c r="C7" s="6" t="s">
        <v>18</v>
      </c>
      <c r="D7" s="7" t="s">
        <v>682</v>
      </c>
      <c r="F7" s="11"/>
      <c r="G7" s="6" t="s">
        <v>19</v>
      </c>
      <c r="H7" s="6" t="s">
        <v>20</v>
      </c>
    </row>
    <row r="8" spans="1:13" x14ac:dyDescent="0.25">
      <c r="B8" s="6"/>
      <c r="C8" s="6" t="s">
        <v>21</v>
      </c>
      <c r="D8" s="7"/>
      <c r="F8" s="12"/>
      <c r="G8" s="6" t="s">
        <v>22</v>
      </c>
      <c r="H8" s="6" t="s">
        <v>23</v>
      </c>
    </row>
    <row r="9" spans="1:13" x14ac:dyDescent="0.25">
      <c r="B9" s="6" t="s">
        <v>24</v>
      </c>
      <c r="C9" s="6" t="s">
        <v>25</v>
      </c>
      <c r="D9" s="7" t="s">
        <v>206</v>
      </c>
      <c r="F9" s="11"/>
    </row>
    <row r="10" spans="1:13" x14ac:dyDescent="0.25">
      <c r="B10" s="6"/>
      <c r="C10" s="6" t="s">
        <v>26</v>
      </c>
      <c r="D10" s="55"/>
      <c r="F10" s="11"/>
      <c r="G10" s="6"/>
      <c r="H10" s="6"/>
    </row>
    <row r="11" spans="1:13" x14ac:dyDescent="0.25">
      <c r="B11" s="6"/>
      <c r="C11" s="6" t="s">
        <v>27</v>
      </c>
      <c r="D11" s="7" t="s">
        <v>207</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172</v>
      </c>
      <c r="I14" s="18" t="s">
        <v>173</v>
      </c>
      <c r="J14" s="18" t="s">
        <v>174</v>
      </c>
      <c r="K14" s="18" t="s">
        <v>175</v>
      </c>
      <c r="L14" s="18" t="s">
        <v>176</v>
      </c>
      <c r="M14" s="18" t="s">
        <v>36</v>
      </c>
    </row>
    <row r="15" spans="1:13" s="9" customFormat="1" x14ac:dyDescent="0.25">
      <c r="A15" s="19">
        <v>1</v>
      </c>
      <c r="B15" s="19" t="s">
        <v>77</v>
      </c>
      <c r="C15" s="19" t="s">
        <v>77</v>
      </c>
      <c r="D15" s="20" t="s">
        <v>614</v>
      </c>
      <c r="E15" s="19">
        <v>1</v>
      </c>
      <c r="F15" s="21" t="s">
        <v>615</v>
      </c>
      <c r="G15" s="19" t="s">
        <v>131</v>
      </c>
      <c r="H15" s="21" t="s">
        <v>615</v>
      </c>
      <c r="I15" s="18"/>
      <c r="J15" s="18"/>
      <c r="K15" s="18"/>
      <c r="L15" s="18"/>
      <c r="M15" s="18"/>
    </row>
    <row r="16" spans="1:13" s="9" customFormat="1" x14ac:dyDescent="0.25">
      <c r="A16" s="19">
        <f>A15+1</f>
        <v>2</v>
      </c>
      <c r="B16" s="19" t="s">
        <v>37</v>
      </c>
      <c r="C16" s="19" t="s">
        <v>38</v>
      </c>
      <c r="D16" s="20" t="s">
        <v>163</v>
      </c>
      <c r="E16" s="19">
        <v>1</v>
      </c>
      <c r="F16" s="21" t="s">
        <v>40</v>
      </c>
      <c r="G16" s="19" t="s">
        <v>131</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131</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677</v>
      </c>
      <c r="I18" s="21"/>
      <c r="K18" s="21"/>
      <c r="L18" s="21"/>
      <c r="M18" s="21"/>
    </row>
    <row r="19" spans="1:13" s="9" customFormat="1" x14ac:dyDescent="0.25">
      <c r="A19" s="19">
        <f>A18+1</f>
        <v>5</v>
      </c>
      <c r="B19" s="19" t="s">
        <v>37</v>
      </c>
      <c r="C19" s="19" t="s">
        <v>45</v>
      </c>
      <c r="D19" s="115" t="s">
        <v>162</v>
      </c>
      <c r="E19" s="19">
        <v>1</v>
      </c>
      <c r="F19" s="21" t="s">
        <v>40</v>
      </c>
      <c r="G19" s="19" t="s">
        <v>131</v>
      </c>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116" t="s">
        <v>56</v>
      </c>
      <c r="I20" s="21" t="s">
        <v>766</v>
      </c>
      <c r="J20" s="21" t="s">
        <v>765</v>
      </c>
      <c r="K20" s="21"/>
      <c r="L20" s="21"/>
      <c r="M20" s="21"/>
    </row>
    <row r="21" spans="1:13" x14ac:dyDescent="0.25">
      <c r="A21" s="19">
        <f>A20+1</f>
        <v>7</v>
      </c>
      <c r="B21" s="19" t="s">
        <v>37</v>
      </c>
      <c r="C21" s="22" t="s">
        <v>58</v>
      </c>
      <c r="D21" s="20" t="s">
        <v>59</v>
      </c>
      <c r="E21" s="19">
        <v>1</v>
      </c>
      <c r="F21" s="21" t="s">
        <v>40</v>
      </c>
      <c r="G21" s="19" t="s">
        <v>131</v>
      </c>
      <c r="H21" s="21" t="s">
        <v>61</v>
      </c>
      <c r="I21" s="21" t="s">
        <v>40</v>
      </c>
      <c r="J21" s="21"/>
      <c r="K21" s="21"/>
      <c r="L21" s="21"/>
      <c r="M21" s="21"/>
    </row>
    <row r="22" spans="1:13" x14ac:dyDescent="0.25">
      <c r="A22" s="19">
        <f t="shared" si="0"/>
        <v>8</v>
      </c>
      <c r="B22" s="19" t="s">
        <v>9</v>
      </c>
      <c r="C22" s="21" t="s">
        <v>46</v>
      </c>
      <c r="D22" s="20" t="s">
        <v>60</v>
      </c>
      <c r="E22" s="19">
        <v>1</v>
      </c>
      <c r="F22" s="21" t="s">
        <v>47</v>
      </c>
      <c r="G22" s="19" t="s">
        <v>131</v>
      </c>
      <c r="H22" s="21" t="s">
        <v>48</v>
      </c>
      <c r="I22" s="21"/>
      <c r="J22" s="21"/>
      <c r="K22" s="21"/>
      <c r="L22" s="5"/>
      <c r="M22" s="21"/>
    </row>
    <row r="23" spans="1:13" x14ac:dyDescent="0.25">
      <c r="A23" s="19">
        <f t="shared" si="0"/>
        <v>9</v>
      </c>
      <c r="B23" s="19" t="s">
        <v>37</v>
      </c>
      <c r="C23" s="19" t="s">
        <v>66</v>
      </c>
      <c r="D23" s="20" t="s">
        <v>67</v>
      </c>
      <c r="E23" s="19">
        <v>1</v>
      </c>
      <c r="F23" s="21" t="s">
        <v>40</v>
      </c>
      <c r="G23" s="19" t="s">
        <v>131</v>
      </c>
      <c r="H23" s="21" t="s">
        <v>61</v>
      </c>
      <c r="I23" s="21" t="s">
        <v>40</v>
      </c>
      <c r="J23" s="21"/>
      <c r="K23" s="21"/>
      <c r="L23" s="21"/>
      <c r="M23" s="21"/>
    </row>
    <row r="24" spans="1:13" x14ac:dyDescent="0.25">
      <c r="A24" s="19">
        <f t="shared" si="0"/>
        <v>10</v>
      </c>
      <c r="B24" s="19" t="s">
        <v>9</v>
      </c>
      <c r="C24" s="21" t="s">
        <v>46</v>
      </c>
      <c r="D24" s="20" t="s">
        <v>69</v>
      </c>
      <c r="E24" s="19">
        <v>1</v>
      </c>
      <c r="F24" s="21" t="s">
        <v>47</v>
      </c>
      <c r="G24" s="19" t="s">
        <v>131</v>
      </c>
      <c r="H24" s="21" t="s">
        <v>48</v>
      </c>
      <c r="I24" s="21"/>
      <c r="J24" s="21"/>
      <c r="K24" s="21"/>
      <c r="L24" s="21"/>
      <c r="M24" s="21"/>
    </row>
    <row r="25" spans="1:13" x14ac:dyDescent="0.25">
      <c r="A25" s="19">
        <f t="shared" si="0"/>
        <v>11</v>
      </c>
      <c r="B25" s="19" t="s">
        <v>37</v>
      </c>
      <c r="C25" s="21" t="s">
        <v>657</v>
      </c>
      <c r="D25" s="20" t="s">
        <v>767</v>
      </c>
      <c r="E25" s="19">
        <v>1</v>
      </c>
      <c r="F25" s="21" t="s">
        <v>40</v>
      </c>
      <c r="G25" s="19"/>
      <c r="H25" s="21" t="s">
        <v>622</v>
      </c>
      <c r="I25" s="116"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184</v>
      </c>
      <c r="D28" s="25" t="s">
        <v>183</v>
      </c>
      <c r="E28" s="19">
        <v>1</v>
      </c>
      <c r="F28" s="21" t="s">
        <v>48</v>
      </c>
      <c r="G28" s="21"/>
      <c r="H28" s="117" t="s">
        <v>47</v>
      </c>
      <c r="I28" s="21"/>
      <c r="J28" s="21"/>
      <c r="K28" s="22" t="s">
        <v>47</v>
      </c>
      <c r="L28" s="24"/>
      <c r="M28" s="21"/>
    </row>
    <row r="29" spans="1:13" x14ac:dyDescent="0.25">
      <c r="A29" s="19">
        <f>A28+1</f>
        <v>15</v>
      </c>
      <c r="B29" s="21" t="s">
        <v>3</v>
      </c>
      <c r="C29" s="21" t="s">
        <v>656</v>
      </c>
      <c r="D29" s="20" t="s">
        <v>654</v>
      </c>
      <c r="E29" s="19">
        <v>1</v>
      </c>
      <c r="F29" s="21" t="s">
        <v>40</v>
      </c>
      <c r="G29" s="19" t="s">
        <v>131</v>
      </c>
      <c r="H29" s="21" t="s">
        <v>625</v>
      </c>
      <c r="I29" s="21" t="s">
        <v>688</v>
      </c>
      <c r="J29" s="116" t="s">
        <v>40</v>
      </c>
      <c r="K29" s="24"/>
      <c r="L29" s="21"/>
      <c r="M29" s="22"/>
    </row>
    <row r="30" spans="1:13" x14ac:dyDescent="0.25">
      <c r="A30" s="19">
        <f t="shared" si="1"/>
        <v>16</v>
      </c>
      <c r="B30" s="19" t="s">
        <v>9</v>
      </c>
      <c r="C30" s="21" t="s">
        <v>46</v>
      </c>
      <c r="D30" s="20" t="s">
        <v>655</v>
      </c>
      <c r="E30" s="19">
        <v>1</v>
      </c>
      <c r="F30" s="21" t="s">
        <v>48</v>
      </c>
      <c r="G30" s="19" t="s">
        <v>131</v>
      </c>
      <c r="H30" s="21"/>
      <c r="I30" s="21" t="s">
        <v>48</v>
      </c>
      <c r="J30" s="21"/>
      <c r="K30" s="24"/>
      <c r="L30" s="21"/>
      <c r="M30" s="22"/>
    </row>
    <row r="31" spans="1:13" x14ac:dyDescent="0.25">
      <c r="A31" s="19">
        <f t="shared" ref="A31:A80" si="2">$A30+1</f>
        <v>17</v>
      </c>
      <c r="B31" s="21" t="s">
        <v>3</v>
      </c>
      <c r="C31" s="21" t="s">
        <v>77</v>
      </c>
      <c r="D31" s="25" t="s">
        <v>768</v>
      </c>
      <c r="E31" s="19">
        <v>1</v>
      </c>
      <c r="F31" s="21" t="s">
        <v>40</v>
      </c>
      <c r="G31" s="19"/>
      <c r="I31" s="116" t="s">
        <v>56</v>
      </c>
      <c r="J31" s="21" t="s">
        <v>622</v>
      </c>
      <c r="K31" s="21" t="s">
        <v>40</v>
      </c>
      <c r="L31" s="21"/>
      <c r="M31" s="22"/>
    </row>
    <row r="32" spans="1:13" x14ac:dyDescent="0.25">
      <c r="A32" s="19">
        <f t="shared" si="1"/>
        <v>18</v>
      </c>
      <c r="B32" s="19" t="s">
        <v>9</v>
      </c>
      <c r="C32" s="21" t="s">
        <v>46</v>
      </c>
      <c r="D32" s="20" t="s">
        <v>205</v>
      </c>
      <c r="E32" s="19">
        <v>1</v>
      </c>
      <c r="F32" s="21" t="s">
        <v>48</v>
      </c>
      <c r="G32" s="19" t="s">
        <v>131</v>
      </c>
      <c r="H32" s="21"/>
      <c r="I32" s="21"/>
      <c r="J32" s="21" t="s">
        <v>48</v>
      </c>
      <c r="K32" s="21"/>
      <c r="L32" s="21"/>
      <c r="M32" s="22"/>
    </row>
    <row r="33" spans="1:13" x14ac:dyDescent="0.25">
      <c r="A33" s="19">
        <f t="shared" si="2"/>
        <v>19</v>
      </c>
      <c r="B33" s="21" t="s">
        <v>3</v>
      </c>
      <c r="C33" s="21" t="s">
        <v>63</v>
      </c>
      <c r="D33" s="25" t="s">
        <v>64</v>
      </c>
      <c r="E33" s="19">
        <v>1</v>
      </c>
      <c r="F33" s="21" t="s">
        <v>40</v>
      </c>
      <c r="G33" s="19"/>
      <c r="H33" s="21"/>
      <c r="I33" s="21"/>
      <c r="J33" s="116" t="s">
        <v>48</v>
      </c>
      <c r="K33" s="21"/>
      <c r="L33" s="21"/>
      <c r="M33" s="22"/>
    </row>
    <row r="34" spans="1:13" s="9" customFormat="1" x14ac:dyDescent="0.25">
      <c r="A34" s="19">
        <f t="shared" si="1"/>
        <v>20</v>
      </c>
      <c r="B34" s="19" t="s">
        <v>9</v>
      </c>
      <c r="C34" s="21" t="s">
        <v>46</v>
      </c>
      <c r="D34" s="20" t="s">
        <v>65</v>
      </c>
      <c r="E34" s="19">
        <v>1</v>
      </c>
      <c r="F34" s="21" t="s">
        <v>48</v>
      </c>
      <c r="G34" s="19"/>
      <c r="H34" s="21"/>
      <c r="I34" s="21"/>
      <c r="J34" s="116" t="s">
        <v>48</v>
      </c>
      <c r="K34" s="21"/>
      <c r="L34" s="21"/>
      <c r="M34" s="21"/>
    </row>
    <row r="35" spans="1:13" s="9" customFormat="1" x14ac:dyDescent="0.25">
      <c r="A35" s="19">
        <f t="shared" si="2"/>
        <v>21</v>
      </c>
      <c r="B35" s="19" t="s">
        <v>3</v>
      </c>
      <c r="C35" s="21" t="s">
        <v>77</v>
      </c>
      <c r="D35" s="20" t="s">
        <v>190</v>
      </c>
      <c r="E35" s="19">
        <v>2</v>
      </c>
      <c r="F35" s="21" t="s">
        <v>40</v>
      </c>
      <c r="G35" s="19"/>
      <c r="H35" s="21" t="s">
        <v>620</v>
      </c>
      <c r="I35" s="21" t="s">
        <v>769</v>
      </c>
      <c r="J35" s="21"/>
      <c r="K35" s="21"/>
      <c r="L35" s="21"/>
      <c r="M35" s="21"/>
    </row>
    <row r="36" spans="1:13" s="9" customFormat="1" x14ac:dyDescent="0.25">
      <c r="A36" s="19">
        <f t="shared" si="1"/>
        <v>22</v>
      </c>
      <c r="B36" s="19" t="s">
        <v>37</v>
      </c>
      <c r="C36" s="19" t="s">
        <v>70</v>
      </c>
      <c r="D36" s="20" t="s">
        <v>179</v>
      </c>
      <c r="E36" s="19">
        <v>2</v>
      </c>
      <c r="F36" s="21" t="s">
        <v>40</v>
      </c>
      <c r="G36" s="19"/>
      <c r="H36" s="21"/>
      <c r="I36" s="21" t="s">
        <v>770</v>
      </c>
      <c r="J36" s="21" t="s">
        <v>771</v>
      </c>
      <c r="K36" s="116" t="s">
        <v>40</v>
      </c>
      <c r="L36" s="21"/>
      <c r="M36" s="21"/>
    </row>
    <row r="37" spans="1:13" s="9" customFormat="1" x14ac:dyDescent="0.25">
      <c r="A37" s="19">
        <f t="shared" si="2"/>
        <v>23</v>
      </c>
      <c r="B37" s="19" t="s">
        <v>9</v>
      </c>
      <c r="C37" s="21" t="s">
        <v>46</v>
      </c>
      <c r="D37" s="20" t="s">
        <v>186</v>
      </c>
      <c r="E37" s="19">
        <v>2</v>
      </c>
      <c r="F37" s="21" t="s">
        <v>48</v>
      </c>
      <c r="G37" s="19"/>
      <c r="H37" s="21"/>
      <c r="I37" s="21"/>
      <c r="J37" s="21" t="s">
        <v>48</v>
      </c>
      <c r="K37" s="21"/>
      <c r="L37" s="21"/>
      <c r="M37" s="21"/>
    </row>
    <row r="38" spans="1:13" x14ac:dyDescent="0.25">
      <c r="A38" s="19">
        <f t="shared" si="1"/>
        <v>24</v>
      </c>
      <c r="B38" s="19" t="s">
        <v>37</v>
      </c>
      <c r="C38" s="19" t="s">
        <v>38</v>
      </c>
      <c r="D38" s="20" t="s">
        <v>182</v>
      </c>
      <c r="E38" s="19">
        <v>2</v>
      </c>
      <c r="F38" s="21" t="s">
        <v>40</v>
      </c>
      <c r="G38" s="21"/>
      <c r="H38" s="21"/>
      <c r="I38" s="116" t="s">
        <v>621</v>
      </c>
      <c r="J38" s="21" t="s">
        <v>622</v>
      </c>
      <c r="K38" s="22" t="s">
        <v>40</v>
      </c>
      <c r="L38" s="21"/>
      <c r="M38" s="21"/>
    </row>
    <row r="39" spans="1:13" x14ac:dyDescent="0.25">
      <c r="A39" s="19">
        <f t="shared" si="2"/>
        <v>25</v>
      </c>
      <c r="B39" s="19" t="s">
        <v>37</v>
      </c>
      <c r="C39" s="19" t="s">
        <v>70</v>
      </c>
      <c r="D39" s="20" t="s">
        <v>71</v>
      </c>
      <c r="E39" s="19">
        <v>2</v>
      </c>
      <c r="F39" s="21" t="s">
        <v>40</v>
      </c>
      <c r="G39" s="19"/>
      <c r="H39" s="21"/>
      <c r="I39" s="116" t="s">
        <v>621</v>
      </c>
      <c r="J39" s="21" t="s">
        <v>772</v>
      </c>
      <c r="K39" s="21" t="s">
        <v>622</v>
      </c>
      <c r="L39" s="21" t="s">
        <v>40</v>
      </c>
      <c r="M39" s="21"/>
    </row>
    <row r="40" spans="1:13" x14ac:dyDescent="0.25">
      <c r="A40" s="19">
        <f t="shared" si="1"/>
        <v>26</v>
      </c>
      <c r="B40" s="19" t="s">
        <v>9</v>
      </c>
      <c r="C40" s="21" t="s">
        <v>46</v>
      </c>
      <c r="D40" s="20" t="s">
        <v>72</v>
      </c>
      <c r="E40" s="19">
        <v>2</v>
      </c>
      <c r="F40" s="21" t="s">
        <v>47</v>
      </c>
      <c r="G40" s="19"/>
      <c r="H40" s="21"/>
      <c r="I40" s="21"/>
      <c r="J40" s="21" t="s">
        <v>48</v>
      </c>
      <c r="K40" s="21"/>
      <c r="L40" s="21"/>
      <c r="M40" s="21"/>
    </row>
    <row r="41" spans="1:13" s="9" customFormat="1" x14ac:dyDescent="0.25">
      <c r="A41" s="19">
        <f t="shared" si="2"/>
        <v>27</v>
      </c>
      <c r="B41" s="19" t="s">
        <v>37</v>
      </c>
      <c r="C41" s="19" t="s">
        <v>43</v>
      </c>
      <c r="D41" s="20" t="s">
        <v>177</v>
      </c>
      <c r="E41" s="19">
        <v>3</v>
      </c>
      <c r="F41" s="21" t="s">
        <v>61</v>
      </c>
      <c r="G41" s="19"/>
      <c r="H41" s="21"/>
      <c r="I41" s="21"/>
      <c r="J41" s="21"/>
      <c r="K41" s="21"/>
      <c r="L41" s="21"/>
      <c r="M41" s="21"/>
    </row>
    <row r="42" spans="1:13" s="9" customFormat="1" x14ac:dyDescent="0.25">
      <c r="A42" s="19">
        <f t="shared" si="1"/>
        <v>28</v>
      </c>
      <c r="B42" s="19" t="s">
        <v>37</v>
      </c>
      <c r="C42" s="19" t="s">
        <v>43</v>
      </c>
      <c r="D42" s="20" t="s">
        <v>178</v>
      </c>
      <c r="E42" s="19">
        <v>3</v>
      </c>
      <c r="F42" s="21" t="s">
        <v>61</v>
      </c>
      <c r="G42" s="19"/>
      <c r="H42" s="21"/>
      <c r="I42" s="21"/>
      <c r="J42" s="21"/>
      <c r="K42" s="21"/>
      <c r="L42" s="21"/>
      <c r="M42" s="21"/>
    </row>
    <row r="43" spans="1:13" s="9" customFormat="1" x14ac:dyDescent="0.25">
      <c r="A43" s="19">
        <f t="shared" si="2"/>
        <v>29</v>
      </c>
      <c r="B43" s="19" t="s">
        <v>9</v>
      </c>
      <c r="C43" s="21" t="s">
        <v>46</v>
      </c>
      <c r="D43" s="20" t="s">
        <v>188</v>
      </c>
      <c r="E43" s="19">
        <v>3</v>
      </c>
      <c r="F43" s="21" t="s">
        <v>189</v>
      </c>
      <c r="G43" s="19"/>
      <c r="H43" s="21"/>
      <c r="I43" s="21"/>
      <c r="J43" s="21"/>
      <c r="K43" s="21"/>
      <c r="L43" s="21"/>
      <c r="M43" s="21"/>
    </row>
    <row r="44" spans="1:13" x14ac:dyDescent="0.25">
      <c r="A44" s="19">
        <f t="shared" si="1"/>
        <v>30</v>
      </c>
      <c r="B44" s="19" t="s">
        <v>9</v>
      </c>
      <c r="C44" s="19" t="s">
        <v>43</v>
      </c>
      <c r="D44" s="101" t="s">
        <v>181</v>
      </c>
      <c r="E44" s="19">
        <v>3</v>
      </c>
      <c r="F44" s="21" t="s">
        <v>51</v>
      </c>
      <c r="G44" s="21"/>
      <c r="H44" s="21"/>
      <c r="I44" s="21"/>
      <c r="J44" s="21"/>
      <c r="K44" s="21"/>
      <c r="L44" s="21"/>
      <c r="M44" s="21"/>
    </row>
    <row r="45" spans="1:13" x14ac:dyDescent="0.25">
      <c r="A45" s="19">
        <f t="shared" si="2"/>
        <v>31</v>
      </c>
      <c r="B45" s="19" t="s">
        <v>37</v>
      </c>
      <c r="C45" s="19" t="s">
        <v>70</v>
      </c>
      <c r="D45" s="101" t="s">
        <v>180</v>
      </c>
      <c r="E45" s="19">
        <v>3</v>
      </c>
      <c r="F45" s="21" t="s">
        <v>40</v>
      </c>
      <c r="G45" s="19"/>
      <c r="H45" s="21"/>
      <c r="I45" s="21"/>
      <c r="J45" s="21"/>
      <c r="K45" s="22"/>
      <c r="L45" s="22"/>
      <c r="M45" s="22"/>
    </row>
    <row r="46" spans="1:13" s="9" customFormat="1" x14ac:dyDescent="0.25">
      <c r="A46" s="19">
        <f t="shared" si="1"/>
        <v>32</v>
      </c>
      <c r="B46" s="19" t="s">
        <v>9</v>
      </c>
      <c r="C46" s="21" t="s">
        <v>46</v>
      </c>
      <c r="D46" s="20" t="s">
        <v>187</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164</v>
      </c>
      <c r="E48" s="19">
        <v>1</v>
      </c>
      <c r="F48" s="21" t="s">
        <v>41</v>
      </c>
      <c r="G48" s="21"/>
      <c r="H48" s="21"/>
      <c r="I48" s="24" t="s">
        <v>42</v>
      </c>
      <c r="K48" s="21" t="s">
        <v>40</v>
      </c>
      <c r="L48" s="21"/>
      <c r="M48" s="21"/>
    </row>
    <row r="49" spans="1:13" x14ac:dyDescent="0.25">
      <c r="A49" s="19">
        <f t="shared" si="2"/>
        <v>35</v>
      </c>
      <c r="B49" s="19" t="s">
        <v>27</v>
      </c>
      <c r="C49" s="19" t="s">
        <v>58</v>
      </c>
      <c r="D49" s="20" t="s">
        <v>165</v>
      </c>
      <c r="E49" s="19">
        <v>1</v>
      </c>
      <c r="F49" s="21" t="s">
        <v>40</v>
      </c>
      <c r="G49" s="21"/>
      <c r="H49" s="21"/>
      <c r="I49" s="21"/>
      <c r="J49" s="21" t="s">
        <v>42</v>
      </c>
      <c r="L49" s="21" t="s">
        <v>40</v>
      </c>
      <c r="M49" s="21"/>
    </row>
    <row r="50" spans="1:13" x14ac:dyDescent="0.25">
      <c r="A50" s="19">
        <f t="shared" si="1"/>
        <v>36</v>
      </c>
      <c r="B50" s="19" t="s">
        <v>27</v>
      </c>
      <c r="C50" s="19" t="s">
        <v>58</v>
      </c>
      <c r="D50" s="20" t="s">
        <v>624</v>
      </c>
      <c r="E50" s="19">
        <v>1</v>
      </c>
      <c r="F50" s="21" t="s">
        <v>40</v>
      </c>
      <c r="G50" s="21"/>
      <c r="H50" s="21" t="s">
        <v>42</v>
      </c>
      <c r="I50" s="21"/>
      <c r="J50" s="21"/>
      <c r="K50" s="21"/>
      <c r="L50" s="21"/>
      <c r="M50" s="21"/>
    </row>
    <row r="51" spans="1:13" x14ac:dyDescent="0.25">
      <c r="A51" s="19">
        <f t="shared" si="2"/>
        <v>37</v>
      </c>
      <c r="B51" s="19" t="s">
        <v>27</v>
      </c>
      <c r="C51" s="19" t="s">
        <v>54</v>
      </c>
      <c r="D51" s="20" t="s">
        <v>191</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674</v>
      </c>
      <c r="E53" s="19">
        <v>1</v>
      </c>
      <c r="F53" s="21" t="s">
        <v>40</v>
      </c>
      <c r="G53" s="21"/>
      <c r="H53" s="21"/>
      <c r="I53" s="21"/>
      <c r="J53" s="24"/>
      <c r="K53" s="21"/>
      <c r="L53" s="98" t="s">
        <v>623</v>
      </c>
      <c r="M53" s="21"/>
    </row>
    <row r="54" spans="1:13" x14ac:dyDescent="0.25">
      <c r="A54" s="19">
        <f t="shared" si="1"/>
        <v>40</v>
      </c>
      <c r="B54" s="19" t="s">
        <v>27</v>
      </c>
      <c r="C54" s="21" t="s">
        <v>80</v>
      </c>
      <c r="D54" s="20" t="s">
        <v>196</v>
      </c>
      <c r="E54" s="21">
        <v>1</v>
      </c>
      <c r="F54" s="21" t="s">
        <v>68</v>
      </c>
      <c r="G54" s="21"/>
      <c r="H54" s="21"/>
      <c r="I54" s="21"/>
      <c r="J54" s="21" t="s">
        <v>626</v>
      </c>
      <c r="K54" s="24"/>
      <c r="L54" s="24"/>
      <c r="M54" s="21"/>
    </row>
    <row r="55" spans="1:13" x14ac:dyDescent="0.25">
      <c r="A55" s="19">
        <f t="shared" si="2"/>
        <v>41</v>
      </c>
      <c r="B55" s="19" t="s">
        <v>27</v>
      </c>
      <c r="C55" s="21" t="s">
        <v>80</v>
      </c>
      <c r="D55" s="20" t="s">
        <v>197</v>
      </c>
      <c r="E55" s="21">
        <v>1</v>
      </c>
      <c r="F55" s="21" t="s">
        <v>40</v>
      </c>
      <c r="G55" s="21"/>
      <c r="H55" s="21"/>
      <c r="I55" s="21"/>
      <c r="J55" s="21"/>
      <c r="K55" s="21" t="s">
        <v>42</v>
      </c>
      <c r="L55" s="21" t="s">
        <v>40</v>
      </c>
      <c r="M55" s="21"/>
    </row>
    <row r="56" spans="1:13" x14ac:dyDescent="0.25">
      <c r="A56" s="19">
        <f t="shared" si="1"/>
        <v>42</v>
      </c>
      <c r="B56" s="19" t="s">
        <v>27</v>
      </c>
      <c r="C56" s="21" t="s">
        <v>80</v>
      </c>
      <c r="D56" s="15" t="s">
        <v>194</v>
      </c>
      <c r="E56" s="21">
        <v>1</v>
      </c>
      <c r="F56" s="21" t="s">
        <v>42</v>
      </c>
      <c r="G56" s="19"/>
      <c r="H56" s="21"/>
      <c r="I56" s="21"/>
      <c r="J56" s="21"/>
      <c r="K56" s="21" t="s">
        <v>42</v>
      </c>
      <c r="L56" s="21" t="s">
        <v>40</v>
      </c>
      <c r="M56" s="21"/>
    </row>
    <row r="57" spans="1:13" x14ac:dyDescent="0.25">
      <c r="A57" s="19">
        <f t="shared" si="2"/>
        <v>43</v>
      </c>
      <c r="B57" s="19" t="s">
        <v>27</v>
      </c>
      <c r="C57" s="21" t="s">
        <v>80</v>
      </c>
      <c r="D57" s="20" t="s">
        <v>199</v>
      </c>
      <c r="E57" s="19">
        <v>1</v>
      </c>
      <c r="F57" s="21" t="s">
        <v>68</v>
      </c>
      <c r="G57" s="21"/>
      <c r="H57" s="21"/>
      <c r="I57" s="21"/>
      <c r="J57" s="21"/>
      <c r="K57" s="24" t="s">
        <v>625</v>
      </c>
      <c r="L57" s="24"/>
      <c r="M57" s="21"/>
    </row>
    <row r="58" spans="1:13" x14ac:dyDescent="0.25">
      <c r="A58" s="19">
        <f t="shared" si="1"/>
        <v>44</v>
      </c>
      <c r="B58" s="19" t="s">
        <v>27</v>
      </c>
      <c r="C58" s="21" t="s">
        <v>80</v>
      </c>
      <c r="D58" s="20" t="s">
        <v>195</v>
      </c>
      <c r="E58" s="19">
        <v>1</v>
      </c>
      <c r="F58" s="21" t="s">
        <v>40</v>
      </c>
      <c r="G58" s="21"/>
      <c r="H58" s="21"/>
      <c r="I58" s="21"/>
      <c r="J58" s="21"/>
      <c r="K58" s="24"/>
      <c r="L58" s="24" t="s">
        <v>42</v>
      </c>
      <c r="M58" s="21"/>
    </row>
    <row r="59" spans="1:13" x14ac:dyDescent="0.25">
      <c r="A59" s="19">
        <f t="shared" si="2"/>
        <v>45</v>
      </c>
      <c r="B59" s="21" t="s">
        <v>62</v>
      </c>
      <c r="C59" s="21" t="s">
        <v>54</v>
      </c>
      <c r="D59" s="20" t="s">
        <v>200</v>
      </c>
      <c r="E59" s="21">
        <v>1</v>
      </c>
      <c r="F59" s="21" t="s">
        <v>40</v>
      </c>
      <c r="G59" s="21"/>
      <c r="H59" s="21"/>
      <c r="I59" s="24"/>
      <c r="J59" s="24" t="s">
        <v>42</v>
      </c>
      <c r="K59" s="21" t="s">
        <v>40</v>
      </c>
      <c r="L59" s="24"/>
      <c r="M59" s="21"/>
    </row>
    <row r="60" spans="1:13" x14ac:dyDescent="0.25">
      <c r="A60" s="19">
        <f t="shared" si="1"/>
        <v>46</v>
      </c>
      <c r="B60" s="21" t="s">
        <v>62</v>
      </c>
      <c r="C60" s="21" t="s">
        <v>54</v>
      </c>
      <c r="D60" s="20" t="s">
        <v>201</v>
      </c>
      <c r="E60" s="19">
        <v>1</v>
      </c>
      <c r="F60" s="21" t="s">
        <v>40</v>
      </c>
      <c r="G60" s="19"/>
      <c r="H60" s="21"/>
      <c r="J60" s="21" t="s">
        <v>42</v>
      </c>
      <c r="K60" s="21" t="s">
        <v>40</v>
      </c>
      <c r="L60" s="21"/>
      <c r="M60" s="21"/>
    </row>
    <row r="61" spans="1:13" x14ac:dyDescent="0.25">
      <c r="A61" s="19">
        <f t="shared" si="2"/>
        <v>47</v>
      </c>
      <c r="B61" s="19" t="s">
        <v>27</v>
      </c>
      <c r="C61" s="19" t="s">
        <v>54</v>
      </c>
      <c r="D61" s="20" t="s">
        <v>192</v>
      </c>
      <c r="E61" s="19">
        <v>2</v>
      </c>
      <c r="F61" s="21" t="s">
        <v>56</v>
      </c>
      <c r="G61" s="21"/>
      <c r="H61" s="21"/>
      <c r="I61" s="21"/>
      <c r="J61" s="24" t="s">
        <v>621</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680</v>
      </c>
      <c r="M62" s="21"/>
    </row>
    <row r="63" spans="1:13" x14ac:dyDescent="0.25">
      <c r="A63" s="19">
        <f t="shared" si="2"/>
        <v>49</v>
      </c>
      <c r="B63" s="19" t="s">
        <v>27</v>
      </c>
      <c r="C63" s="19" t="s">
        <v>54</v>
      </c>
      <c r="D63" s="101" t="s">
        <v>111</v>
      </c>
      <c r="E63" s="19">
        <v>3</v>
      </c>
      <c r="F63" s="21" t="s">
        <v>68</v>
      </c>
      <c r="G63" s="21"/>
      <c r="H63" s="21"/>
      <c r="I63" s="21"/>
      <c r="J63" s="21"/>
      <c r="K63" s="21"/>
      <c r="L63" s="24"/>
      <c r="M63" s="21"/>
    </row>
    <row r="64" spans="1:13" x14ac:dyDescent="0.25">
      <c r="A64" s="19">
        <f t="shared" si="1"/>
        <v>50</v>
      </c>
      <c r="B64" s="19" t="s">
        <v>27</v>
      </c>
      <c r="C64" s="19" t="s">
        <v>54</v>
      </c>
      <c r="D64" s="101" t="s">
        <v>198</v>
      </c>
      <c r="E64" s="19">
        <v>3</v>
      </c>
      <c r="F64" s="21" t="s">
        <v>42</v>
      </c>
      <c r="G64" s="21"/>
      <c r="H64" s="21"/>
      <c r="I64" s="21"/>
      <c r="J64" s="21"/>
      <c r="K64" s="21"/>
      <c r="L64" s="24"/>
      <c r="M64" s="21"/>
    </row>
    <row r="65" spans="1:13" x14ac:dyDescent="0.25">
      <c r="A65" s="19">
        <f t="shared" si="2"/>
        <v>51</v>
      </c>
      <c r="B65" s="19" t="s">
        <v>27</v>
      </c>
      <c r="C65" s="19" t="s">
        <v>58</v>
      </c>
      <c r="D65" s="101" t="s">
        <v>166</v>
      </c>
      <c r="E65" s="19">
        <v>3</v>
      </c>
      <c r="F65" s="21" t="s">
        <v>42</v>
      </c>
      <c r="G65" s="21"/>
      <c r="H65" s="21"/>
      <c r="I65" s="21"/>
      <c r="J65" s="21"/>
      <c r="K65" s="21"/>
      <c r="L65" s="21"/>
      <c r="M65" s="21"/>
    </row>
    <row r="66" spans="1:13" x14ac:dyDescent="0.25">
      <c r="A66" s="19">
        <f t="shared" si="2"/>
        <v>52</v>
      </c>
      <c r="B66" s="19" t="s">
        <v>27</v>
      </c>
      <c r="C66" s="19" t="s">
        <v>58</v>
      </c>
      <c r="D66" s="101" t="s">
        <v>167</v>
      </c>
      <c r="E66" s="19">
        <v>3</v>
      </c>
      <c r="F66" s="21" t="s">
        <v>42</v>
      </c>
      <c r="G66" s="21"/>
      <c r="H66" s="21"/>
      <c r="I66" s="21"/>
      <c r="J66" s="24"/>
      <c r="K66" s="21"/>
      <c r="L66" s="24"/>
      <c r="M66" s="21"/>
    </row>
    <row r="67" spans="1:13" x14ac:dyDescent="0.25">
      <c r="A67" s="19">
        <f t="shared" si="1"/>
        <v>53</v>
      </c>
      <c r="B67" s="19" t="s">
        <v>27</v>
      </c>
      <c r="C67" s="19" t="s">
        <v>54</v>
      </c>
      <c r="D67" s="101" t="s">
        <v>193</v>
      </c>
      <c r="E67" s="19">
        <v>3</v>
      </c>
      <c r="F67" s="21" t="s">
        <v>42</v>
      </c>
      <c r="G67" s="21"/>
      <c r="H67" s="21"/>
      <c r="I67" s="21"/>
      <c r="J67" s="24"/>
      <c r="K67" s="21"/>
      <c r="L67" s="24"/>
      <c r="M67" s="21"/>
    </row>
    <row r="68" spans="1:13" ht="16" customHeight="1" x14ac:dyDescent="0.25">
      <c r="A68" s="19">
        <f t="shared" si="2"/>
        <v>54</v>
      </c>
      <c r="B68" s="19" t="s">
        <v>27</v>
      </c>
      <c r="C68" s="19" t="s">
        <v>66</v>
      </c>
      <c r="D68" s="102"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627</v>
      </c>
      <c r="E70" s="21">
        <v>1</v>
      </c>
      <c r="F70" s="21" t="s">
        <v>51</v>
      </c>
      <c r="G70" s="21"/>
      <c r="H70" s="21" t="s">
        <v>628</v>
      </c>
      <c r="I70" s="24"/>
      <c r="J70" s="24"/>
      <c r="K70" s="21" t="s">
        <v>629</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630</v>
      </c>
      <c r="E73" s="21">
        <v>2</v>
      </c>
      <c r="F73" s="21" t="s">
        <v>51</v>
      </c>
      <c r="G73" s="21"/>
      <c r="I73" s="21" t="s">
        <v>51</v>
      </c>
      <c r="J73" s="24"/>
      <c r="K73" s="24"/>
      <c r="L73" s="24"/>
      <c r="M73" s="21"/>
    </row>
    <row r="74" spans="1:13" x14ac:dyDescent="0.25">
      <c r="A74" s="19">
        <f t="shared" si="2"/>
        <v>60</v>
      </c>
      <c r="B74" s="21" t="s">
        <v>83</v>
      </c>
      <c r="C74" s="21" t="s">
        <v>77</v>
      </c>
      <c r="D74" s="25" t="s">
        <v>631</v>
      </c>
      <c r="E74" s="21">
        <v>2</v>
      </c>
      <c r="F74" s="21" t="s">
        <v>51</v>
      </c>
      <c r="G74" s="21"/>
      <c r="H74" s="21"/>
      <c r="I74" s="24"/>
      <c r="J74" s="24"/>
      <c r="K74" s="24"/>
      <c r="L74" s="24" t="s">
        <v>51</v>
      </c>
      <c r="M74" s="21"/>
    </row>
    <row r="75" spans="1:13" x14ac:dyDescent="0.25">
      <c r="A75" s="19">
        <f t="shared" si="1"/>
        <v>61</v>
      </c>
      <c r="B75" s="21" t="s">
        <v>83</v>
      </c>
      <c r="C75" s="21" t="s">
        <v>77</v>
      </c>
      <c r="D75" s="25" t="s">
        <v>233</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t="s">
        <v>131</v>
      </c>
      <c r="H80" s="118" t="s">
        <v>434</v>
      </c>
      <c r="I80" s="21" t="s">
        <v>774</v>
      </c>
      <c r="J80" s="21"/>
      <c r="K80" s="21"/>
      <c r="L80" s="21"/>
      <c r="M80" s="21"/>
    </row>
    <row r="81" spans="1:13" x14ac:dyDescent="0.25">
      <c r="A81" s="19">
        <f t="shared" si="1"/>
        <v>67</v>
      </c>
      <c r="B81" s="21" t="s">
        <v>9</v>
      </c>
      <c r="C81" s="22" t="s">
        <v>91</v>
      </c>
      <c r="D81" s="27" t="s">
        <v>255</v>
      </c>
      <c r="E81" s="21">
        <v>1</v>
      </c>
      <c r="F81" s="21" t="s">
        <v>48</v>
      </c>
      <c r="G81" s="21" t="s">
        <v>131</v>
      </c>
      <c r="H81" s="118" t="s">
        <v>434</v>
      </c>
      <c r="I81" s="116" t="s">
        <v>775</v>
      </c>
      <c r="J81" s="21" t="s">
        <v>773</v>
      </c>
      <c r="K81" s="21"/>
      <c r="L81" s="21"/>
      <c r="M81" s="21"/>
    </row>
    <row r="82" spans="1:13" x14ac:dyDescent="0.25">
      <c r="A82" s="19">
        <f t="shared" si="1"/>
        <v>68</v>
      </c>
      <c r="B82" s="21" t="s">
        <v>9</v>
      </c>
      <c r="C82" s="22" t="s">
        <v>91</v>
      </c>
      <c r="D82" s="27" t="s">
        <v>258</v>
      </c>
      <c r="E82" s="19">
        <v>1</v>
      </c>
      <c r="F82" s="22" t="s">
        <v>48</v>
      </c>
      <c r="G82" s="19"/>
      <c r="H82" s="118" t="s">
        <v>434</v>
      </c>
      <c r="I82" s="118" t="s">
        <v>435</v>
      </c>
      <c r="J82" s="21"/>
      <c r="K82" s="21"/>
      <c r="L82" s="21"/>
      <c r="M82" s="21"/>
    </row>
    <row r="83" spans="1:13" x14ac:dyDescent="0.25">
      <c r="A83" s="19">
        <f t="shared" si="1"/>
        <v>69</v>
      </c>
      <c r="B83" s="21" t="s">
        <v>9</v>
      </c>
      <c r="C83" s="22" t="s">
        <v>91</v>
      </c>
      <c r="D83" s="27" t="s">
        <v>171</v>
      </c>
      <c r="E83" s="19">
        <v>1</v>
      </c>
      <c r="F83" s="22" t="s">
        <v>48</v>
      </c>
      <c r="G83" s="19"/>
      <c r="H83" s="118" t="s">
        <v>776</v>
      </c>
      <c r="I83" s="21" t="s">
        <v>777</v>
      </c>
      <c r="J83" s="21" t="s">
        <v>435</v>
      </c>
      <c r="K83" s="21"/>
      <c r="L83" s="21"/>
      <c r="M83" s="21"/>
    </row>
    <row r="84" spans="1:13" x14ac:dyDescent="0.25">
      <c r="A84" s="19">
        <f t="shared" ref="A84:A109" si="3">A83+1</f>
        <v>70</v>
      </c>
      <c r="B84" s="21" t="s">
        <v>9</v>
      </c>
      <c r="C84" s="22" t="s">
        <v>91</v>
      </c>
      <c r="D84" s="27" t="s">
        <v>170</v>
      </c>
      <c r="E84" s="19">
        <v>1</v>
      </c>
      <c r="F84" s="22" t="s">
        <v>48</v>
      </c>
      <c r="G84" s="19"/>
      <c r="H84" s="118" t="s">
        <v>271</v>
      </c>
      <c r="I84" s="118" t="s">
        <v>434</v>
      </c>
      <c r="J84" s="118" t="s">
        <v>435</v>
      </c>
      <c r="K84" s="21"/>
      <c r="L84" s="21"/>
      <c r="M84" s="21"/>
    </row>
    <row r="85" spans="1:13" x14ac:dyDescent="0.25">
      <c r="A85" s="19">
        <f t="shared" si="3"/>
        <v>71</v>
      </c>
      <c r="B85" s="21" t="s">
        <v>9</v>
      </c>
      <c r="C85" s="22" t="s">
        <v>91</v>
      </c>
      <c r="D85" s="27" t="s">
        <v>169</v>
      </c>
      <c r="E85" s="19">
        <v>1</v>
      </c>
      <c r="F85" s="22" t="s">
        <v>48</v>
      </c>
      <c r="G85" s="19"/>
      <c r="H85" s="21"/>
      <c r="I85" s="21" t="s">
        <v>778</v>
      </c>
      <c r="J85" s="21" t="s">
        <v>92</v>
      </c>
      <c r="K85" s="21"/>
      <c r="L85" s="21"/>
      <c r="M85" s="22"/>
    </row>
    <row r="86" spans="1:13" x14ac:dyDescent="0.25">
      <c r="A86" s="19">
        <f t="shared" si="3"/>
        <v>72</v>
      </c>
      <c r="B86" s="21" t="s">
        <v>9</v>
      </c>
      <c r="C86" s="22" t="s">
        <v>91</v>
      </c>
      <c r="D86" s="27" t="s">
        <v>256</v>
      </c>
      <c r="E86" s="19">
        <v>1</v>
      </c>
      <c r="F86" s="22" t="s">
        <v>48</v>
      </c>
      <c r="G86" s="19"/>
      <c r="H86" s="21" t="s">
        <v>434</v>
      </c>
      <c r="I86" s="21" t="s">
        <v>435</v>
      </c>
      <c r="J86" s="21"/>
      <c r="K86" s="21"/>
      <c r="L86" s="21"/>
      <c r="M86" s="22"/>
    </row>
    <row r="87" spans="1:13" x14ac:dyDescent="0.25">
      <c r="A87" s="19">
        <f t="shared" si="3"/>
        <v>73</v>
      </c>
      <c r="B87" s="21" t="s">
        <v>9</v>
      </c>
      <c r="C87" s="22" t="s">
        <v>91</v>
      </c>
      <c r="D87" s="27" t="s">
        <v>168</v>
      </c>
      <c r="E87" s="19">
        <v>1</v>
      </c>
      <c r="F87" s="22" t="s">
        <v>48</v>
      </c>
      <c r="G87" s="19"/>
      <c r="H87" s="118" t="s">
        <v>272</v>
      </c>
      <c r="I87" s="21" t="s">
        <v>779</v>
      </c>
      <c r="J87" s="21" t="s">
        <v>270</v>
      </c>
      <c r="K87" s="21"/>
      <c r="L87" s="21"/>
      <c r="M87" s="22"/>
    </row>
    <row r="88" spans="1:13" x14ac:dyDescent="0.25">
      <c r="A88" s="19">
        <f t="shared" si="3"/>
        <v>74</v>
      </c>
      <c r="B88" s="21" t="s">
        <v>9</v>
      </c>
      <c r="C88" s="22" t="s">
        <v>91</v>
      </c>
      <c r="D88" s="27" t="s">
        <v>257</v>
      </c>
      <c r="E88" s="19">
        <v>1</v>
      </c>
      <c r="F88" s="22" t="s">
        <v>48</v>
      </c>
      <c r="G88" s="19"/>
      <c r="H88" s="118" t="s">
        <v>273</v>
      </c>
      <c r="I88" s="21" t="s">
        <v>780</v>
      </c>
      <c r="J88" s="21" t="s">
        <v>779</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259</v>
      </c>
      <c r="E90" s="19">
        <v>1</v>
      </c>
      <c r="F90" s="22" t="s">
        <v>48</v>
      </c>
      <c r="G90" s="19"/>
      <c r="H90" s="118" t="s">
        <v>281</v>
      </c>
      <c r="I90" s="21" t="s">
        <v>781</v>
      </c>
      <c r="J90" s="21" t="s">
        <v>280</v>
      </c>
      <c r="K90" s="21"/>
      <c r="L90" s="21"/>
      <c r="M90" s="22"/>
    </row>
    <row r="91" spans="1:13" x14ac:dyDescent="0.25">
      <c r="A91" s="19">
        <f t="shared" si="3"/>
        <v>77</v>
      </c>
      <c r="B91" s="21" t="s">
        <v>9</v>
      </c>
      <c r="C91" s="22" t="s">
        <v>95</v>
      </c>
      <c r="D91" s="27" t="s">
        <v>183</v>
      </c>
      <c r="E91" s="19">
        <v>1</v>
      </c>
      <c r="F91" s="22" t="s">
        <v>48</v>
      </c>
      <c r="G91" s="19"/>
      <c r="H91" s="118" t="s">
        <v>679</v>
      </c>
      <c r="I91" s="21"/>
      <c r="J91" s="21" t="s">
        <v>273</v>
      </c>
      <c r="K91" s="21"/>
      <c r="L91" s="21"/>
      <c r="M91" s="22"/>
    </row>
    <row r="92" spans="1:13" x14ac:dyDescent="0.25">
      <c r="A92" s="19">
        <f t="shared" si="3"/>
        <v>78</v>
      </c>
      <c r="B92" s="21" t="s">
        <v>9</v>
      </c>
      <c r="C92" s="22" t="s">
        <v>95</v>
      </c>
      <c r="D92" s="27" t="s">
        <v>436</v>
      </c>
      <c r="E92" s="19">
        <v>1</v>
      </c>
      <c r="F92" s="22" t="s">
        <v>48</v>
      </c>
      <c r="G92" s="19" t="s">
        <v>131</v>
      </c>
      <c r="H92" s="21" t="s">
        <v>280</v>
      </c>
      <c r="I92" s="21"/>
      <c r="J92" s="21"/>
      <c r="K92" s="21"/>
      <c r="L92" s="21"/>
      <c r="M92" s="22"/>
    </row>
    <row r="93" spans="1:13" x14ac:dyDescent="0.25">
      <c r="A93" s="19">
        <f t="shared" si="3"/>
        <v>79</v>
      </c>
      <c r="B93" s="21" t="s">
        <v>9</v>
      </c>
      <c r="C93" s="22" t="s">
        <v>95</v>
      </c>
      <c r="D93" s="27" t="s">
        <v>437</v>
      </c>
      <c r="E93" s="19">
        <v>1</v>
      </c>
      <c r="F93" s="22" t="s">
        <v>48</v>
      </c>
      <c r="G93" s="19" t="s">
        <v>131</v>
      </c>
      <c r="H93" s="21" t="s">
        <v>280</v>
      </c>
      <c r="J93" s="21"/>
      <c r="K93" s="21"/>
      <c r="L93" s="21"/>
      <c r="M93" s="22"/>
    </row>
    <row r="94" spans="1:13" x14ac:dyDescent="0.25">
      <c r="A94" s="19">
        <f t="shared" si="3"/>
        <v>80</v>
      </c>
      <c r="B94" s="21" t="s">
        <v>9</v>
      </c>
      <c r="C94" s="22" t="s">
        <v>95</v>
      </c>
      <c r="D94" s="27" t="s">
        <v>438</v>
      </c>
      <c r="E94" s="19">
        <v>1</v>
      </c>
      <c r="F94" s="22" t="s">
        <v>48</v>
      </c>
      <c r="G94" s="19"/>
      <c r="H94" s="21" t="s">
        <v>273</v>
      </c>
      <c r="I94" s="118" t="s">
        <v>281</v>
      </c>
      <c r="J94" s="21" t="s">
        <v>781</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444</v>
      </c>
      <c r="E96" s="29">
        <v>1</v>
      </c>
      <c r="F96" s="30" t="s">
        <v>47</v>
      </c>
      <c r="G96" s="19" t="s">
        <v>131</v>
      </c>
      <c r="H96" s="21" t="s">
        <v>281</v>
      </c>
      <c r="I96" s="21"/>
      <c r="J96" s="21"/>
      <c r="K96" s="13"/>
      <c r="L96" s="13"/>
      <c r="M96" s="22"/>
    </row>
    <row r="97" spans="1:13" x14ac:dyDescent="0.25">
      <c r="A97" s="19">
        <f t="shared" si="3"/>
        <v>83</v>
      </c>
      <c r="B97" s="21" t="s">
        <v>9</v>
      </c>
      <c r="C97" s="22" t="s">
        <v>96</v>
      </c>
      <c r="D97" s="27" t="s">
        <v>445</v>
      </c>
      <c r="E97" s="29">
        <v>1</v>
      </c>
      <c r="F97" s="30" t="s">
        <v>47</v>
      </c>
      <c r="G97" s="19"/>
      <c r="H97" s="21"/>
      <c r="I97" s="118" t="s">
        <v>281</v>
      </c>
      <c r="J97" s="21"/>
      <c r="K97" s="13"/>
      <c r="L97" s="13"/>
      <c r="M97" s="22"/>
    </row>
    <row r="98" spans="1:13" ht="17" customHeight="1" x14ac:dyDescent="0.25">
      <c r="A98" s="19">
        <f t="shared" si="3"/>
        <v>84</v>
      </c>
      <c r="B98" s="21" t="s">
        <v>9</v>
      </c>
      <c r="C98" s="21" t="s">
        <v>96</v>
      </c>
      <c r="D98" s="27" t="s">
        <v>653</v>
      </c>
      <c r="E98" s="29">
        <v>1</v>
      </c>
      <c r="F98" s="30" t="s">
        <v>47</v>
      </c>
      <c r="G98" s="19"/>
      <c r="H98" s="21"/>
      <c r="I98" s="118" t="s">
        <v>281</v>
      </c>
      <c r="J98" s="21"/>
      <c r="K98" s="21"/>
      <c r="L98" s="21"/>
      <c r="M98" s="22"/>
    </row>
    <row r="99" spans="1:13" x14ac:dyDescent="0.25">
      <c r="A99" s="19">
        <f t="shared" si="3"/>
        <v>85</v>
      </c>
      <c r="B99" s="21" t="s">
        <v>9</v>
      </c>
      <c r="C99" s="22" t="s">
        <v>96</v>
      </c>
      <c r="D99" s="27" t="s">
        <v>643</v>
      </c>
      <c r="E99" s="29">
        <v>1</v>
      </c>
      <c r="F99" s="30" t="s">
        <v>47</v>
      </c>
      <c r="G99" s="19"/>
      <c r="H99" s="21"/>
      <c r="I99" s="21" t="s">
        <v>281</v>
      </c>
      <c r="J99" s="21"/>
      <c r="K99" s="13"/>
      <c r="L99" s="13"/>
      <c r="M99" s="22"/>
    </row>
    <row r="100" spans="1:13" x14ac:dyDescent="0.25">
      <c r="A100" s="19">
        <f t="shared" si="3"/>
        <v>86</v>
      </c>
      <c r="B100" s="21" t="s">
        <v>9</v>
      </c>
      <c r="C100" s="22" t="s">
        <v>96</v>
      </c>
      <c r="D100" s="27" t="s">
        <v>440</v>
      </c>
      <c r="E100" s="29">
        <v>1</v>
      </c>
      <c r="F100" s="30" t="s">
        <v>47</v>
      </c>
      <c r="G100" s="19"/>
      <c r="H100" s="21"/>
      <c r="I100" s="21"/>
      <c r="J100" s="21" t="s">
        <v>281</v>
      </c>
      <c r="K100" s="21"/>
      <c r="L100" s="21"/>
      <c r="M100" s="22"/>
    </row>
    <row r="101" spans="1:13" x14ac:dyDescent="0.25">
      <c r="A101" s="19">
        <f t="shared" si="3"/>
        <v>87</v>
      </c>
      <c r="B101" s="21" t="s">
        <v>9</v>
      </c>
      <c r="C101" s="22" t="s">
        <v>96</v>
      </c>
      <c r="D101" s="27" t="s">
        <v>642</v>
      </c>
      <c r="E101" s="29">
        <v>1</v>
      </c>
      <c r="F101" s="30" t="s">
        <v>47</v>
      </c>
      <c r="G101" s="19"/>
      <c r="H101" s="21"/>
      <c r="I101" s="21"/>
      <c r="J101" s="21"/>
      <c r="K101" s="21" t="s">
        <v>281</v>
      </c>
      <c r="L101" s="21"/>
      <c r="M101" s="22"/>
    </row>
    <row r="102" spans="1:13" ht="17" customHeight="1" x14ac:dyDescent="0.25">
      <c r="A102" s="19">
        <f t="shared" si="3"/>
        <v>88</v>
      </c>
      <c r="B102" s="21" t="s">
        <v>9</v>
      </c>
      <c r="C102" s="22" t="s">
        <v>96</v>
      </c>
      <c r="D102" s="27" t="s">
        <v>426</v>
      </c>
      <c r="E102" s="29">
        <v>1</v>
      </c>
      <c r="F102" s="30" t="s">
        <v>47</v>
      </c>
      <c r="G102" s="19"/>
      <c r="H102" s="21"/>
      <c r="I102" s="21"/>
      <c r="J102" s="21"/>
      <c r="K102" s="21" t="s">
        <v>281</v>
      </c>
      <c r="L102" s="21"/>
      <c r="M102" s="22"/>
    </row>
    <row r="103" spans="1:13" x14ac:dyDescent="0.25">
      <c r="A103" s="19">
        <f t="shared" si="3"/>
        <v>89</v>
      </c>
      <c r="B103" s="21" t="s">
        <v>9</v>
      </c>
      <c r="C103" s="21" t="s">
        <v>96</v>
      </c>
      <c r="D103" s="27" t="s">
        <v>652</v>
      </c>
      <c r="E103" s="29">
        <v>1</v>
      </c>
      <c r="F103" s="30" t="s">
        <v>47</v>
      </c>
      <c r="G103" s="19"/>
      <c r="H103" s="21"/>
      <c r="I103" s="21"/>
      <c r="J103" s="21"/>
      <c r="K103" s="13"/>
      <c r="L103" s="21" t="s">
        <v>281</v>
      </c>
      <c r="M103" s="22"/>
    </row>
    <row r="104" spans="1:13" ht="17" customHeight="1" x14ac:dyDescent="0.25">
      <c r="A104" s="19">
        <f t="shared" si="3"/>
        <v>90</v>
      </c>
      <c r="B104" s="21" t="s">
        <v>9</v>
      </c>
      <c r="C104" s="22" t="s">
        <v>96</v>
      </c>
      <c r="D104" s="27" t="s">
        <v>202</v>
      </c>
      <c r="E104" s="29">
        <v>1</v>
      </c>
      <c r="F104" s="30" t="s">
        <v>47</v>
      </c>
      <c r="G104" s="19"/>
      <c r="H104" s="21"/>
      <c r="I104" s="21"/>
      <c r="J104" s="21"/>
      <c r="K104" s="21"/>
      <c r="L104" s="21"/>
      <c r="M104" s="22"/>
    </row>
    <row r="105" spans="1:13" x14ac:dyDescent="0.25">
      <c r="A105" s="19">
        <f t="shared" si="3"/>
        <v>91</v>
      </c>
      <c r="B105" s="21" t="s">
        <v>9</v>
      </c>
      <c r="C105" s="21" t="s">
        <v>92</v>
      </c>
      <c r="D105" s="28" t="s">
        <v>203</v>
      </c>
      <c r="E105" s="29">
        <v>2</v>
      </c>
      <c r="F105" s="30" t="s">
        <v>47</v>
      </c>
      <c r="G105" s="19"/>
      <c r="H105" s="21"/>
      <c r="I105" s="21"/>
      <c r="J105" s="21"/>
      <c r="K105" s="21"/>
      <c r="L105" s="21"/>
      <c r="M105" s="22"/>
    </row>
    <row r="106" spans="1:13" x14ac:dyDescent="0.25">
      <c r="A106" s="19">
        <f t="shared" si="3"/>
        <v>92</v>
      </c>
      <c r="B106" s="21" t="s">
        <v>9</v>
      </c>
      <c r="C106" s="21" t="s">
        <v>92</v>
      </c>
      <c r="D106" s="27" t="s">
        <v>423</v>
      </c>
      <c r="E106" s="29">
        <v>2</v>
      </c>
      <c r="F106" s="30" t="s">
        <v>47</v>
      </c>
      <c r="G106" s="19"/>
      <c r="H106" s="21"/>
      <c r="I106" s="21"/>
      <c r="J106" s="21" t="s">
        <v>675</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204</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9:K30 A17:A115 L29:M32 H33:M47 H50:M53 H48:I48 K48:M48 H49:J49 L49:M49 L24 H94:L95 J93:L93 H93 H26:M28">
    <cfRule type="cellIs" dxfId="83"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2" priority="59" operator="equal">
      <formula>"顺延"</formula>
    </cfRule>
    <cfRule type="containsText" dxfId="81"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8" operator="equal">
      <formula>"已完成"</formula>
    </cfRule>
  </conditionalFormatting>
  <conditionalFormatting sqref="D118:D124 D54:D55">
    <cfRule type="cellIs" dxfId="79" priority="57" operator="equal">
      <formula>"未完成"</formula>
    </cfRule>
  </conditionalFormatting>
  <conditionalFormatting sqref="H22:J22 B21:F22 E23 E26:E28 E39:E43">
    <cfRule type="cellIs" dxfId="78" priority="56" operator="equal">
      <formula>"TBD"</formula>
    </cfRule>
  </conditionalFormatting>
  <conditionalFormatting sqref="H22:J22 F21:F22">
    <cfRule type="cellIs" dxfId="77" priority="54" operator="equal">
      <formula>"顺延"</formula>
    </cfRule>
    <cfRule type="containsText" dxfId="76" priority="55" operator="containsText" text="已完成">
      <formula>NOT(ISERROR(SEARCH("已完成",F21)))</formula>
    </cfRule>
  </conditionalFormatting>
  <conditionalFormatting sqref="H22:J22 F21:F22">
    <cfRule type="cellIs" dxfId="75" priority="53" operator="equal">
      <formula>"已完成"</formula>
    </cfRule>
  </conditionalFormatting>
  <conditionalFormatting sqref="J57:J58 J54:J55">
    <cfRule type="cellIs" dxfId="74" priority="52" operator="equal">
      <formula>"TBD"</formula>
    </cfRule>
  </conditionalFormatting>
  <conditionalFormatting sqref="J57:J58 J54:J55">
    <cfRule type="cellIs" dxfId="73" priority="50" operator="equal">
      <formula>"顺延"</formula>
    </cfRule>
    <cfRule type="containsText" dxfId="72" priority="51" operator="containsText" text="已完成">
      <formula>NOT(ISERROR(SEARCH("已完成",J54)))</formula>
    </cfRule>
  </conditionalFormatting>
  <conditionalFormatting sqref="J57:J58 J54:J55">
    <cfRule type="cellIs" dxfId="71" priority="49" operator="equal">
      <formula>"已完成"</formula>
    </cfRule>
  </conditionalFormatting>
  <conditionalFormatting sqref="K80:L80 K82:L82">
    <cfRule type="cellIs" dxfId="70" priority="40" operator="equal">
      <formula>"TBD"</formula>
    </cfRule>
  </conditionalFormatting>
  <conditionalFormatting sqref="D16">
    <cfRule type="cellIs" dxfId="69" priority="39" operator="equal">
      <formula>"TBD"</formula>
    </cfRule>
  </conditionalFormatting>
  <conditionalFormatting sqref="F35">
    <cfRule type="cellIs" dxfId="68" priority="37" operator="equal">
      <formula>"顺延"</formula>
    </cfRule>
    <cfRule type="containsText" dxfId="67" priority="38" operator="containsText" text="已完成">
      <formula>NOT(ISERROR(SEARCH("已完成",F35)))</formula>
    </cfRule>
  </conditionalFormatting>
  <conditionalFormatting sqref="F35">
    <cfRule type="cellIs" dxfId="66" priority="36" operator="equal">
      <formula>"已完成"</formula>
    </cfRule>
  </conditionalFormatting>
  <conditionalFormatting sqref="F37">
    <cfRule type="cellIs" dxfId="65" priority="34" operator="equal">
      <formula>"顺延"</formula>
    </cfRule>
    <cfRule type="containsText" dxfId="64" priority="35" operator="containsText" text="已完成">
      <formula>NOT(ISERROR(SEARCH("已完成",F37)))</formula>
    </cfRule>
  </conditionalFormatting>
  <conditionalFormatting sqref="F37">
    <cfRule type="cellIs" dxfId="63" priority="33" operator="equal">
      <formula>"已完成"</formula>
    </cfRule>
  </conditionalFormatting>
  <conditionalFormatting sqref="D67">
    <cfRule type="cellIs" dxfId="62" priority="31" operator="equal">
      <formula>"TBD"</formula>
    </cfRule>
  </conditionalFormatting>
  <conditionalFormatting sqref="F34:F35 F39:F40">
    <cfRule type="cellIs" dxfId="61" priority="28" operator="equal">
      <formula>"顺延"</formula>
    </cfRule>
    <cfRule type="containsText" dxfId="60" priority="29" operator="containsText" text="已完成">
      <formula>NOT(ISERROR(SEARCH("已完成",F34)))</formula>
    </cfRule>
  </conditionalFormatting>
  <conditionalFormatting sqref="F34:F35 F39:F40">
    <cfRule type="cellIs" dxfId="59" priority="27" operator="equal">
      <formula>"已完成"</formula>
    </cfRule>
  </conditionalFormatting>
  <conditionalFormatting sqref="F37">
    <cfRule type="cellIs" dxfId="58" priority="25" operator="equal">
      <formula>"顺延"</formula>
    </cfRule>
    <cfRule type="containsText" dxfId="57" priority="26" operator="containsText" text="已完成">
      <formula>NOT(ISERROR(SEARCH("已完成",F37)))</formula>
    </cfRule>
  </conditionalFormatting>
  <conditionalFormatting sqref="F37">
    <cfRule type="cellIs" dxfId="56" priority="24" operator="equal">
      <formula>"已完成"</formula>
    </cfRule>
  </conditionalFormatting>
  <conditionalFormatting sqref="F46">
    <cfRule type="cellIs" dxfId="55" priority="22" operator="equal">
      <formula>"顺延"</formula>
    </cfRule>
    <cfRule type="containsText" dxfId="54" priority="23" operator="containsText" text="已完成">
      <formula>NOT(ISERROR(SEARCH("已完成",F46)))</formula>
    </cfRule>
  </conditionalFormatting>
  <conditionalFormatting sqref="F46">
    <cfRule type="cellIs" dxfId="53" priority="21" operator="equal">
      <formula>"已完成"</formula>
    </cfRule>
  </conditionalFormatting>
  <conditionalFormatting sqref="D15">
    <cfRule type="cellIs" dxfId="52" priority="20" operator="equal">
      <formula>"TBD"</formula>
    </cfRule>
  </conditionalFormatting>
  <conditionalFormatting sqref="J55:L55">
    <cfRule type="cellIs" dxfId="51" priority="18" operator="equal">
      <formula>"顺延"</formula>
    </cfRule>
    <cfRule type="containsText" dxfId="50" priority="19" operator="containsText" text="已完成">
      <formula>NOT(ISERROR(SEARCH("已完成",J55)))</formula>
    </cfRule>
  </conditionalFormatting>
  <conditionalFormatting sqref="J55:L55">
    <cfRule type="cellIs" dxfId="49" priority="17" operator="equal">
      <formula>"已完成"</formula>
    </cfRule>
  </conditionalFormatting>
  <conditionalFormatting sqref="K59:K60">
    <cfRule type="cellIs" dxfId="48" priority="16" operator="equal">
      <formula>"TBD"</formula>
    </cfRule>
  </conditionalFormatting>
  <conditionalFormatting sqref="K59:K60">
    <cfRule type="cellIs" dxfId="47" priority="14" operator="equal">
      <formula>"顺延"</formula>
    </cfRule>
    <cfRule type="containsText" dxfId="46" priority="15" operator="containsText" text="已完成">
      <formula>NOT(ISERROR(SEARCH("已完成",K59)))</formula>
    </cfRule>
  </conditionalFormatting>
  <conditionalFormatting sqref="K59:K60">
    <cfRule type="cellIs" dxfId="45" priority="13" operator="equal">
      <formula>"已完成"</formula>
    </cfRule>
  </conditionalFormatting>
  <conditionalFormatting sqref="H80:J88">
    <cfRule type="cellIs" dxfId="44" priority="12" operator="equal">
      <formula>"TBD"</formula>
    </cfRule>
  </conditionalFormatting>
  <conditionalFormatting sqref="D80:D88">
    <cfRule type="cellIs" dxfId="43" priority="11" operator="equal">
      <formula>"TBD"</formula>
    </cfRule>
  </conditionalFormatting>
  <conditionalFormatting sqref="D74:D75">
    <cfRule type="cellIs" dxfId="42" priority="10" operator="equal">
      <formula>"TBD"</formula>
    </cfRule>
  </conditionalFormatting>
  <conditionalFormatting sqref="L103">
    <cfRule type="cellIs" dxfId="41" priority="9" operator="equal">
      <formula>"TBD"</formula>
    </cfRule>
  </conditionalFormatting>
  <conditionalFormatting sqref="D104">
    <cfRule type="cellIs" dxfId="40" priority="8" operator="equal">
      <formula>"TBD"</formula>
    </cfRule>
  </conditionalFormatting>
  <conditionalFormatting sqref="B29:C30">
    <cfRule type="cellIs" dxfId="39" priority="5" operator="equal">
      <formula>"TBD"</formula>
    </cfRule>
  </conditionalFormatting>
  <conditionalFormatting sqref="H19">
    <cfRule type="cellIs" dxfId="38" priority="4" operator="equal">
      <formula>"TBD"</formula>
    </cfRule>
  </conditionalFormatting>
  <conditionalFormatting sqref="H20">
    <cfRule type="cellIs" dxfId="37" priority="2" operator="equal">
      <formula>"TBD"</formula>
    </cfRule>
  </conditionalFormatting>
  <conditionalFormatting sqref="H19 B19:F19">
    <cfRule type="cellIs" dxfId="36"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13"/>
  <sheetViews>
    <sheetView zoomScale="130" zoomScaleNormal="130" zoomScalePageLayoutView="130" workbookViewId="0">
      <pane xSplit="5" ySplit="2" topLeftCell="F12" activePane="bottomRight" state="frozen"/>
      <selection pane="topRight" activeCell="F1" sqref="F1"/>
      <selection pane="bottomLeft" activeCell="A3" sqref="A3"/>
      <selection pane="bottomRight" activeCell="F27" sqref="F27"/>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338</v>
      </c>
      <c r="D2" s="35"/>
      <c r="E2" s="35" t="s">
        <v>99</v>
      </c>
      <c r="F2" s="36" t="s">
        <v>100</v>
      </c>
      <c r="G2" s="34" t="s">
        <v>339</v>
      </c>
      <c r="H2" s="37"/>
      <c r="I2" s="38" t="s">
        <v>101</v>
      </c>
      <c r="J2" s="34" t="s">
        <v>340</v>
      </c>
      <c r="L2" s="38" t="s">
        <v>101</v>
      </c>
      <c r="M2" s="34" t="s">
        <v>341</v>
      </c>
      <c r="O2" s="38" t="s">
        <v>101</v>
      </c>
      <c r="P2" s="34" t="s">
        <v>342</v>
      </c>
      <c r="R2" s="38" t="s">
        <v>101</v>
      </c>
      <c r="S2" s="34" t="s">
        <v>343</v>
      </c>
      <c r="U2" s="38" t="s">
        <v>101</v>
      </c>
      <c r="V2" s="34" t="s">
        <v>344</v>
      </c>
      <c r="W2" s="37"/>
    </row>
    <row r="3" spans="1:23" x14ac:dyDescent="0.25">
      <c r="A3" s="34" t="s">
        <v>345</v>
      </c>
      <c r="G3" s="52"/>
    </row>
    <row r="4" spans="1:23" x14ac:dyDescent="0.25">
      <c r="G4" s="52"/>
    </row>
    <row r="5" spans="1:23" ht="34" x14ac:dyDescent="0.25">
      <c r="B5" s="103" t="s">
        <v>232</v>
      </c>
      <c r="C5" s="62"/>
      <c r="D5" s="63">
        <v>0.5</v>
      </c>
      <c r="E5" s="54">
        <v>1</v>
      </c>
      <c r="F5" s="53" t="s">
        <v>236</v>
      </c>
      <c r="G5" s="53" t="str">
        <f t="shared" ref="G5:G36" si="0">IF($E5=1,$B5," ")</f>
        <v>前期剧情审核 1-8boss需求， 立绘3-4个需求</v>
      </c>
      <c r="H5" s="59">
        <f t="shared" ref="H5:H36" si="1">IF($E5=1,$D5," ")</f>
        <v>0.5</v>
      </c>
      <c r="I5" s="60"/>
      <c r="J5" s="53" t="str">
        <f t="shared" ref="J5:J36" si="2">IF($E5=2,$B5," ")</f>
        <v xml:space="preserve"> </v>
      </c>
      <c r="K5" s="59" t="str">
        <f t="shared" ref="K5:K36" si="3">IF($E5=2,$D5," ")</f>
        <v xml:space="preserve"> </v>
      </c>
      <c r="L5" s="60"/>
      <c r="M5" s="53" t="str">
        <f t="shared" ref="M5:M36" si="4">IF($E5=3,$B5," ")</f>
        <v xml:space="preserve"> </v>
      </c>
      <c r="N5" s="59" t="str">
        <f t="shared" ref="N5:N36" si="5">IF($E5=3,$D5," ")</f>
        <v xml:space="preserve"> </v>
      </c>
      <c r="O5" s="60"/>
      <c r="P5" s="53" t="str">
        <f t="shared" ref="P5:P36" si="6">IF($E5=4,$B5," ")</f>
        <v xml:space="preserve"> </v>
      </c>
      <c r="Q5" s="59" t="str">
        <f t="shared" ref="Q5:Q36" si="7">IF($E5=4,$D5," ")</f>
        <v xml:space="preserve"> </v>
      </c>
      <c r="R5" s="60"/>
      <c r="S5" s="53" t="str">
        <f t="shared" ref="S5:S36" si="8">IF($E5=5,$B5," ")</f>
        <v xml:space="preserve"> </v>
      </c>
      <c r="T5" s="59" t="str">
        <f>IF($E5=5,$D5," ")</f>
        <v xml:space="preserve"> </v>
      </c>
      <c r="V5" s="53" t="str">
        <f>IF($E5=6,$B5," ")</f>
        <v xml:space="preserve"> </v>
      </c>
      <c r="W5" s="76" t="str">
        <f>IF($E5=6,$D5," ")</f>
        <v xml:space="preserve"> </v>
      </c>
    </row>
    <row r="6" spans="1:23" x14ac:dyDescent="0.25">
      <c r="B6" s="103" t="s">
        <v>234</v>
      </c>
      <c r="D6" s="54">
        <v>1</v>
      </c>
      <c r="E6" s="54">
        <v>1</v>
      </c>
      <c r="F6" s="53" t="s">
        <v>235</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35" si="9">IF($E6=5,$D6," ")</f>
        <v xml:space="preserve"> </v>
      </c>
      <c r="V6" s="53" t="str">
        <f t="shared" ref="V6:V35" si="10">IF($E6=6,$B6," ")</f>
        <v xml:space="preserve"> </v>
      </c>
      <c r="W6" s="76" t="str">
        <f t="shared" ref="W6:W35" si="11">IF($E6=6,$D6," ")</f>
        <v xml:space="preserve"> </v>
      </c>
    </row>
    <row r="7" spans="1:23" x14ac:dyDescent="0.25">
      <c r="B7" s="103" t="s">
        <v>239</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3" t="s">
        <v>241</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03" t="s">
        <v>346</v>
      </c>
      <c r="D10" s="54">
        <v>2</v>
      </c>
      <c r="E10" s="54">
        <v>2</v>
      </c>
      <c r="F10" s="53" t="s">
        <v>236</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3" t="s">
        <v>242</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9" t="s">
        <v>347</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03" t="s">
        <v>692</v>
      </c>
      <c r="G14" s="53"/>
      <c r="H14" s="59"/>
      <c r="I14" s="60"/>
      <c r="J14" s="53"/>
      <c r="K14" s="59"/>
      <c r="L14" s="60"/>
      <c r="M14" s="53"/>
      <c r="N14" s="59"/>
      <c r="O14" s="60"/>
      <c r="P14" s="53"/>
      <c r="Q14" s="59"/>
      <c r="R14" s="60"/>
      <c r="S14" s="53"/>
      <c r="T14" s="59"/>
      <c r="V14" s="53"/>
      <c r="W14" s="76"/>
    </row>
    <row r="15" spans="1:23" x14ac:dyDescent="0.25">
      <c r="B15" s="105" t="s">
        <v>348</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9" t="s">
        <v>349</v>
      </c>
      <c r="D16" s="54">
        <v>1</v>
      </c>
      <c r="E16" s="54">
        <v>3</v>
      </c>
      <c r="F16" s="53" t="s">
        <v>236</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2: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2:23" x14ac:dyDescent="0.25">
      <c r="B18" s="62" t="s">
        <v>792</v>
      </c>
      <c r="G18" s="53"/>
      <c r="H18" s="59"/>
      <c r="I18" s="60"/>
      <c r="J18" s="53"/>
      <c r="K18" s="59"/>
      <c r="L18" s="60"/>
      <c r="M18" s="53"/>
      <c r="N18" s="59"/>
      <c r="O18" s="60"/>
      <c r="P18" s="53"/>
      <c r="Q18" s="59"/>
      <c r="R18" s="60"/>
      <c r="S18" s="53"/>
      <c r="T18" s="59"/>
      <c r="V18" s="53"/>
      <c r="W18" s="76"/>
    </row>
    <row r="19" spans="2:23" x14ac:dyDescent="0.25">
      <c r="B19" s="52" t="s">
        <v>102</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2:23" x14ac:dyDescent="0.25">
      <c r="B20" s="105" t="s">
        <v>350</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2:23" x14ac:dyDescent="0.25">
      <c r="G21" s="53"/>
      <c r="H21" s="59"/>
      <c r="I21" s="60"/>
      <c r="J21" s="53"/>
      <c r="K21" s="59"/>
      <c r="L21" s="60"/>
      <c r="M21" s="53"/>
      <c r="N21" s="59"/>
      <c r="O21" s="60"/>
      <c r="P21" s="53"/>
      <c r="Q21" s="59"/>
      <c r="R21" s="60"/>
      <c r="S21" s="53"/>
      <c r="T21" s="59"/>
      <c r="V21" s="53"/>
      <c r="W21" s="76"/>
    </row>
    <row r="22" spans="2:23" x14ac:dyDescent="0.25">
      <c r="B22" s="62" t="s">
        <v>351</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2:23" x14ac:dyDescent="0.25">
      <c r="B23" s="5" t="s">
        <v>103</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2:23" x14ac:dyDescent="0.25">
      <c r="B25" s="62" t="s">
        <v>352</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2:23" x14ac:dyDescent="0.25">
      <c r="B26" s="62" t="s">
        <v>233</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2:23" x14ac:dyDescent="0.25">
      <c r="B27" s="62" t="s">
        <v>894</v>
      </c>
      <c r="C27" s="62"/>
      <c r="D27" s="63"/>
      <c r="E27" s="54">
        <v>6</v>
      </c>
      <c r="F27" s="53" t="s">
        <v>895</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前三章对话， 任务文档， 立绘需求</v>
      </c>
      <c r="W27" s="76">
        <f t="shared" si="11"/>
        <v>0</v>
      </c>
    </row>
    <row r="28" spans="2:23" x14ac:dyDescent="0.25">
      <c r="B28" s="62"/>
      <c r="C28" s="62"/>
      <c r="D28" s="63"/>
      <c r="G28" s="53"/>
      <c r="H28" s="59"/>
      <c r="I28" s="60"/>
      <c r="J28" s="53"/>
      <c r="K28" s="59"/>
      <c r="L28" s="60"/>
      <c r="M28" s="53"/>
      <c r="N28" s="59"/>
      <c r="O28" s="60"/>
      <c r="P28" s="53"/>
      <c r="Q28" s="59"/>
      <c r="R28" s="60"/>
      <c r="S28" s="53"/>
      <c r="T28" s="59"/>
      <c r="V28" s="53"/>
      <c r="W28" s="76"/>
    </row>
    <row r="29" spans="2:23" x14ac:dyDescent="0.25">
      <c r="B29" s="62" t="s">
        <v>896</v>
      </c>
      <c r="C29" s="62"/>
      <c r="D29" s="63"/>
      <c r="E29" s="54">
        <v>7</v>
      </c>
      <c r="G29" s="53"/>
      <c r="H29" s="59"/>
      <c r="I29" s="60"/>
      <c r="J29" s="53"/>
      <c r="K29" s="59"/>
      <c r="L29" s="60"/>
      <c r="M29" s="53"/>
      <c r="N29" s="59"/>
      <c r="O29" s="60"/>
      <c r="P29" s="53"/>
      <c r="Q29" s="59"/>
      <c r="R29" s="60"/>
      <c r="S29" s="53"/>
      <c r="T29" s="59"/>
      <c r="V29" s="53"/>
      <c r="W29" s="76"/>
    </row>
    <row r="30" spans="2:23" x14ac:dyDescent="0.25">
      <c r="B30" s="62" t="s">
        <v>897</v>
      </c>
      <c r="C30" s="62"/>
      <c r="D30" s="63"/>
      <c r="E30" s="54">
        <v>7</v>
      </c>
      <c r="G30" s="53"/>
      <c r="H30" s="59"/>
      <c r="I30" s="60"/>
      <c r="J30" s="53"/>
      <c r="K30" s="59"/>
      <c r="L30" s="60"/>
      <c r="M30" s="53"/>
      <c r="N30" s="59"/>
      <c r="O30" s="60"/>
      <c r="P30" s="53"/>
      <c r="Q30" s="59"/>
      <c r="R30" s="60"/>
      <c r="S30" s="53"/>
      <c r="T30" s="59"/>
      <c r="V30" s="53"/>
      <c r="W30" s="76"/>
    </row>
    <row r="31" spans="2:23" x14ac:dyDescent="0.25">
      <c r="B31" s="62"/>
      <c r="C31" s="62"/>
      <c r="D31" s="63"/>
      <c r="G31" s="53"/>
      <c r="H31" s="59"/>
      <c r="I31" s="60"/>
      <c r="J31" s="53"/>
      <c r="K31" s="59"/>
      <c r="L31" s="60"/>
      <c r="M31" s="53"/>
      <c r="N31" s="59"/>
      <c r="O31" s="60"/>
      <c r="P31" s="53"/>
      <c r="Q31" s="59"/>
      <c r="R31" s="60"/>
      <c r="S31" s="53"/>
      <c r="T31" s="59"/>
      <c r="V31" s="53"/>
      <c r="W31" s="76"/>
    </row>
    <row r="32" spans="2:23" x14ac:dyDescent="0.25">
      <c r="B32" s="62" t="s">
        <v>898</v>
      </c>
      <c r="C32" s="62"/>
      <c r="D32" s="63"/>
      <c r="E32" s="54">
        <v>8</v>
      </c>
      <c r="G32" s="53"/>
      <c r="H32" s="59"/>
      <c r="I32" s="60"/>
      <c r="J32" s="53"/>
      <c r="K32" s="59"/>
      <c r="L32" s="60"/>
      <c r="M32" s="53"/>
      <c r="N32" s="59"/>
      <c r="O32" s="60"/>
      <c r="P32" s="53"/>
      <c r="Q32" s="59"/>
      <c r="R32" s="60"/>
      <c r="S32" s="53"/>
      <c r="T32" s="59"/>
      <c r="V32" s="53"/>
      <c r="W32" s="76"/>
    </row>
    <row r="33" spans="1:23" x14ac:dyDescent="0.25">
      <c r="B33" s="62" t="s">
        <v>899</v>
      </c>
      <c r="C33" s="62"/>
      <c r="D33" s="63"/>
      <c r="E33" s="54">
        <v>8</v>
      </c>
      <c r="G33" s="53"/>
      <c r="H33" s="59"/>
      <c r="I33" s="60"/>
      <c r="J33" s="53"/>
      <c r="K33" s="59"/>
      <c r="L33" s="60"/>
      <c r="M33" s="53"/>
      <c r="N33" s="59"/>
      <c r="O33" s="60"/>
      <c r="P33" s="53"/>
      <c r="Q33" s="59"/>
      <c r="R33" s="60"/>
      <c r="S33" s="53"/>
      <c r="T33" s="59"/>
      <c r="V33" s="53"/>
      <c r="W33" s="76"/>
    </row>
    <row r="34" spans="1:23" x14ac:dyDescent="0.25">
      <c r="B34" s="62"/>
      <c r="C34" s="62"/>
      <c r="D34" s="63"/>
      <c r="G34" s="53"/>
      <c r="H34" s="59"/>
      <c r="I34" s="60"/>
      <c r="J34" s="53"/>
      <c r="K34" s="59"/>
      <c r="L34" s="60"/>
      <c r="M34" s="53"/>
      <c r="N34" s="59"/>
      <c r="O34" s="60"/>
      <c r="P34" s="53"/>
      <c r="Q34" s="59"/>
      <c r="R34" s="60"/>
      <c r="S34" s="53"/>
      <c r="T34" s="59"/>
      <c r="V34" s="53"/>
      <c r="W34" s="76"/>
    </row>
    <row r="35" spans="1:23" x14ac:dyDescent="0.25">
      <c r="B35" s="62" t="s">
        <v>240</v>
      </c>
      <c r="G35" s="53" t="str">
        <f t="shared" si="0"/>
        <v xml:space="preserve"> </v>
      </c>
      <c r="H35" s="59" t="str">
        <f t="shared" si="1"/>
        <v xml:space="preserve"> </v>
      </c>
      <c r="I35" s="60"/>
      <c r="J35" s="53" t="str">
        <f t="shared" si="2"/>
        <v xml:space="preserve"> </v>
      </c>
      <c r="K35" s="59" t="str">
        <f t="shared" si="3"/>
        <v xml:space="preserve"> </v>
      </c>
      <c r="L35" s="60"/>
      <c r="M35" s="53" t="str">
        <f t="shared" si="4"/>
        <v xml:space="preserve"> </v>
      </c>
      <c r="N35" s="59" t="str">
        <f t="shared" si="5"/>
        <v xml:space="preserve"> </v>
      </c>
      <c r="O35" s="60"/>
      <c r="P35" s="53" t="str">
        <f t="shared" si="6"/>
        <v xml:space="preserve"> </v>
      </c>
      <c r="Q35" s="59" t="str">
        <f t="shared" si="7"/>
        <v xml:space="preserve"> </v>
      </c>
      <c r="R35" s="60"/>
      <c r="S35" s="53" t="str">
        <f t="shared" si="8"/>
        <v xml:space="preserve"> </v>
      </c>
      <c r="T35" s="59" t="str">
        <f t="shared" si="9"/>
        <v xml:space="preserve"> </v>
      </c>
      <c r="V35" s="53" t="str">
        <f t="shared" si="10"/>
        <v xml:space="preserve"> </v>
      </c>
      <c r="W35" s="76" t="str">
        <f t="shared" si="11"/>
        <v xml:space="preserve"> </v>
      </c>
    </row>
    <row r="36" spans="1:23" x14ac:dyDescent="0.25">
      <c r="G36" s="53" t="str">
        <f t="shared" si="0"/>
        <v xml:space="preserve"> </v>
      </c>
      <c r="H36" s="59" t="str">
        <f t="shared" si="1"/>
        <v xml:space="preserve"> </v>
      </c>
      <c r="I36" s="60"/>
      <c r="J36" s="53" t="str">
        <f t="shared" si="2"/>
        <v xml:space="preserve"> </v>
      </c>
      <c r="K36" s="59" t="str">
        <f t="shared" si="3"/>
        <v xml:space="preserve"> </v>
      </c>
      <c r="L36" s="60"/>
      <c r="M36" s="53" t="str">
        <f t="shared" si="4"/>
        <v xml:space="preserve"> </v>
      </c>
      <c r="N36" s="59" t="str">
        <f t="shared" si="5"/>
        <v xml:space="preserve"> </v>
      </c>
      <c r="O36" s="60"/>
      <c r="P36" s="53" t="str">
        <f t="shared" si="6"/>
        <v xml:space="preserve"> </v>
      </c>
      <c r="Q36" s="59" t="str">
        <f t="shared" si="7"/>
        <v xml:space="preserve"> </v>
      </c>
      <c r="R36" s="60"/>
      <c r="S36" s="53" t="str">
        <f t="shared" si="8"/>
        <v xml:space="preserve"> </v>
      </c>
    </row>
    <row r="37" spans="1:23" x14ac:dyDescent="0.25">
      <c r="G37" s="53"/>
      <c r="H37" s="59"/>
      <c r="I37" s="60"/>
      <c r="J37" s="53"/>
      <c r="K37" s="59"/>
      <c r="L37" s="60"/>
      <c r="M37" s="53"/>
      <c r="N37" s="59"/>
      <c r="O37" s="60"/>
      <c r="P37" s="53"/>
      <c r="Q37" s="59"/>
      <c r="R37" s="60"/>
      <c r="S37" s="53"/>
      <c r="U37" s="5"/>
    </row>
    <row r="38" spans="1:23" x14ac:dyDescent="0.25">
      <c r="A38" s="5"/>
      <c r="B38" s="37" t="s">
        <v>338</v>
      </c>
      <c r="C38" s="57"/>
      <c r="D38" s="35">
        <f>SUM(D5:D26)</f>
        <v>29</v>
      </c>
      <c r="H38" s="54">
        <f>SUM(H5:H36)</f>
        <v>3</v>
      </c>
      <c r="K38" s="54">
        <f>SUM(K5:K36)</f>
        <v>5</v>
      </c>
      <c r="N38" s="54">
        <f>SUM(N5:N36)</f>
        <v>5</v>
      </c>
      <c r="Q38" s="54">
        <f>SUM(Q5:Q36)</f>
        <v>6</v>
      </c>
      <c r="T38" s="54">
        <f>SUM(T15:T36)</f>
        <v>5</v>
      </c>
      <c r="W38" s="57">
        <f>SUM(W5:W36)</f>
        <v>5</v>
      </c>
    </row>
    <row r="39" spans="1:23" s="67" customFormat="1" x14ac:dyDescent="0.25">
      <c r="A39" s="39"/>
      <c r="B39" s="64"/>
      <c r="C39" s="64"/>
      <c r="D39" s="65"/>
      <c r="E39" s="65"/>
      <c r="F39" s="66"/>
      <c r="H39" s="68"/>
      <c r="I39" s="69"/>
      <c r="J39" s="64"/>
      <c r="L39" s="69"/>
      <c r="M39" s="64"/>
      <c r="O39" s="69"/>
      <c r="R39" s="69"/>
      <c r="U39" s="69"/>
      <c r="W39" s="68"/>
    </row>
    <row r="40" spans="1:23" s="52" customFormat="1" x14ac:dyDescent="0.25">
      <c r="A40" s="34" t="s">
        <v>104</v>
      </c>
      <c r="B40" s="51"/>
      <c r="C40" s="51"/>
      <c r="D40" s="61"/>
      <c r="E40" s="61"/>
      <c r="F40" s="70"/>
      <c r="G40" s="57"/>
      <c r="H40" s="53" t="str">
        <f>IF($E40=1,$B40," ")</f>
        <v xml:space="preserve"> </v>
      </c>
      <c r="I40" s="59" t="str">
        <f>IF($E40=1,$D40," ")</f>
        <v xml:space="preserve"> </v>
      </c>
      <c r="J40" s="60"/>
      <c r="K40" s="53" t="str">
        <f>IF($E40=2,$B40," ")</f>
        <v xml:space="preserve"> </v>
      </c>
      <c r="L40" s="59" t="str">
        <f>IF($E40=2,$D40," ")</f>
        <v xml:space="preserve"> </v>
      </c>
      <c r="M40" s="60"/>
      <c r="N40" s="53" t="str">
        <f>IF($E40=3,$B40," ")</f>
        <v xml:space="preserve"> </v>
      </c>
      <c r="O40" s="59" t="str">
        <f>IF($E40=3,$D40," ")</f>
        <v xml:space="preserve"> </v>
      </c>
      <c r="P40" s="60"/>
      <c r="Q40" s="53" t="str">
        <f>IF($E40=4,$B40," ")</f>
        <v xml:space="preserve"> </v>
      </c>
      <c r="R40" s="59" t="str">
        <f>IF($E40=4,$D40," ")</f>
        <v xml:space="preserve"> </v>
      </c>
      <c r="S40" s="60"/>
      <c r="T40" s="53" t="str">
        <f>IF($E40=5,$B40," ")</f>
        <v xml:space="preserve"> </v>
      </c>
      <c r="U40" s="59" t="str">
        <f>IF($E40=5,$D40," ")</f>
        <v xml:space="preserve"> </v>
      </c>
      <c r="W40" s="77"/>
    </row>
    <row r="41" spans="1:23" s="52" customFormat="1" x14ac:dyDescent="0.25">
      <c r="A41" s="34"/>
      <c r="B41" s="51"/>
      <c r="C41" s="51"/>
      <c r="D41" s="61"/>
      <c r="E41" s="61"/>
      <c r="F41" s="70"/>
      <c r="G41" s="57"/>
      <c r="H41" s="53"/>
      <c r="I41" s="59"/>
      <c r="J41" s="60"/>
      <c r="K41" s="53"/>
      <c r="L41" s="59"/>
      <c r="M41" s="60"/>
      <c r="N41" s="53"/>
      <c r="O41" s="59"/>
      <c r="P41" s="60"/>
      <c r="Q41" s="53"/>
      <c r="R41" s="59"/>
      <c r="S41" s="60"/>
      <c r="T41" s="53"/>
      <c r="U41" s="59"/>
      <c r="W41" s="77"/>
    </row>
    <row r="42" spans="1:23" x14ac:dyDescent="0.25">
      <c r="B42" s="105" t="s">
        <v>221</v>
      </c>
      <c r="D42" s="54">
        <v>1</v>
      </c>
      <c r="E42" s="54">
        <v>1</v>
      </c>
      <c r="G42" s="53" t="str">
        <f t="shared" ref="G42:G68" si="12">IF($E42=1,$B42," ")</f>
        <v>前2天内容调整-测试版本配置，debug</v>
      </c>
      <c r="H42" s="59">
        <f t="shared" ref="H42:H68" si="13">IF($E42=1,$D42," ")</f>
        <v>1</v>
      </c>
      <c r="I42" s="60"/>
      <c r="J42" s="53" t="str">
        <f t="shared" ref="J42:J68" si="14">IF($E42=2,$B42," ")</f>
        <v xml:space="preserve"> </v>
      </c>
      <c r="K42" s="59" t="str">
        <f t="shared" ref="K42:K68" si="15">IF($E42=2,$D42," ")</f>
        <v xml:space="preserve"> </v>
      </c>
      <c r="L42" s="60"/>
      <c r="M42" s="53" t="str">
        <f t="shared" ref="M42:M68" si="16">IF($E42=3,$B42," ")</f>
        <v xml:space="preserve"> </v>
      </c>
      <c r="N42" s="59" t="str">
        <f t="shared" ref="N42:N68" si="17">IF($E42=3,$D42," ")</f>
        <v xml:space="preserve"> </v>
      </c>
      <c r="O42" s="60"/>
      <c r="P42" s="53" t="str">
        <f t="shared" ref="P42:P68" si="18">IF($E42=4,$B42," ")</f>
        <v xml:space="preserve"> </v>
      </c>
      <c r="Q42" s="59" t="str">
        <f t="shared" ref="Q42:Q68" si="19">IF($E42=4,$D42," ")</f>
        <v xml:space="preserve"> </v>
      </c>
      <c r="R42" s="60"/>
      <c r="S42" s="53" t="str">
        <f t="shared" ref="S42:S68" si="20">IF($E42=5,$B42," ")</f>
        <v xml:space="preserve"> </v>
      </c>
      <c r="T42" s="59" t="str">
        <f>IF($E42=5,$D42," ")</f>
        <v xml:space="preserve"> </v>
      </c>
      <c r="V42" s="53" t="str">
        <f>IF($E42=6,$B42," ")</f>
        <v xml:space="preserve"> </v>
      </c>
      <c r="W42" s="76" t="str">
        <f>IF($E42=6,$D42," ")</f>
        <v xml:space="preserve"> </v>
      </c>
    </row>
    <row r="43" spans="1:23" x14ac:dyDescent="0.25">
      <c r="B43" s="105" t="s">
        <v>208</v>
      </c>
      <c r="D43" s="54">
        <v>1</v>
      </c>
      <c r="E43" s="54">
        <v>1</v>
      </c>
      <c r="G43" s="53" t="str">
        <f t="shared" si="12"/>
        <v>UI音效-封文档</v>
      </c>
      <c r="H43" s="59">
        <f t="shared" si="13"/>
        <v>1</v>
      </c>
      <c r="I43" s="60"/>
      <c r="J43" s="53" t="str">
        <f t="shared" si="14"/>
        <v xml:space="preserve"> </v>
      </c>
      <c r="K43" s="59" t="str">
        <f t="shared" si="15"/>
        <v xml:space="preserve"> </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ref="T43:T68" si="21">IF($E43=5,$D43," ")</f>
        <v xml:space="preserve"> </v>
      </c>
      <c r="V43" s="53" t="str">
        <f t="shared" ref="V43:V69" si="22">IF($E43=6,$B43," ")</f>
        <v xml:space="preserve"> </v>
      </c>
      <c r="W43" s="76" t="str">
        <f t="shared" ref="W43:W69" si="23">IF($E43=6,$D43," ")</f>
        <v xml:space="preserve"> </v>
      </c>
    </row>
    <row r="44" spans="1:23" ht="15" customHeight="1" x14ac:dyDescent="0.25">
      <c r="B44" s="104" t="s">
        <v>353</v>
      </c>
      <c r="C44" s="56"/>
      <c r="D44" s="54">
        <v>1</v>
      </c>
      <c r="E44" s="54">
        <v>1</v>
      </c>
      <c r="G44" s="53" t="str">
        <f t="shared" si="12"/>
        <v>对局修改-封文档</v>
      </c>
      <c r="H44" s="59">
        <f t="shared" si="13"/>
        <v>1</v>
      </c>
      <c r="I44" s="60"/>
      <c r="J44" s="53" t="str">
        <f t="shared" si="14"/>
        <v xml:space="preserve"> </v>
      </c>
      <c r="K44" s="59" t="str">
        <f t="shared" si="15"/>
        <v xml:space="preserve"> </v>
      </c>
      <c r="L44" s="60"/>
      <c r="M44" s="53" t="str">
        <f t="shared" si="16"/>
        <v xml:space="preserve"> </v>
      </c>
      <c r="N44" s="59" t="str">
        <f t="shared" si="17"/>
        <v xml:space="preserve"> </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6" t="str">
        <f t="shared" si="23"/>
        <v xml:space="preserve"> </v>
      </c>
    </row>
    <row r="45" spans="1:23" ht="15" customHeight="1" x14ac:dyDescent="0.25">
      <c r="B45" s="51"/>
      <c r="C45" s="56"/>
      <c r="G45" s="53" t="str">
        <f t="shared" si="12"/>
        <v xml:space="preserve"> </v>
      </c>
      <c r="H45" s="59" t="str">
        <f t="shared" si="13"/>
        <v xml:space="preserve"> </v>
      </c>
      <c r="I45" s="60"/>
      <c r="J45" s="53" t="str">
        <f t="shared" si="14"/>
        <v xml:space="preserve"> </v>
      </c>
      <c r="K45" s="59" t="str">
        <f t="shared" si="15"/>
        <v xml:space="preserve"> </v>
      </c>
      <c r="L45" s="60"/>
      <c r="M45" s="53" t="str">
        <f t="shared" si="16"/>
        <v xml:space="preserve"> </v>
      </c>
      <c r="N45" s="59" t="str">
        <f t="shared" si="17"/>
        <v xml:space="preserve"> </v>
      </c>
      <c r="O45" s="60"/>
      <c r="P45" s="53" t="str">
        <f t="shared" si="18"/>
        <v xml:space="preserve"> </v>
      </c>
      <c r="Q45" s="59" t="str">
        <f t="shared" si="19"/>
        <v xml:space="preserve"> </v>
      </c>
      <c r="R45" s="60"/>
      <c r="S45" s="53" t="str">
        <f t="shared" si="20"/>
        <v xml:space="preserve"> </v>
      </c>
      <c r="T45" s="59" t="str">
        <f t="shared" si="21"/>
        <v xml:space="preserve"> </v>
      </c>
      <c r="V45" s="53" t="str">
        <f t="shared" si="22"/>
        <v xml:space="preserve"> </v>
      </c>
      <c r="W45" s="76" t="str">
        <f t="shared" si="23"/>
        <v xml:space="preserve"> </v>
      </c>
    </row>
    <row r="46" spans="1:23" ht="15" customHeight="1" x14ac:dyDescent="0.25">
      <c r="B46" s="51"/>
      <c r="C46" s="56"/>
      <c r="G46" s="53" t="str">
        <f t="shared" si="12"/>
        <v xml:space="preserve"> </v>
      </c>
      <c r="H46" s="59" t="str">
        <f t="shared" si="13"/>
        <v xml:space="preserve"> </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t="str">
        <f t="shared" si="23"/>
        <v xml:space="preserve"> </v>
      </c>
    </row>
    <row r="47" spans="1:23" x14ac:dyDescent="0.25">
      <c r="A47" s="5"/>
      <c r="B47" s="104" t="s">
        <v>129</v>
      </c>
      <c r="C47" s="56"/>
      <c r="D47" s="54">
        <v>0.5</v>
      </c>
      <c r="E47" s="54">
        <v>2</v>
      </c>
      <c r="G47" s="53" t="str">
        <f t="shared" si="12"/>
        <v xml:space="preserve"> </v>
      </c>
      <c r="H47" s="59" t="str">
        <f t="shared" si="13"/>
        <v xml:space="preserve"> </v>
      </c>
      <c r="I47" s="60"/>
      <c r="J47" s="53" t="str">
        <f t="shared" si="14"/>
        <v>任务系统 - 验收，Debug</v>
      </c>
      <c r="K47" s="59">
        <f t="shared" si="15"/>
        <v>0.5</v>
      </c>
      <c r="L47" s="60"/>
      <c r="M47" s="53" t="str">
        <f t="shared" si="16"/>
        <v xml:space="preserve"> </v>
      </c>
      <c r="N47" s="59" t="str">
        <f t="shared" si="17"/>
        <v xml:space="preserve"> </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t="str">
        <f t="shared" si="23"/>
        <v xml:space="preserve"> </v>
      </c>
    </row>
    <row r="48" spans="1:23" x14ac:dyDescent="0.25">
      <c r="B48" s="105" t="s">
        <v>157</v>
      </c>
      <c r="D48" s="54">
        <v>1</v>
      </c>
      <c r="E48" s="54">
        <v>2</v>
      </c>
      <c r="G48" s="53" t="str">
        <f t="shared" si="12"/>
        <v xml:space="preserve"> </v>
      </c>
      <c r="H48" s="59" t="str">
        <f t="shared" si="13"/>
        <v xml:space="preserve"> </v>
      </c>
      <c r="I48" s="60"/>
      <c r="J48" s="53" t="str">
        <f t="shared" si="14"/>
        <v>签到 -验收，Debug</v>
      </c>
      <c r="K48" s="59">
        <f t="shared" si="15"/>
        <v>1</v>
      </c>
      <c r="L48" s="60"/>
      <c r="M48" s="53" t="str">
        <f t="shared" si="16"/>
        <v xml:space="preserve"> </v>
      </c>
      <c r="N48" s="59" t="str">
        <f t="shared" si="17"/>
        <v xml:space="preserve"> </v>
      </c>
      <c r="O48" s="60"/>
      <c r="P48" s="53" t="str">
        <f t="shared" si="18"/>
        <v xml:space="preserve"> </v>
      </c>
      <c r="Q48" s="59" t="str">
        <f t="shared" si="19"/>
        <v xml:space="preserve"> </v>
      </c>
      <c r="R48" s="60"/>
      <c r="S48" s="53" t="str">
        <f t="shared" si="20"/>
        <v xml:space="preserve"> </v>
      </c>
      <c r="T48" s="59" t="str">
        <f t="shared" si="21"/>
        <v xml:space="preserve"> </v>
      </c>
      <c r="V48" s="53" t="str">
        <f t="shared" si="22"/>
        <v xml:space="preserve"> </v>
      </c>
      <c r="W48" s="76" t="str">
        <f t="shared" si="23"/>
        <v xml:space="preserve"> </v>
      </c>
    </row>
    <row r="49" spans="1:23" ht="15" customHeight="1" x14ac:dyDescent="0.25">
      <c r="B49" s="104" t="s">
        <v>354</v>
      </c>
      <c r="C49" s="56"/>
      <c r="D49" s="54">
        <v>1</v>
      </c>
      <c r="E49" s="54">
        <v>2</v>
      </c>
      <c r="G49" s="53" t="str">
        <f t="shared" si="12"/>
        <v xml:space="preserve"> </v>
      </c>
      <c r="H49" s="59" t="str">
        <f t="shared" si="13"/>
        <v xml:space="preserve"> </v>
      </c>
      <c r="I49" s="60"/>
      <c r="J49" s="53" t="str">
        <f t="shared" si="14"/>
        <v>对局修改 - 验收，debug</v>
      </c>
      <c r="K49" s="59">
        <f t="shared" si="15"/>
        <v>1</v>
      </c>
      <c r="L49" s="60"/>
      <c r="M49" s="53" t="str">
        <f t="shared" si="16"/>
        <v xml:space="preserve"> </v>
      </c>
      <c r="N49" s="59" t="str">
        <f t="shared" si="17"/>
        <v xml:space="preserve"> </v>
      </c>
      <c r="O49" s="60"/>
      <c r="P49" s="53" t="str">
        <f t="shared" si="18"/>
        <v xml:space="preserve"> </v>
      </c>
      <c r="Q49" s="59" t="str">
        <f t="shared" si="19"/>
        <v xml:space="preserve"> </v>
      </c>
      <c r="R49" s="60"/>
      <c r="S49" s="53" t="str">
        <f t="shared" si="20"/>
        <v xml:space="preserve"> </v>
      </c>
      <c r="T49" s="59" t="str">
        <f t="shared" si="21"/>
        <v xml:space="preserve"> </v>
      </c>
      <c r="V49" s="53" t="str">
        <f t="shared" si="22"/>
        <v xml:space="preserve"> </v>
      </c>
      <c r="W49" s="76" t="str">
        <f t="shared" si="23"/>
        <v xml:space="preserve"> </v>
      </c>
    </row>
    <row r="50" spans="1:23" x14ac:dyDescent="0.25">
      <c r="B50" s="107" t="s">
        <v>210</v>
      </c>
      <c r="D50" s="54">
        <v>1</v>
      </c>
      <c r="E50" s="54">
        <v>2</v>
      </c>
      <c r="G50" s="53" t="str">
        <f t="shared" si="12"/>
        <v xml:space="preserve"> </v>
      </c>
      <c r="H50" s="59" t="str">
        <f t="shared" si="13"/>
        <v xml:space="preserve"> </v>
      </c>
      <c r="I50" s="60"/>
      <c r="J50" s="53" t="str">
        <f t="shared" si="14"/>
        <v>UI音效-Debug</v>
      </c>
      <c r="K50" s="59">
        <f t="shared" si="15"/>
        <v>1</v>
      </c>
      <c r="L50" s="60"/>
      <c r="M50" s="53" t="str">
        <f t="shared" si="16"/>
        <v xml:space="preserve"> </v>
      </c>
      <c r="N50" s="59" t="str">
        <f t="shared" si="17"/>
        <v xml:space="preserve"> </v>
      </c>
      <c r="O50" s="60"/>
      <c r="P50" s="53" t="str">
        <f t="shared" si="18"/>
        <v xml:space="preserve"> </v>
      </c>
      <c r="Q50" s="59" t="str">
        <f t="shared" si="19"/>
        <v xml:space="preserve"> </v>
      </c>
      <c r="R50" s="60"/>
      <c r="S50" s="53" t="str">
        <f t="shared" si="20"/>
        <v xml:space="preserve"> </v>
      </c>
      <c r="T50" s="59" t="str">
        <f t="shared" si="21"/>
        <v xml:space="preserve"> </v>
      </c>
      <c r="V50" s="53" t="str">
        <f t="shared" si="22"/>
        <v xml:space="preserve"> </v>
      </c>
      <c r="W50" s="76" t="str">
        <f t="shared" si="23"/>
        <v xml:space="preserve"> </v>
      </c>
    </row>
    <row r="51" spans="1:23" x14ac:dyDescent="0.25">
      <c r="B51" s="105" t="s">
        <v>355</v>
      </c>
      <c r="D51" s="54">
        <v>3</v>
      </c>
      <c r="E51" s="54">
        <v>2</v>
      </c>
      <c r="F51" s="53" t="s">
        <v>672</v>
      </c>
      <c r="G51" s="53" t="str">
        <f t="shared" si="12"/>
        <v xml:space="preserve"> </v>
      </c>
      <c r="H51" s="59" t="str">
        <f t="shared" si="13"/>
        <v xml:space="preserve"> </v>
      </c>
      <c r="I51" s="60"/>
      <c r="J51" s="53" t="str">
        <f t="shared" si="14"/>
        <v>第3章副本配置（1/2)</v>
      </c>
      <c r="K51" s="59">
        <f t="shared" si="15"/>
        <v>3</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 xml:space="preserve"> </v>
      </c>
      <c r="T51" s="59" t="str">
        <f t="shared" si="21"/>
        <v xml:space="preserve"> </v>
      </c>
      <c r="V51" s="53" t="str">
        <f t="shared" si="22"/>
        <v xml:space="preserve"> </v>
      </c>
      <c r="W51" s="76" t="str">
        <f t="shared" si="23"/>
        <v xml:space="preserve"> </v>
      </c>
    </row>
    <row r="52" spans="1:23" x14ac:dyDescent="0.25">
      <c r="B52" s="52"/>
      <c r="G52" s="53"/>
      <c r="H52" s="59"/>
      <c r="I52" s="60"/>
      <c r="J52" s="53"/>
      <c r="K52" s="59"/>
      <c r="L52" s="60"/>
      <c r="M52" s="53"/>
      <c r="N52" s="59"/>
      <c r="O52" s="60"/>
      <c r="P52" s="53"/>
      <c r="Q52" s="59"/>
      <c r="R52" s="60"/>
      <c r="S52" s="53"/>
      <c r="T52" s="59"/>
      <c r="V52" s="53"/>
      <c r="W52" s="76"/>
    </row>
    <row r="53" spans="1:23" x14ac:dyDescent="0.25">
      <c r="B53" s="111" t="s">
        <v>693</v>
      </c>
      <c r="D53" s="54">
        <v>1</v>
      </c>
      <c r="E53" s="54">
        <v>3</v>
      </c>
      <c r="G53" s="53"/>
      <c r="H53" s="59"/>
      <c r="I53" s="60"/>
      <c r="J53" s="53"/>
      <c r="K53" s="59"/>
      <c r="L53" s="60"/>
      <c r="M53" s="53"/>
      <c r="N53" s="59"/>
      <c r="O53" s="60"/>
      <c r="P53" s="53"/>
      <c r="Q53" s="59"/>
      <c r="R53" s="60"/>
      <c r="S53" s="53"/>
      <c r="T53" s="59"/>
      <c r="V53" s="53"/>
      <c r="W53" s="76"/>
    </row>
    <row r="54" spans="1:23" x14ac:dyDescent="0.25">
      <c r="B54" s="105" t="s">
        <v>356</v>
      </c>
      <c r="C54" s="56"/>
      <c r="D54" s="54">
        <v>3</v>
      </c>
      <c r="E54" s="54">
        <v>3</v>
      </c>
      <c r="G54" s="53" t="str">
        <f t="shared" si="12"/>
        <v xml:space="preserve"> </v>
      </c>
      <c r="H54" s="59" t="str">
        <f t="shared" si="13"/>
        <v xml:space="preserve"> </v>
      </c>
      <c r="I54" s="60"/>
      <c r="J54" s="53" t="str">
        <f t="shared" si="14"/>
        <v xml:space="preserve"> </v>
      </c>
      <c r="K54" s="59" t="str">
        <f t="shared" si="15"/>
        <v xml:space="preserve"> </v>
      </c>
      <c r="L54" s="60"/>
      <c r="M54" s="53" t="str">
        <f t="shared" si="16"/>
        <v>第3章副本配置（2/2)</v>
      </c>
      <c r="N54" s="59">
        <f t="shared" si="17"/>
        <v>3</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6"/>
    </row>
    <row r="56" spans="1:23" x14ac:dyDescent="0.25">
      <c r="B56" s="105" t="s">
        <v>357</v>
      </c>
      <c r="D56" s="54">
        <v>3</v>
      </c>
      <c r="E56" s="54">
        <v>4</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第4章副本配置（1/2)</v>
      </c>
      <c r="Q56" s="59">
        <f t="shared" si="19"/>
        <v>3</v>
      </c>
      <c r="R56" s="60"/>
      <c r="S56" s="53" t="str">
        <f t="shared" si="20"/>
        <v xml:space="preserve"> </v>
      </c>
      <c r="T56" s="59" t="str">
        <f t="shared" si="21"/>
        <v xml:space="preserve"> </v>
      </c>
      <c r="V56" s="53" t="str">
        <f t="shared" si="22"/>
        <v xml:space="preserve"> </v>
      </c>
      <c r="W56" s="76" t="str">
        <f t="shared" si="23"/>
        <v xml:space="preserve"> </v>
      </c>
    </row>
    <row r="57" spans="1:23" x14ac:dyDescent="0.25">
      <c r="B57" s="105" t="s">
        <v>358</v>
      </c>
      <c r="D57" s="54">
        <v>2</v>
      </c>
      <c r="E57" s="54">
        <v>4</v>
      </c>
      <c r="G57" s="53" t="str">
        <f t="shared" si="12"/>
        <v xml:space="preserve"> </v>
      </c>
      <c r="H57" s="59" t="str">
        <f t="shared" si="13"/>
        <v xml:space="preserve"> </v>
      </c>
      <c r="I57" s="60"/>
      <c r="J57" s="53" t="str">
        <f t="shared" si="14"/>
        <v xml:space="preserve"> </v>
      </c>
      <c r="K57" s="59" t="str">
        <f t="shared" si="15"/>
        <v xml:space="preserve"> </v>
      </c>
      <c r="L57" s="60"/>
      <c r="M57" s="53" t="str">
        <f t="shared" si="16"/>
        <v xml:space="preserve"> </v>
      </c>
      <c r="N57" s="59" t="str">
        <f t="shared" si="17"/>
        <v xml:space="preserve"> </v>
      </c>
      <c r="O57" s="60"/>
      <c r="P57" s="53" t="str">
        <f t="shared" si="18"/>
        <v>第3章副本 - debug</v>
      </c>
      <c r="Q57" s="59">
        <f t="shared" si="19"/>
        <v>2</v>
      </c>
      <c r="R57" s="60"/>
      <c r="S57" s="53" t="str">
        <f t="shared" si="20"/>
        <v xml:space="preserve"> </v>
      </c>
      <c r="T57" s="59" t="str">
        <f t="shared" si="21"/>
        <v xml:space="preserve"> </v>
      </c>
      <c r="V57" s="53" t="str">
        <f t="shared" si="22"/>
        <v xml:space="preserve"> </v>
      </c>
      <c r="W57" s="76" t="str">
        <f t="shared" si="23"/>
        <v xml:space="preserve"> </v>
      </c>
    </row>
    <row r="59" spans="1:23" x14ac:dyDescent="0.25">
      <c r="B59" s="56"/>
      <c r="C59" s="56"/>
      <c r="G59" s="53"/>
      <c r="H59" s="59"/>
      <c r="I59" s="60"/>
      <c r="J59" s="53"/>
      <c r="K59" s="59"/>
      <c r="L59" s="60"/>
      <c r="M59" s="53"/>
      <c r="N59" s="59"/>
      <c r="O59" s="60"/>
      <c r="P59" s="53"/>
      <c r="Q59" s="59"/>
      <c r="R59" s="60"/>
      <c r="S59" s="53"/>
      <c r="T59" s="59"/>
      <c r="V59" s="53"/>
      <c r="W59" s="76"/>
    </row>
    <row r="60" spans="1:23" x14ac:dyDescent="0.25">
      <c r="B60" s="105" t="s">
        <v>359</v>
      </c>
      <c r="D60" s="54">
        <v>3</v>
      </c>
      <c r="E60" s="54">
        <v>5</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第4章副本配置(2/2)</v>
      </c>
      <c r="T60" s="59">
        <f t="shared" si="21"/>
        <v>3</v>
      </c>
      <c r="V60" s="53" t="str">
        <f t="shared" si="22"/>
        <v xml:space="preserve"> </v>
      </c>
      <c r="W60" s="76"/>
    </row>
    <row r="61" spans="1:23" x14ac:dyDescent="0.25">
      <c r="B61" s="105" t="s">
        <v>739</v>
      </c>
      <c r="D61" s="54">
        <v>0.5</v>
      </c>
      <c r="E61" s="54">
        <v>5</v>
      </c>
      <c r="G61" s="53"/>
      <c r="H61" s="59"/>
      <c r="I61" s="60"/>
      <c r="J61" s="53"/>
      <c r="K61" s="59"/>
      <c r="L61" s="60"/>
      <c r="M61" s="53"/>
      <c r="N61" s="59"/>
      <c r="O61" s="60"/>
      <c r="P61" s="53"/>
      <c r="Q61" s="59"/>
      <c r="R61" s="60"/>
      <c r="S61" s="53"/>
      <c r="T61" s="59"/>
      <c r="V61" s="53"/>
      <c r="W61" s="76"/>
    </row>
    <row r="63" spans="1:23" x14ac:dyDescent="0.25">
      <c r="B63" s="107" t="s">
        <v>360</v>
      </c>
      <c r="D63" s="54">
        <v>2</v>
      </c>
      <c r="E63" s="54">
        <v>5</v>
      </c>
      <c r="G63" s="53" t="str">
        <f t="shared" si="12"/>
        <v xml:space="preserve"> </v>
      </c>
      <c r="H63" s="59" t="str">
        <f t="shared" si="13"/>
        <v xml:space="preserve"> </v>
      </c>
      <c r="I63" s="60"/>
      <c r="J63" s="53" t="str">
        <f t="shared" si="14"/>
        <v xml:space="preserve"> </v>
      </c>
      <c r="K63" s="59" t="str">
        <f t="shared" si="15"/>
        <v xml:space="preserve"> </v>
      </c>
      <c r="L63" s="60"/>
      <c r="M63" s="53" t="str">
        <f t="shared" si="16"/>
        <v xml:space="preserve"> </v>
      </c>
      <c r="N63" s="59" t="str">
        <f t="shared" si="17"/>
        <v xml:space="preserve"> </v>
      </c>
      <c r="O63" s="60"/>
      <c r="P63" s="53" t="str">
        <f t="shared" si="18"/>
        <v xml:space="preserve"> </v>
      </c>
      <c r="Q63" s="59" t="str">
        <f t="shared" si="19"/>
        <v xml:space="preserve"> </v>
      </c>
      <c r="R63" s="60"/>
      <c r="S63" s="53" t="str">
        <f t="shared" si="20"/>
        <v>第4章副本 - debug</v>
      </c>
      <c r="T63" s="59">
        <f t="shared" si="21"/>
        <v>2</v>
      </c>
      <c r="V63" s="53" t="str">
        <f t="shared" si="22"/>
        <v xml:space="preserve"> </v>
      </c>
      <c r="W63" s="76"/>
    </row>
    <row r="64" spans="1:23" ht="34" x14ac:dyDescent="0.25">
      <c r="A64" s="5"/>
      <c r="B64" s="108" t="s">
        <v>746</v>
      </c>
      <c r="C64" s="56"/>
      <c r="D64" s="54">
        <v>1</v>
      </c>
      <c r="E64" s="54">
        <v>5</v>
      </c>
      <c r="G64" s="53" t="str">
        <f>IF($E64=1,$B64," ")</f>
        <v xml:space="preserve"> </v>
      </c>
      <c r="H64" s="59" t="str">
        <f>IF($E64=1,$D64," ")</f>
        <v xml:space="preserve"> </v>
      </c>
      <c r="I64" s="60"/>
      <c r="J64" s="53" t="str">
        <f>IF($E64=2,$B64," ")</f>
        <v xml:space="preserve"> </v>
      </c>
      <c r="K64" s="59" t="str">
        <f>IF($E64=2,$D64," ")</f>
        <v xml:space="preserve"> </v>
      </c>
      <c r="L64" s="60"/>
      <c r="M64" s="53" t="str">
        <f>IF($E64=3,$B64," ")</f>
        <v xml:space="preserve"> </v>
      </c>
      <c r="N64" s="59" t="str">
        <f>IF($E64=3,$D64," ")</f>
        <v xml:space="preserve"> </v>
      </c>
      <c r="O64" s="60"/>
      <c r="P64" s="53" t="str">
        <f>IF($E64=4,$B64," ")</f>
        <v xml:space="preserve"> </v>
      </c>
      <c r="Q64" s="59" t="str">
        <f>IF($E64=4,$D64," ")</f>
        <v xml:space="preserve"> </v>
      </c>
      <c r="R64" s="60"/>
      <c r="S64" s="53" t="str">
        <f>IF($E64=5,$B64," ")</f>
        <v>村落场景，主UI （配置，验收，Debug)</v>
      </c>
      <c r="T64" s="59">
        <f>IF($E64=5,$D64," ")</f>
        <v>1</v>
      </c>
      <c r="V64" s="53" t="str">
        <f>IF($E64=6,$B64," ")</f>
        <v xml:space="preserve"> </v>
      </c>
      <c r="W64" s="76" t="str">
        <f>IF($E64=6,$D64," ")</f>
        <v xml:space="preserve"> </v>
      </c>
    </row>
    <row r="66" spans="1:23" x14ac:dyDescent="0.25">
      <c r="G66" s="53"/>
      <c r="H66" s="59"/>
      <c r="I66" s="60"/>
      <c r="J66" s="53"/>
      <c r="K66" s="59"/>
      <c r="L66" s="60"/>
      <c r="M66" s="53"/>
      <c r="N66" s="59"/>
      <c r="O66" s="60"/>
      <c r="P66" s="53"/>
      <c r="Q66" s="59"/>
      <c r="R66" s="60"/>
      <c r="S66" s="53"/>
      <c r="T66" s="59"/>
      <c r="V66" s="53"/>
      <c r="W66" s="76"/>
    </row>
    <row r="67" spans="1:23" x14ac:dyDescent="0.25">
      <c r="B67" s="105" t="s">
        <v>211</v>
      </c>
      <c r="D67" s="54">
        <v>4</v>
      </c>
      <c r="E67" s="54">
        <v>6</v>
      </c>
      <c r="G67" s="53" t="str">
        <f t="shared" si="12"/>
        <v xml:space="preserve"> </v>
      </c>
      <c r="H67" s="59" t="str">
        <f t="shared" si="13"/>
        <v xml:space="preserve"> </v>
      </c>
      <c r="I67" s="60"/>
      <c r="J67" s="53" t="str">
        <f t="shared" si="14"/>
        <v xml:space="preserve"> </v>
      </c>
      <c r="K67" s="59" t="str">
        <f t="shared" si="15"/>
        <v xml:space="preserve"> </v>
      </c>
      <c r="L67" s="60"/>
      <c r="M67" s="53" t="str">
        <f t="shared" si="16"/>
        <v xml:space="preserve"> </v>
      </c>
      <c r="N67" s="59" t="str">
        <f t="shared" si="17"/>
        <v xml:space="preserve"> </v>
      </c>
      <c r="O67" s="60"/>
      <c r="P67" s="53" t="str">
        <f t="shared" si="18"/>
        <v xml:space="preserve"> </v>
      </c>
      <c r="Q67" s="59" t="str">
        <f t="shared" si="19"/>
        <v xml:space="preserve"> </v>
      </c>
      <c r="R67" s="60"/>
      <c r="S67" s="53" t="str">
        <f t="shared" si="20"/>
        <v xml:space="preserve"> </v>
      </c>
      <c r="T67" s="59" t="str">
        <f t="shared" si="21"/>
        <v xml:space="preserve"> </v>
      </c>
      <c r="V67" s="53" t="str">
        <f t="shared" si="22"/>
        <v>通天塔-金钱，经验副本配置</v>
      </c>
      <c r="W67" s="76">
        <f t="shared" si="23"/>
        <v>4</v>
      </c>
    </row>
    <row r="68" spans="1:23" ht="34" x14ac:dyDescent="0.25">
      <c r="B68" s="107" t="s">
        <v>218</v>
      </c>
      <c r="D68" s="54">
        <v>2</v>
      </c>
      <c r="E68" s="54">
        <v>6</v>
      </c>
      <c r="G68" s="53" t="str">
        <f t="shared" si="12"/>
        <v xml:space="preserve"> </v>
      </c>
      <c r="H68" s="59" t="str">
        <f t="shared" si="13"/>
        <v xml:space="preserve"> </v>
      </c>
      <c r="I68" s="60"/>
      <c r="J68" s="53" t="str">
        <f t="shared" si="14"/>
        <v xml:space="preserve"> </v>
      </c>
      <c r="K68" s="59" t="str">
        <f t="shared" si="15"/>
        <v xml:space="preserve"> </v>
      </c>
      <c r="L68" s="60"/>
      <c r="M68" s="53" t="str">
        <f t="shared" si="16"/>
        <v xml:space="preserve"> </v>
      </c>
      <c r="N68" s="59" t="str">
        <f t="shared" si="17"/>
        <v xml:space="preserve"> </v>
      </c>
      <c r="O68" s="60"/>
      <c r="P68" s="53" t="str">
        <f t="shared" si="18"/>
        <v xml:space="preserve"> </v>
      </c>
      <c r="Q68" s="59" t="str">
        <f t="shared" si="19"/>
        <v xml:space="preserve"> </v>
      </c>
      <c r="R68" s="60"/>
      <c r="S68" s="53" t="str">
        <f t="shared" si="20"/>
        <v xml:space="preserve"> </v>
      </c>
      <c r="T68" s="59" t="str">
        <f t="shared" si="21"/>
        <v xml:space="preserve"> </v>
      </c>
      <c r="V68" s="53" t="str">
        <f t="shared" si="22"/>
        <v>通天塔-金钱，经验副本配置-debug</v>
      </c>
      <c r="W68" s="76">
        <f t="shared" si="23"/>
        <v>2</v>
      </c>
    </row>
    <row r="69" spans="1:23" x14ac:dyDescent="0.25">
      <c r="B69" s="105" t="s">
        <v>744</v>
      </c>
      <c r="D69" s="54">
        <v>2</v>
      </c>
      <c r="E69" s="54">
        <v>6</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c r="V69" s="53" t="str">
        <f t="shared" si="22"/>
        <v>第一二章配置（补充）</v>
      </c>
      <c r="W69" s="57">
        <f t="shared" si="23"/>
        <v>2</v>
      </c>
    </row>
    <row r="70" spans="1:23" s="52" customFormat="1" x14ac:dyDescent="0.25">
      <c r="A70" s="112"/>
      <c r="B70" s="107" t="s">
        <v>735</v>
      </c>
      <c r="C70" s="51"/>
      <c r="D70" s="61">
        <v>0.25</v>
      </c>
      <c r="E70" s="61">
        <v>6</v>
      </c>
      <c r="F70" s="70"/>
      <c r="G70" s="70"/>
      <c r="H70" s="89"/>
      <c r="I70" s="60"/>
      <c r="J70" s="70"/>
      <c r="K70" s="89"/>
      <c r="L70" s="60"/>
      <c r="M70" s="70"/>
      <c r="N70" s="89"/>
      <c r="O70" s="60"/>
      <c r="P70" s="70"/>
      <c r="Q70" s="89"/>
      <c r="R70" s="60"/>
      <c r="S70" s="70"/>
      <c r="T70" s="89"/>
      <c r="U70" s="60"/>
      <c r="V70" s="70"/>
      <c r="W70" s="114"/>
    </row>
    <row r="71" spans="1:23" x14ac:dyDescent="0.25">
      <c r="B71" s="105" t="s">
        <v>793</v>
      </c>
      <c r="C71" s="56"/>
      <c r="D71" s="54">
        <v>1</v>
      </c>
      <c r="E71" s="54">
        <v>6</v>
      </c>
      <c r="G71" s="53"/>
      <c r="H71" s="59"/>
      <c r="I71" s="60"/>
      <c r="J71" s="53"/>
      <c r="K71" s="59"/>
      <c r="L71" s="60"/>
      <c r="M71" s="53"/>
      <c r="N71" s="59"/>
      <c r="O71" s="60"/>
      <c r="P71" s="53"/>
      <c r="Q71" s="59"/>
      <c r="R71" s="60"/>
      <c r="S71" s="53"/>
      <c r="T71" s="59"/>
      <c r="V71" s="53"/>
      <c r="W71" s="76"/>
    </row>
    <row r="72" spans="1:23" x14ac:dyDescent="0.25">
      <c r="B72" s="105" t="s">
        <v>797</v>
      </c>
      <c r="D72" s="54">
        <v>0.5</v>
      </c>
      <c r="E72" s="54">
        <v>6</v>
      </c>
      <c r="F72" s="53" t="s">
        <v>799</v>
      </c>
    </row>
    <row r="73" spans="1:23" x14ac:dyDescent="0.25">
      <c r="B73" s="107" t="s">
        <v>362</v>
      </c>
      <c r="D73" s="54">
        <v>3</v>
      </c>
      <c r="E73" s="54">
        <v>6</v>
      </c>
      <c r="G73" s="53"/>
      <c r="H73" s="59"/>
      <c r="I73" s="60"/>
      <c r="J73" s="53"/>
      <c r="K73" s="59"/>
      <c r="L73" s="60"/>
      <c r="M73" s="53"/>
      <c r="N73" s="59"/>
      <c r="O73" s="60"/>
      <c r="P73" s="53"/>
      <c r="Q73" s="59"/>
      <c r="R73" s="60"/>
      <c r="S73" s="53"/>
      <c r="T73" s="59"/>
    </row>
    <row r="74" spans="1:23" x14ac:dyDescent="0.25">
      <c r="A74" s="5"/>
      <c r="B74" s="121" t="s">
        <v>803</v>
      </c>
      <c r="C74" s="52"/>
      <c r="D74" s="61">
        <v>0.5</v>
      </c>
      <c r="E74" s="54">
        <v>6</v>
      </c>
      <c r="G74" s="53"/>
      <c r="H74" s="59"/>
      <c r="I74" s="60"/>
      <c r="J74" s="53"/>
      <c r="K74" s="59"/>
      <c r="L74" s="60"/>
      <c r="M74" s="53"/>
      <c r="N74" s="59"/>
      <c r="O74" s="60"/>
      <c r="P74" s="53"/>
      <c r="Q74" s="59"/>
      <c r="R74" s="60"/>
      <c r="S74" s="53"/>
      <c r="T74" s="59"/>
    </row>
    <row r="76" spans="1:23" s="34" customFormat="1" x14ac:dyDescent="0.25">
      <c r="B76" s="37" t="s">
        <v>338</v>
      </c>
      <c r="C76" s="37"/>
      <c r="D76" s="35">
        <f>SUM(D42:D73)</f>
        <v>37.75</v>
      </c>
      <c r="E76" s="35"/>
      <c r="F76" s="36"/>
      <c r="H76" s="87">
        <f>SUM(H42:H70)</f>
        <v>3</v>
      </c>
      <c r="I76" s="38"/>
      <c r="K76" s="87">
        <f>SUM(K42:K70)</f>
        <v>6.5</v>
      </c>
      <c r="L76" s="38"/>
      <c r="N76" s="87">
        <f>SUM(N42:N70)</f>
        <v>3</v>
      </c>
      <c r="O76" s="38"/>
      <c r="Q76" s="87">
        <f>SUM(Q42:Q70)</f>
        <v>5</v>
      </c>
      <c r="R76" s="38"/>
      <c r="T76" s="87">
        <f>SUM(T42:T70)</f>
        <v>6</v>
      </c>
      <c r="W76" s="87">
        <f>SUM(W42:W70)</f>
        <v>8</v>
      </c>
    </row>
    <row r="77" spans="1:23" x14ac:dyDescent="0.25">
      <c r="G77" s="53"/>
      <c r="H77" s="59"/>
      <c r="I77" s="60"/>
      <c r="J77" s="53"/>
      <c r="K77" s="59"/>
      <c r="L77" s="60"/>
      <c r="M77" s="53"/>
      <c r="N77" s="59"/>
      <c r="O77" s="60"/>
      <c r="P77" s="53"/>
      <c r="Q77" s="59"/>
      <c r="R77" s="60"/>
      <c r="S77" s="53"/>
      <c r="T77" s="59"/>
      <c r="U77" s="5"/>
    </row>
    <row r="78" spans="1:23" x14ac:dyDescent="0.25">
      <c r="B78" s="34" t="s">
        <v>805</v>
      </c>
      <c r="G78" s="53"/>
      <c r="H78" s="59"/>
      <c r="I78" s="60"/>
      <c r="J78" s="53"/>
      <c r="K78" s="59"/>
      <c r="L78" s="60"/>
      <c r="M78" s="53"/>
      <c r="N78" s="59"/>
      <c r="O78" s="60"/>
      <c r="P78" s="53"/>
      <c r="Q78" s="59"/>
      <c r="R78" s="60"/>
      <c r="S78" s="53"/>
      <c r="T78" s="59"/>
    </row>
    <row r="79" spans="1:23" x14ac:dyDescent="0.25">
      <c r="G79" s="53"/>
      <c r="H79" s="59"/>
      <c r="I79" s="60"/>
      <c r="J79" s="53"/>
      <c r="K79" s="59"/>
      <c r="L79" s="60"/>
      <c r="M79" s="53"/>
      <c r="N79" s="59"/>
      <c r="O79" s="60"/>
      <c r="P79" s="53"/>
      <c r="Q79" s="59"/>
      <c r="R79" s="60"/>
      <c r="S79" s="53"/>
      <c r="T79" s="59"/>
    </row>
    <row r="81" spans="1:23" s="52" customFormat="1" x14ac:dyDescent="0.25">
      <c r="A81" s="112"/>
      <c r="B81" s="52" t="s">
        <v>814</v>
      </c>
      <c r="D81" s="77">
        <v>0.5</v>
      </c>
      <c r="E81" s="61">
        <v>7</v>
      </c>
      <c r="F81" s="70"/>
      <c r="G81" s="70"/>
      <c r="H81" s="89"/>
      <c r="I81" s="60"/>
      <c r="J81" s="70"/>
      <c r="K81" s="89"/>
      <c r="L81" s="60"/>
      <c r="M81" s="70"/>
      <c r="N81" s="89"/>
      <c r="O81" s="60"/>
      <c r="P81" s="70"/>
      <c r="Q81" s="89"/>
      <c r="R81" s="60"/>
      <c r="S81" s="70"/>
      <c r="T81" s="89"/>
      <c r="U81" s="60"/>
      <c r="V81" s="70"/>
      <c r="W81" s="114"/>
    </row>
    <row r="82" spans="1:23" s="52" customFormat="1" x14ac:dyDescent="0.25">
      <c r="B82" s="52" t="s">
        <v>105</v>
      </c>
      <c r="C82" s="51"/>
      <c r="D82" s="61">
        <v>1</v>
      </c>
      <c r="E82" s="61">
        <v>7</v>
      </c>
      <c r="F82" s="70"/>
      <c r="G82" s="70" t="str">
        <f>IF($E82=1,$B82," ")</f>
        <v xml:space="preserve"> </v>
      </c>
      <c r="H82" s="89" t="str">
        <f>IF($E82=1,$D82," ")</f>
        <v xml:space="preserve"> </v>
      </c>
      <c r="I82" s="60"/>
      <c r="J82" s="70" t="str">
        <f>IF($E82=2,$B82," ")</f>
        <v xml:space="preserve"> </v>
      </c>
      <c r="K82" s="89" t="str">
        <f>IF($E82=2,$D82," ")</f>
        <v xml:space="preserve"> </v>
      </c>
      <c r="L82" s="60"/>
      <c r="M82" s="70" t="str">
        <f>IF($E82=3,$B82," ")</f>
        <v xml:space="preserve"> </v>
      </c>
      <c r="N82" s="89" t="str">
        <f>IF($E82=3,$D82," ")</f>
        <v xml:space="preserve"> </v>
      </c>
      <c r="O82" s="60"/>
      <c r="P82" s="70" t="str">
        <f>IF($E82=4,$B82," ")</f>
        <v xml:space="preserve"> </v>
      </c>
      <c r="Q82" s="89" t="str">
        <f>IF($E82=4,$D82," ")</f>
        <v xml:space="preserve"> </v>
      </c>
      <c r="R82" s="60"/>
      <c r="S82" s="70" t="str">
        <f>IF($E82=5,$B82," ")</f>
        <v xml:space="preserve"> </v>
      </c>
      <c r="T82" s="89" t="str">
        <f>IF($E82=5,$D82," ")</f>
        <v xml:space="preserve"> </v>
      </c>
      <c r="U82" s="60"/>
      <c r="V82" s="70" t="str">
        <f>IF($E82=6,$B82," ")</f>
        <v xml:space="preserve"> </v>
      </c>
      <c r="W82" s="114" t="str">
        <f>IF($E82=6,$D82," ")</f>
        <v xml:space="preserve"> </v>
      </c>
    </row>
    <row r="83" spans="1:23" s="52" customFormat="1" ht="68" x14ac:dyDescent="0.25">
      <c r="A83" s="112"/>
      <c r="B83" s="52" t="s">
        <v>802</v>
      </c>
      <c r="D83" s="77">
        <v>2</v>
      </c>
      <c r="E83" s="61">
        <v>7</v>
      </c>
      <c r="F83" s="70" t="s">
        <v>806</v>
      </c>
      <c r="G83" s="70"/>
      <c r="H83" s="89"/>
      <c r="I83" s="60"/>
      <c r="J83" s="70"/>
      <c r="K83" s="89"/>
      <c r="L83" s="60"/>
      <c r="M83" s="70"/>
      <c r="N83" s="89"/>
      <c r="O83" s="60"/>
      <c r="P83" s="70"/>
      <c r="Q83" s="89"/>
      <c r="R83" s="60"/>
      <c r="S83" s="70"/>
      <c r="T83" s="89"/>
      <c r="U83" s="60"/>
      <c r="V83" s="70"/>
      <c r="W83" s="114"/>
    </row>
    <row r="84" spans="1:23" s="52" customFormat="1" x14ac:dyDescent="0.25">
      <c r="A84" s="112"/>
      <c r="B84" s="52" t="s">
        <v>886</v>
      </c>
      <c r="D84" s="77">
        <v>1</v>
      </c>
      <c r="E84" s="61">
        <v>7</v>
      </c>
      <c r="F84" s="70"/>
      <c r="G84" s="70"/>
      <c r="H84" s="89"/>
      <c r="I84" s="60"/>
      <c r="J84" s="70"/>
      <c r="K84" s="89"/>
      <c r="L84" s="60"/>
      <c r="M84" s="70"/>
      <c r="N84" s="89"/>
      <c r="O84" s="60"/>
      <c r="P84" s="70"/>
      <c r="Q84" s="89"/>
      <c r="R84" s="60"/>
      <c r="S84" s="70"/>
      <c r="T84" s="89"/>
      <c r="U84" s="60"/>
      <c r="V84" s="70"/>
      <c r="W84" s="114"/>
    </row>
    <row r="85" spans="1:23" s="52" customFormat="1" x14ac:dyDescent="0.25">
      <c r="A85" s="112"/>
      <c r="D85" s="77"/>
      <c r="E85" s="61"/>
      <c r="F85" s="70"/>
      <c r="G85" s="70"/>
      <c r="H85" s="89"/>
      <c r="I85" s="60"/>
      <c r="J85" s="70"/>
      <c r="K85" s="89"/>
      <c r="L85" s="60"/>
      <c r="M85" s="70"/>
      <c r="N85" s="89"/>
      <c r="O85" s="60"/>
      <c r="P85" s="70"/>
      <c r="Q85" s="89"/>
      <c r="R85" s="60"/>
      <c r="S85" s="70"/>
      <c r="T85" s="89"/>
      <c r="U85" s="60"/>
      <c r="V85" s="70"/>
      <c r="W85" s="114"/>
    </row>
    <row r="86" spans="1:23" s="52" customFormat="1" ht="34" x14ac:dyDescent="0.25">
      <c r="A86" s="112"/>
      <c r="B86" s="52" t="s">
        <v>209</v>
      </c>
      <c r="D86" s="77">
        <v>3</v>
      </c>
      <c r="E86" s="61">
        <v>7</v>
      </c>
      <c r="F86" s="70" t="s">
        <v>782</v>
      </c>
      <c r="G86" s="70" t="str">
        <f>IF($E86=1,$B86," ")</f>
        <v xml:space="preserve"> </v>
      </c>
      <c r="H86" s="89" t="str">
        <f>IF($E86=1,$D86," ")</f>
        <v xml:space="preserve"> </v>
      </c>
      <c r="I86" s="60"/>
      <c r="J86" s="70" t="str">
        <f>IF($E86=2,$B86," ")</f>
        <v xml:space="preserve"> </v>
      </c>
      <c r="K86" s="89" t="str">
        <f>IF($E86=2,$D86," ")</f>
        <v xml:space="preserve"> </v>
      </c>
      <c r="L86" s="60"/>
      <c r="M86" s="70" t="str">
        <f>IF($E86=3,$B86," ")</f>
        <v xml:space="preserve"> </v>
      </c>
      <c r="N86" s="89" t="str">
        <f>IF($E86=3,$D86," ")</f>
        <v xml:space="preserve"> </v>
      </c>
      <c r="O86" s="60"/>
      <c r="P86" s="70" t="str">
        <f>IF($E86=4,$B86," ")</f>
        <v xml:space="preserve"> </v>
      </c>
      <c r="Q86" s="89" t="str">
        <f>IF($E86=4,$D86," ")</f>
        <v xml:space="preserve"> </v>
      </c>
      <c r="R86" s="60"/>
      <c r="S86" s="70" t="str">
        <f>IF($E86=5,$B86," ")</f>
        <v xml:space="preserve"> </v>
      </c>
      <c r="T86" s="89" t="str">
        <f>IF($E86=5,$D86," ")</f>
        <v xml:space="preserve"> </v>
      </c>
      <c r="U86" s="60"/>
      <c r="V86" s="70" t="str">
        <f>IF($E86=6,$B86," ")</f>
        <v xml:space="preserve"> </v>
      </c>
      <c r="W86" s="114" t="str">
        <f>IF($E86=6,$D86," ")</f>
        <v xml:space="preserve"> </v>
      </c>
    </row>
    <row r="87" spans="1:23" s="52" customFormat="1" x14ac:dyDescent="0.25">
      <c r="A87" s="112"/>
      <c r="D87" s="77"/>
      <c r="E87" s="61"/>
      <c r="F87" s="70"/>
      <c r="G87" s="70"/>
      <c r="H87" s="89"/>
      <c r="I87" s="60"/>
      <c r="J87" s="70"/>
      <c r="K87" s="89"/>
      <c r="L87" s="60"/>
      <c r="M87" s="70"/>
      <c r="N87" s="89"/>
      <c r="O87" s="60"/>
      <c r="P87" s="70"/>
      <c r="Q87" s="89"/>
      <c r="R87" s="60"/>
      <c r="S87" s="70"/>
      <c r="T87" s="89"/>
      <c r="U87" s="60"/>
      <c r="V87" s="70"/>
      <c r="W87" s="114"/>
    </row>
    <row r="88" spans="1:23" s="52" customFormat="1" x14ac:dyDescent="0.25">
      <c r="A88" s="112"/>
      <c r="B88" s="52" t="s">
        <v>815</v>
      </c>
      <c r="D88" s="77">
        <v>1.5</v>
      </c>
      <c r="E88" s="61">
        <v>8</v>
      </c>
      <c r="F88" s="70"/>
      <c r="G88" s="70"/>
      <c r="H88" s="89"/>
      <c r="I88" s="60"/>
      <c r="J88" s="70"/>
      <c r="K88" s="89"/>
      <c r="L88" s="60"/>
      <c r="M88" s="70"/>
      <c r="N88" s="89"/>
      <c r="O88" s="60"/>
      <c r="P88" s="70"/>
      <c r="Q88" s="89"/>
      <c r="R88" s="60"/>
      <c r="S88" s="70"/>
      <c r="T88" s="89"/>
      <c r="U88" s="60"/>
      <c r="V88" s="70"/>
      <c r="W88" s="114"/>
    </row>
    <row r="89" spans="1:23" s="52" customFormat="1" x14ac:dyDescent="0.25">
      <c r="A89" s="112"/>
      <c r="B89" s="52" t="s">
        <v>816</v>
      </c>
      <c r="D89" s="77">
        <v>1</v>
      </c>
      <c r="E89" s="61">
        <v>8</v>
      </c>
      <c r="F89" s="70"/>
      <c r="G89" s="70"/>
      <c r="H89" s="89"/>
      <c r="I89" s="60"/>
      <c r="J89" s="70"/>
      <c r="K89" s="89"/>
      <c r="L89" s="60"/>
      <c r="M89" s="70"/>
      <c r="N89" s="89"/>
      <c r="O89" s="60"/>
      <c r="P89" s="70"/>
      <c r="Q89" s="89"/>
      <c r="R89" s="60"/>
      <c r="S89" s="70"/>
      <c r="T89" s="89"/>
      <c r="U89" s="60"/>
      <c r="V89" s="70"/>
      <c r="W89" s="114"/>
    </row>
    <row r="90" spans="1:23" s="52" customFormat="1" x14ac:dyDescent="0.25">
      <c r="A90" s="112"/>
      <c r="B90" s="52" t="s">
        <v>818</v>
      </c>
      <c r="D90" s="77">
        <v>0.75</v>
      </c>
      <c r="E90" s="61">
        <v>8</v>
      </c>
      <c r="F90" s="70" t="s">
        <v>817</v>
      </c>
      <c r="G90" s="70"/>
      <c r="H90" s="89"/>
      <c r="I90" s="60"/>
      <c r="J90" s="70"/>
      <c r="K90" s="89"/>
      <c r="L90" s="60"/>
      <c r="M90" s="70"/>
      <c r="N90" s="89"/>
      <c r="O90" s="60"/>
      <c r="P90" s="70"/>
      <c r="Q90" s="89"/>
      <c r="R90" s="60"/>
      <c r="S90" s="70"/>
      <c r="T90" s="89"/>
      <c r="U90" s="60"/>
      <c r="V90" s="70"/>
      <c r="W90" s="114"/>
    </row>
    <row r="91" spans="1:23" s="52" customFormat="1" x14ac:dyDescent="0.25">
      <c r="A91" s="112"/>
      <c r="B91" s="52" t="s">
        <v>819</v>
      </c>
      <c r="D91" s="77">
        <v>0.25</v>
      </c>
      <c r="E91" s="61">
        <v>8</v>
      </c>
      <c r="F91" s="70" t="s">
        <v>817</v>
      </c>
      <c r="G91" s="70"/>
      <c r="H91" s="89"/>
      <c r="I91" s="60"/>
      <c r="J91" s="70"/>
      <c r="K91" s="89"/>
      <c r="L91" s="60"/>
      <c r="M91" s="70"/>
      <c r="N91" s="89"/>
      <c r="O91" s="60"/>
      <c r="P91" s="70"/>
      <c r="Q91" s="89"/>
      <c r="R91" s="60"/>
      <c r="S91" s="70"/>
      <c r="T91" s="89"/>
      <c r="U91" s="60"/>
      <c r="V91" s="70"/>
      <c r="W91" s="114"/>
    </row>
    <row r="92" spans="1:23" s="52" customFormat="1" x14ac:dyDescent="0.25">
      <c r="A92" s="112"/>
      <c r="B92" s="52" t="s">
        <v>820</v>
      </c>
      <c r="D92" s="77">
        <v>1</v>
      </c>
      <c r="E92" s="61">
        <v>8</v>
      </c>
      <c r="F92" s="70"/>
      <c r="G92" s="70"/>
      <c r="H92" s="89"/>
      <c r="I92" s="60"/>
      <c r="J92" s="70"/>
      <c r="K92" s="89"/>
      <c r="L92" s="60"/>
      <c r="M92" s="70"/>
      <c r="N92" s="89"/>
      <c r="O92" s="60"/>
      <c r="P92" s="70"/>
      <c r="Q92" s="89"/>
      <c r="R92" s="60"/>
      <c r="S92" s="70"/>
      <c r="T92" s="89"/>
      <c r="U92" s="60"/>
      <c r="V92" s="70"/>
      <c r="W92" s="114"/>
    </row>
    <row r="93" spans="1:23" s="52" customFormat="1" x14ac:dyDescent="0.25">
      <c r="A93" s="112"/>
      <c r="D93" s="77"/>
      <c r="E93" s="61"/>
      <c r="F93" s="70"/>
      <c r="G93" s="70"/>
      <c r="H93" s="89"/>
      <c r="I93" s="60"/>
      <c r="J93" s="70"/>
      <c r="K93" s="89"/>
      <c r="L93" s="60"/>
      <c r="M93" s="70"/>
      <c r="N93" s="89"/>
      <c r="O93" s="60"/>
      <c r="P93" s="70"/>
      <c r="Q93" s="89"/>
      <c r="R93" s="60"/>
      <c r="S93" s="70"/>
      <c r="T93" s="89"/>
      <c r="U93" s="60"/>
      <c r="V93" s="70"/>
      <c r="W93" s="114"/>
    </row>
    <row r="94" spans="1:23" x14ac:dyDescent="0.25">
      <c r="B94" s="34" t="s">
        <v>361</v>
      </c>
      <c r="D94" s="57"/>
      <c r="G94" s="53"/>
      <c r="H94" s="59"/>
      <c r="I94" s="60"/>
      <c r="J94" s="53"/>
      <c r="K94" s="59"/>
      <c r="L94" s="60"/>
      <c r="M94" s="53"/>
      <c r="N94" s="59"/>
      <c r="O94" s="60"/>
      <c r="P94" s="53"/>
      <c r="Q94" s="59"/>
      <c r="R94" s="60"/>
      <c r="S94" s="53"/>
      <c r="T94" s="59"/>
      <c r="V94" s="53"/>
      <c r="W94" s="76"/>
    </row>
    <row r="95" spans="1:23" x14ac:dyDescent="0.25">
      <c r="D95" s="57"/>
      <c r="G95" s="53"/>
      <c r="H95" s="59"/>
      <c r="I95" s="60"/>
      <c r="J95" s="53"/>
      <c r="K95" s="59"/>
      <c r="L95" s="60"/>
      <c r="M95" s="53"/>
      <c r="N95" s="59"/>
      <c r="O95" s="60"/>
      <c r="P95" s="53"/>
      <c r="Q95" s="59"/>
      <c r="R95" s="60"/>
      <c r="S95" s="53"/>
      <c r="T95" s="59"/>
      <c r="V95" s="53"/>
      <c r="W95" s="76"/>
    </row>
    <row r="96" spans="1:23" x14ac:dyDescent="0.25">
      <c r="B96" s="5" t="s">
        <v>213</v>
      </c>
      <c r="D96" s="54">
        <v>6</v>
      </c>
      <c r="E96" s="54">
        <v>9</v>
      </c>
      <c r="F96" s="53" t="s">
        <v>363</v>
      </c>
      <c r="G96" s="53" t="str">
        <f>IF($E96=1,$B96," ")</f>
        <v xml:space="preserve"> </v>
      </c>
      <c r="H96" s="59" t="str">
        <f>IF($E96=1,$D96," ")</f>
        <v xml:space="preserve"> </v>
      </c>
      <c r="I96" s="60"/>
      <c r="J96" s="53" t="str">
        <f>IF($E96=2,$B96," ")</f>
        <v xml:space="preserve"> </v>
      </c>
      <c r="K96" s="59" t="str">
        <f>IF($E96=2,$D96," ")</f>
        <v xml:space="preserve"> </v>
      </c>
      <c r="L96" s="60"/>
      <c r="M96" s="53" t="str">
        <f>IF($E96=3,$B96," ")</f>
        <v xml:space="preserve"> </v>
      </c>
      <c r="N96" s="59" t="str">
        <f>IF($E96=3,$D96," ")</f>
        <v xml:space="preserve"> </v>
      </c>
      <c r="O96" s="60"/>
      <c r="P96" s="53" t="str">
        <f>IF($E96=4,$B96," ")</f>
        <v xml:space="preserve"> </v>
      </c>
      <c r="Q96" s="59" t="str">
        <f>IF($E96=4,$D96," ")</f>
        <v xml:space="preserve"> </v>
      </c>
      <c r="R96" s="60"/>
      <c r="S96" s="53" t="str">
        <f>IF($E96=5,$B96," ")</f>
        <v xml:space="preserve"> </v>
      </c>
      <c r="T96" s="59" t="str">
        <f>IF($E96=5,$D96," ")</f>
        <v xml:space="preserve"> </v>
      </c>
    </row>
    <row r="97" spans="1:23" x14ac:dyDescent="0.25">
      <c r="B97" s="5" t="s">
        <v>212</v>
      </c>
      <c r="D97" s="54">
        <v>6</v>
      </c>
      <c r="E97" s="54">
        <v>10</v>
      </c>
      <c r="F97" s="53" t="s">
        <v>363</v>
      </c>
      <c r="G97" s="53" t="str">
        <f>IF($E97=1,$B97," ")</f>
        <v xml:space="preserve"> </v>
      </c>
      <c r="H97" s="59" t="str">
        <f>IF($E97=1,$D97," ")</f>
        <v xml:space="preserve"> </v>
      </c>
      <c r="I97" s="60"/>
      <c r="J97" s="53" t="str">
        <f>IF($E97=2,$B97," ")</f>
        <v xml:space="preserve"> </v>
      </c>
      <c r="K97" s="59" t="str">
        <f>IF($E97=2,$D97," ")</f>
        <v xml:space="preserve"> </v>
      </c>
      <c r="L97" s="60"/>
      <c r="M97" s="53" t="str">
        <f>IF($E97=3,$B97," ")</f>
        <v xml:space="preserve"> </v>
      </c>
      <c r="N97" s="59" t="str">
        <f>IF($E97=3,$D97," ")</f>
        <v xml:space="preserve"> </v>
      </c>
      <c r="O97" s="60"/>
      <c r="P97" s="53" t="str">
        <f>IF($E97=4,$B97," ")</f>
        <v xml:space="preserve"> </v>
      </c>
      <c r="Q97" s="59" t="str">
        <f>IF($E97=4,$D97," ")</f>
        <v xml:space="preserve"> </v>
      </c>
      <c r="R97" s="60"/>
      <c r="S97" s="53" t="str">
        <f>IF($E97=5,$B97," ")</f>
        <v xml:space="preserve"> </v>
      </c>
      <c r="T97" s="59" t="str">
        <f>IF($E97=5,$D97," ")</f>
        <v xml:space="preserve"> </v>
      </c>
    </row>
    <row r="99" spans="1:23" x14ac:dyDescent="0.25">
      <c r="A99" s="5"/>
      <c r="B99" s="5" t="s">
        <v>745</v>
      </c>
      <c r="C99" s="56"/>
      <c r="G99" s="53"/>
      <c r="H99" s="59"/>
      <c r="I99" s="60"/>
      <c r="J99" s="53"/>
      <c r="K99" s="59"/>
      <c r="L99" s="60"/>
      <c r="M99" s="53"/>
      <c r="N99" s="59"/>
      <c r="O99" s="60"/>
      <c r="P99" s="53"/>
      <c r="Q99" s="59"/>
      <c r="R99" s="60"/>
      <c r="S99" s="53"/>
      <c r="T99" s="59"/>
      <c r="V99" s="53"/>
      <c r="W99" s="76"/>
    </row>
    <row r="100" spans="1:23" x14ac:dyDescent="0.25">
      <c r="A100" s="5"/>
      <c r="B100" s="5" t="s">
        <v>807</v>
      </c>
      <c r="C100" s="56"/>
      <c r="G100" s="53"/>
      <c r="H100" s="59"/>
      <c r="I100" s="60"/>
      <c r="J100" s="53"/>
      <c r="K100" s="59"/>
      <c r="L100" s="60"/>
      <c r="M100" s="53"/>
      <c r="N100" s="59"/>
      <c r="O100" s="60"/>
      <c r="P100" s="53"/>
      <c r="Q100" s="59"/>
      <c r="R100" s="60"/>
      <c r="S100" s="53"/>
      <c r="T100" s="59"/>
      <c r="V100" s="53"/>
      <c r="W100" s="76"/>
    </row>
    <row r="101" spans="1:23" ht="34" x14ac:dyDescent="0.25">
      <c r="B101" s="56" t="s">
        <v>106</v>
      </c>
      <c r="C101" s="56"/>
      <c r="D101" s="54">
        <v>3</v>
      </c>
      <c r="E101" s="54">
        <v>5</v>
      </c>
      <c r="F101" s="53" t="s">
        <v>107</v>
      </c>
      <c r="G101" s="53" t="str">
        <f>IF($E101=1,$B101," ")</f>
        <v xml:space="preserve"> </v>
      </c>
      <c r="H101" s="59" t="str">
        <f>IF($E101=1,$D101," ")</f>
        <v xml:space="preserve"> </v>
      </c>
      <c r="I101" s="60"/>
      <c r="J101" s="53" t="str">
        <f>IF($E101=2,$B101," ")</f>
        <v xml:space="preserve"> </v>
      </c>
      <c r="K101" s="59" t="str">
        <f>IF($E101=2,$D101," ")</f>
        <v xml:space="preserve"> </v>
      </c>
      <c r="L101" s="60"/>
      <c r="M101" s="53" t="str">
        <f>IF($E101=3,$B101," ")</f>
        <v xml:space="preserve"> </v>
      </c>
      <c r="N101" s="59" t="str">
        <f>IF($E101=3,$D101," ")</f>
        <v xml:space="preserve"> </v>
      </c>
      <c r="O101" s="60"/>
      <c r="P101" s="53" t="str">
        <f>IF($E101=4,$B101," ")</f>
        <v xml:space="preserve"> </v>
      </c>
      <c r="Q101" s="59" t="str">
        <f>IF($E101=4,$D101," ")</f>
        <v xml:space="preserve"> </v>
      </c>
      <c r="R101" s="60"/>
      <c r="S101" s="53" t="str">
        <f>IF($E101=5,$B101," ")</f>
        <v>自动战斗逻辑</v>
      </c>
      <c r="T101" s="59">
        <f>IF($E101=5,$D101," ")</f>
        <v>3</v>
      </c>
      <c r="V101" s="53" t="str">
        <f>IF($E101=6,$B101," ")</f>
        <v xml:space="preserve"> </v>
      </c>
      <c r="W101" s="76" t="str">
        <f>IF($E101=6,$D101," ")</f>
        <v xml:space="preserve"> </v>
      </c>
    </row>
    <row r="102" spans="1:23" x14ac:dyDescent="0.25">
      <c r="B102" s="5" t="s">
        <v>130</v>
      </c>
      <c r="D102" s="54">
        <v>1</v>
      </c>
      <c r="E102" s="54">
        <v>5</v>
      </c>
      <c r="G102" s="53" t="str">
        <f>IF($E102=1,$B102," ")</f>
        <v xml:space="preserve"> </v>
      </c>
      <c r="H102" s="59" t="str">
        <f>IF($E102=1,$D102," ")</f>
        <v xml:space="preserve"> </v>
      </c>
      <c r="I102" s="60"/>
      <c r="J102" s="53" t="str">
        <f>IF($E102=2,$B102," ")</f>
        <v xml:space="preserve"> </v>
      </c>
      <c r="K102" s="59" t="str">
        <f>IF($E102=2,$D102," ")</f>
        <v xml:space="preserve"> </v>
      </c>
      <c r="L102" s="60"/>
      <c r="M102" s="53" t="str">
        <f>IF($E102=3,$B102," ")</f>
        <v xml:space="preserve"> </v>
      </c>
      <c r="N102" s="59" t="str">
        <f>IF($E102=3,$D102," ")</f>
        <v xml:space="preserve"> </v>
      </c>
      <c r="O102" s="60"/>
      <c r="P102" s="53" t="str">
        <f>IF($E102=4,$B102," ")</f>
        <v xml:space="preserve"> </v>
      </c>
      <c r="Q102" s="59" t="str">
        <f>IF($E102=4,$D102," ")</f>
        <v xml:space="preserve"> </v>
      </c>
      <c r="R102" s="60"/>
      <c r="S102" s="53" t="str">
        <f>IF($E102=5,$B102," ")</f>
        <v>自动战斗逻辑验收，debug</v>
      </c>
      <c r="T102" s="59">
        <f>IF($E102=5,$D102," ")</f>
        <v>1</v>
      </c>
      <c r="V102" s="53" t="str">
        <f>IF($E102=6,$B102," ")</f>
        <v xml:space="preserve"> </v>
      </c>
      <c r="W102" s="76" t="str">
        <f>IF($E102=6,$D102," ")</f>
        <v xml:space="preserve"> </v>
      </c>
    </row>
    <row r="103" spans="1:23" x14ac:dyDescent="0.25">
      <c r="A103" s="5"/>
      <c r="B103" s="37" t="s">
        <v>364</v>
      </c>
      <c r="C103" s="56"/>
      <c r="D103" s="35">
        <f>SUM(D73:D99)</f>
        <v>65.25</v>
      </c>
      <c r="G103" s="53"/>
      <c r="H103" s="59"/>
      <c r="I103" s="60"/>
      <c r="J103" s="53"/>
      <c r="K103" s="59"/>
      <c r="L103" s="60"/>
      <c r="M103" s="53"/>
      <c r="N103" s="59"/>
      <c r="O103" s="60"/>
      <c r="P103" s="53"/>
      <c r="Q103" s="59"/>
      <c r="R103" s="60"/>
      <c r="S103" s="53"/>
      <c r="T103" s="59"/>
      <c r="V103" s="53"/>
      <c r="W103" s="76"/>
    </row>
    <row r="104" spans="1:23" x14ac:dyDescent="0.25">
      <c r="G104" s="53"/>
      <c r="H104" s="59"/>
      <c r="I104" s="60"/>
      <c r="J104" s="53"/>
      <c r="K104" s="59"/>
      <c r="L104" s="60"/>
      <c r="M104" s="53"/>
      <c r="N104" s="59"/>
      <c r="O104" s="60"/>
      <c r="P104" s="53"/>
      <c r="Q104" s="59"/>
      <c r="R104" s="60"/>
      <c r="S104" s="53"/>
      <c r="T104" s="59"/>
    </row>
    <row r="105" spans="1:23" s="67" customFormat="1" x14ac:dyDescent="0.25">
      <c r="A105" s="39"/>
      <c r="B105" s="64"/>
      <c r="C105" s="64"/>
      <c r="D105" s="65"/>
      <c r="E105" s="65"/>
      <c r="F105" s="66"/>
      <c r="H105" s="68"/>
      <c r="I105" s="69"/>
      <c r="J105" s="64"/>
      <c r="L105" s="69"/>
      <c r="M105" s="64"/>
      <c r="O105" s="69"/>
      <c r="R105" s="69"/>
      <c r="U105" s="69"/>
      <c r="W105" s="68"/>
    </row>
    <row r="106" spans="1:23" x14ac:dyDescent="0.25">
      <c r="A106" s="34" t="s">
        <v>365</v>
      </c>
      <c r="B106" s="52"/>
      <c r="G106" s="53" t="str">
        <f t="shared" ref="G106:G134" si="24">IF($E106=1,$B106," ")</f>
        <v xml:space="preserve"> </v>
      </c>
      <c r="H106" s="59" t="str">
        <f t="shared" ref="H106:H134" si="25">IF($E106=1,$D106," ")</f>
        <v xml:space="preserve"> </v>
      </c>
      <c r="I106" s="60"/>
      <c r="J106" s="53" t="str">
        <f t="shared" ref="J106:J134" si="26">IF($E106=2,$B106," ")</f>
        <v xml:space="preserve"> </v>
      </c>
      <c r="K106" s="59" t="str">
        <f t="shared" ref="K106:K134" si="27">IF($E106=2,$D106," ")</f>
        <v xml:space="preserve"> </v>
      </c>
      <c r="L106" s="60"/>
      <c r="M106" s="53" t="str">
        <f t="shared" ref="M106:M134" si="28">IF($E106=3,$B106," ")</f>
        <v xml:space="preserve"> </v>
      </c>
      <c r="N106" s="59" t="str">
        <f t="shared" ref="N106:N134" si="29">IF($E106=3,$D106," ")</f>
        <v xml:space="preserve"> </v>
      </c>
      <c r="O106" s="60"/>
      <c r="P106" s="53" t="str">
        <f t="shared" ref="P106:P134" si="30">IF($E106=4,$B106," ")</f>
        <v xml:space="preserve"> </v>
      </c>
      <c r="Q106" s="59" t="str">
        <f t="shared" ref="Q106:Q134" si="31">IF($E106=4,$D106," ")</f>
        <v xml:space="preserve"> </v>
      </c>
      <c r="R106" s="60"/>
      <c r="S106" s="53" t="str">
        <f t="shared" ref="S106:S134" si="32">IF($E106=5,$B106," ")</f>
        <v xml:space="preserve"> </v>
      </c>
      <c r="T106" s="59" t="str">
        <f t="shared" ref="T106" si="33">IF($E106=5,$D106," ")</f>
        <v xml:space="preserve"> </v>
      </c>
    </row>
    <row r="107" spans="1:23" x14ac:dyDescent="0.25">
      <c r="B107" s="105" t="s">
        <v>159</v>
      </c>
      <c r="D107" s="54">
        <v>0.5</v>
      </c>
      <c r="E107" s="54">
        <v>1</v>
      </c>
      <c r="G107" s="53" t="str">
        <f t="shared" si="24"/>
        <v>抽蛋-Debug</v>
      </c>
      <c r="H107" s="59">
        <f t="shared" si="25"/>
        <v>0.5</v>
      </c>
      <c r="I107" s="60"/>
      <c r="J107" s="53" t="str">
        <f t="shared" si="26"/>
        <v xml:space="preserve"> </v>
      </c>
      <c r="K107" s="59" t="str">
        <f t="shared" si="27"/>
        <v xml:space="preserve"> </v>
      </c>
      <c r="L107" s="60"/>
      <c r="M107" s="53" t="str">
        <f t="shared" si="28"/>
        <v xml:space="preserve"> </v>
      </c>
      <c r="N107" s="59" t="str">
        <f t="shared" si="29"/>
        <v xml:space="preserve"> </v>
      </c>
      <c r="O107" s="60"/>
      <c r="P107" s="53" t="str">
        <f t="shared" si="30"/>
        <v xml:space="preserve"> </v>
      </c>
      <c r="Q107" s="59" t="str">
        <f t="shared" si="31"/>
        <v xml:space="preserve"> </v>
      </c>
      <c r="R107" s="60"/>
      <c r="S107" s="53" t="str">
        <f t="shared" si="32"/>
        <v xml:space="preserve"> </v>
      </c>
      <c r="T107" s="59" t="str">
        <f>IF($E107=5,$D107," ")</f>
        <v xml:space="preserve"> </v>
      </c>
      <c r="V107" s="53" t="str">
        <f>IF($E107=6,$B107," ")</f>
        <v xml:space="preserve"> </v>
      </c>
      <c r="W107" s="76" t="str">
        <f>IF($E107=6,$D107," ")</f>
        <v xml:space="preserve"> </v>
      </c>
    </row>
    <row r="109" spans="1:23" x14ac:dyDescent="0.25">
      <c r="B109" s="105" t="s">
        <v>303</v>
      </c>
      <c r="D109" s="54">
        <v>1</v>
      </c>
      <c r="E109" s="54">
        <v>1</v>
      </c>
      <c r="G109" s="53" t="str">
        <f t="shared" si="24"/>
        <v>等级开启功能</v>
      </c>
      <c r="H109" s="59">
        <f t="shared" si="25"/>
        <v>1</v>
      </c>
      <c r="I109" s="60"/>
      <c r="J109" s="53" t="str">
        <f t="shared" si="26"/>
        <v xml:space="preserve"> </v>
      </c>
      <c r="K109" s="59" t="str">
        <f t="shared" si="27"/>
        <v xml:space="preserve"> </v>
      </c>
      <c r="L109" s="60"/>
      <c r="M109" s="53" t="str">
        <f t="shared" si="28"/>
        <v xml:space="preserve"> </v>
      </c>
      <c r="N109" s="59" t="str">
        <f t="shared" si="29"/>
        <v xml:space="preserve"> </v>
      </c>
      <c r="O109" s="60"/>
      <c r="P109" s="53" t="str">
        <f t="shared" si="30"/>
        <v xml:space="preserve"> </v>
      </c>
      <c r="Q109" s="59" t="str">
        <f t="shared" si="31"/>
        <v xml:space="preserve"> </v>
      </c>
      <c r="R109" s="60"/>
      <c r="S109" s="53" t="str">
        <f t="shared" si="32"/>
        <v xml:space="preserve"> </v>
      </c>
      <c r="T109" s="59" t="str">
        <f t="shared" ref="T109:T134" si="34">IF($E109=5,$D109," ")</f>
        <v xml:space="preserve"> </v>
      </c>
      <c r="V109" s="53" t="str">
        <f t="shared" ref="V109:V134" si="35">IF($E109=6,$B109," ")</f>
        <v xml:space="preserve"> </v>
      </c>
      <c r="W109" s="76" t="str">
        <f t="shared" ref="W109:W134" si="36">IF($E109=6,$D109," ")</f>
        <v xml:space="preserve"> </v>
      </c>
    </row>
    <row r="110" spans="1:23" x14ac:dyDescent="0.25">
      <c r="B110" s="105" t="s">
        <v>110</v>
      </c>
      <c r="D110" s="54">
        <v>1</v>
      </c>
      <c r="E110" s="54">
        <v>1</v>
      </c>
      <c r="G110" s="53" t="str">
        <f t="shared" si="24"/>
        <v>0.6版本对局外调整需求</v>
      </c>
      <c r="H110" s="59">
        <f t="shared" si="25"/>
        <v>1</v>
      </c>
      <c r="I110" s="60"/>
      <c r="J110" s="53" t="str">
        <f t="shared" si="26"/>
        <v xml:space="preserve"> </v>
      </c>
      <c r="K110" s="59" t="str">
        <f t="shared" si="27"/>
        <v xml:space="preserve"> </v>
      </c>
      <c r="L110" s="60"/>
      <c r="M110" s="53" t="str">
        <f t="shared" si="28"/>
        <v xml:space="preserve"> </v>
      </c>
      <c r="N110" s="59" t="str">
        <f t="shared" si="29"/>
        <v xml:space="preserve"> </v>
      </c>
      <c r="O110" s="60"/>
      <c r="P110" s="53" t="str">
        <f t="shared" si="30"/>
        <v xml:space="preserve"> </v>
      </c>
      <c r="Q110" s="59" t="str">
        <f t="shared" si="31"/>
        <v xml:space="preserve"> </v>
      </c>
      <c r="R110" s="60"/>
      <c r="S110" s="53" t="str">
        <f t="shared" si="32"/>
        <v xml:space="preserve"> </v>
      </c>
      <c r="T110" s="59" t="str">
        <f t="shared" si="34"/>
        <v xml:space="preserve"> </v>
      </c>
      <c r="V110" s="53" t="str">
        <f t="shared" si="35"/>
        <v xml:space="preserve"> </v>
      </c>
      <c r="W110" s="76" t="str">
        <f t="shared" si="36"/>
        <v xml:space="preserve"> </v>
      </c>
    </row>
    <row r="111" spans="1:23" x14ac:dyDescent="0.25">
      <c r="B111" s="105" t="s">
        <v>158</v>
      </c>
      <c r="D111" s="54">
        <v>1</v>
      </c>
      <c r="E111" s="54">
        <v>1</v>
      </c>
      <c r="F111" s="53" t="s">
        <v>108</v>
      </c>
      <c r="G111" s="53" t="str">
        <f>IF($E111=1,$B111," ")</f>
        <v>大冒险 - 验收，Debug</v>
      </c>
      <c r="H111" s="59">
        <f>IF($E111=1,$D111," ")</f>
        <v>1</v>
      </c>
      <c r="I111" s="60"/>
      <c r="J111" s="53" t="str">
        <f>IF($E111=2,$B111," ")</f>
        <v xml:space="preserve"> </v>
      </c>
      <c r="K111" s="59" t="str">
        <f>IF($E111=2,$D111," ")</f>
        <v xml:space="preserve"> </v>
      </c>
      <c r="L111" s="60"/>
      <c r="M111" s="53" t="str">
        <f>IF($E111=3,$B111," ")</f>
        <v xml:space="preserve"> </v>
      </c>
      <c r="N111" s="59" t="str">
        <f>IF($E111=3,$D111," ")</f>
        <v xml:space="preserve"> </v>
      </c>
      <c r="O111" s="60"/>
      <c r="P111" s="53" t="str">
        <f>IF($E111=4,$B111," ")</f>
        <v xml:space="preserve"> </v>
      </c>
      <c r="Q111" s="59" t="str">
        <f>IF($E111=4,$D111," ")</f>
        <v xml:space="preserve"> </v>
      </c>
      <c r="R111" s="60"/>
      <c r="S111" s="53" t="str">
        <f>IF($E111=5,$B111," ")</f>
        <v xml:space="preserve"> </v>
      </c>
      <c r="T111" s="59" t="str">
        <f>IF($E111=5,$D111," ")</f>
        <v xml:space="preserve"> </v>
      </c>
      <c r="V111" s="53" t="str">
        <f>IF($E111=6,$B111," ")</f>
        <v xml:space="preserve"> </v>
      </c>
      <c r="W111" s="76" t="str">
        <f>IF($E111=6,$D111," ")</f>
        <v xml:space="preserve"> </v>
      </c>
    </row>
    <row r="112" spans="1:23" x14ac:dyDescent="0.25">
      <c r="B112" s="52"/>
      <c r="G112" s="53"/>
      <c r="H112" s="59"/>
      <c r="I112" s="60"/>
      <c r="J112" s="53"/>
      <c r="K112" s="59"/>
      <c r="L112" s="60"/>
      <c r="M112" s="53"/>
      <c r="N112" s="59"/>
      <c r="O112" s="60"/>
      <c r="P112" s="53"/>
      <c r="Q112" s="59"/>
      <c r="R112" s="60"/>
      <c r="S112" s="53"/>
      <c r="T112" s="59"/>
      <c r="V112" s="53"/>
      <c r="W112" s="76"/>
    </row>
    <row r="113" spans="1:23" x14ac:dyDescent="0.25">
      <c r="B113" s="105" t="s">
        <v>118</v>
      </c>
      <c r="D113" s="54">
        <v>2</v>
      </c>
      <c r="E113" s="54">
        <v>2</v>
      </c>
      <c r="F113" s="53" t="s">
        <v>366</v>
      </c>
      <c r="G113" s="53" t="str">
        <f>IF($E113=1,$B113," ")</f>
        <v xml:space="preserve"> </v>
      </c>
      <c r="H113" s="59" t="str">
        <f>IF($E113=1,$D113," ")</f>
        <v xml:space="preserve"> </v>
      </c>
      <c r="I113" s="60"/>
      <c r="J113" s="53" t="str">
        <f>IF($E113=2,$B113," ")</f>
        <v>宠物界面 - 详细信息</v>
      </c>
      <c r="K113" s="59">
        <f>IF($E113=2,$D113," ")</f>
        <v>2</v>
      </c>
      <c r="L113" s="60"/>
      <c r="M113" s="53" t="str">
        <f>IF($E113=3,$B113," ")</f>
        <v xml:space="preserve"> </v>
      </c>
      <c r="N113" s="59" t="str">
        <f>IF($E113=3,$D113," ")</f>
        <v xml:space="preserve"> </v>
      </c>
      <c r="O113" s="60"/>
      <c r="P113" s="53" t="str">
        <f>IF($E113=4,$B113," ")</f>
        <v xml:space="preserve"> </v>
      </c>
      <c r="Q113" s="59" t="str">
        <f>IF($E113=4,$D113," ")</f>
        <v xml:space="preserve"> </v>
      </c>
      <c r="R113" s="60"/>
      <c r="S113" s="53" t="str">
        <f>IF($E113=5,$B113," ")</f>
        <v xml:space="preserve"> </v>
      </c>
      <c r="T113" s="59" t="str">
        <f>IF($E113=5,$D113," ")</f>
        <v xml:space="preserve"> </v>
      </c>
      <c r="V113" s="53" t="str">
        <f>IF($E113=6,$B113," ")</f>
        <v xml:space="preserve"> </v>
      </c>
      <c r="W113" s="76" t="str">
        <f>IF($E113=6,$D113," ")</f>
        <v xml:space="preserve"> </v>
      </c>
    </row>
    <row r="114" spans="1:23" x14ac:dyDescent="0.25">
      <c r="B114" s="105" t="s">
        <v>689</v>
      </c>
      <c r="D114" s="61">
        <v>2</v>
      </c>
      <c r="E114" s="54">
        <v>2</v>
      </c>
      <c r="G114" s="53" t="str">
        <f>IF($E114=1,$B114," ")</f>
        <v xml:space="preserve"> </v>
      </c>
      <c r="H114" s="59" t="str">
        <f>IF($E114=1,$D114," ")</f>
        <v xml:space="preserve"> </v>
      </c>
      <c r="I114" s="60"/>
      <c r="J114" s="53" t="str">
        <f>IF($E114=2,$B114," ")</f>
        <v>升级界面方案（取消）</v>
      </c>
      <c r="K114" s="59">
        <f>IF($E114=2,$D114," ")</f>
        <v>2</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c r="V114" s="53" t="str">
        <f>IF($E114=6,$B114," ")</f>
        <v xml:space="preserve"> </v>
      </c>
      <c r="W114" s="76" t="str">
        <f>IF($E114=6,$D114," ")</f>
        <v xml:space="preserve"> </v>
      </c>
    </row>
    <row r="115" spans="1:23" x14ac:dyDescent="0.25">
      <c r="B115" s="105" t="s">
        <v>160</v>
      </c>
      <c r="C115" s="52"/>
      <c r="D115" s="61">
        <v>2</v>
      </c>
      <c r="E115" s="54">
        <v>2</v>
      </c>
      <c r="G115" s="53" t="str">
        <f>IF($E115=1,$B115," ")</f>
        <v xml:space="preserve"> </v>
      </c>
      <c r="H115" s="59" t="str">
        <f>IF($E115=1,$D115," ")</f>
        <v xml:space="preserve"> </v>
      </c>
      <c r="I115" s="60"/>
      <c r="J115" s="53" t="str">
        <f>IF($E115=2,$B115," ")</f>
        <v>PVP - 验收，Debug</v>
      </c>
      <c r="K115" s="59">
        <f>IF($E115=2,$D115," ")</f>
        <v>2</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c r="V115" s="53" t="str">
        <f>IF($E115=6,$B115," ")</f>
        <v xml:space="preserve"> </v>
      </c>
      <c r="W115" s="76" t="str">
        <f>IF($E115=6,$D115," ")</f>
        <v xml:space="preserve"> </v>
      </c>
    </row>
    <row r="116" spans="1:23" x14ac:dyDescent="0.25">
      <c r="B116" s="52"/>
      <c r="C116" s="52"/>
      <c r="D116" s="61"/>
      <c r="G116" s="53"/>
      <c r="H116" s="59"/>
      <c r="I116" s="60"/>
      <c r="J116" s="53"/>
      <c r="K116" s="59"/>
      <c r="L116" s="60"/>
      <c r="M116" s="53"/>
      <c r="N116" s="59"/>
      <c r="O116" s="60"/>
      <c r="P116" s="53"/>
      <c r="Q116" s="59"/>
      <c r="R116" s="60"/>
      <c r="S116" s="53"/>
      <c r="T116" s="59"/>
      <c r="V116" s="53"/>
      <c r="W116" s="76"/>
    </row>
    <row r="117" spans="1:23" ht="34" x14ac:dyDescent="0.25">
      <c r="B117" s="104" t="s">
        <v>161</v>
      </c>
      <c r="C117" s="56"/>
      <c r="D117" s="54">
        <v>0.5</v>
      </c>
      <c r="E117" s="54">
        <v>3</v>
      </c>
      <c r="F117" s="53" t="s">
        <v>109</v>
      </c>
      <c r="G117" s="53" t="str">
        <f t="shared" si="24"/>
        <v xml:space="preserve"> </v>
      </c>
      <c r="H117" s="59" t="str">
        <f t="shared" si="25"/>
        <v xml:space="preserve"> </v>
      </c>
      <c r="I117" s="60"/>
      <c r="J117" s="53" t="str">
        <f t="shared" si="26"/>
        <v xml:space="preserve"> </v>
      </c>
      <c r="K117" s="59" t="str">
        <f t="shared" si="27"/>
        <v xml:space="preserve"> </v>
      </c>
      <c r="L117" s="60"/>
      <c r="M117" s="53" t="str">
        <f t="shared" si="28"/>
        <v>副本失败指引 - 验收，Debug</v>
      </c>
      <c r="N117" s="59">
        <f t="shared" si="29"/>
        <v>0.5</v>
      </c>
      <c r="O117" s="60"/>
      <c r="P117" s="53" t="str">
        <f t="shared" si="30"/>
        <v xml:space="preserve"> </v>
      </c>
      <c r="Q117" s="59" t="str">
        <f t="shared" si="31"/>
        <v xml:space="preserve"> </v>
      </c>
      <c r="R117" s="60"/>
      <c r="S117" s="53" t="str">
        <f t="shared" si="32"/>
        <v xml:space="preserve"> </v>
      </c>
      <c r="T117" s="59" t="str">
        <f t="shared" si="34"/>
        <v xml:space="preserve"> </v>
      </c>
      <c r="V117" s="53" t="str">
        <f t="shared" si="35"/>
        <v xml:space="preserve"> </v>
      </c>
      <c r="W117" s="76" t="str">
        <f t="shared" si="36"/>
        <v xml:space="preserve"> </v>
      </c>
    </row>
    <row r="118" spans="1:23" x14ac:dyDescent="0.25">
      <c r="B118" s="104" t="s">
        <v>690</v>
      </c>
      <c r="C118" s="56"/>
      <c r="D118" s="54">
        <v>1</v>
      </c>
      <c r="E118" s="54">
        <v>3</v>
      </c>
      <c r="G118" s="53" t="str">
        <f t="shared" si="24"/>
        <v xml:space="preserve"> </v>
      </c>
      <c r="H118" s="59" t="str">
        <f t="shared" si="25"/>
        <v xml:space="preserve"> </v>
      </c>
      <c r="I118" s="60"/>
      <c r="J118" s="53" t="str">
        <f t="shared" si="26"/>
        <v xml:space="preserve"> </v>
      </c>
      <c r="K118" s="59" t="str">
        <f t="shared" si="27"/>
        <v xml:space="preserve"> </v>
      </c>
      <c r="L118" s="60"/>
      <c r="M118" s="53" t="str">
        <f t="shared" si="28"/>
        <v xml:space="preserve">道具指引各个系统回归 </v>
      </c>
      <c r="N118" s="59">
        <f t="shared" si="29"/>
        <v>1</v>
      </c>
      <c r="O118" s="60"/>
      <c r="P118" s="53" t="str">
        <f t="shared" si="30"/>
        <v xml:space="preserve"> </v>
      </c>
      <c r="Q118" s="59" t="str">
        <f t="shared" si="31"/>
        <v xml:space="preserve"> </v>
      </c>
      <c r="R118" s="60"/>
      <c r="S118" s="53" t="str">
        <f t="shared" si="32"/>
        <v xml:space="preserve"> </v>
      </c>
      <c r="T118" s="59" t="str">
        <f t="shared" si="34"/>
        <v xml:space="preserve"> </v>
      </c>
      <c r="V118" s="53" t="str">
        <f t="shared" si="35"/>
        <v xml:space="preserve"> </v>
      </c>
      <c r="W118" s="76" t="str">
        <f t="shared" si="36"/>
        <v xml:space="preserve"> </v>
      </c>
    </row>
    <row r="119" spans="1:23" x14ac:dyDescent="0.25">
      <c r="B119" s="104" t="s">
        <v>237</v>
      </c>
      <c r="C119" s="56"/>
      <c r="D119" s="54">
        <v>2</v>
      </c>
      <c r="E119" s="54">
        <v>3</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Loading界面美术需求</v>
      </c>
      <c r="N119" s="59">
        <f>IF($E119=3,$D119," ")</f>
        <v>2</v>
      </c>
      <c r="O119" s="60"/>
      <c r="P119" s="53" t="str">
        <f>IF($E119=4,$B119," ")</f>
        <v xml:space="preserve"> </v>
      </c>
      <c r="Q119" s="59" t="str">
        <f>IF($E119=4,$D119," ")</f>
        <v xml:space="preserve"> </v>
      </c>
      <c r="R119" s="60"/>
      <c r="S119" s="53" t="str">
        <f>IF($E119=5,$B119," ")</f>
        <v xml:space="preserve"> </v>
      </c>
      <c r="T119" s="59" t="str">
        <f>IF($E119=5,$D119," ")</f>
        <v xml:space="preserve"> </v>
      </c>
      <c r="V119" s="53" t="str">
        <f>IF($E119=6,$B119," ")</f>
        <v xml:space="preserve"> </v>
      </c>
      <c r="W119" s="76" t="str">
        <f>IF($E119=6,$D119," ")</f>
        <v xml:space="preserve"> </v>
      </c>
    </row>
    <row r="120" spans="1:23" x14ac:dyDescent="0.25">
      <c r="B120" s="104" t="s">
        <v>244</v>
      </c>
      <c r="C120" s="56"/>
      <c r="D120" s="54">
        <v>1</v>
      </c>
      <c r="E120" s="54">
        <v>3</v>
      </c>
      <c r="G120" s="53" t="str">
        <f>IF($E120=1,$B120," ")</f>
        <v xml:space="preserve"> </v>
      </c>
      <c r="H120" s="59" t="str">
        <f>IF($E120=1,$D120," ")</f>
        <v xml:space="preserve"> </v>
      </c>
      <c r="I120" s="60"/>
      <c r="J120" s="53" t="str">
        <f>IF($E120=2,$B120," ")</f>
        <v xml:space="preserve"> </v>
      </c>
      <c r="K120" s="59" t="str">
        <f>IF($E120=2,$D120," ")</f>
        <v xml:space="preserve"> </v>
      </c>
      <c r="L120" s="60"/>
      <c r="M120" s="53" t="str">
        <f>IF($E120=3,$B120," ")</f>
        <v>loading界面功能设计</v>
      </c>
      <c r="N120" s="59">
        <f>IF($E120=3,$D120," ")</f>
        <v>1</v>
      </c>
      <c r="O120" s="60"/>
      <c r="P120" s="53" t="str">
        <f>IF($E120=4,$B120," ")</f>
        <v xml:space="preserve"> </v>
      </c>
      <c r="Q120" s="59" t="str">
        <f>IF($E120=4,$D120," ")</f>
        <v xml:space="preserve"> </v>
      </c>
      <c r="R120" s="60"/>
      <c r="S120" s="53" t="str">
        <f>IF($E120=5,$B120," ")</f>
        <v xml:space="preserve"> </v>
      </c>
      <c r="T120" s="59" t="str">
        <f>IF($E120=5,$D120," ")</f>
        <v xml:space="preserve"> </v>
      </c>
      <c r="V120" s="53" t="str">
        <f>IF($E120=6,$B120," ")</f>
        <v xml:space="preserve"> </v>
      </c>
      <c r="W120" s="76" t="str">
        <f>IF($E120=6,$D120," ")</f>
        <v xml:space="preserve"> </v>
      </c>
    </row>
    <row r="121" spans="1:23" s="52" customFormat="1" ht="34" x14ac:dyDescent="0.25">
      <c r="A121" s="34"/>
      <c r="B121" s="105" t="s">
        <v>113</v>
      </c>
      <c r="D121" s="61">
        <v>2</v>
      </c>
      <c r="E121" s="54">
        <v>3</v>
      </c>
      <c r="F121" s="53" t="s">
        <v>114</v>
      </c>
      <c r="G121" s="53" t="str">
        <f>IF($E121=1,$B121," ")</f>
        <v xml:space="preserve"> </v>
      </c>
      <c r="H121" s="59" t="str">
        <f>IF($E121=1,$D121," ")</f>
        <v xml:space="preserve"> </v>
      </c>
      <c r="I121" s="60"/>
      <c r="J121" s="53" t="str">
        <f>IF($E121=2,$B121," ")</f>
        <v xml:space="preserve"> </v>
      </c>
      <c r="K121" s="59" t="str">
        <f>IF($E121=2,$D121," ")</f>
        <v xml:space="preserve"> </v>
      </c>
      <c r="L121" s="60"/>
      <c r="M121" s="53" t="str">
        <f>IF($E121=3,$B121," ")</f>
        <v>新手引导</v>
      </c>
      <c r="N121" s="59">
        <f>IF($E121=3,$D121," ")</f>
        <v>2</v>
      </c>
      <c r="O121" s="60"/>
      <c r="P121" s="53" t="str">
        <f>IF($E121=4,$B121," ")</f>
        <v xml:space="preserve"> </v>
      </c>
      <c r="Q121" s="59" t="str">
        <f>IF($E121=4,$D121," ")</f>
        <v xml:space="preserve"> </v>
      </c>
      <c r="R121" s="60"/>
      <c r="S121" s="53" t="str">
        <f>IF($E121=5,$B121," ")</f>
        <v xml:space="preserve"> </v>
      </c>
      <c r="T121" s="59" t="str">
        <f>IF($E121=5,$D121," ")</f>
        <v xml:space="preserve"> </v>
      </c>
      <c r="U121" s="9"/>
      <c r="V121" s="53" t="str">
        <f>IF($E121=6,$B121," ")</f>
        <v xml:space="preserve"> </v>
      </c>
      <c r="W121" s="76" t="str">
        <f>IF($E121=6,$D121," ")</f>
        <v xml:space="preserve"> </v>
      </c>
    </row>
    <row r="122" spans="1:23" x14ac:dyDescent="0.25">
      <c r="B122" s="52"/>
      <c r="C122" s="52"/>
      <c r="D122" s="61"/>
      <c r="G122" s="53"/>
      <c r="H122" s="59"/>
      <c r="I122" s="60"/>
      <c r="J122" s="53"/>
      <c r="K122" s="59"/>
      <c r="L122" s="60"/>
      <c r="M122" s="53"/>
      <c r="N122" s="59"/>
      <c r="O122" s="60"/>
      <c r="P122" s="53"/>
      <c r="Q122" s="59"/>
      <c r="R122" s="60"/>
      <c r="S122" s="53"/>
      <c r="T122" s="59"/>
      <c r="V122" s="53"/>
      <c r="W122" s="76"/>
    </row>
    <row r="123" spans="1:23" s="52" customFormat="1" x14ac:dyDescent="0.25">
      <c r="A123" s="34"/>
      <c r="B123" s="105" t="s">
        <v>246</v>
      </c>
      <c r="D123" s="61">
        <v>4</v>
      </c>
      <c r="E123" s="54">
        <v>4</v>
      </c>
      <c r="F123" s="53"/>
      <c r="G123" s="53" t="str">
        <f>IF($E123=1,$B123," ")</f>
        <v xml:space="preserve"> </v>
      </c>
      <c r="H123" s="59" t="str">
        <f>IF($E123=1,$D123," ")</f>
        <v xml:space="preserve"> </v>
      </c>
      <c r="I123" s="60"/>
      <c r="J123" s="53" t="str">
        <f>IF($E123=2,$B123," ")</f>
        <v xml:space="preserve"> </v>
      </c>
      <c r="K123" s="59" t="str">
        <f>IF($E123=2,$D123," ")</f>
        <v xml:space="preserve"> </v>
      </c>
      <c r="L123" s="60"/>
      <c r="M123" s="53" t="str">
        <f>IF($E123=3,$B123," ")</f>
        <v xml:space="preserve"> </v>
      </c>
      <c r="N123" s="59" t="str">
        <f>IF($E123=3,$D123," ")</f>
        <v xml:space="preserve"> </v>
      </c>
      <c r="O123" s="60"/>
      <c r="P123" s="53" t="str">
        <f>IF($E123=4,$B123," ")</f>
        <v>新手引导（封文档）</v>
      </c>
      <c r="Q123" s="59">
        <f>IF($E123=4,$D123," ")</f>
        <v>4</v>
      </c>
      <c r="R123" s="60"/>
      <c r="S123" s="53" t="str">
        <f>IF($E123=5,$B123," ")</f>
        <v xml:space="preserve"> </v>
      </c>
      <c r="T123" s="59" t="str">
        <f>IF($E123=5,$D123," ")</f>
        <v xml:space="preserve"> </v>
      </c>
      <c r="U123" s="9"/>
      <c r="V123" s="53" t="str">
        <f>IF($E123=6,$B123," ")</f>
        <v xml:space="preserve"> </v>
      </c>
      <c r="W123" s="76" t="str">
        <f>IF($E123=6,$D123," ")</f>
        <v xml:space="preserve"> </v>
      </c>
    </row>
    <row r="124" spans="1:23" x14ac:dyDescent="0.25">
      <c r="B124" s="105" t="s">
        <v>220</v>
      </c>
      <c r="D124" s="54">
        <v>2</v>
      </c>
      <c r="E124" s="54">
        <v>4</v>
      </c>
      <c r="G124" s="53" t="str">
        <f t="shared" si="24"/>
        <v xml:space="preserve"> </v>
      </c>
      <c r="H124" s="59" t="str">
        <f t="shared" si="25"/>
        <v xml:space="preserve"> </v>
      </c>
      <c r="I124" s="60"/>
      <c r="J124" s="53" t="str">
        <f t="shared" si="26"/>
        <v xml:space="preserve"> </v>
      </c>
      <c r="K124" s="59" t="str">
        <f t="shared" si="27"/>
        <v xml:space="preserve"> </v>
      </c>
      <c r="L124" s="60"/>
      <c r="M124" s="53" t="str">
        <f t="shared" si="28"/>
        <v xml:space="preserve"> </v>
      </c>
      <c r="N124" s="59" t="str">
        <f t="shared" si="29"/>
        <v xml:space="preserve"> </v>
      </c>
      <c r="O124" s="60"/>
      <c r="P124" s="53" t="str">
        <f t="shared" si="30"/>
        <v>公会祈福、科技内容设计</v>
      </c>
      <c r="Q124" s="59">
        <f t="shared" si="31"/>
        <v>2</v>
      </c>
      <c r="R124" s="60"/>
      <c r="S124" s="53" t="str">
        <f t="shared" si="32"/>
        <v xml:space="preserve"> </v>
      </c>
      <c r="T124" s="59" t="str">
        <f t="shared" si="34"/>
        <v xml:space="preserve"> </v>
      </c>
      <c r="V124" s="53" t="str">
        <f t="shared" si="35"/>
        <v xml:space="preserve"> </v>
      </c>
      <c r="W124" s="76" t="str">
        <f t="shared" si="36"/>
        <v xml:space="preserve"> </v>
      </c>
    </row>
    <row r="125" spans="1:23" x14ac:dyDescent="0.25">
      <c r="B125" s="105" t="s">
        <v>219</v>
      </c>
      <c r="D125" s="54">
        <v>1</v>
      </c>
      <c r="E125" s="54">
        <v>4</v>
      </c>
      <c r="G125" s="53" t="str">
        <f t="shared" si="24"/>
        <v xml:space="preserve"> </v>
      </c>
      <c r="H125" s="59" t="str">
        <f t="shared" si="25"/>
        <v xml:space="preserve"> </v>
      </c>
      <c r="I125" s="60"/>
      <c r="J125" s="53" t="str">
        <f t="shared" si="26"/>
        <v xml:space="preserve"> </v>
      </c>
      <c r="K125" s="59" t="str">
        <f t="shared" si="27"/>
        <v xml:space="preserve"> </v>
      </c>
      <c r="L125" s="60"/>
      <c r="M125" s="53" t="str">
        <f t="shared" si="28"/>
        <v xml:space="preserve"> </v>
      </c>
      <c r="N125" s="59" t="str">
        <f t="shared" si="29"/>
        <v xml:space="preserve"> </v>
      </c>
      <c r="O125" s="60"/>
      <c r="P125" s="53" t="str">
        <f t="shared" si="30"/>
        <v>公会祈福、科技配置</v>
      </c>
      <c r="Q125" s="59">
        <f t="shared" si="31"/>
        <v>1</v>
      </c>
      <c r="R125" s="60"/>
      <c r="S125" s="53" t="str">
        <f t="shared" si="32"/>
        <v xml:space="preserve"> </v>
      </c>
      <c r="T125" s="59" t="str">
        <f t="shared" si="34"/>
        <v xml:space="preserve"> </v>
      </c>
      <c r="V125" s="53" t="str">
        <f t="shared" si="35"/>
        <v xml:space="preserve"> </v>
      </c>
      <c r="W125" s="76" t="str">
        <f t="shared" si="36"/>
        <v xml:space="preserve"> </v>
      </c>
    </row>
    <row r="126" spans="1:23" ht="34" x14ac:dyDescent="0.25">
      <c r="A126" s="5"/>
      <c r="B126" s="107" t="s">
        <v>783</v>
      </c>
      <c r="D126" s="61">
        <v>1</v>
      </c>
      <c r="E126" s="54">
        <v>6</v>
      </c>
      <c r="G126" s="53" t="str">
        <f t="shared" si="24"/>
        <v xml:space="preserve"> </v>
      </c>
      <c r="H126" s="59" t="str">
        <f t="shared" si="25"/>
        <v xml:space="preserve"> </v>
      </c>
      <c r="I126" s="60"/>
      <c r="J126" s="53" t="str">
        <f t="shared" si="26"/>
        <v xml:space="preserve"> </v>
      </c>
      <c r="K126" s="59" t="str">
        <f t="shared" si="27"/>
        <v xml:space="preserve"> </v>
      </c>
      <c r="L126" s="60"/>
      <c r="M126" s="53" t="str">
        <f t="shared" si="28"/>
        <v xml:space="preserve"> </v>
      </c>
      <c r="N126" s="59" t="str">
        <f t="shared" si="29"/>
        <v xml:space="preserve"> </v>
      </c>
      <c r="O126" s="60"/>
      <c r="P126" s="53" t="str">
        <f t="shared" si="30"/>
        <v xml:space="preserve"> </v>
      </c>
      <c r="Q126" s="59" t="str">
        <f t="shared" si="31"/>
        <v xml:space="preserve"> </v>
      </c>
      <c r="R126" s="60"/>
      <c r="S126" s="53" t="str">
        <f t="shared" si="32"/>
        <v xml:space="preserve"> </v>
      </c>
      <c r="T126" s="59" t="str">
        <f t="shared" si="34"/>
        <v xml:space="preserve"> </v>
      </c>
      <c r="V126" s="53" t="str">
        <f t="shared" si="35"/>
        <v>充值商店界面版面和功能补充</v>
      </c>
      <c r="W126" s="76">
        <f t="shared" si="36"/>
        <v>1</v>
      </c>
    </row>
    <row r="127" spans="1:23" x14ac:dyDescent="0.25">
      <c r="G127" s="53" t="str">
        <f t="shared" si="24"/>
        <v xml:space="preserve"> </v>
      </c>
      <c r="H127" s="59" t="str">
        <f t="shared" si="25"/>
        <v xml:space="preserve"> </v>
      </c>
      <c r="I127" s="60"/>
      <c r="J127" s="53" t="str">
        <f t="shared" si="26"/>
        <v xml:space="preserve"> </v>
      </c>
      <c r="K127" s="59" t="str">
        <f t="shared" si="27"/>
        <v xml:space="preserve"> </v>
      </c>
      <c r="L127" s="60"/>
      <c r="M127" s="53" t="str">
        <f t="shared" si="28"/>
        <v xml:space="preserve"> </v>
      </c>
      <c r="N127" s="59" t="str">
        <f t="shared" si="29"/>
        <v xml:space="preserve"> </v>
      </c>
      <c r="O127" s="60"/>
      <c r="P127" s="53" t="str">
        <f t="shared" si="30"/>
        <v xml:space="preserve"> </v>
      </c>
      <c r="Q127" s="59" t="str">
        <f t="shared" si="31"/>
        <v xml:space="preserve"> </v>
      </c>
      <c r="R127" s="60"/>
      <c r="S127" s="53" t="str">
        <f t="shared" si="32"/>
        <v xml:space="preserve"> </v>
      </c>
      <c r="T127" s="59" t="str">
        <f t="shared" si="34"/>
        <v xml:space="preserve"> </v>
      </c>
      <c r="V127" s="53" t="str">
        <f t="shared" si="35"/>
        <v xml:space="preserve"> </v>
      </c>
      <c r="W127" s="76" t="str">
        <f t="shared" si="36"/>
        <v xml:space="preserve"> </v>
      </c>
    </row>
    <row r="128" spans="1:23" x14ac:dyDescent="0.25">
      <c r="B128" s="104" t="s">
        <v>225</v>
      </c>
      <c r="C128" s="56"/>
      <c r="D128" s="54">
        <v>0.5</v>
      </c>
      <c r="E128" s="54">
        <v>5</v>
      </c>
      <c r="G128" s="53" t="str">
        <f t="shared" si="24"/>
        <v xml:space="preserve"> </v>
      </c>
      <c r="H128" s="59" t="str">
        <f t="shared" si="25"/>
        <v xml:space="preserve"> </v>
      </c>
      <c r="I128" s="60"/>
      <c r="J128" s="53" t="str">
        <f t="shared" si="26"/>
        <v xml:space="preserve"> </v>
      </c>
      <c r="K128" s="59" t="str">
        <f t="shared" si="27"/>
        <v xml:space="preserve"> </v>
      </c>
      <c r="L128" s="60"/>
      <c r="M128" s="53" t="str">
        <f t="shared" si="28"/>
        <v xml:space="preserve"> </v>
      </c>
      <c r="N128" s="59" t="str">
        <f t="shared" si="29"/>
        <v xml:space="preserve"> </v>
      </c>
      <c r="O128" s="60"/>
      <c r="P128" s="53" t="str">
        <f t="shared" si="30"/>
        <v xml:space="preserve"> </v>
      </c>
      <c r="Q128" s="59" t="str">
        <f t="shared" si="31"/>
        <v xml:space="preserve"> </v>
      </c>
      <c r="R128" s="60"/>
      <c r="S128" s="53" t="str">
        <f t="shared" si="32"/>
        <v>loading界面- 验收，Debug</v>
      </c>
      <c r="T128" s="59">
        <f t="shared" si="34"/>
        <v>0.5</v>
      </c>
      <c r="V128" s="53" t="str">
        <f t="shared" si="35"/>
        <v xml:space="preserve"> </v>
      </c>
      <c r="W128" s="76" t="str">
        <f t="shared" si="36"/>
        <v xml:space="preserve"> </v>
      </c>
    </row>
    <row r="129" spans="1:23" ht="34" x14ac:dyDescent="0.25">
      <c r="B129" s="105" t="s">
        <v>224</v>
      </c>
      <c r="D129" s="54">
        <v>0.5</v>
      </c>
      <c r="E129" s="54">
        <v>5</v>
      </c>
      <c r="G129" s="53" t="str">
        <f t="shared" si="24"/>
        <v xml:space="preserve"> </v>
      </c>
      <c r="H129" s="59" t="str">
        <f t="shared" si="25"/>
        <v xml:space="preserve"> </v>
      </c>
      <c r="I129" s="60"/>
      <c r="J129" s="53" t="str">
        <f t="shared" si="26"/>
        <v xml:space="preserve"> </v>
      </c>
      <c r="K129" s="59" t="str">
        <f t="shared" si="27"/>
        <v xml:space="preserve"> </v>
      </c>
      <c r="L129" s="60"/>
      <c r="M129" s="53" t="str">
        <f t="shared" si="28"/>
        <v xml:space="preserve"> </v>
      </c>
      <c r="N129" s="59" t="str">
        <f t="shared" si="29"/>
        <v xml:space="preserve"> </v>
      </c>
      <c r="O129" s="60"/>
      <c r="P129" s="53" t="str">
        <f t="shared" si="30"/>
        <v xml:space="preserve"> </v>
      </c>
      <c r="Q129" s="59" t="str">
        <f t="shared" si="31"/>
        <v xml:space="preserve"> </v>
      </c>
      <c r="R129" s="60"/>
      <c r="S129" s="53" t="str">
        <f t="shared" si="32"/>
        <v>0.7版本对局外调整-验收，Debug</v>
      </c>
      <c r="T129" s="59">
        <f t="shared" si="34"/>
        <v>0.5</v>
      </c>
      <c r="V129" s="53" t="str">
        <f t="shared" si="35"/>
        <v xml:space="preserve"> </v>
      </c>
      <c r="W129" s="76" t="str">
        <f t="shared" si="36"/>
        <v xml:space="preserve"> </v>
      </c>
    </row>
    <row r="130" spans="1:23" x14ac:dyDescent="0.25">
      <c r="B130" s="105" t="s">
        <v>199</v>
      </c>
      <c r="C130" s="52"/>
      <c r="D130" s="61">
        <v>2</v>
      </c>
      <c r="E130" s="54">
        <v>5</v>
      </c>
      <c r="F130" s="53" t="s">
        <v>112</v>
      </c>
      <c r="G130" s="53" t="str">
        <f t="shared" si="24"/>
        <v xml:space="preserve"> </v>
      </c>
      <c r="H130" s="59" t="str">
        <f t="shared" si="25"/>
        <v xml:space="preserve"> </v>
      </c>
      <c r="I130" s="60"/>
      <c r="J130" s="53" t="str">
        <f t="shared" si="26"/>
        <v xml:space="preserve"> </v>
      </c>
      <c r="K130" s="59" t="str">
        <f t="shared" si="27"/>
        <v xml:space="preserve"> </v>
      </c>
      <c r="L130" s="60"/>
      <c r="M130" s="53" t="str">
        <f t="shared" si="28"/>
        <v xml:space="preserve"> </v>
      </c>
      <c r="N130" s="59" t="str">
        <f t="shared" si="29"/>
        <v xml:space="preserve"> </v>
      </c>
      <c r="O130" s="60"/>
      <c r="P130" s="53" t="str">
        <f t="shared" si="30"/>
        <v xml:space="preserve"> </v>
      </c>
      <c r="Q130" s="59" t="str">
        <f t="shared" si="31"/>
        <v xml:space="preserve"> </v>
      </c>
      <c r="R130" s="60"/>
      <c r="S130" s="53" t="str">
        <f t="shared" si="32"/>
        <v>公会任务设计，包括公会副本</v>
      </c>
      <c r="T130" s="59">
        <f t="shared" si="34"/>
        <v>2</v>
      </c>
      <c r="V130" s="53" t="str">
        <f t="shared" si="35"/>
        <v xml:space="preserve"> </v>
      </c>
      <c r="W130" s="76" t="str">
        <f t="shared" si="36"/>
        <v xml:space="preserve"> </v>
      </c>
    </row>
    <row r="131" spans="1:23" x14ac:dyDescent="0.25">
      <c r="B131" s="107" t="s">
        <v>367</v>
      </c>
      <c r="C131" s="52"/>
      <c r="D131" s="61">
        <v>2</v>
      </c>
      <c r="E131" s="54">
        <v>5</v>
      </c>
      <c r="G131" s="53" t="str">
        <f t="shared" si="24"/>
        <v xml:space="preserve"> </v>
      </c>
      <c r="H131" s="59" t="str">
        <f t="shared" si="25"/>
        <v xml:space="preserve"> </v>
      </c>
      <c r="I131" s="60"/>
      <c r="J131" s="53" t="str">
        <f t="shared" si="26"/>
        <v xml:space="preserve"> </v>
      </c>
      <c r="K131" s="59" t="str">
        <f t="shared" si="27"/>
        <v xml:space="preserve"> </v>
      </c>
      <c r="L131" s="60"/>
      <c r="M131" s="53" t="str">
        <f t="shared" si="28"/>
        <v xml:space="preserve"> </v>
      </c>
      <c r="N131" s="59" t="str">
        <f t="shared" si="29"/>
        <v xml:space="preserve"> </v>
      </c>
      <c r="O131" s="60"/>
      <c r="P131" s="53" t="str">
        <f t="shared" si="30"/>
        <v xml:space="preserve"> </v>
      </c>
      <c r="Q131" s="59" t="str">
        <f t="shared" si="31"/>
        <v xml:space="preserve"> </v>
      </c>
      <c r="R131" s="60"/>
      <c r="S131" s="53" t="str">
        <f t="shared" si="32"/>
        <v>公会任务配置</v>
      </c>
      <c r="T131" s="59">
        <f t="shared" si="34"/>
        <v>2</v>
      </c>
      <c r="V131" s="53" t="str">
        <f t="shared" si="35"/>
        <v xml:space="preserve"> </v>
      </c>
      <c r="W131" s="76" t="str">
        <f t="shared" si="36"/>
        <v xml:space="preserve"> </v>
      </c>
    </row>
    <row r="132" spans="1:23" s="52" customFormat="1" x14ac:dyDescent="0.25">
      <c r="A132" s="112"/>
      <c r="D132" s="61"/>
      <c r="E132" s="61"/>
      <c r="F132" s="70"/>
      <c r="G132" s="70"/>
      <c r="H132" s="89"/>
      <c r="I132" s="60"/>
      <c r="J132" s="70"/>
      <c r="K132" s="89"/>
      <c r="L132" s="60"/>
      <c r="M132" s="70"/>
      <c r="N132" s="89"/>
      <c r="O132" s="60"/>
      <c r="P132" s="70"/>
      <c r="Q132" s="89"/>
      <c r="R132" s="60"/>
      <c r="S132" s="70"/>
      <c r="T132" s="89"/>
      <c r="U132" s="60"/>
      <c r="V132" s="70"/>
      <c r="W132" s="114"/>
    </row>
    <row r="133" spans="1:23" x14ac:dyDescent="0.25">
      <c r="B133" s="107" t="s">
        <v>794</v>
      </c>
      <c r="C133" s="52"/>
      <c r="D133" s="61">
        <v>1</v>
      </c>
      <c r="E133" s="54">
        <v>6</v>
      </c>
      <c r="G133" s="53" t="str">
        <f t="shared" si="24"/>
        <v xml:space="preserve"> </v>
      </c>
      <c r="H133" s="59" t="str">
        <f t="shared" si="25"/>
        <v xml:space="preserve"> </v>
      </c>
      <c r="I133" s="60"/>
      <c r="J133" s="53" t="str">
        <f t="shared" si="26"/>
        <v xml:space="preserve"> </v>
      </c>
      <c r="K133" s="59" t="str">
        <f t="shared" si="27"/>
        <v xml:space="preserve"> </v>
      </c>
      <c r="L133" s="60"/>
      <c r="M133" s="53" t="str">
        <f t="shared" si="28"/>
        <v xml:space="preserve"> </v>
      </c>
      <c r="N133" s="59" t="str">
        <f t="shared" si="29"/>
        <v xml:space="preserve"> </v>
      </c>
      <c r="O133" s="60"/>
      <c r="P133" s="53" t="str">
        <f t="shared" si="30"/>
        <v xml:space="preserve"> </v>
      </c>
      <c r="Q133" s="59" t="str">
        <f t="shared" si="31"/>
        <v xml:space="preserve"> </v>
      </c>
      <c r="R133" s="60"/>
      <c r="S133" s="53" t="str">
        <f t="shared" si="32"/>
        <v xml:space="preserve"> </v>
      </c>
      <c r="T133" s="59" t="str">
        <f t="shared" si="34"/>
        <v xml:space="preserve"> </v>
      </c>
      <c r="V133" s="53" t="str">
        <f t="shared" si="35"/>
        <v>Loading文案</v>
      </c>
      <c r="W133" s="76">
        <f t="shared" si="36"/>
        <v>1</v>
      </c>
    </row>
    <row r="134" spans="1:23" x14ac:dyDescent="0.25">
      <c r="A134" s="5"/>
      <c r="B134" s="52" t="s">
        <v>228</v>
      </c>
      <c r="C134" s="52"/>
      <c r="D134" s="61">
        <v>1</v>
      </c>
      <c r="E134" s="54">
        <v>6</v>
      </c>
      <c r="G134" s="53" t="str">
        <f t="shared" si="24"/>
        <v xml:space="preserve"> </v>
      </c>
      <c r="H134" s="59" t="str">
        <f t="shared" si="25"/>
        <v xml:space="preserve"> </v>
      </c>
      <c r="I134" s="60"/>
      <c r="J134" s="53" t="str">
        <f t="shared" si="26"/>
        <v xml:space="preserve"> </v>
      </c>
      <c r="K134" s="59" t="str">
        <f t="shared" si="27"/>
        <v xml:space="preserve"> </v>
      </c>
      <c r="L134" s="60"/>
      <c r="M134" s="53" t="str">
        <f t="shared" si="28"/>
        <v xml:space="preserve"> </v>
      </c>
      <c r="N134" s="59" t="str">
        <f t="shared" si="29"/>
        <v xml:space="preserve"> </v>
      </c>
      <c r="O134" s="60"/>
      <c r="P134" s="53" t="str">
        <f t="shared" si="30"/>
        <v xml:space="preserve"> </v>
      </c>
      <c r="Q134" s="59" t="str">
        <f t="shared" si="31"/>
        <v xml:space="preserve"> </v>
      </c>
      <c r="R134" s="60"/>
      <c r="S134" s="53" t="str">
        <f t="shared" si="32"/>
        <v xml:space="preserve"> </v>
      </c>
      <c r="T134" s="59" t="str">
        <f t="shared" si="34"/>
        <v xml:space="preserve"> </v>
      </c>
      <c r="V134" s="53" t="str">
        <f t="shared" si="35"/>
        <v>公会任务配置 -Debug</v>
      </c>
      <c r="W134" s="76">
        <f t="shared" si="36"/>
        <v>1</v>
      </c>
    </row>
    <row r="135" spans="1:23" x14ac:dyDescent="0.25">
      <c r="A135" s="5"/>
      <c r="B135" s="61" t="s">
        <v>881</v>
      </c>
      <c r="C135" s="52"/>
      <c r="D135" s="61">
        <v>2</v>
      </c>
      <c r="E135" s="54">
        <v>6</v>
      </c>
      <c r="G135" s="53"/>
      <c r="H135" s="59"/>
      <c r="I135" s="60"/>
      <c r="J135" s="53"/>
      <c r="K135" s="59"/>
      <c r="L135" s="60"/>
      <c r="M135" s="53"/>
      <c r="N135" s="59"/>
      <c r="O135" s="60"/>
      <c r="P135" s="53"/>
      <c r="Q135" s="59"/>
      <c r="R135" s="60"/>
      <c r="S135" s="53"/>
      <c r="T135" s="59"/>
    </row>
    <row r="136" spans="1:23" x14ac:dyDescent="0.25">
      <c r="A136" s="5"/>
      <c r="B136" s="61" t="s">
        <v>800</v>
      </c>
      <c r="C136" s="52"/>
      <c r="D136" s="61">
        <v>0.5</v>
      </c>
      <c r="E136" s="54">
        <v>6</v>
      </c>
      <c r="G136" s="53"/>
      <c r="H136" s="59"/>
      <c r="I136" s="60"/>
      <c r="J136" s="53"/>
      <c r="K136" s="59"/>
      <c r="L136" s="60"/>
      <c r="M136" s="53"/>
      <c r="N136" s="59"/>
      <c r="O136" s="60"/>
      <c r="P136" s="53"/>
      <c r="Q136" s="59"/>
      <c r="R136" s="60"/>
      <c r="S136" s="53"/>
      <c r="T136" s="59"/>
    </row>
    <row r="137" spans="1:23" x14ac:dyDescent="0.25">
      <c r="A137" s="5"/>
      <c r="B137" s="52" t="s">
        <v>115</v>
      </c>
      <c r="C137" s="52"/>
      <c r="D137" s="61">
        <v>3</v>
      </c>
      <c r="E137" s="54">
        <v>8</v>
      </c>
      <c r="G137" s="53" t="str">
        <f>IF($E137=1,$B137," ")</f>
        <v xml:space="preserve"> </v>
      </c>
      <c r="H137" s="59" t="str">
        <f>IF($E137=1,$D137," ")</f>
        <v xml:space="preserve"> </v>
      </c>
      <c r="I137" s="60"/>
      <c r="J137" s="53" t="str">
        <f>IF($E137=2,$B137," ")</f>
        <v xml:space="preserve"> </v>
      </c>
      <c r="K137" s="59" t="str">
        <f>IF($E137=2,$D137," ")</f>
        <v xml:space="preserve"> </v>
      </c>
      <c r="L137" s="60"/>
      <c r="M137" s="53" t="str">
        <f>IF($E137=3,$B137," ")</f>
        <v xml:space="preserve"> </v>
      </c>
      <c r="N137" s="59" t="str">
        <f>IF($E137=3,$D137," ")</f>
        <v xml:space="preserve"> </v>
      </c>
      <c r="O137" s="60"/>
      <c r="P137" s="53" t="str">
        <f>IF($E137=4,$B137," ")</f>
        <v xml:space="preserve"> </v>
      </c>
      <c r="Q137" s="59" t="str">
        <f>IF($E137=4,$D137," ")</f>
        <v xml:space="preserve"> </v>
      </c>
      <c r="R137" s="60"/>
      <c r="S137" s="53" t="str">
        <f>IF($E137=5,$B137," ")</f>
        <v xml:space="preserve"> </v>
      </c>
      <c r="T137" s="59" t="str">
        <f>IF($E137=5,$D137," ")</f>
        <v xml:space="preserve"> </v>
      </c>
      <c r="V137" s="53" t="str">
        <f>IF($E137=6,$B137," ")</f>
        <v xml:space="preserve"> </v>
      </c>
      <c r="W137" s="76" t="str">
        <f>IF($E137=6,$D137," ")</f>
        <v xml:space="preserve"> </v>
      </c>
    </row>
    <row r="138" spans="1:23" x14ac:dyDescent="0.25">
      <c r="A138" s="5"/>
      <c r="B138" s="52"/>
      <c r="D138" s="61"/>
      <c r="G138" s="53"/>
      <c r="H138" s="59"/>
      <c r="I138" s="60"/>
      <c r="J138" s="53"/>
      <c r="K138" s="59"/>
      <c r="L138" s="60"/>
      <c r="M138" s="53"/>
      <c r="N138" s="59"/>
      <c r="O138" s="60"/>
      <c r="P138" s="53"/>
      <c r="Q138" s="59"/>
      <c r="R138" s="60"/>
      <c r="S138" s="53"/>
      <c r="T138" s="59"/>
    </row>
    <row r="139" spans="1:23" s="34" customFormat="1" x14ac:dyDescent="0.25">
      <c r="B139" s="37" t="s">
        <v>338</v>
      </c>
      <c r="C139" s="37"/>
      <c r="D139" s="35">
        <f>SUM(D106:D136)</f>
        <v>33.5</v>
      </c>
      <c r="E139" s="35"/>
      <c r="F139" s="36"/>
      <c r="H139" s="35">
        <f>SUM(H107:H134)</f>
        <v>3.5</v>
      </c>
      <c r="I139" s="38"/>
      <c r="K139" s="35">
        <f>SUM(K107:K134)</f>
        <v>6</v>
      </c>
      <c r="L139" s="38"/>
      <c r="N139" s="35">
        <f>SUM(N107:N134)</f>
        <v>6.5</v>
      </c>
      <c r="O139" s="38"/>
      <c r="Q139" s="35">
        <f>SUM(Q107:Q134)</f>
        <v>7</v>
      </c>
      <c r="R139" s="38"/>
      <c r="T139" s="35">
        <f>SUM(T107:T134)</f>
        <v>5</v>
      </c>
      <c r="U139" s="38"/>
      <c r="W139" s="35">
        <f>SUM(W107:W134)</f>
        <v>3</v>
      </c>
    </row>
    <row r="140" spans="1:23" x14ac:dyDescent="0.25">
      <c r="A140" s="5"/>
      <c r="B140" s="52"/>
      <c r="C140" s="52"/>
      <c r="D140" s="61"/>
      <c r="G140" s="53"/>
      <c r="H140" s="59"/>
      <c r="I140" s="60"/>
      <c r="J140" s="53"/>
      <c r="K140" s="59"/>
      <c r="L140" s="60"/>
      <c r="M140" s="53"/>
      <c r="N140" s="59"/>
      <c r="O140" s="60"/>
      <c r="P140" s="53"/>
      <c r="Q140" s="59"/>
      <c r="R140" s="60"/>
      <c r="S140" s="53"/>
      <c r="T140" s="59"/>
    </row>
    <row r="141" spans="1:23" x14ac:dyDescent="0.25">
      <c r="A141" s="5"/>
      <c r="B141" s="34" t="s">
        <v>805</v>
      </c>
      <c r="C141" s="52"/>
      <c r="D141" s="61"/>
      <c r="G141" s="53"/>
      <c r="H141" s="59"/>
      <c r="I141" s="60"/>
      <c r="J141" s="53"/>
      <c r="K141" s="59"/>
      <c r="L141" s="60"/>
      <c r="M141" s="53"/>
      <c r="N141" s="59"/>
      <c r="O141" s="60"/>
      <c r="P141" s="53"/>
      <c r="Q141" s="59"/>
      <c r="R141" s="60"/>
      <c r="S141" s="53"/>
      <c r="T141" s="59"/>
    </row>
    <row r="142" spans="1:23" x14ac:dyDescent="0.25">
      <c r="A142" s="5"/>
      <c r="B142" s="34"/>
      <c r="C142" s="52"/>
      <c r="D142" s="61"/>
      <c r="G142" s="53"/>
      <c r="H142" s="59"/>
      <c r="I142" s="60"/>
      <c r="J142" s="53"/>
      <c r="K142" s="59"/>
      <c r="L142" s="60"/>
      <c r="M142" s="53"/>
      <c r="N142" s="59"/>
      <c r="O142" s="60"/>
      <c r="P142" s="53"/>
      <c r="Q142" s="59"/>
      <c r="R142" s="60"/>
      <c r="S142" s="53"/>
      <c r="T142" s="59"/>
    </row>
    <row r="143" spans="1:23" x14ac:dyDescent="0.25">
      <c r="A143" s="5"/>
      <c r="B143" s="61" t="s">
        <v>880</v>
      </c>
      <c r="C143" s="52"/>
      <c r="D143" s="61">
        <v>1</v>
      </c>
      <c r="E143" s="54">
        <v>7</v>
      </c>
      <c r="G143" s="53"/>
      <c r="H143" s="59"/>
      <c r="I143" s="60"/>
      <c r="J143" s="53"/>
      <c r="K143" s="59"/>
      <c r="L143" s="60"/>
      <c r="M143" s="53"/>
      <c r="N143" s="59"/>
      <c r="O143" s="60"/>
      <c r="P143" s="53"/>
      <c r="Q143" s="59"/>
      <c r="R143" s="60"/>
      <c r="S143" s="53"/>
      <c r="T143" s="59"/>
    </row>
    <row r="144" spans="1:23" x14ac:dyDescent="0.25">
      <c r="A144" s="5"/>
      <c r="B144" s="61" t="s">
        <v>801</v>
      </c>
      <c r="C144" s="52"/>
      <c r="D144" s="61">
        <v>0.5</v>
      </c>
      <c r="E144" s="54">
        <v>7</v>
      </c>
      <c r="F144" s="53" t="s">
        <v>887</v>
      </c>
      <c r="G144" s="53"/>
      <c r="H144" s="59"/>
      <c r="I144" s="60"/>
      <c r="J144" s="53"/>
      <c r="K144" s="59"/>
      <c r="L144" s="60"/>
      <c r="M144" s="53"/>
      <c r="N144" s="59"/>
      <c r="O144" s="60"/>
      <c r="P144" s="53"/>
      <c r="Q144" s="59"/>
      <c r="R144" s="60"/>
      <c r="S144" s="53"/>
      <c r="T144" s="59"/>
    </row>
    <row r="145" spans="1:23" x14ac:dyDescent="0.25">
      <c r="A145" s="5"/>
      <c r="B145" s="61" t="s">
        <v>812</v>
      </c>
      <c r="C145" s="52"/>
      <c r="D145" s="61">
        <v>5</v>
      </c>
      <c r="E145" s="54">
        <v>7</v>
      </c>
      <c r="G145" s="53"/>
      <c r="H145" s="59"/>
      <c r="I145" s="60"/>
      <c r="J145" s="53"/>
      <c r="K145" s="59"/>
      <c r="L145" s="60"/>
      <c r="M145" s="53"/>
      <c r="N145" s="59"/>
      <c r="O145" s="60"/>
      <c r="P145" s="53"/>
      <c r="Q145" s="59"/>
      <c r="R145" s="60"/>
      <c r="S145" s="53"/>
      <c r="T145" s="59"/>
    </row>
    <row r="146" spans="1:23" x14ac:dyDescent="0.25">
      <c r="A146" s="5"/>
      <c r="B146" s="52" t="s">
        <v>882</v>
      </c>
      <c r="C146" s="52"/>
      <c r="D146" s="61">
        <v>1</v>
      </c>
      <c r="E146" s="54">
        <v>7</v>
      </c>
      <c r="G146" s="53"/>
      <c r="H146" s="59"/>
      <c r="I146" s="60"/>
      <c r="J146" s="53"/>
      <c r="K146" s="59"/>
      <c r="L146" s="60"/>
      <c r="M146" s="53"/>
      <c r="N146" s="59"/>
      <c r="O146" s="60"/>
      <c r="P146" s="53"/>
      <c r="Q146" s="59"/>
      <c r="R146" s="60"/>
      <c r="S146" s="53"/>
      <c r="T146" s="59"/>
      <c r="V146" s="53"/>
      <c r="W146" s="76"/>
    </row>
    <row r="149" spans="1:23" ht="34" x14ac:dyDescent="0.25">
      <c r="A149" s="5"/>
      <c r="B149" s="52" t="s">
        <v>371</v>
      </c>
      <c r="D149" s="54">
        <v>2</v>
      </c>
      <c r="E149" s="54">
        <v>8</v>
      </c>
      <c r="F149" s="53" t="s">
        <v>372</v>
      </c>
      <c r="G149" s="53" t="str">
        <f>IF($E149=1,$B149," ")</f>
        <v xml:space="preserve"> </v>
      </c>
      <c r="H149" s="59" t="str">
        <f>IF($E149=1,$D149," ")</f>
        <v xml:space="preserve"> </v>
      </c>
      <c r="I149" s="60"/>
      <c r="J149" s="53" t="str">
        <f>IF($E149=2,$B149," ")</f>
        <v xml:space="preserve"> </v>
      </c>
      <c r="K149" s="59" t="str">
        <f>IF($E149=2,$D149," ")</f>
        <v xml:space="preserve"> </v>
      </c>
      <c r="L149" s="60"/>
      <c r="M149" s="53" t="str">
        <f>IF($E149=3,$B149," ")</f>
        <v xml:space="preserve"> </v>
      </c>
      <c r="N149" s="59" t="str">
        <f>IF($E149=3,$D149," ")</f>
        <v xml:space="preserve"> </v>
      </c>
      <c r="O149" s="60"/>
      <c r="P149" s="53" t="str">
        <f>IF($E149=4,$B149," ")</f>
        <v xml:space="preserve"> </v>
      </c>
      <c r="Q149" s="59" t="str">
        <f>IF($E149=4,$D149," ")</f>
        <v xml:space="preserve"> </v>
      </c>
      <c r="R149" s="60"/>
      <c r="S149" s="53" t="str">
        <f>IF($E149=5,$B149," ")</f>
        <v xml:space="preserve"> </v>
      </c>
      <c r="T149" s="59" t="str">
        <f>IF($E149=5,$D149," ")</f>
        <v xml:space="preserve"> </v>
      </c>
    </row>
    <row r="150" spans="1:23" x14ac:dyDescent="0.25">
      <c r="B150" s="52" t="s">
        <v>198</v>
      </c>
      <c r="D150" s="54">
        <v>1</v>
      </c>
      <c r="E150" s="54">
        <v>8</v>
      </c>
      <c r="G150" s="53" t="str">
        <f>IF($E150=1,$B150," ")</f>
        <v xml:space="preserve"> </v>
      </c>
      <c r="H150" s="59" t="str">
        <f>IF($E150=1,$D150," ")</f>
        <v xml:space="preserve"> </v>
      </c>
      <c r="I150" s="60"/>
      <c r="J150" s="53" t="str">
        <f>IF($E150=2,$B150," ")</f>
        <v xml:space="preserve"> </v>
      </c>
      <c r="K150" s="59" t="str">
        <f>IF($E150=2,$D150," ")</f>
        <v xml:space="preserve"> </v>
      </c>
      <c r="L150" s="60"/>
      <c r="M150" s="53" t="str">
        <f>IF($E150=3,$B150," ")</f>
        <v xml:space="preserve"> </v>
      </c>
      <c r="N150" s="59" t="str">
        <f>IF($E150=3,$D150," ")</f>
        <v xml:space="preserve"> </v>
      </c>
      <c r="O150" s="60"/>
      <c r="P150" s="53" t="str">
        <f>IF($E150=4,$B150," ")</f>
        <v xml:space="preserve"> </v>
      </c>
      <c r="Q150" s="59" t="str">
        <f>IF($E150=4,$D150," ")</f>
        <v xml:space="preserve"> </v>
      </c>
      <c r="R150" s="60"/>
      <c r="S150" s="53" t="str">
        <f>IF($E150=5,$B150," ")</f>
        <v xml:space="preserve"> </v>
      </c>
      <c r="T150" s="59" t="str">
        <f>IF($E150=5,$D150," ")</f>
        <v xml:space="preserve"> </v>
      </c>
    </row>
    <row r="151" spans="1:23" x14ac:dyDescent="0.25">
      <c r="B151" s="52" t="s">
        <v>227</v>
      </c>
      <c r="D151" s="54">
        <v>1</v>
      </c>
      <c r="E151" s="54">
        <v>8</v>
      </c>
      <c r="G151" s="53" t="str">
        <f>IF($E151=1,$B151," ")</f>
        <v xml:space="preserve"> </v>
      </c>
      <c r="H151" s="59" t="str">
        <f>IF($E151=1,$D151," ")</f>
        <v xml:space="preserve"> </v>
      </c>
      <c r="I151" s="60"/>
      <c r="J151" s="53" t="str">
        <f>IF($E151=2,$B151," ")</f>
        <v xml:space="preserve"> </v>
      </c>
      <c r="K151" s="59" t="str">
        <f>IF($E151=2,$D151," ")</f>
        <v xml:space="preserve"> </v>
      </c>
      <c r="L151" s="60"/>
      <c r="M151" s="53" t="str">
        <f>IF($E151=3,$B151," ")</f>
        <v xml:space="preserve"> </v>
      </c>
      <c r="N151" s="59" t="str">
        <f>IF($E151=3,$D151," ")</f>
        <v xml:space="preserve"> </v>
      </c>
      <c r="O151" s="60"/>
      <c r="P151" s="53" t="str">
        <f>IF($E151=4,$B151," ")</f>
        <v xml:space="preserve"> </v>
      </c>
      <c r="Q151" s="59" t="str">
        <f>IF($E151=4,$D151," ")</f>
        <v xml:space="preserve"> </v>
      </c>
      <c r="R151" s="60"/>
      <c r="S151" s="53" t="str">
        <f>IF($E151=5,$B151," ")</f>
        <v xml:space="preserve"> </v>
      </c>
      <c r="T151" s="59" t="str">
        <f>IF($E151=5,$D151," ")</f>
        <v xml:space="preserve"> </v>
      </c>
    </row>
    <row r="152" spans="1:23" x14ac:dyDescent="0.25">
      <c r="B152" s="52"/>
      <c r="G152" s="53"/>
      <c r="H152" s="59"/>
      <c r="I152" s="60"/>
      <c r="J152" s="53"/>
      <c r="K152" s="59"/>
      <c r="L152" s="60"/>
      <c r="M152" s="53"/>
      <c r="N152" s="59"/>
      <c r="O152" s="60"/>
      <c r="P152" s="53"/>
      <c r="Q152" s="59"/>
      <c r="R152" s="60"/>
      <c r="S152" s="53"/>
      <c r="T152" s="59"/>
    </row>
    <row r="153" spans="1:23" x14ac:dyDescent="0.25">
      <c r="B153" s="5" t="s">
        <v>822</v>
      </c>
      <c r="D153" s="54">
        <v>2</v>
      </c>
      <c r="E153" s="54">
        <v>9</v>
      </c>
    </row>
    <row r="155" spans="1:23" x14ac:dyDescent="0.25">
      <c r="B155" s="119" t="s">
        <v>243</v>
      </c>
    </row>
    <row r="156" spans="1:23" x14ac:dyDescent="0.25">
      <c r="B156" s="61"/>
    </row>
    <row r="157" spans="1:23" x14ac:dyDescent="0.25">
      <c r="B157" s="61" t="s">
        <v>808</v>
      </c>
      <c r="D157" s="54">
        <v>2</v>
      </c>
      <c r="E157" s="54">
        <v>9</v>
      </c>
    </row>
    <row r="158" spans="1:23" x14ac:dyDescent="0.25">
      <c r="B158" s="61" t="s">
        <v>685</v>
      </c>
      <c r="D158" s="54">
        <v>1</v>
      </c>
      <c r="E158" s="54">
        <v>9</v>
      </c>
    </row>
    <row r="159" spans="1:23" x14ac:dyDescent="0.25">
      <c r="A159" s="5"/>
      <c r="B159" s="56" t="s">
        <v>784</v>
      </c>
      <c r="C159" s="56"/>
      <c r="D159" s="54">
        <v>2</v>
      </c>
      <c r="E159" s="54">
        <v>9</v>
      </c>
      <c r="F159" s="53" t="s">
        <v>798</v>
      </c>
      <c r="G159" s="53" t="str">
        <f>IF($E159=1,$B159," ")</f>
        <v xml:space="preserve"> </v>
      </c>
      <c r="H159" s="59" t="str">
        <f>IF($E159=1,$D159," ")</f>
        <v xml:space="preserve"> </v>
      </c>
      <c r="I159" s="60"/>
      <c r="J159" s="53" t="str">
        <f>IF($E159=2,$B159," ")</f>
        <v xml:space="preserve"> </v>
      </c>
      <c r="K159" s="59" t="str">
        <f>IF($E159=2,$D159," ")</f>
        <v xml:space="preserve"> </v>
      </c>
      <c r="L159" s="60"/>
      <c r="M159" s="53" t="str">
        <f>IF($E159=3,$B159," ")</f>
        <v xml:space="preserve"> </v>
      </c>
      <c r="N159" s="59" t="str">
        <f>IF($E159=3,$D159," ")</f>
        <v xml:space="preserve"> </v>
      </c>
      <c r="O159" s="60"/>
      <c r="P159" s="53" t="str">
        <f>IF($E159=4,$B159," ")</f>
        <v xml:space="preserve"> </v>
      </c>
      <c r="Q159" s="59" t="str">
        <f>IF($E159=4,$D159," ")</f>
        <v xml:space="preserve"> </v>
      </c>
      <c r="R159" s="60"/>
      <c r="S159" s="53" t="str">
        <f>IF($E159=5,$B159," ")</f>
        <v xml:space="preserve"> </v>
      </c>
      <c r="T159" s="59" t="str">
        <f>IF($E159=5,$D159," ")</f>
        <v xml:space="preserve"> </v>
      </c>
    </row>
    <row r="160" spans="1:23" x14ac:dyDescent="0.25">
      <c r="A160" s="5"/>
      <c r="B160" s="56" t="s">
        <v>226</v>
      </c>
      <c r="D160" s="54">
        <v>1</v>
      </c>
      <c r="E160" s="54">
        <v>9</v>
      </c>
      <c r="G160" s="53" t="str">
        <f>IF($E160=1,$B160," ")</f>
        <v xml:space="preserve"> </v>
      </c>
      <c r="H160" s="59" t="str">
        <f>IF($E160=1,$D160," ")</f>
        <v xml:space="preserve"> </v>
      </c>
      <c r="I160" s="60"/>
      <c r="J160" s="53" t="str">
        <f>IF($E160=2,$B160," ")</f>
        <v xml:space="preserve"> </v>
      </c>
      <c r="K160" s="59" t="str">
        <f>IF($E160=2,$D160," ")</f>
        <v xml:space="preserve"> </v>
      </c>
      <c r="L160" s="60"/>
      <c r="M160" s="53" t="str">
        <f>IF($E160=3,$B160," ")</f>
        <v xml:space="preserve"> </v>
      </c>
      <c r="N160" s="59" t="str">
        <f>IF($E160=3,$D160," ")</f>
        <v xml:space="preserve"> </v>
      </c>
      <c r="O160" s="60"/>
      <c r="P160" s="53" t="str">
        <f>IF($E160=4,$B160," ")</f>
        <v xml:space="preserve"> </v>
      </c>
      <c r="Q160" s="59" t="str">
        <f>IF($E160=4,$D160," ")</f>
        <v xml:space="preserve"> </v>
      </c>
      <c r="R160" s="60"/>
      <c r="S160" s="53" t="str">
        <f>IF($E160=5,$B160," ")</f>
        <v xml:space="preserve"> </v>
      </c>
      <c r="T160" s="59" t="str">
        <f>IF($E160=5,$D160," ")</f>
        <v xml:space="preserve"> </v>
      </c>
    </row>
    <row r="161" spans="1:23" x14ac:dyDescent="0.25">
      <c r="A161" s="5"/>
      <c r="B161" s="56" t="s">
        <v>230</v>
      </c>
      <c r="C161" s="56"/>
      <c r="D161" s="54">
        <v>2</v>
      </c>
      <c r="E161" s="54">
        <v>10</v>
      </c>
      <c r="F161" s="53" t="s">
        <v>368</v>
      </c>
      <c r="G161" s="53"/>
      <c r="H161" s="59"/>
      <c r="I161" s="60"/>
      <c r="J161" s="53"/>
      <c r="K161" s="59"/>
      <c r="L161" s="60"/>
      <c r="M161" s="53"/>
      <c r="N161" s="59"/>
      <c r="O161" s="60"/>
      <c r="P161" s="53"/>
      <c r="Q161" s="59"/>
      <c r="R161" s="60"/>
      <c r="S161" s="53"/>
      <c r="T161" s="59"/>
    </row>
    <row r="162" spans="1:23" x14ac:dyDescent="0.25">
      <c r="A162" s="5"/>
      <c r="B162" s="56" t="s">
        <v>369</v>
      </c>
      <c r="C162" s="56"/>
      <c r="D162" s="54">
        <v>2</v>
      </c>
      <c r="E162" s="54">
        <v>10</v>
      </c>
      <c r="F162" s="53" t="s">
        <v>370</v>
      </c>
      <c r="G162" s="53"/>
      <c r="H162" s="59"/>
      <c r="I162" s="60"/>
      <c r="J162" s="53"/>
      <c r="K162" s="59"/>
      <c r="L162" s="60"/>
      <c r="M162" s="53"/>
      <c r="N162" s="59"/>
      <c r="O162" s="60"/>
      <c r="P162" s="53"/>
      <c r="Q162" s="59"/>
      <c r="R162" s="60"/>
      <c r="S162" s="53"/>
      <c r="T162" s="59"/>
    </row>
    <row r="163" spans="1:23" x14ac:dyDescent="0.25">
      <c r="A163" s="5"/>
      <c r="B163" s="56" t="s">
        <v>402</v>
      </c>
      <c r="C163" s="56"/>
      <c r="D163" s="54">
        <v>1</v>
      </c>
      <c r="E163" s="54">
        <v>10</v>
      </c>
      <c r="G163" s="53"/>
      <c r="H163" s="59"/>
      <c r="I163" s="60"/>
      <c r="J163" s="53"/>
      <c r="K163" s="59"/>
      <c r="L163" s="60"/>
      <c r="M163" s="53"/>
      <c r="N163" s="59"/>
      <c r="O163" s="60"/>
      <c r="P163" s="53"/>
      <c r="Q163" s="59"/>
      <c r="R163" s="60"/>
      <c r="S163" s="53"/>
      <c r="T163" s="59"/>
    </row>
    <row r="165" spans="1:23" x14ac:dyDescent="0.25">
      <c r="B165" s="88" t="s">
        <v>364</v>
      </c>
      <c r="D165" s="35">
        <f>SUM(D146:D164)</f>
        <v>18</v>
      </c>
      <c r="G165" s="53"/>
      <c r="H165" s="59"/>
      <c r="I165" s="60"/>
      <c r="J165" s="53"/>
      <c r="K165" s="59"/>
      <c r="L165" s="60"/>
      <c r="M165" s="53"/>
      <c r="N165" s="59"/>
      <c r="O165" s="60"/>
      <c r="P165" s="53"/>
      <c r="Q165" s="59"/>
      <c r="R165" s="60"/>
      <c r="S165" s="53"/>
      <c r="T165" s="59"/>
    </row>
    <row r="166" spans="1:23" x14ac:dyDescent="0.25">
      <c r="B166" s="52"/>
      <c r="G166" s="53"/>
      <c r="H166" s="59"/>
      <c r="I166" s="60"/>
      <c r="J166" s="53"/>
      <c r="K166" s="59"/>
      <c r="L166" s="60"/>
      <c r="M166" s="53"/>
      <c r="N166" s="59"/>
      <c r="O166" s="60"/>
      <c r="P166" s="53"/>
      <c r="Q166" s="59"/>
      <c r="R166" s="60"/>
      <c r="S166" s="53"/>
      <c r="T166" s="59"/>
    </row>
    <row r="167" spans="1:23" ht="34" x14ac:dyDescent="0.25">
      <c r="B167" s="56" t="s">
        <v>117</v>
      </c>
      <c r="C167" s="56"/>
      <c r="D167" s="54">
        <v>3</v>
      </c>
      <c r="E167" s="54">
        <v>11</v>
      </c>
      <c r="F167" s="53" t="s">
        <v>373</v>
      </c>
      <c r="G167" s="53" t="str">
        <f>IF($E167=1,$B167," ")</f>
        <v xml:space="preserve"> </v>
      </c>
      <c r="H167" s="59" t="str">
        <f>IF($E167=1,$D167," ")</f>
        <v xml:space="preserve"> </v>
      </c>
      <c r="I167" s="60"/>
      <c r="J167" s="53" t="str">
        <f>IF($E167=2,$B167," ")</f>
        <v xml:space="preserve"> </v>
      </c>
      <c r="K167" s="59" t="str">
        <f>IF($E167=2,$D167," ")</f>
        <v xml:space="preserve"> </v>
      </c>
      <c r="L167" s="60"/>
      <c r="M167" s="53" t="str">
        <f>IF($E167=3,$B167," ")</f>
        <v xml:space="preserve"> </v>
      </c>
      <c r="N167" s="59" t="str">
        <f>IF($E167=3,$D167," ")</f>
        <v xml:space="preserve"> </v>
      </c>
      <c r="O167" s="60"/>
      <c r="P167" s="53" t="str">
        <f>IF($E167=4,$B167," ")</f>
        <v xml:space="preserve"> </v>
      </c>
      <c r="Q167" s="59" t="str">
        <f>IF($E167=4,$D167," ")</f>
        <v xml:space="preserve"> </v>
      </c>
      <c r="R167" s="60"/>
      <c r="S167" s="53" t="str">
        <f>IF($E167=5,$B167," ")</f>
        <v xml:space="preserve"> </v>
      </c>
      <c r="T167" s="59" t="str">
        <f>IF($E167=5,$D167," ")</f>
        <v xml:space="preserve"> </v>
      </c>
      <c r="U167" s="5"/>
    </row>
    <row r="168" spans="1:23" x14ac:dyDescent="0.25">
      <c r="B168" s="5" t="s">
        <v>116</v>
      </c>
      <c r="D168" s="54">
        <v>1</v>
      </c>
      <c r="E168" s="54">
        <v>11</v>
      </c>
      <c r="G168" s="53" t="str">
        <f t="shared" ref="G168" si="37">IF($E168=1,$B168," ")</f>
        <v xml:space="preserve"> </v>
      </c>
      <c r="H168" s="59" t="str">
        <f t="shared" ref="H168" si="38">IF($E168=1,$D168," ")</f>
        <v xml:space="preserve"> </v>
      </c>
      <c r="I168" s="60"/>
      <c r="J168" s="53" t="str">
        <f t="shared" ref="J168" si="39">IF($E168=2,$B168," ")</f>
        <v xml:space="preserve"> </v>
      </c>
      <c r="K168" s="59" t="str">
        <f t="shared" ref="K168" si="40">IF($E168=2,$D168," ")</f>
        <v xml:space="preserve"> </v>
      </c>
      <c r="L168" s="60"/>
      <c r="M168" s="53" t="str">
        <f t="shared" ref="M168" si="41">IF($E168=3,$B168," ")</f>
        <v xml:space="preserve"> </v>
      </c>
      <c r="N168" s="59" t="str">
        <f t="shared" ref="N168" si="42">IF($E168=3,$D168," ")</f>
        <v xml:space="preserve"> </v>
      </c>
      <c r="O168" s="60"/>
      <c r="P168" s="53" t="str">
        <f t="shared" ref="P168" si="43">IF($E168=4,$B168," ")</f>
        <v xml:space="preserve"> </v>
      </c>
      <c r="Q168" s="59" t="str">
        <f t="shared" ref="Q168" si="44">IF($E168=4,$D168," ")</f>
        <v xml:space="preserve"> </v>
      </c>
      <c r="R168" s="60"/>
      <c r="S168" s="53" t="str">
        <f t="shared" ref="S168" si="45">IF($E168=5,$B168," ")</f>
        <v xml:space="preserve"> </v>
      </c>
      <c r="T168" s="59" t="str">
        <f t="shared" ref="T168" si="46">IF($E168=5,$D168," ")</f>
        <v xml:space="preserve"> </v>
      </c>
      <c r="U168" s="5"/>
    </row>
    <row r="170" spans="1:23" x14ac:dyDescent="0.25">
      <c r="B170" s="56"/>
      <c r="C170" s="56"/>
      <c r="G170" s="53"/>
      <c r="H170" s="59"/>
      <c r="I170" s="60"/>
      <c r="J170" s="53"/>
      <c r="K170" s="59"/>
      <c r="L170" s="60"/>
      <c r="M170" s="53"/>
      <c r="N170" s="59"/>
      <c r="O170" s="60"/>
      <c r="P170" s="53"/>
      <c r="Q170" s="59"/>
      <c r="R170" s="60"/>
      <c r="S170" s="53"/>
      <c r="T170" s="59"/>
      <c r="U170" s="5"/>
    </row>
    <row r="171" spans="1:23" s="67" customFormat="1" x14ac:dyDescent="0.25">
      <c r="A171" s="39"/>
      <c r="D171" s="65"/>
      <c r="E171" s="65"/>
      <c r="F171" s="66"/>
      <c r="H171" s="68"/>
      <c r="I171" s="69"/>
      <c r="J171" s="71"/>
      <c r="L171" s="69"/>
      <c r="O171" s="69"/>
      <c r="R171" s="69"/>
      <c r="U171" s="69"/>
      <c r="W171" s="68"/>
    </row>
    <row r="172" spans="1:23" x14ac:dyDescent="0.25">
      <c r="A172" s="34" t="s">
        <v>119</v>
      </c>
      <c r="B172" s="72"/>
      <c r="C172" s="72"/>
      <c r="D172" s="58"/>
      <c r="F172" s="53" t="str">
        <f t="shared" ref="F172:G200" si="47">IF($E172=1,$B172," ")</f>
        <v xml:space="preserve"> </v>
      </c>
      <c r="G172" s="53" t="str">
        <f t="shared" si="47"/>
        <v xml:space="preserve"> </v>
      </c>
      <c r="H172" s="59" t="str">
        <f t="shared" ref="H172:H204" si="48">IF($E172=1,$D172," ")</f>
        <v xml:space="preserve"> </v>
      </c>
      <c r="I172" s="60"/>
      <c r="J172" s="53" t="str">
        <f t="shared" ref="J172:J204" si="49">IF($E172=2,$B172," ")</f>
        <v xml:space="preserve"> </v>
      </c>
      <c r="K172" s="59" t="str">
        <f t="shared" ref="K172:K204" si="50">IF($E172=2,$D172," ")</f>
        <v xml:space="preserve"> </v>
      </c>
      <c r="L172" s="60"/>
      <c r="M172" s="53" t="str">
        <f t="shared" ref="M172:M204" si="51">IF($E172=3,$B172," ")</f>
        <v xml:space="preserve"> </v>
      </c>
      <c r="N172" s="59" t="str">
        <f t="shared" ref="N172:N204" si="52">IF($E172=3,$D172," ")</f>
        <v xml:space="preserve"> </v>
      </c>
      <c r="O172" s="60"/>
      <c r="P172" s="53" t="str">
        <f t="shared" ref="P172:P204" si="53">IF($E172=4,$B172," ")</f>
        <v xml:space="preserve"> </v>
      </c>
      <c r="Q172" s="59" t="str">
        <f t="shared" ref="Q172:Q204" si="54">IF($E172=4,$D172," ")</f>
        <v xml:space="preserve"> </v>
      </c>
      <c r="R172" s="60"/>
      <c r="S172" s="53" t="str">
        <f t="shared" ref="S172:S204" si="55">IF($E172=5,$B172," ")</f>
        <v xml:space="preserve"> </v>
      </c>
      <c r="T172" s="59" t="str">
        <f t="shared" ref="T172:T204" si="56">IF($E172=5,$D172," ")</f>
        <v xml:space="preserve"> </v>
      </c>
    </row>
    <row r="173" spans="1:23" ht="34" x14ac:dyDescent="0.25">
      <c r="B173" s="105" t="s">
        <v>221</v>
      </c>
      <c r="C173" s="72"/>
      <c r="D173" s="78">
        <v>1</v>
      </c>
      <c r="E173" s="54">
        <v>1</v>
      </c>
      <c r="F173" s="53" t="str">
        <f t="shared" si="47"/>
        <v>前2天内容调整-测试版本配置，debug</v>
      </c>
      <c r="G173" s="53" t="str">
        <f t="shared" si="47"/>
        <v>前2天内容调整-测试版本配置，debug</v>
      </c>
      <c r="H173" s="59">
        <f t="shared" si="48"/>
        <v>1</v>
      </c>
      <c r="I173" s="60"/>
      <c r="J173" s="53" t="str">
        <f t="shared" si="49"/>
        <v xml:space="preserve"> </v>
      </c>
      <c r="K173" s="59" t="str">
        <f t="shared" si="50"/>
        <v xml:space="preserve"> </v>
      </c>
      <c r="L173" s="60"/>
      <c r="M173" s="53" t="str">
        <f t="shared" si="51"/>
        <v xml:space="preserve"> </v>
      </c>
      <c r="N173" s="59" t="str">
        <f t="shared" si="52"/>
        <v xml:space="preserve"> </v>
      </c>
      <c r="O173" s="60"/>
      <c r="P173" s="53" t="str">
        <f t="shared" si="53"/>
        <v xml:space="preserve"> </v>
      </c>
      <c r="Q173" s="59" t="str">
        <f t="shared" si="54"/>
        <v xml:space="preserve"> </v>
      </c>
      <c r="R173" s="60"/>
      <c r="S173" s="53" t="str">
        <f t="shared" si="55"/>
        <v xml:space="preserve"> </v>
      </c>
      <c r="T173" s="59" t="str">
        <f t="shared" si="56"/>
        <v xml:space="preserve"> </v>
      </c>
      <c r="V173" s="53" t="str">
        <f t="shared" ref="V173:V204" si="57">IF($E173=6,$B173," ")</f>
        <v xml:space="preserve"> </v>
      </c>
      <c r="W173" s="76" t="str">
        <f t="shared" ref="W173:W204" si="58">IF($E173=6,$D173," ")</f>
        <v xml:space="preserve"> </v>
      </c>
    </row>
    <row r="174" spans="1:23" x14ac:dyDescent="0.25">
      <c r="B174" s="106" t="s">
        <v>785</v>
      </c>
      <c r="C174" s="72"/>
      <c r="D174" s="78">
        <v>1</v>
      </c>
      <c r="E174" s="54">
        <v>1</v>
      </c>
      <c r="F174" s="53" t="s">
        <v>786</v>
      </c>
      <c r="G174" s="53" t="str">
        <f t="shared" si="47"/>
        <v>AOE特效具体需求</v>
      </c>
      <c r="H174" s="59">
        <f t="shared" si="48"/>
        <v>1</v>
      </c>
      <c r="I174" s="60"/>
      <c r="J174" s="53" t="str">
        <f t="shared" si="49"/>
        <v xml:space="preserve"> </v>
      </c>
      <c r="K174" s="59" t="str">
        <f t="shared" si="50"/>
        <v xml:space="preserve"> </v>
      </c>
      <c r="L174" s="60"/>
      <c r="M174" s="53" t="str">
        <f t="shared" si="51"/>
        <v xml:space="preserve"> </v>
      </c>
      <c r="N174" s="59" t="str">
        <f t="shared" si="52"/>
        <v xml:space="preserve"> </v>
      </c>
      <c r="O174" s="60"/>
      <c r="P174" s="53" t="str">
        <f t="shared" si="53"/>
        <v xml:space="preserve"> </v>
      </c>
      <c r="Q174" s="59" t="str">
        <f t="shared" si="54"/>
        <v xml:space="preserve"> </v>
      </c>
      <c r="R174" s="60"/>
      <c r="S174" s="53" t="str">
        <f t="shared" si="55"/>
        <v xml:space="preserve"> </v>
      </c>
      <c r="T174" s="59" t="str">
        <f t="shared" si="56"/>
        <v xml:space="preserve"> </v>
      </c>
      <c r="V174" s="53" t="str">
        <f t="shared" si="57"/>
        <v xml:space="preserve"> </v>
      </c>
      <c r="W174" s="76" t="str">
        <f t="shared" si="58"/>
        <v xml:space="preserve"> </v>
      </c>
    </row>
    <row r="175" spans="1:23" x14ac:dyDescent="0.25">
      <c r="B175" s="106" t="s">
        <v>676</v>
      </c>
      <c r="C175" s="72"/>
      <c r="D175" s="78">
        <v>1</v>
      </c>
      <c r="E175" s="54">
        <v>1</v>
      </c>
      <c r="G175" s="53"/>
      <c r="H175" s="59"/>
      <c r="I175" s="60"/>
      <c r="J175" s="53"/>
      <c r="K175" s="59"/>
      <c r="L175" s="60"/>
      <c r="M175" s="53"/>
      <c r="N175" s="59"/>
      <c r="O175" s="60"/>
      <c r="P175" s="53"/>
      <c r="Q175" s="59"/>
      <c r="R175" s="60"/>
      <c r="S175" s="53"/>
      <c r="T175" s="59"/>
      <c r="V175" s="53"/>
      <c r="W175" s="76"/>
    </row>
    <row r="176" spans="1:23" x14ac:dyDescent="0.25">
      <c r="B176" s="105" t="s">
        <v>238</v>
      </c>
      <c r="C176" s="73"/>
      <c r="D176" s="73">
        <v>1</v>
      </c>
      <c r="E176" s="54">
        <v>1</v>
      </c>
      <c r="G176" s="53" t="str">
        <f t="shared" si="47"/>
        <v>通天塔场景， 金钱经验试炼场景需求</v>
      </c>
      <c r="H176" s="59">
        <f t="shared" si="48"/>
        <v>1</v>
      </c>
      <c r="I176" s="60"/>
      <c r="J176" s="53" t="str">
        <f t="shared" si="49"/>
        <v xml:space="preserve"> </v>
      </c>
      <c r="K176" s="59" t="str">
        <f t="shared" si="50"/>
        <v xml:space="preserve"> </v>
      </c>
      <c r="L176" s="60"/>
      <c r="M176" s="53" t="str">
        <f t="shared" si="51"/>
        <v xml:space="preserve"> </v>
      </c>
      <c r="N176" s="59" t="str">
        <f t="shared" si="52"/>
        <v xml:space="preserve"> </v>
      </c>
      <c r="O176" s="60"/>
      <c r="P176" s="53" t="str">
        <f t="shared" si="53"/>
        <v xml:space="preserve"> </v>
      </c>
      <c r="Q176" s="59" t="str">
        <f t="shared" si="54"/>
        <v xml:space="preserve"> </v>
      </c>
      <c r="R176" s="60"/>
      <c r="S176" s="53" t="str">
        <f t="shared" si="55"/>
        <v xml:space="preserve"> </v>
      </c>
      <c r="T176" s="59" t="str">
        <f t="shared" si="56"/>
        <v xml:space="preserve"> </v>
      </c>
      <c r="V176" s="53" t="str">
        <f t="shared" si="57"/>
        <v xml:space="preserve"> </v>
      </c>
      <c r="W176" s="76" t="str">
        <f t="shared" si="58"/>
        <v xml:space="preserve"> </v>
      </c>
    </row>
    <row r="177" spans="1:23" x14ac:dyDescent="0.25">
      <c r="B177" s="52"/>
      <c r="C177" s="73"/>
      <c r="D177" s="73"/>
      <c r="G177" s="53" t="str">
        <f t="shared" si="47"/>
        <v xml:space="preserve"> </v>
      </c>
      <c r="H177" s="59" t="str">
        <f t="shared" si="48"/>
        <v xml:space="preserve"> </v>
      </c>
      <c r="I177" s="60"/>
      <c r="J177" s="53" t="str">
        <f t="shared" si="49"/>
        <v xml:space="preserve"> </v>
      </c>
      <c r="K177" s="59" t="str">
        <f t="shared" si="50"/>
        <v xml:space="preserve"> </v>
      </c>
      <c r="L177" s="60"/>
      <c r="M177" s="53" t="str">
        <f t="shared" si="51"/>
        <v xml:space="preserve"> </v>
      </c>
      <c r="N177" s="59" t="str">
        <f t="shared" si="52"/>
        <v xml:space="preserve"> </v>
      </c>
      <c r="O177" s="60"/>
      <c r="P177" s="53" t="str">
        <f t="shared" si="53"/>
        <v xml:space="preserve"> </v>
      </c>
      <c r="Q177" s="59" t="str">
        <f t="shared" si="54"/>
        <v xml:space="preserve"> </v>
      </c>
      <c r="R177" s="60"/>
      <c r="S177" s="53" t="str">
        <f t="shared" si="55"/>
        <v xml:space="preserve"> </v>
      </c>
      <c r="T177" s="59" t="str">
        <f t="shared" si="56"/>
        <v xml:space="preserve"> </v>
      </c>
      <c r="V177" s="53" t="str">
        <f t="shared" si="57"/>
        <v xml:space="preserve"> </v>
      </c>
      <c r="W177" s="76" t="str">
        <f t="shared" si="58"/>
        <v xml:space="preserve"> </v>
      </c>
    </row>
    <row r="178" spans="1:23" s="9" customFormat="1" x14ac:dyDescent="0.25">
      <c r="A178" s="34"/>
      <c r="B178" s="105" t="s">
        <v>73</v>
      </c>
      <c r="C178" s="73"/>
      <c r="D178" s="73">
        <v>1</v>
      </c>
      <c r="E178" s="54">
        <v>2</v>
      </c>
      <c r="F178" s="53" t="s">
        <v>374</v>
      </c>
      <c r="G178" s="53" t="str">
        <f t="shared" si="47"/>
        <v xml:space="preserve"> </v>
      </c>
      <c r="H178" s="59" t="str">
        <f t="shared" si="48"/>
        <v xml:space="preserve"> </v>
      </c>
      <c r="I178" s="60"/>
      <c r="J178" s="53" t="str">
        <f t="shared" si="49"/>
        <v>第三四章副本设计</v>
      </c>
      <c r="K178" s="59">
        <f t="shared" si="50"/>
        <v>1</v>
      </c>
      <c r="L178" s="60"/>
      <c r="M178" s="53" t="str">
        <f t="shared" si="51"/>
        <v xml:space="preserve"> </v>
      </c>
      <c r="N178" s="59" t="str">
        <f t="shared" si="52"/>
        <v xml:space="preserve"> </v>
      </c>
      <c r="O178" s="60"/>
      <c r="P178" s="53" t="str">
        <f t="shared" si="53"/>
        <v xml:space="preserve"> </v>
      </c>
      <c r="Q178" s="59" t="str">
        <f t="shared" si="54"/>
        <v xml:space="preserve"> </v>
      </c>
      <c r="R178" s="60"/>
      <c r="S178" s="53" t="str">
        <f t="shared" si="55"/>
        <v xml:space="preserve"> </v>
      </c>
      <c r="T178" s="59" t="str">
        <f t="shared" si="56"/>
        <v xml:space="preserve"> </v>
      </c>
      <c r="V178" s="53" t="str">
        <f t="shared" si="57"/>
        <v xml:space="preserve"> </v>
      </c>
      <c r="W178" s="76" t="str">
        <f t="shared" si="58"/>
        <v xml:space="preserve"> </v>
      </c>
    </row>
    <row r="179" spans="1:23" x14ac:dyDescent="0.25">
      <c r="B179" s="106" t="s">
        <v>231</v>
      </c>
      <c r="C179" s="72"/>
      <c r="D179" s="58">
        <v>1</v>
      </c>
      <c r="E179" s="54">
        <v>2</v>
      </c>
      <c r="F179" s="53" t="s">
        <v>375</v>
      </c>
      <c r="G179" s="53" t="str">
        <f t="shared" si="47"/>
        <v xml:space="preserve"> </v>
      </c>
      <c r="H179" s="59" t="str">
        <f t="shared" si="48"/>
        <v xml:space="preserve"> </v>
      </c>
      <c r="I179" s="60"/>
      <c r="J179" s="53" t="str">
        <f t="shared" si="49"/>
        <v>技能升级逻辑和界面需求</v>
      </c>
      <c r="K179" s="59">
        <f t="shared" si="50"/>
        <v>1</v>
      </c>
      <c r="L179" s="60"/>
      <c r="M179" s="53" t="str">
        <f t="shared" si="51"/>
        <v xml:space="preserve"> </v>
      </c>
      <c r="N179" s="59" t="str">
        <f t="shared" si="52"/>
        <v xml:space="preserve"> </v>
      </c>
      <c r="O179" s="60"/>
      <c r="P179" s="53" t="str">
        <f t="shared" si="53"/>
        <v xml:space="preserve"> </v>
      </c>
      <c r="Q179" s="59" t="str">
        <f t="shared" si="54"/>
        <v xml:space="preserve"> </v>
      </c>
      <c r="R179" s="60"/>
      <c r="S179" s="53" t="str">
        <f t="shared" si="55"/>
        <v xml:space="preserve"> </v>
      </c>
      <c r="T179" s="59" t="str">
        <f t="shared" si="56"/>
        <v xml:space="preserve"> </v>
      </c>
      <c r="V179" s="53" t="str">
        <f t="shared" si="57"/>
        <v xml:space="preserve"> </v>
      </c>
      <c r="W179" s="76" t="str">
        <f t="shared" si="58"/>
        <v xml:space="preserve"> </v>
      </c>
    </row>
    <row r="180" spans="1:23" x14ac:dyDescent="0.25">
      <c r="B180" s="105" t="s">
        <v>215</v>
      </c>
      <c r="C180" s="73"/>
      <c r="D180" s="73">
        <v>3</v>
      </c>
      <c r="E180" s="54">
        <v>2</v>
      </c>
      <c r="G180" s="53" t="str">
        <f t="shared" si="47"/>
        <v xml:space="preserve"> </v>
      </c>
      <c r="H180" s="59" t="str">
        <f t="shared" si="48"/>
        <v xml:space="preserve"> </v>
      </c>
      <c r="I180" s="60"/>
      <c r="J180" s="53" t="str">
        <f t="shared" si="49"/>
        <v>第3章副本配置</v>
      </c>
      <c r="K180" s="59">
        <f t="shared" si="50"/>
        <v>3</v>
      </c>
      <c r="L180" s="60"/>
      <c r="M180" s="53" t="str">
        <f t="shared" si="51"/>
        <v xml:space="preserve"> </v>
      </c>
      <c r="N180" s="59" t="str">
        <f t="shared" si="52"/>
        <v xml:space="preserve"> </v>
      </c>
      <c r="O180" s="60"/>
      <c r="P180" s="53" t="str">
        <f t="shared" si="53"/>
        <v xml:space="preserve"> </v>
      </c>
      <c r="Q180" s="59" t="str">
        <f t="shared" si="54"/>
        <v xml:space="preserve"> </v>
      </c>
      <c r="R180" s="60"/>
      <c r="S180" s="53" t="str">
        <f t="shared" si="55"/>
        <v xml:space="preserve"> </v>
      </c>
      <c r="T180" s="59" t="str">
        <f t="shared" si="56"/>
        <v xml:space="preserve"> </v>
      </c>
      <c r="V180" s="53" t="str">
        <f t="shared" si="57"/>
        <v xml:space="preserve"> </v>
      </c>
      <c r="W180" s="76" t="str">
        <f t="shared" si="58"/>
        <v xml:space="preserve"> </v>
      </c>
    </row>
    <row r="181" spans="1:23" ht="34" x14ac:dyDescent="0.25">
      <c r="B181" s="105" t="s">
        <v>376</v>
      </c>
      <c r="C181" s="73"/>
      <c r="D181" s="73">
        <v>1</v>
      </c>
      <c r="E181" s="54">
        <v>2</v>
      </c>
      <c r="F181" s="53" t="s">
        <v>660</v>
      </c>
      <c r="G181" s="53" t="str">
        <f t="shared" si="47"/>
        <v xml:space="preserve"> </v>
      </c>
      <c r="H181" s="59" t="str">
        <f t="shared" si="48"/>
        <v xml:space="preserve"> </v>
      </c>
      <c r="I181" s="60"/>
      <c r="J181" s="53" t="str">
        <f t="shared" si="49"/>
        <v>总体怪投放修改</v>
      </c>
      <c r="K181" s="59">
        <f t="shared" si="50"/>
        <v>1</v>
      </c>
      <c r="L181" s="60"/>
      <c r="M181" s="53" t="str">
        <f t="shared" si="51"/>
        <v xml:space="preserve"> </v>
      </c>
      <c r="N181" s="59" t="str">
        <f t="shared" si="52"/>
        <v xml:space="preserve"> </v>
      </c>
      <c r="O181" s="60"/>
      <c r="P181" s="53" t="str">
        <f t="shared" si="53"/>
        <v xml:space="preserve"> </v>
      </c>
      <c r="Q181" s="59" t="str">
        <f t="shared" si="54"/>
        <v xml:space="preserve"> </v>
      </c>
      <c r="R181" s="60"/>
      <c r="S181" s="53" t="str">
        <f t="shared" si="55"/>
        <v xml:space="preserve"> </v>
      </c>
      <c r="T181" s="59" t="str">
        <f t="shared" si="56"/>
        <v xml:space="preserve"> </v>
      </c>
      <c r="V181" s="53" t="str">
        <f t="shared" si="57"/>
        <v xml:space="preserve"> </v>
      </c>
      <c r="W181" s="76" t="str">
        <f t="shared" si="58"/>
        <v xml:space="preserve"> </v>
      </c>
    </row>
    <row r="182" spans="1:23" x14ac:dyDescent="0.25">
      <c r="B182" s="52"/>
      <c r="C182" s="73"/>
      <c r="D182" s="73"/>
      <c r="G182" s="53" t="str">
        <f t="shared" si="47"/>
        <v xml:space="preserve"> </v>
      </c>
      <c r="H182" s="59" t="str">
        <f t="shared" si="48"/>
        <v xml:space="preserve"> </v>
      </c>
      <c r="I182" s="60"/>
      <c r="J182" s="53" t="str">
        <f t="shared" si="49"/>
        <v xml:space="preserve"> </v>
      </c>
      <c r="K182" s="59" t="str">
        <f t="shared" si="50"/>
        <v xml:space="preserve"> </v>
      </c>
      <c r="L182" s="60"/>
      <c r="M182" s="53" t="str">
        <f t="shared" si="51"/>
        <v xml:space="preserve"> </v>
      </c>
      <c r="N182" s="59" t="str">
        <f t="shared" si="52"/>
        <v xml:space="preserve"> </v>
      </c>
      <c r="O182" s="60"/>
      <c r="P182" s="53" t="str">
        <f t="shared" si="53"/>
        <v xml:space="preserve"> </v>
      </c>
      <c r="Q182" s="59" t="str">
        <f t="shared" si="54"/>
        <v xml:space="preserve"> </v>
      </c>
      <c r="R182" s="60"/>
      <c r="S182" s="53" t="str">
        <f t="shared" si="55"/>
        <v xml:space="preserve"> </v>
      </c>
      <c r="T182" s="59" t="str">
        <f t="shared" si="56"/>
        <v xml:space="preserve"> </v>
      </c>
      <c r="V182" s="53" t="str">
        <f t="shared" si="57"/>
        <v xml:space="preserve"> </v>
      </c>
      <c r="W182" s="76" t="str">
        <f t="shared" si="58"/>
        <v xml:space="preserve"> </v>
      </c>
    </row>
    <row r="183" spans="1:23" s="9" customFormat="1" x14ac:dyDescent="0.25">
      <c r="A183" s="34"/>
      <c r="B183" s="105" t="s">
        <v>214</v>
      </c>
      <c r="C183" s="73"/>
      <c r="D183" s="73">
        <v>2</v>
      </c>
      <c r="E183" s="54">
        <v>3</v>
      </c>
      <c r="F183" s="53" t="s">
        <v>120</v>
      </c>
      <c r="G183" s="53" t="str">
        <f t="shared" si="47"/>
        <v xml:space="preserve"> </v>
      </c>
      <c r="H183" s="59" t="str">
        <f t="shared" si="48"/>
        <v xml:space="preserve"> </v>
      </c>
      <c r="I183" s="60"/>
      <c r="J183" s="53" t="str">
        <f t="shared" si="49"/>
        <v xml:space="preserve"> </v>
      </c>
      <c r="K183" s="59" t="str">
        <f t="shared" si="50"/>
        <v xml:space="preserve"> </v>
      </c>
      <c r="L183" s="60"/>
      <c r="M183" s="53" t="str">
        <f t="shared" si="51"/>
        <v>第3章副本-debug</v>
      </c>
      <c r="N183" s="59">
        <f t="shared" si="52"/>
        <v>2</v>
      </c>
      <c r="O183" s="60"/>
      <c r="P183" s="53" t="str">
        <f t="shared" si="53"/>
        <v xml:space="preserve"> </v>
      </c>
      <c r="Q183" s="59" t="str">
        <f t="shared" si="54"/>
        <v xml:space="preserve"> </v>
      </c>
      <c r="R183" s="60"/>
      <c r="S183" s="53" t="str">
        <f t="shared" si="55"/>
        <v xml:space="preserve"> </v>
      </c>
      <c r="T183" s="59" t="str">
        <f t="shared" si="56"/>
        <v xml:space="preserve"> </v>
      </c>
      <c r="V183" s="53" t="str">
        <f t="shared" si="57"/>
        <v xml:space="preserve"> </v>
      </c>
      <c r="W183" s="76" t="str">
        <f t="shared" si="58"/>
        <v xml:space="preserve"> </v>
      </c>
    </row>
    <row r="184" spans="1:23" s="9" customFormat="1" x14ac:dyDescent="0.25">
      <c r="A184" s="34"/>
      <c r="B184" s="105" t="s">
        <v>216</v>
      </c>
      <c r="C184" s="73"/>
      <c r="D184" s="73">
        <v>3</v>
      </c>
      <c r="E184" s="54">
        <v>3</v>
      </c>
      <c r="F184" s="53"/>
      <c r="G184" s="53" t="str">
        <f t="shared" si="47"/>
        <v xml:space="preserve"> </v>
      </c>
      <c r="H184" s="59" t="str">
        <f t="shared" si="48"/>
        <v xml:space="preserve"> </v>
      </c>
      <c r="I184" s="60"/>
      <c r="J184" s="53" t="str">
        <f t="shared" si="49"/>
        <v xml:space="preserve"> </v>
      </c>
      <c r="K184" s="59" t="str">
        <f t="shared" si="50"/>
        <v xml:space="preserve"> </v>
      </c>
      <c r="L184" s="60"/>
      <c r="M184" s="53" t="str">
        <f t="shared" si="51"/>
        <v>第4章副本配置</v>
      </c>
      <c r="N184" s="59">
        <f t="shared" si="52"/>
        <v>3</v>
      </c>
      <c r="O184" s="60"/>
      <c r="P184" s="53" t="str">
        <f t="shared" si="53"/>
        <v xml:space="preserve"> </v>
      </c>
      <c r="Q184" s="59" t="str">
        <f t="shared" si="54"/>
        <v xml:space="preserve"> </v>
      </c>
      <c r="R184" s="60"/>
      <c r="S184" s="53" t="str">
        <f t="shared" si="55"/>
        <v xml:space="preserve"> </v>
      </c>
      <c r="T184" s="59" t="str">
        <f t="shared" si="56"/>
        <v xml:space="preserve"> </v>
      </c>
      <c r="V184" s="53" t="str">
        <f t="shared" si="57"/>
        <v xml:space="preserve"> </v>
      </c>
      <c r="W184" s="76" t="str">
        <f t="shared" si="58"/>
        <v xml:space="preserve"> </v>
      </c>
    </row>
    <row r="185" spans="1:23" s="9" customFormat="1" x14ac:dyDescent="0.25">
      <c r="A185" s="34"/>
      <c r="B185" s="5"/>
      <c r="C185" s="73"/>
      <c r="D185" s="73"/>
      <c r="E185" s="54"/>
      <c r="F185" s="53"/>
      <c r="G185" s="53" t="str">
        <f t="shared" si="47"/>
        <v xml:space="preserve"> </v>
      </c>
      <c r="H185" s="59" t="str">
        <f t="shared" si="48"/>
        <v xml:space="preserve"> </v>
      </c>
      <c r="I185" s="60"/>
      <c r="J185" s="53" t="str">
        <f t="shared" si="49"/>
        <v xml:space="preserve"> </v>
      </c>
      <c r="K185" s="59" t="str">
        <f t="shared" si="50"/>
        <v xml:space="preserve"> </v>
      </c>
      <c r="L185" s="60"/>
      <c r="M185" s="53" t="str">
        <f t="shared" si="51"/>
        <v xml:space="preserve"> </v>
      </c>
      <c r="N185" s="59" t="str">
        <f t="shared" si="52"/>
        <v xml:space="preserve"> </v>
      </c>
      <c r="O185" s="60"/>
      <c r="P185" s="53" t="str">
        <f t="shared" si="53"/>
        <v xml:space="preserve"> </v>
      </c>
      <c r="Q185" s="59" t="str">
        <f t="shared" si="54"/>
        <v xml:space="preserve"> </v>
      </c>
      <c r="R185" s="60"/>
      <c r="S185" s="53" t="str">
        <f t="shared" si="55"/>
        <v xml:space="preserve"> </v>
      </c>
      <c r="T185" s="59" t="str">
        <f t="shared" si="56"/>
        <v xml:space="preserve"> </v>
      </c>
      <c r="V185" s="53" t="str">
        <f t="shared" si="57"/>
        <v xml:space="preserve"> </v>
      </c>
      <c r="W185" s="76" t="str">
        <f t="shared" si="58"/>
        <v xml:space="preserve"> </v>
      </c>
    </row>
    <row r="186" spans="1:23" s="9" customFormat="1" x14ac:dyDescent="0.25">
      <c r="A186" s="34"/>
      <c r="B186" s="5" t="s">
        <v>734</v>
      </c>
      <c r="C186" s="73"/>
      <c r="D186" s="73">
        <v>1</v>
      </c>
      <c r="E186" s="54">
        <v>4</v>
      </c>
      <c r="F186" s="53"/>
      <c r="G186" s="53"/>
      <c r="H186" s="59"/>
      <c r="I186" s="60"/>
      <c r="J186" s="53"/>
      <c r="K186" s="59"/>
      <c r="L186" s="60"/>
      <c r="M186" s="53"/>
      <c r="N186" s="59"/>
      <c r="O186" s="60"/>
      <c r="P186" s="53"/>
      <c r="Q186" s="59"/>
      <c r="R186" s="60"/>
      <c r="S186" s="53"/>
      <c r="T186" s="59"/>
      <c r="V186" s="53"/>
      <c r="W186" s="76"/>
    </row>
    <row r="187" spans="1:23" s="53" customFormat="1" ht="34" x14ac:dyDescent="0.25">
      <c r="A187" s="36"/>
      <c r="B187" s="105" t="s">
        <v>377</v>
      </c>
      <c r="C187" s="74"/>
      <c r="D187" s="75">
        <v>4</v>
      </c>
      <c r="E187" s="33">
        <v>4</v>
      </c>
      <c r="G187" s="53" t="str">
        <f t="shared" si="47"/>
        <v xml:space="preserve"> </v>
      </c>
      <c r="H187" s="59" t="str">
        <f t="shared" si="48"/>
        <v xml:space="preserve"> </v>
      </c>
      <c r="I187" s="60"/>
      <c r="J187" s="53" t="str">
        <f t="shared" si="49"/>
        <v xml:space="preserve"> </v>
      </c>
      <c r="K187" s="59" t="str">
        <f t="shared" si="50"/>
        <v xml:space="preserve"> </v>
      </c>
      <c r="L187" s="60"/>
      <c r="M187" s="53" t="str">
        <f t="shared" si="51"/>
        <v xml:space="preserve"> </v>
      </c>
      <c r="N187" s="59" t="str">
        <f t="shared" si="52"/>
        <v xml:space="preserve"> </v>
      </c>
      <c r="O187" s="60"/>
      <c r="P187" s="53" t="str">
        <f t="shared" si="53"/>
        <v>通天塔-试炼之塔 - Boss副本设计（4Boss,16普通）</v>
      </c>
      <c r="Q187" s="59">
        <f t="shared" si="54"/>
        <v>4</v>
      </c>
      <c r="R187" s="60"/>
      <c r="S187" s="53" t="str">
        <f t="shared" si="55"/>
        <v xml:space="preserve"> </v>
      </c>
      <c r="T187" s="59" t="str">
        <f t="shared" si="56"/>
        <v xml:space="preserve"> </v>
      </c>
      <c r="U187" s="9"/>
      <c r="V187" s="53" t="str">
        <f t="shared" si="57"/>
        <v xml:space="preserve"> </v>
      </c>
      <c r="W187" s="76" t="str">
        <f t="shared" si="58"/>
        <v xml:space="preserve"> </v>
      </c>
    </row>
    <row r="188" spans="1:23" s="9" customFormat="1" x14ac:dyDescent="0.25">
      <c r="A188" s="34"/>
      <c r="B188" s="52" t="s">
        <v>217</v>
      </c>
      <c r="C188" s="73"/>
      <c r="D188" s="73">
        <v>2</v>
      </c>
      <c r="E188" s="54">
        <v>4</v>
      </c>
      <c r="F188" s="53"/>
      <c r="G188" s="53" t="str">
        <f t="shared" si="47"/>
        <v xml:space="preserve"> </v>
      </c>
      <c r="H188" s="59" t="str">
        <f t="shared" si="48"/>
        <v xml:space="preserve"> </v>
      </c>
      <c r="I188" s="60"/>
      <c r="J188" s="53" t="str">
        <f t="shared" si="49"/>
        <v xml:space="preserve"> </v>
      </c>
      <c r="K188" s="59" t="str">
        <f t="shared" si="50"/>
        <v xml:space="preserve"> </v>
      </c>
      <c r="L188" s="60"/>
      <c r="M188" s="53" t="str">
        <f t="shared" si="51"/>
        <v xml:space="preserve"> </v>
      </c>
      <c r="N188" s="59" t="str">
        <f t="shared" si="52"/>
        <v xml:space="preserve"> </v>
      </c>
      <c r="O188" s="60"/>
      <c r="P188" s="53" t="str">
        <f t="shared" si="53"/>
        <v>第4章副本-debug</v>
      </c>
      <c r="Q188" s="59">
        <f t="shared" si="54"/>
        <v>2</v>
      </c>
      <c r="R188" s="60"/>
      <c r="S188" s="53" t="str">
        <f t="shared" si="55"/>
        <v xml:space="preserve"> </v>
      </c>
      <c r="T188" s="59" t="str">
        <f t="shared" si="56"/>
        <v xml:space="preserve"> </v>
      </c>
      <c r="V188" s="53" t="str">
        <f t="shared" si="57"/>
        <v xml:space="preserve"> </v>
      </c>
      <c r="W188" s="76" t="str">
        <f t="shared" si="58"/>
        <v xml:space="preserve"> </v>
      </c>
    </row>
    <row r="189" spans="1:23" s="9" customFormat="1" x14ac:dyDescent="0.25">
      <c r="A189" s="34"/>
      <c r="B189" s="105" t="s">
        <v>736</v>
      </c>
      <c r="C189" s="73"/>
      <c r="D189" s="73">
        <v>0.5</v>
      </c>
      <c r="E189" s="54">
        <v>4</v>
      </c>
      <c r="F189" s="53"/>
      <c r="G189" s="53" t="str">
        <f t="shared" si="47"/>
        <v xml:space="preserve"> </v>
      </c>
      <c r="H189" s="59" t="str">
        <f t="shared" si="48"/>
        <v xml:space="preserve"> </v>
      </c>
      <c r="I189" s="60"/>
      <c r="J189" s="53" t="str">
        <f t="shared" si="49"/>
        <v xml:space="preserve"> </v>
      </c>
      <c r="K189" s="59" t="str">
        <f t="shared" si="50"/>
        <v xml:space="preserve"> </v>
      </c>
      <c r="L189" s="60"/>
      <c r="M189" s="53" t="str">
        <f t="shared" si="51"/>
        <v xml:space="preserve"> </v>
      </c>
      <c r="N189" s="59" t="str">
        <f t="shared" si="52"/>
        <v xml:space="preserve"> </v>
      </c>
      <c r="O189" s="60"/>
      <c r="P189" s="53" t="str">
        <f t="shared" si="53"/>
        <v>2章弱点图标需求</v>
      </c>
      <c r="Q189" s="59">
        <f t="shared" si="54"/>
        <v>0.5</v>
      </c>
      <c r="R189" s="60"/>
      <c r="S189" s="53" t="str">
        <f t="shared" si="55"/>
        <v xml:space="preserve"> </v>
      </c>
      <c r="T189" s="59" t="str">
        <f t="shared" si="56"/>
        <v xml:space="preserve"> </v>
      </c>
      <c r="V189" s="53" t="str">
        <f t="shared" si="57"/>
        <v xml:space="preserve"> </v>
      </c>
      <c r="W189" s="76" t="str">
        <f t="shared" si="58"/>
        <v xml:space="preserve"> </v>
      </c>
    </row>
    <row r="190" spans="1:23" x14ac:dyDescent="0.25">
      <c r="B190" s="105" t="s">
        <v>737</v>
      </c>
      <c r="D190" s="73">
        <v>0.5</v>
      </c>
      <c r="E190" s="54">
        <v>4</v>
      </c>
      <c r="G190" s="53" t="str">
        <f t="shared" si="47"/>
        <v xml:space="preserve"> </v>
      </c>
      <c r="H190" s="59" t="str">
        <f t="shared" si="48"/>
        <v xml:space="preserve"> </v>
      </c>
      <c r="I190" s="60"/>
      <c r="J190" s="53" t="str">
        <f t="shared" si="49"/>
        <v xml:space="preserve"> </v>
      </c>
      <c r="K190" s="59" t="str">
        <f t="shared" si="50"/>
        <v xml:space="preserve"> </v>
      </c>
      <c r="L190" s="60"/>
      <c r="M190" s="53" t="str">
        <f t="shared" si="51"/>
        <v xml:space="preserve"> </v>
      </c>
      <c r="N190" s="59" t="str">
        <f t="shared" si="52"/>
        <v xml:space="preserve"> </v>
      </c>
      <c r="O190" s="60"/>
      <c r="P190" s="53" t="str">
        <f t="shared" si="53"/>
        <v>通用技能和大Boss图标需求</v>
      </c>
      <c r="Q190" s="59">
        <f t="shared" si="54"/>
        <v>0.5</v>
      </c>
      <c r="R190" s="60"/>
      <c r="S190" s="53" t="str">
        <f t="shared" si="55"/>
        <v xml:space="preserve"> </v>
      </c>
      <c r="T190" s="59" t="str">
        <f t="shared" si="56"/>
        <v xml:space="preserve"> </v>
      </c>
      <c r="V190" s="53" t="str">
        <f t="shared" si="57"/>
        <v xml:space="preserve"> </v>
      </c>
      <c r="W190" s="76" t="str">
        <f t="shared" si="58"/>
        <v xml:space="preserve"> </v>
      </c>
    </row>
    <row r="191" spans="1:23" x14ac:dyDescent="0.25">
      <c r="B191" s="105" t="s">
        <v>738</v>
      </c>
      <c r="D191" s="73">
        <v>0.5</v>
      </c>
      <c r="E191" s="54">
        <v>4</v>
      </c>
      <c r="G191" s="53" t="str">
        <f t="shared" si="47"/>
        <v xml:space="preserve"> </v>
      </c>
      <c r="H191" s="59"/>
      <c r="I191" s="60"/>
      <c r="J191" s="53" t="str">
        <f t="shared" si="49"/>
        <v xml:space="preserve"> </v>
      </c>
      <c r="K191" s="59"/>
      <c r="L191" s="60"/>
      <c r="M191" s="53" t="str">
        <f t="shared" si="51"/>
        <v xml:space="preserve"> </v>
      </c>
      <c r="N191" s="59"/>
      <c r="O191" s="60"/>
      <c r="P191" s="53" t="str">
        <f t="shared" si="53"/>
        <v>AOE和AI可选功能需求</v>
      </c>
      <c r="Q191" s="59"/>
      <c r="R191" s="60"/>
      <c r="S191" s="53" t="str">
        <f t="shared" si="55"/>
        <v xml:space="preserve"> </v>
      </c>
      <c r="T191" s="59"/>
      <c r="V191" s="53" t="str">
        <f t="shared" si="57"/>
        <v xml:space="preserve"> </v>
      </c>
      <c r="W191" s="76"/>
    </row>
    <row r="192" spans="1:23" x14ac:dyDescent="0.25">
      <c r="B192" s="105" t="s">
        <v>740</v>
      </c>
      <c r="D192" s="73">
        <v>0.5</v>
      </c>
      <c r="E192" s="54">
        <v>4</v>
      </c>
      <c r="G192" s="53" t="str">
        <f t="shared" si="47"/>
        <v xml:space="preserve"> </v>
      </c>
      <c r="H192" s="59"/>
      <c r="I192" s="60"/>
      <c r="J192" s="53" t="str">
        <f t="shared" si="49"/>
        <v xml:space="preserve"> </v>
      </c>
      <c r="K192" s="59"/>
      <c r="L192" s="60"/>
      <c r="M192" s="53" t="str">
        <f t="shared" si="51"/>
        <v xml:space="preserve"> </v>
      </c>
      <c r="N192" s="59"/>
      <c r="O192" s="60"/>
      <c r="P192" s="53" t="str">
        <f t="shared" si="53"/>
        <v>蘑菇怪， 黑龙， 冰龙设计</v>
      </c>
      <c r="Q192" s="59"/>
      <c r="R192" s="60"/>
      <c r="S192" s="53" t="str">
        <f t="shared" si="55"/>
        <v xml:space="preserve"> </v>
      </c>
      <c r="T192" s="59"/>
      <c r="V192" s="53" t="str">
        <f t="shared" si="57"/>
        <v xml:space="preserve"> </v>
      </c>
      <c r="W192" s="76"/>
    </row>
    <row r="193" spans="1:23" ht="34" x14ac:dyDescent="0.25">
      <c r="B193" s="106" t="s">
        <v>741</v>
      </c>
      <c r="D193" s="73">
        <v>0.5</v>
      </c>
      <c r="E193" s="54">
        <v>4</v>
      </c>
      <c r="G193" s="53" t="str">
        <f t="shared" si="47"/>
        <v xml:space="preserve"> </v>
      </c>
      <c r="H193" s="59"/>
      <c r="I193" s="60"/>
      <c r="J193" s="53" t="str">
        <f t="shared" si="49"/>
        <v xml:space="preserve"> </v>
      </c>
      <c r="K193" s="59"/>
      <c r="L193" s="60"/>
      <c r="M193" s="53" t="str">
        <f t="shared" si="51"/>
        <v xml:space="preserve"> </v>
      </c>
      <c r="N193" s="59"/>
      <c r="O193" s="60"/>
      <c r="P193" s="53" t="str">
        <f t="shared" si="53"/>
        <v>第一二章副本数值修改（2，3，28，新手）</v>
      </c>
      <c r="Q193" s="59"/>
      <c r="R193" s="60"/>
      <c r="S193" s="53" t="str">
        <f t="shared" si="55"/>
        <v xml:space="preserve"> </v>
      </c>
      <c r="T193" s="59"/>
      <c r="V193" s="53" t="str">
        <f t="shared" si="57"/>
        <v xml:space="preserve"> </v>
      </c>
      <c r="W193" s="76"/>
    </row>
    <row r="194" spans="1:23" s="52" customFormat="1" x14ac:dyDescent="0.25">
      <c r="A194" s="112"/>
      <c r="B194" s="113"/>
      <c r="D194" s="73"/>
      <c r="E194" s="61"/>
      <c r="F194" s="70"/>
      <c r="G194" s="70"/>
      <c r="H194" s="89"/>
      <c r="I194" s="60"/>
      <c r="J194" s="70"/>
      <c r="K194" s="89"/>
      <c r="L194" s="60"/>
      <c r="M194" s="70"/>
      <c r="N194" s="89"/>
      <c r="O194" s="60"/>
      <c r="P194" s="70"/>
      <c r="Q194" s="89"/>
      <c r="R194" s="60"/>
      <c r="S194" s="70"/>
      <c r="T194" s="89"/>
      <c r="U194" s="60"/>
      <c r="V194" s="70"/>
      <c r="W194" s="114"/>
    </row>
    <row r="195" spans="1:23" x14ac:dyDescent="0.25">
      <c r="B195" s="107" t="s">
        <v>211</v>
      </c>
      <c r="C195" s="5" t="s">
        <v>787</v>
      </c>
      <c r="D195" s="73">
        <v>3</v>
      </c>
      <c r="E195" s="54">
        <v>5</v>
      </c>
      <c r="G195" s="53" t="str">
        <f>IF($E195=1,$B195," ")</f>
        <v xml:space="preserve"> </v>
      </c>
      <c r="H195" s="59" t="str">
        <f>IF($E195=1,$D195," ")</f>
        <v xml:space="preserve"> </v>
      </c>
      <c r="I195" s="60"/>
      <c r="J195" s="53" t="str">
        <f>IF($E195=2,$B195," ")</f>
        <v xml:space="preserve"> </v>
      </c>
      <c r="K195" s="59" t="str">
        <f>IF($E195=2,$D195," ")</f>
        <v xml:space="preserve"> </v>
      </c>
      <c r="L195" s="60"/>
      <c r="M195" s="53" t="str">
        <f>IF($E195=3,$B195," ")</f>
        <v xml:space="preserve"> </v>
      </c>
      <c r="N195" s="59" t="str">
        <f>IF($E195=3,$D195," ")</f>
        <v xml:space="preserve"> </v>
      </c>
      <c r="O195" s="60"/>
      <c r="P195" s="53" t="str">
        <f>IF($E195=4,$B195," ")</f>
        <v xml:space="preserve"> </v>
      </c>
      <c r="Q195" s="59" t="str">
        <f>IF($E195=4,$D195," ")</f>
        <v xml:space="preserve"> </v>
      </c>
      <c r="R195" s="60"/>
      <c r="S195" s="53" t="str">
        <f>IF($E195=5,$B195," ")</f>
        <v>通天塔-金钱，经验副本配置</v>
      </c>
      <c r="T195" s="59">
        <f>IF($E195=5,$D195," ")</f>
        <v>3</v>
      </c>
      <c r="V195" s="53" t="str">
        <f>IF($E195=6,$B195," ")</f>
        <v xml:space="preserve"> </v>
      </c>
      <c r="W195" s="76" t="str">
        <f>IF($E195=6,$D195," ")</f>
        <v xml:space="preserve"> </v>
      </c>
    </row>
    <row r="196" spans="1:23" x14ac:dyDescent="0.25">
      <c r="B196" s="105" t="s">
        <v>380</v>
      </c>
      <c r="D196" s="73">
        <v>4</v>
      </c>
      <c r="E196" s="54">
        <v>5</v>
      </c>
      <c r="G196" s="53" t="str">
        <f>IF($E196=1,$B196," ")</f>
        <v xml:space="preserve"> </v>
      </c>
      <c r="H196" s="57" t="str">
        <f>IF($E196=1,$D196," ")</f>
        <v xml:space="preserve"> </v>
      </c>
      <c r="J196" s="53" t="str">
        <f>IF($E196=2,$B196," ")</f>
        <v xml:space="preserve"> </v>
      </c>
      <c r="K196" s="89" t="str">
        <f>IF($E196=2,$D196," ")</f>
        <v xml:space="preserve"> </v>
      </c>
      <c r="M196" s="53" t="str">
        <f>IF($E196=3,$B196," ")</f>
        <v xml:space="preserve"> </v>
      </c>
      <c r="N196" s="89" t="str">
        <f>IF($E196=3,$D196," ")</f>
        <v xml:space="preserve"> </v>
      </c>
      <c r="P196" s="53" t="str">
        <f>IF($E196=4,$B196," ")</f>
        <v xml:space="preserve"> </v>
      </c>
      <c r="Q196" s="89" t="str">
        <f>IF($E196=4,$D196," ")</f>
        <v xml:space="preserve"> </v>
      </c>
      <c r="S196" s="53" t="str">
        <f>IF($E196=5,$B196," ")</f>
        <v>5-6章Boss设计</v>
      </c>
      <c r="T196" s="89">
        <f>IF($E196=5,$D196," ")</f>
        <v>4</v>
      </c>
      <c r="V196" s="53" t="str">
        <f>IF($E196=6,$B196," ")</f>
        <v xml:space="preserve"> </v>
      </c>
      <c r="W196" s="57" t="str">
        <f>IF($E196=6,$D196," ")</f>
        <v xml:space="preserve"> </v>
      </c>
    </row>
    <row r="197" spans="1:23" x14ac:dyDescent="0.25">
      <c r="B197" s="105" t="s">
        <v>744</v>
      </c>
      <c r="D197" s="73">
        <v>2</v>
      </c>
      <c r="E197" s="54">
        <v>5</v>
      </c>
      <c r="G197" s="53" t="str">
        <f t="shared" si="47"/>
        <v xml:space="preserve"> </v>
      </c>
      <c r="J197" s="53" t="str">
        <f t="shared" si="49"/>
        <v xml:space="preserve"> </v>
      </c>
      <c r="M197" s="53" t="str">
        <f t="shared" si="51"/>
        <v xml:space="preserve"> </v>
      </c>
      <c r="P197" s="53" t="str">
        <f t="shared" si="53"/>
        <v xml:space="preserve"> </v>
      </c>
      <c r="S197" s="53" t="str">
        <f t="shared" si="55"/>
        <v>第一二章配置（补充）</v>
      </c>
      <c r="V197" s="53" t="str">
        <f t="shared" si="57"/>
        <v xml:space="preserve"> </v>
      </c>
    </row>
    <row r="198" spans="1:23" x14ac:dyDescent="0.25">
      <c r="B198" s="52"/>
      <c r="D198" s="73"/>
      <c r="G198" s="53"/>
      <c r="J198" s="53"/>
      <c r="M198" s="53"/>
      <c r="P198" s="53"/>
      <c r="S198" s="53"/>
      <c r="V198" s="53"/>
    </row>
    <row r="199" spans="1:23" x14ac:dyDescent="0.25">
      <c r="A199" s="5"/>
      <c r="B199" s="107" t="s">
        <v>883</v>
      </c>
      <c r="C199" s="52"/>
      <c r="D199" s="73">
        <v>0.5</v>
      </c>
      <c r="E199" s="54">
        <v>6</v>
      </c>
      <c r="G199" s="53"/>
      <c r="H199" s="59"/>
      <c r="I199" s="60"/>
      <c r="J199" s="53"/>
      <c r="K199" s="59"/>
      <c r="L199" s="60"/>
      <c r="M199" s="53"/>
      <c r="N199" s="59"/>
      <c r="O199" s="60"/>
      <c r="P199" s="53"/>
      <c r="Q199" s="59"/>
      <c r="R199" s="60"/>
      <c r="S199" s="53"/>
      <c r="T199" s="59"/>
      <c r="V199" s="53"/>
      <c r="W199" s="76"/>
    </row>
    <row r="200" spans="1:23" s="9" customFormat="1" ht="34" x14ac:dyDescent="0.25">
      <c r="A200" s="34"/>
      <c r="B200" s="107" t="s">
        <v>218</v>
      </c>
      <c r="C200" s="52"/>
      <c r="D200" s="73">
        <v>1</v>
      </c>
      <c r="E200" s="54">
        <v>6</v>
      </c>
      <c r="F200" s="53" t="s">
        <v>93</v>
      </c>
      <c r="G200" s="53" t="str">
        <f t="shared" si="47"/>
        <v xml:space="preserve"> </v>
      </c>
      <c r="H200" s="59" t="str">
        <f t="shared" si="48"/>
        <v xml:space="preserve"> </v>
      </c>
      <c r="I200" s="60"/>
      <c r="J200" s="53" t="str">
        <f t="shared" si="49"/>
        <v xml:space="preserve"> </v>
      </c>
      <c r="K200" s="59" t="str">
        <f t="shared" si="50"/>
        <v xml:space="preserve"> </v>
      </c>
      <c r="L200" s="60"/>
      <c r="M200" s="53" t="str">
        <f t="shared" si="51"/>
        <v xml:space="preserve"> </v>
      </c>
      <c r="N200" s="59" t="str">
        <f t="shared" si="52"/>
        <v xml:space="preserve"> </v>
      </c>
      <c r="O200" s="60"/>
      <c r="P200" s="53" t="str">
        <f t="shared" si="53"/>
        <v xml:space="preserve"> </v>
      </c>
      <c r="Q200" s="59" t="str">
        <f t="shared" si="54"/>
        <v xml:space="preserve"> </v>
      </c>
      <c r="R200" s="60"/>
      <c r="S200" s="53" t="str">
        <f t="shared" si="55"/>
        <v xml:space="preserve"> </v>
      </c>
      <c r="T200" s="59" t="str">
        <f t="shared" si="56"/>
        <v xml:space="preserve"> </v>
      </c>
      <c r="V200" s="53" t="str">
        <f t="shared" si="57"/>
        <v>通天塔-金钱，经验副本配置-debug</v>
      </c>
      <c r="W200" s="76">
        <f t="shared" si="58"/>
        <v>1</v>
      </c>
    </row>
    <row r="201" spans="1:23" s="9" customFormat="1" x14ac:dyDescent="0.25">
      <c r="A201" s="34"/>
      <c r="B201" s="108" t="s">
        <v>379</v>
      </c>
      <c r="C201" s="52"/>
      <c r="D201" s="73">
        <v>3</v>
      </c>
      <c r="E201" s="54">
        <v>6</v>
      </c>
      <c r="F201" s="53" t="s">
        <v>121</v>
      </c>
      <c r="G201" s="53" t="str">
        <f t="shared" ref="G201:G204" si="59">IF($E201=1,$B201," ")</f>
        <v xml:space="preserve"> </v>
      </c>
      <c r="H201" s="59" t="str">
        <f t="shared" si="48"/>
        <v xml:space="preserve"> </v>
      </c>
      <c r="I201" s="60"/>
      <c r="J201" s="53" t="str">
        <f t="shared" si="49"/>
        <v xml:space="preserve"> </v>
      </c>
      <c r="K201" s="59" t="str">
        <f t="shared" si="50"/>
        <v xml:space="preserve"> </v>
      </c>
      <c r="L201" s="60"/>
      <c r="M201" s="53" t="str">
        <f t="shared" si="51"/>
        <v xml:space="preserve"> </v>
      </c>
      <c r="N201" s="59" t="str">
        <f t="shared" si="52"/>
        <v xml:space="preserve"> </v>
      </c>
      <c r="O201" s="60"/>
      <c r="P201" s="53" t="str">
        <f t="shared" si="53"/>
        <v xml:space="preserve"> </v>
      </c>
      <c r="Q201" s="59" t="str">
        <f t="shared" si="54"/>
        <v xml:space="preserve"> </v>
      </c>
      <c r="R201" s="60"/>
      <c r="S201" s="53" t="str">
        <f t="shared" si="55"/>
        <v xml:space="preserve"> </v>
      </c>
      <c r="T201" s="59" t="str">
        <f t="shared" si="56"/>
        <v xml:space="preserve"> </v>
      </c>
      <c r="V201" s="53" t="str">
        <f t="shared" si="57"/>
        <v>通天塔 - 试炼之塔 - 配置</v>
      </c>
      <c r="W201" s="76">
        <f t="shared" si="58"/>
        <v>3</v>
      </c>
    </row>
    <row r="202" spans="1:23" x14ac:dyDescent="0.25">
      <c r="A202" s="5"/>
      <c r="B202" s="107" t="s">
        <v>821</v>
      </c>
      <c r="C202" s="52"/>
      <c r="D202" s="61">
        <v>2</v>
      </c>
      <c r="E202" s="54">
        <v>6</v>
      </c>
      <c r="G202" s="53"/>
      <c r="H202" s="59"/>
      <c r="I202" s="60"/>
      <c r="J202" s="53"/>
      <c r="K202" s="59"/>
      <c r="L202" s="60"/>
      <c r="M202" s="53"/>
      <c r="N202" s="59"/>
      <c r="O202" s="60"/>
      <c r="P202" s="53"/>
      <c r="Q202" s="59"/>
      <c r="R202" s="60"/>
      <c r="S202" s="53"/>
      <c r="T202" s="59"/>
      <c r="V202" s="53"/>
      <c r="W202" s="76"/>
    </row>
    <row r="203" spans="1:23" x14ac:dyDescent="0.25">
      <c r="D203" s="73"/>
      <c r="G203" s="53"/>
      <c r="J203" s="53"/>
      <c r="K203" s="89"/>
      <c r="M203" s="53"/>
      <c r="N203" s="89"/>
      <c r="P203" s="53"/>
      <c r="Q203" s="89"/>
      <c r="S203" s="53"/>
      <c r="T203" s="89"/>
      <c r="V203" s="53"/>
    </row>
    <row r="204" spans="1:23" x14ac:dyDescent="0.25">
      <c r="G204" s="53" t="str">
        <f t="shared" si="59"/>
        <v xml:space="preserve"> </v>
      </c>
      <c r="H204" s="59" t="str">
        <f t="shared" si="48"/>
        <v xml:space="preserve"> </v>
      </c>
      <c r="I204" s="60"/>
      <c r="J204" s="53" t="str">
        <f t="shared" si="49"/>
        <v xml:space="preserve"> </v>
      </c>
      <c r="K204" s="59" t="str">
        <f t="shared" si="50"/>
        <v xml:space="preserve"> </v>
      </c>
      <c r="L204" s="60"/>
      <c r="M204" s="53" t="str">
        <f t="shared" si="51"/>
        <v xml:space="preserve"> </v>
      </c>
      <c r="N204" s="59" t="str">
        <f t="shared" si="52"/>
        <v xml:space="preserve"> </v>
      </c>
      <c r="O204" s="60"/>
      <c r="P204" s="53" t="str">
        <f t="shared" si="53"/>
        <v xml:space="preserve"> </v>
      </c>
      <c r="Q204" s="59" t="str">
        <f t="shared" si="54"/>
        <v xml:space="preserve"> </v>
      </c>
      <c r="R204" s="60"/>
      <c r="S204" s="53" t="str">
        <f t="shared" si="55"/>
        <v xml:space="preserve"> </v>
      </c>
      <c r="T204" s="59" t="str">
        <f t="shared" si="56"/>
        <v xml:space="preserve"> </v>
      </c>
      <c r="V204" s="53" t="str">
        <f t="shared" si="57"/>
        <v xml:space="preserve"> </v>
      </c>
      <c r="W204" s="76" t="str">
        <f t="shared" si="58"/>
        <v xml:space="preserve"> </v>
      </c>
    </row>
    <row r="205" spans="1:23" s="34" customFormat="1" x14ac:dyDescent="0.25">
      <c r="B205" s="37" t="s">
        <v>338</v>
      </c>
      <c r="C205" s="37"/>
      <c r="D205" s="35">
        <f>SUM(D174:D204)</f>
        <v>39</v>
      </c>
      <c r="E205" s="35"/>
      <c r="F205" s="36"/>
      <c r="H205" s="35">
        <f>SUM(H173:H204)</f>
        <v>3</v>
      </c>
      <c r="I205" s="38"/>
      <c r="K205" s="35">
        <f>SUM(K174:K204)</f>
        <v>6</v>
      </c>
      <c r="L205" s="38"/>
      <c r="N205" s="35">
        <f>SUM(N174:N204)</f>
        <v>5</v>
      </c>
      <c r="O205" s="38"/>
      <c r="Q205" s="35">
        <f>SUM(Q174:Q204)</f>
        <v>7</v>
      </c>
      <c r="R205" s="38"/>
      <c r="T205" s="35">
        <f>SUM(T174:T204)</f>
        <v>7</v>
      </c>
      <c r="U205" s="38"/>
      <c r="W205" s="35">
        <f>SUM(W174:W204)</f>
        <v>4</v>
      </c>
    </row>
    <row r="207" spans="1:23" x14ac:dyDescent="0.25">
      <c r="B207" s="34" t="s">
        <v>805</v>
      </c>
    </row>
    <row r="208" spans="1:23" x14ac:dyDescent="0.25">
      <c r="B208" s="34"/>
    </row>
    <row r="209" spans="1:23" x14ac:dyDescent="0.25">
      <c r="A209" s="5"/>
      <c r="B209" s="52" t="s">
        <v>890</v>
      </c>
      <c r="C209" s="52"/>
      <c r="D209" s="61">
        <v>1</v>
      </c>
      <c r="E209" s="54">
        <v>7</v>
      </c>
      <c r="G209" s="53"/>
      <c r="H209" s="59"/>
      <c r="I209" s="60"/>
      <c r="J209" s="53"/>
      <c r="K209" s="59"/>
      <c r="L209" s="60"/>
      <c r="M209" s="53"/>
      <c r="N209" s="59"/>
      <c r="O209" s="60"/>
      <c r="P209" s="53"/>
      <c r="Q209" s="59"/>
      <c r="R209" s="60"/>
      <c r="S209" s="53"/>
      <c r="T209" s="59"/>
      <c r="V209" s="53"/>
      <c r="W209" s="76"/>
    </row>
    <row r="210" spans="1:23" x14ac:dyDescent="0.25">
      <c r="A210" s="5"/>
      <c r="B210" s="52" t="s">
        <v>891</v>
      </c>
      <c r="C210" s="52"/>
      <c r="D210" s="61">
        <v>1</v>
      </c>
      <c r="E210" s="54">
        <v>7</v>
      </c>
      <c r="G210" s="53"/>
      <c r="H210" s="59"/>
      <c r="I210" s="60"/>
      <c r="J210" s="53"/>
      <c r="K210" s="59"/>
      <c r="L210" s="60"/>
      <c r="M210" s="53"/>
      <c r="N210" s="59"/>
      <c r="O210" s="60"/>
      <c r="P210" s="53"/>
      <c r="Q210" s="59"/>
      <c r="R210" s="60"/>
      <c r="S210" s="53"/>
      <c r="T210" s="59"/>
      <c r="V210" s="53"/>
      <c r="W210" s="76"/>
    </row>
    <row r="211" spans="1:23" x14ac:dyDescent="0.25">
      <c r="B211" s="5" t="s">
        <v>742</v>
      </c>
      <c r="D211" s="73">
        <v>4</v>
      </c>
      <c r="E211" s="54">
        <v>7</v>
      </c>
      <c r="G211" s="53" t="str">
        <f>IF($E211=1,$B211," ")</f>
        <v xml:space="preserve"> </v>
      </c>
      <c r="H211" s="57" t="str">
        <f>IF($E211=1,$D211," ")</f>
        <v xml:space="preserve"> </v>
      </c>
      <c r="J211" s="53" t="str">
        <f>IF($E211=2,$B211," ")</f>
        <v xml:space="preserve"> </v>
      </c>
      <c r="K211" s="89" t="str">
        <f>IF($E211=2,$D211," ")</f>
        <v xml:space="preserve"> </v>
      </c>
      <c r="M211" s="53" t="str">
        <f>IF($E211=3,$B211," ")</f>
        <v xml:space="preserve"> </v>
      </c>
      <c r="N211" s="89" t="str">
        <f>IF($E211=3,$D211," ")</f>
        <v xml:space="preserve"> </v>
      </c>
      <c r="P211" s="53" t="str">
        <f>IF($E211=4,$B211," ")</f>
        <v xml:space="preserve"> </v>
      </c>
      <c r="Q211" s="89" t="str">
        <f>IF($E211=4,$D211," ")</f>
        <v xml:space="preserve"> </v>
      </c>
      <c r="S211" s="53" t="str">
        <f>IF($E211=5,$B211," ")</f>
        <v xml:space="preserve"> </v>
      </c>
      <c r="T211" s="89" t="str">
        <f>IF($E211=5,$D211," ")</f>
        <v xml:space="preserve"> </v>
      </c>
      <c r="V211" s="53" t="str">
        <f>IF($E211=6,$B211," ")</f>
        <v xml:space="preserve"> </v>
      </c>
      <c r="W211" s="57" t="str">
        <f>IF($E211=6,$D211," ")</f>
        <v xml:space="preserve"> </v>
      </c>
    </row>
    <row r="212" spans="1:23" x14ac:dyDescent="0.25">
      <c r="D212" s="73"/>
      <c r="G212" s="53"/>
      <c r="J212" s="53"/>
      <c r="K212" s="89"/>
      <c r="M212" s="53"/>
      <c r="N212" s="89"/>
      <c r="P212" s="53"/>
      <c r="Q212" s="89"/>
      <c r="S212" s="53"/>
      <c r="T212" s="89"/>
      <c r="V212" s="53"/>
    </row>
    <row r="213" spans="1:23" x14ac:dyDescent="0.25">
      <c r="B213" s="5" t="s">
        <v>378</v>
      </c>
      <c r="D213" s="73">
        <v>2</v>
      </c>
      <c r="E213" s="54">
        <v>8</v>
      </c>
      <c r="G213" s="53" t="str">
        <f>IF($E213=1,$B213," ")</f>
        <v xml:space="preserve"> </v>
      </c>
      <c r="H213" s="59" t="str">
        <f>IF($E213=1,$D213," ")</f>
        <v xml:space="preserve"> </v>
      </c>
      <c r="I213" s="60"/>
      <c r="J213" s="53" t="str">
        <f>IF($E213=2,$B213," ")</f>
        <v xml:space="preserve"> </v>
      </c>
      <c r="K213" s="59" t="str">
        <f>IF($E213=2,$D213," ")</f>
        <v xml:space="preserve"> </v>
      </c>
      <c r="L213" s="60"/>
      <c r="M213" s="53" t="str">
        <f>IF($E213=3,$B213," ")</f>
        <v xml:space="preserve"> </v>
      </c>
      <c r="N213" s="59" t="str">
        <f>IF($E213=3,$D213," ")</f>
        <v xml:space="preserve"> </v>
      </c>
      <c r="O213" s="60"/>
      <c r="P213" s="53" t="str">
        <f>IF($E213=4,$B213," ")</f>
        <v xml:space="preserve"> </v>
      </c>
      <c r="Q213" s="59" t="str">
        <f>IF($E213=4,$D213," ")</f>
        <v xml:space="preserve"> </v>
      </c>
      <c r="R213" s="60"/>
      <c r="S213" s="53" t="str">
        <f>IF($E213=5,$B213," ")</f>
        <v xml:space="preserve"> </v>
      </c>
      <c r="T213" s="59" t="str">
        <f>IF($E213=5,$D213," ")</f>
        <v xml:space="preserve"> </v>
      </c>
      <c r="V213" s="53" t="str">
        <f>IF($E213=6,$B213," ")</f>
        <v xml:space="preserve"> </v>
      </c>
      <c r="W213" s="76" t="str">
        <f>IF($E213=6,$D213," ")</f>
        <v xml:space="preserve"> </v>
      </c>
    </row>
    <row r="214" spans="1:23" x14ac:dyDescent="0.25">
      <c r="A214" s="5"/>
      <c r="B214" s="52" t="s">
        <v>892</v>
      </c>
      <c r="C214" s="52"/>
      <c r="D214" s="61">
        <v>1</v>
      </c>
      <c r="E214" s="54">
        <v>8</v>
      </c>
      <c r="G214" s="53"/>
      <c r="H214" s="59"/>
      <c r="I214" s="60"/>
      <c r="J214" s="53"/>
      <c r="K214" s="59"/>
      <c r="L214" s="60"/>
      <c r="M214" s="53"/>
      <c r="N214" s="59"/>
      <c r="O214" s="60"/>
      <c r="P214" s="53"/>
      <c r="Q214" s="59"/>
      <c r="R214" s="60"/>
      <c r="S214" s="53"/>
      <c r="T214" s="59"/>
      <c r="V214" s="53"/>
      <c r="W214" s="76"/>
    </row>
    <row r="215" spans="1:23" x14ac:dyDescent="0.25">
      <c r="B215" s="52" t="s">
        <v>381</v>
      </c>
      <c r="D215" s="54">
        <v>2</v>
      </c>
      <c r="E215" s="54">
        <v>8</v>
      </c>
      <c r="G215" s="53" t="str">
        <f>IF($E215=1,$B215," ")</f>
        <v xml:space="preserve"> </v>
      </c>
      <c r="H215" s="59" t="str">
        <f>IF($E215=1,$D215," ")</f>
        <v xml:space="preserve"> </v>
      </c>
      <c r="I215" s="60"/>
      <c r="J215" s="53" t="str">
        <f>IF($E215=2,$B215," ")</f>
        <v xml:space="preserve"> </v>
      </c>
      <c r="K215" s="59" t="str">
        <f>IF($E215=2,$D215," ")</f>
        <v xml:space="preserve"> </v>
      </c>
      <c r="L215" s="60"/>
      <c r="M215" s="53" t="str">
        <f>IF($E215=3,$B215," ")</f>
        <v xml:space="preserve"> </v>
      </c>
      <c r="N215" s="59" t="str">
        <f>IF($E215=3,$D215," ")</f>
        <v xml:space="preserve"> </v>
      </c>
      <c r="O215" s="60"/>
      <c r="P215" s="53" t="str">
        <f>IF($E215=4,$B215," ")</f>
        <v xml:space="preserve"> </v>
      </c>
      <c r="Q215" s="59" t="str">
        <f>IF($E215=4,$D215," ")</f>
        <v xml:space="preserve"> </v>
      </c>
      <c r="R215" s="60"/>
      <c r="S215" s="53" t="str">
        <f>IF($E215=5,$B215," ")</f>
        <v xml:space="preserve"> </v>
      </c>
      <c r="T215" s="59" t="str">
        <f>IF($E215=5,$D215," ")</f>
        <v xml:space="preserve"> </v>
      </c>
      <c r="V215" s="53" t="str">
        <f>IF($E215=6,$B215," ")</f>
        <v xml:space="preserve"> </v>
      </c>
      <c r="W215" s="76" t="str">
        <f>IF($E215=6,$D215," ")</f>
        <v xml:space="preserve"> </v>
      </c>
    </row>
    <row r="216" spans="1:23" x14ac:dyDescent="0.25">
      <c r="B216" s="5" t="s">
        <v>809</v>
      </c>
      <c r="D216" s="54">
        <v>2</v>
      </c>
      <c r="E216" s="54">
        <v>8</v>
      </c>
    </row>
    <row r="218" spans="1:23" x14ac:dyDescent="0.25">
      <c r="B218" s="5" t="s">
        <v>811</v>
      </c>
      <c r="D218" s="54">
        <v>3</v>
      </c>
      <c r="E218" s="54">
        <v>9</v>
      </c>
    </row>
    <row r="219" spans="1:23" x14ac:dyDescent="0.25">
      <c r="B219" s="73" t="s">
        <v>673</v>
      </c>
      <c r="C219" s="73"/>
      <c r="D219" s="73">
        <v>2</v>
      </c>
      <c r="E219" s="54">
        <v>9</v>
      </c>
      <c r="G219" s="53"/>
      <c r="H219" s="59"/>
      <c r="I219" s="60"/>
      <c r="J219" s="53"/>
      <c r="K219" s="59"/>
      <c r="L219" s="60"/>
      <c r="M219" s="53"/>
      <c r="N219" s="59"/>
      <c r="O219" s="60"/>
      <c r="P219" s="53"/>
      <c r="Q219" s="59"/>
      <c r="R219" s="60"/>
      <c r="S219" s="53"/>
      <c r="T219" s="59"/>
    </row>
    <row r="220" spans="1:23" x14ac:dyDescent="0.25">
      <c r="B220" s="5" t="s">
        <v>889</v>
      </c>
      <c r="D220" s="54">
        <v>1</v>
      </c>
      <c r="E220" s="54">
        <v>9</v>
      </c>
    </row>
    <row r="222" spans="1:23" x14ac:dyDescent="0.25">
      <c r="B222" s="120" t="s">
        <v>245</v>
      </c>
      <c r="C222" s="73"/>
      <c r="D222" s="73"/>
      <c r="G222" s="53"/>
      <c r="H222" s="59"/>
      <c r="I222" s="60"/>
      <c r="J222" s="53"/>
      <c r="K222" s="59"/>
      <c r="L222" s="60"/>
      <c r="M222" s="53"/>
      <c r="N222" s="59"/>
      <c r="O222" s="60"/>
      <c r="P222" s="53"/>
      <c r="Q222" s="59"/>
      <c r="R222" s="60"/>
      <c r="S222" s="53"/>
      <c r="T222" s="59"/>
    </row>
    <row r="223" spans="1:23" x14ac:dyDescent="0.25">
      <c r="B223" s="73"/>
      <c r="C223" s="73"/>
      <c r="D223" s="73"/>
      <c r="G223" s="53"/>
      <c r="H223" s="59"/>
      <c r="I223" s="60"/>
      <c r="J223" s="53"/>
      <c r="K223" s="59"/>
      <c r="L223" s="60"/>
      <c r="M223" s="53"/>
      <c r="N223" s="59"/>
      <c r="O223" s="60"/>
      <c r="P223" s="53"/>
      <c r="Q223" s="59"/>
      <c r="R223" s="60"/>
      <c r="S223" s="53"/>
      <c r="T223" s="59"/>
    </row>
    <row r="224" spans="1:23" x14ac:dyDescent="0.25">
      <c r="B224" s="73" t="s">
        <v>743</v>
      </c>
      <c r="C224" s="73"/>
      <c r="D224" s="73"/>
      <c r="G224" s="53"/>
      <c r="H224" s="59"/>
      <c r="I224" s="60"/>
      <c r="J224" s="53"/>
      <c r="K224" s="59"/>
      <c r="L224" s="60"/>
      <c r="M224" s="53"/>
      <c r="N224" s="59"/>
      <c r="O224" s="60"/>
      <c r="P224" s="53"/>
      <c r="Q224" s="59"/>
      <c r="R224" s="60"/>
      <c r="S224" s="53"/>
      <c r="T224" s="59"/>
    </row>
    <row r="225" spans="1:23" x14ac:dyDescent="0.25">
      <c r="B225" s="73" t="s">
        <v>795</v>
      </c>
      <c r="C225" s="73"/>
      <c r="D225" s="73"/>
      <c r="G225" s="53"/>
      <c r="H225" s="59"/>
      <c r="I225" s="60"/>
      <c r="J225" s="53"/>
      <c r="K225" s="59"/>
      <c r="L225" s="60"/>
      <c r="M225" s="53"/>
      <c r="N225" s="59"/>
      <c r="O225" s="60"/>
      <c r="P225" s="53"/>
      <c r="Q225" s="59"/>
      <c r="R225" s="60"/>
      <c r="S225" s="53"/>
      <c r="T225" s="59"/>
    </row>
    <row r="226" spans="1:23" s="9" customFormat="1" x14ac:dyDescent="0.25">
      <c r="A226" s="34"/>
      <c r="B226" s="5" t="s">
        <v>213</v>
      </c>
      <c r="C226" s="73"/>
      <c r="D226" s="73">
        <v>3</v>
      </c>
      <c r="E226" s="54"/>
      <c r="F226" s="53"/>
      <c r="G226" s="53" t="str">
        <f>IF($E226=1,$B226," ")</f>
        <v xml:space="preserve"> </v>
      </c>
      <c r="H226" s="59" t="str">
        <f>IF($E226=1,$D226," ")</f>
        <v xml:space="preserve"> </v>
      </c>
      <c r="I226" s="60"/>
      <c r="J226" s="53" t="str">
        <f>IF($E226=2,$B226," ")</f>
        <v xml:space="preserve"> </v>
      </c>
      <c r="K226" s="59" t="str">
        <f>IF($E226=2,$D226," ")</f>
        <v xml:space="preserve"> </v>
      </c>
      <c r="L226" s="60"/>
      <c r="M226" s="53" t="str">
        <f>IF($E226=3,$B226," ")</f>
        <v xml:space="preserve"> </v>
      </c>
      <c r="N226" s="59" t="str">
        <f>IF($E226=3,$D226," ")</f>
        <v xml:space="preserve"> </v>
      </c>
      <c r="O226" s="60"/>
      <c r="P226" s="53" t="str">
        <f>IF($E226=4,$B226," ")</f>
        <v xml:space="preserve"> </v>
      </c>
      <c r="Q226" s="59" t="str">
        <f>IF($E226=4,$D226," ")</f>
        <v xml:space="preserve"> </v>
      </c>
      <c r="R226" s="60"/>
      <c r="S226" s="53" t="str">
        <f>IF($E226=5,$B226," ")</f>
        <v xml:space="preserve"> </v>
      </c>
      <c r="T226" s="59" t="str">
        <f>IF($E226=5,$D226," ")</f>
        <v xml:space="preserve"> </v>
      </c>
      <c r="V226" s="5"/>
      <c r="W226" s="57"/>
    </row>
    <row r="227" spans="1:23" x14ac:dyDescent="0.25">
      <c r="B227" s="5" t="s">
        <v>212</v>
      </c>
      <c r="D227" s="54">
        <v>3</v>
      </c>
      <c r="G227" s="53" t="str">
        <f>IF($E227=1,$B227," ")</f>
        <v xml:space="preserve"> </v>
      </c>
      <c r="H227" s="59" t="str">
        <f>IF($E227=1,$D227," ")</f>
        <v xml:space="preserve"> </v>
      </c>
      <c r="I227" s="60"/>
      <c r="J227" s="53" t="str">
        <f>IF($E227=2,$B227," ")</f>
        <v xml:space="preserve"> </v>
      </c>
      <c r="K227" s="59" t="str">
        <f>IF($E227=2,$D227," ")</f>
        <v xml:space="preserve"> </v>
      </c>
      <c r="L227" s="60"/>
      <c r="M227" s="53" t="str">
        <f>IF($E227=3,$B227," ")</f>
        <v xml:space="preserve"> </v>
      </c>
      <c r="N227" s="59" t="str">
        <f>IF($E227=3,$D227," ")</f>
        <v xml:space="preserve"> </v>
      </c>
      <c r="O227" s="60"/>
      <c r="P227" s="53" t="str">
        <f>IF($E227=4,$B227," ")</f>
        <v xml:space="preserve"> </v>
      </c>
      <c r="Q227" s="59" t="str">
        <f>IF($E227=4,$D227," ")</f>
        <v xml:space="preserve"> </v>
      </c>
      <c r="R227" s="60"/>
      <c r="S227" s="53" t="str">
        <f>IF($E227=5,$B227," ")</f>
        <v xml:space="preserve"> </v>
      </c>
      <c r="T227" s="59" t="str">
        <f>IF($E227=5,$D227," ")</f>
        <v xml:space="preserve"> </v>
      </c>
    </row>
    <row r="228" spans="1:23" x14ac:dyDescent="0.25">
      <c r="B228" s="52" t="s">
        <v>810</v>
      </c>
      <c r="D228" s="61">
        <v>6</v>
      </c>
      <c r="G228" s="53" t="str">
        <f>IF($E228=1,$B228," ")</f>
        <v xml:space="preserve"> </v>
      </c>
      <c r="H228" s="59" t="str">
        <f>IF($E228=1,$D228," ")</f>
        <v xml:space="preserve"> </v>
      </c>
      <c r="I228" s="60"/>
      <c r="J228" s="53" t="str">
        <f>IF($E228=2,$B228," ")</f>
        <v xml:space="preserve"> </v>
      </c>
      <c r="K228" s="59" t="str">
        <f>IF($E228=2,$D228," ")</f>
        <v xml:space="preserve"> </v>
      </c>
      <c r="L228" s="60"/>
      <c r="M228" s="53" t="str">
        <f>IF($E228=3,$B228," ")</f>
        <v xml:space="preserve"> </v>
      </c>
      <c r="N228" s="59" t="str">
        <f>IF($E228=3,$D228," ")</f>
        <v xml:space="preserve"> </v>
      </c>
      <c r="O228" s="60"/>
      <c r="P228" s="53" t="str">
        <f>IF($E228=4,$B228," ")</f>
        <v xml:space="preserve"> </v>
      </c>
      <c r="Q228" s="59" t="str">
        <f>IF($E228=4,$D228," ")</f>
        <v xml:space="preserve"> </v>
      </c>
      <c r="R228" s="60"/>
      <c r="S228" s="53" t="str">
        <f>IF($E228=5,$B228," ")</f>
        <v xml:space="preserve"> </v>
      </c>
      <c r="T228" s="59" t="str">
        <f>IF($E228=5,$D228," ")</f>
        <v xml:space="preserve"> </v>
      </c>
    </row>
    <row r="229" spans="1:23" s="9" customFormat="1" x14ac:dyDescent="0.25">
      <c r="A229" s="34"/>
      <c r="B229" s="52" t="s">
        <v>382</v>
      </c>
      <c r="C229" s="5"/>
      <c r="D229" s="61">
        <v>12</v>
      </c>
      <c r="E229" s="54"/>
      <c r="F229" s="53"/>
      <c r="G229" s="53"/>
      <c r="H229" s="59"/>
      <c r="I229" s="60"/>
      <c r="J229" s="53"/>
      <c r="K229" s="59"/>
      <c r="L229" s="60"/>
      <c r="M229" s="53"/>
      <c r="N229" s="59"/>
      <c r="O229" s="60"/>
      <c r="P229" s="53"/>
      <c r="Q229" s="59"/>
      <c r="R229" s="60"/>
      <c r="S229" s="53"/>
      <c r="T229" s="59"/>
      <c r="V229" s="5"/>
      <c r="W229" s="57"/>
    </row>
    <row r="231" spans="1:23" x14ac:dyDescent="0.25">
      <c r="B231" s="37" t="s">
        <v>364</v>
      </c>
      <c r="D231" s="35">
        <f>SUM(D226:D230)</f>
        <v>24</v>
      </c>
      <c r="F231" s="53" t="str">
        <f t="shared" ref="F231:T231" si="60">IF($E231=1,$B231," ")</f>
        <v xml:space="preserve"> </v>
      </c>
      <c r="G231" s="53" t="str">
        <f t="shared" si="60"/>
        <v xml:space="preserve"> </v>
      </c>
      <c r="H231" s="76" t="str">
        <f t="shared" si="60"/>
        <v xml:space="preserve"> </v>
      </c>
      <c r="I231" s="53" t="str">
        <f t="shared" si="60"/>
        <v xml:space="preserve"> </v>
      </c>
      <c r="J231" s="53" t="str">
        <f t="shared" si="60"/>
        <v xml:space="preserve"> </v>
      </c>
      <c r="K231" s="53" t="str">
        <f t="shared" si="60"/>
        <v xml:space="preserve"> </v>
      </c>
      <c r="L231" s="53" t="str">
        <f t="shared" si="60"/>
        <v xml:space="preserve"> </v>
      </c>
      <c r="M231" s="53" t="str">
        <f t="shared" si="60"/>
        <v xml:space="preserve"> </v>
      </c>
      <c r="N231" s="53" t="str">
        <f t="shared" si="60"/>
        <v xml:space="preserve"> </v>
      </c>
      <c r="O231" s="53" t="str">
        <f t="shared" si="60"/>
        <v xml:space="preserve"> </v>
      </c>
      <c r="P231" s="53" t="str">
        <f t="shared" si="60"/>
        <v xml:space="preserve"> </v>
      </c>
      <c r="Q231" s="53" t="str">
        <f t="shared" si="60"/>
        <v xml:space="preserve"> </v>
      </c>
      <c r="R231" s="53" t="str">
        <f t="shared" si="60"/>
        <v xml:space="preserve"> </v>
      </c>
      <c r="S231" s="53" t="str">
        <f t="shared" si="60"/>
        <v xml:space="preserve"> </v>
      </c>
      <c r="T231" s="53" t="str">
        <f t="shared" si="60"/>
        <v xml:space="preserve"> </v>
      </c>
    </row>
    <row r="233" spans="1:23" s="67" customFormat="1" x14ac:dyDescent="0.25">
      <c r="D233" s="65"/>
      <c r="E233" s="65"/>
      <c r="F233" s="66"/>
      <c r="H233" s="68"/>
      <c r="I233" s="69"/>
      <c r="L233" s="69"/>
      <c r="O233" s="69"/>
      <c r="R233" s="69"/>
      <c r="U233" s="69"/>
      <c r="W233" s="68"/>
    </row>
    <row r="234" spans="1:23" x14ac:dyDescent="0.25">
      <c r="A234" s="34" t="s">
        <v>383</v>
      </c>
      <c r="B234" s="75"/>
      <c r="C234" s="75"/>
      <c r="D234" s="75"/>
      <c r="G234" s="75"/>
      <c r="H234" s="77"/>
      <c r="I234" s="60"/>
      <c r="J234" s="52"/>
    </row>
    <row r="235" spans="1:23" x14ac:dyDescent="0.25">
      <c r="B235" s="105" t="s">
        <v>221</v>
      </c>
      <c r="C235" s="75"/>
      <c r="D235" s="75">
        <v>1</v>
      </c>
      <c r="E235" s="54">
        <v>1</v>
      </c>
      <c r="G235" s="53" t="str">
        <f t="shared" ref="G235:G247" si="61">IF($E235=1,$B235," ")</f>
        <v>前2天内容调整-测试版本配置，debug</v>
      </c>
      <c r="H235" s="59">
        <f t="shared" ref="H235:H247" si="62">IF($E235=1,$D235," ")</f>
        <v>1</v>
      </c>
      <c r="I235" s="60"/>
      <c r="J235" s="53" t="str">
        <f t="shared" ref="J235:J247" si="63">IF($E235=2,$B235," ")</f>
        <v xml:space="preserve"> </v>
      </c>
      <c r="K235" s="59" t="str">
        <f t="shared" ref="K235:K247" si="64">IF($E235=2,$D235," ")</f>
        <v xml:space="preserve"> </v>
      </c>
      <c r="L235" s="60"/>
      <c r="M235" s="53" t="str">
        <f t="shared" ref="M235:M247" si="65">IF($E235=3,$B235," ")</f>
        <v xml:space="preserve"> </v>
      </c>
      <c r="N235" s="59" t="str">
        <f t="shared" ref="N235:N247" si="66">IF($E235=3,$D235," ")</f>
        <v xml:space="preserve"> </v>
      </c>
      <c r="O235" s="60"/>
      <c r="P235" s="53" t="str">
        <f t="shared" ref="P235:P247" si="67">IF($E235=4,$B235," ")</f>
        <v xml:space="preserve"> </v>
      </c>
      <c r="Q235" s="59" t="str">
        <f t="shared" ref="Q235:Q247" si="68">IF($E235=4,$D235," ")</f>
        <v xml:space="preserve"> </v>
      </c>
      <c r="R235" s="60"/>
      <c r="S235" s="53" t="str">
        <f t="shared" ref="S235:S247" si="69">IF($E235=5,$B235," ")</f>
        <v xml:space="preserve"> </v>
      </c>
      <c r="T235" s="59" t="str">
        <f t="shared" ref="T235:T247" si="70">IF($E235=5,$D235," ")</f>
        <v xml:space="preserve"> </v>
      </c>
      <c r="V235" s="53" t="str">
        <f t="shared" ref="V235:V247" si="71">IF($E235=6,$B235," ")</f>
        <v xml:space="preserve"> </v>
      </c>
      <c r="W235" s="76" t="str">
        <f t="shared" ref="W235:W247" si="72">IF($E235=6,$D235," ")</f>
        <v xml:space="preserve"> </v>
      </c>
    </row>
    <row r="236" spans="1:23" ht="34" x14ac:dyDescent="0.25">
      <c r="B236" s="105" t="s">
        <v>659</v>
      </c>
      <c r="D236" s="54">
        <v>0.5</v>
      </c>
      <c r="E236" s="54">
        <v>1</v>
      </c>
      <c r="F236" s="53" t="s">
        <v>661</v>
      </c>
      <c r="G236" s="53" t="str">
        <f t="shared" si="61"/>
        <v>道具指引回归</v>
      </c>
      <c r="H236" s="59">
        <f t="shared" si="62"/>
        <v>0.5</v>
      </c>
      <c r="I236" s="60"/>
      <c r="J236" s="53" t="str">
        <f t="shared" si="63"/>
        <v xml:space="preserve"> </v>
      </c>
      <c r="K236" s="59" t="str">
        <f t="shared" si="64"/>
        <v xml:space="preserve"> </v>
      </c>
      <c r="L236" s="60"/>
      <c r="M236" s="53" t="str">
        <f t="shared" si="65"/>
        <v xml:space="preserve"> </v>
      </c>
      <c r="N236" s="59" t="str">
        <f t="shared" si="66"/>
        <v xml:space="preserve"> </v>
      </c>
      <c r="O236" s="60"/>
      <c r="P236" s="53" t="str">
        <f t="shared" si="67"/>
        <v xml:space="preserve"> </v>
      </c>
      <c r="Q236" s="59" t="str">
        <f t="shared" si="68"/>
        <v xml:space="preserve"> </v>
      </c>
      <c r="R236" s="60"/>
      <c r="S236" s="53" t="str">
        <f t="shared" si="69"/>
        <v xml:space="preserve"> </v>
      </c>
      <c r="T236" s="59" t="str">
        <f t="shared" si="70"/>
        <v xml:space="preserve"> </v>
      </c>
      <c r="V236" s="53" t="str">
        <f t="shared" si="71"/>
        <v xml:space="preserve"> </v>
      </c>
      <c r="W236" s="76" t="str">
        <f t="shared" si="72"/>
        <v xml:space="preserve"> </v>
      </c>
    </row>
    <row r="237" spans="1:23" x14ac:dyDescent="0.25">
      <c r="B237" s="105" t="s">
        <v>667</v>
      </c>
      <c r="D237" s="54">
        <v>1</v>
      </c>
      <c r="E237" s="54">
        <v>1</v>
      </c>
      <c r="G237" s="53" t="str">
        <f t="shared" si="61"/>
        <v>商店内容设计</v>
      </c>
      <c r="H237" s="59">
        <f t="shared" si="62"/>
        <v>1</v>
      </c>
      <c r="I237" s="60"/>
      <c r="J237" s="53"/>
      <c r="K237" s="59"/>
      <c r="L237" s="60"/>
      <c r="M237" s="53"/>
      <c r="N237" s="59"/>
      <c r="O237" s="60"/>
      <c r="P237" s="53"/>
      <c r="Q237" s="59"/>
      <c r="R237" s="60"/>
      <c r="S237" s="53"/>
      <c r="T237" s="59"/>
      <c r="V237" s="53"/>
      <c r="W237" s="76"/>
    </row>
    <row r="238" spans="1:23" ht="51" x14ac:dyDescent="0.25">
      <c r="B238" s="105" t="s">
        <v>384</v>
      </c>
      <c r="D238" s="54">
        <v>3</v>
      </c>
      <c r="E238" s="54">
        <v>2</v>
      </c>
      <c r="F238" s="53" t="s">
        <v>686</v>
      </c>
      <c r="G238" s="53" t="str">
        <f t="shared" si="61"/>
        <v xml:space="preserve"> </v>
      </c>
      <c r="H238" s="59" t="str">
        <f t="shared" si="62"/>
        <v xml:space="preserve"> </v>
      </c>
      <c r="I238" s="60"/>
      <c r="J238" s="53" t="str">
        <f t="shared" si="63"/>
        <v>4个章节相关数值设计补漏</v>
      </c>
      <c r="K238" s="59">
        <f t="shared" si="64"/>
        <v>3</v>
      </c>
      <c r="L238" s="60"/>
      <c r="M238" s="53" t="str">
        <f t="shared" si="65"/>
        <v xml:space="preserve"> </v>
      </c>
      <c r="N238" s="59" t="str">
        <f t="shared" si="66"/>
        <v xml:space="preserve"> </v>
      </c>
      <c r="O238" s="60"/>
      <c r="P238" s="53" t="str">
        <f t="shared" si="67"/>
        <v xml:space="preserve"> </v>
      </c>
      <c r="Q238" s="59" t="str">
        <f t="shared" si="68"/>
        <v xml:space="preserve"> </v>
      </c>
      <c r="R238" s="60"/>
      <c r="S238" s="53" t="str">
        <f t="shared" si="69"/>
        <v xml:space="preserve"> </v>
      </c>
      <c r="T238" s="59" t="str">
        <f t="shared" si="70"/>
        <v xml:space="preserve"> </v>
      </c>
      <c r="V238" s="53" t="str">
        <f t="shared" si="71"/>
        <v xml:space="preserve"> </v>
      </c>
      <c r="W238" s="76" t="str">
        <f t="shared" si="72"/>
        <v xml:space="preserve"> </v>
      </c>
    </row>
    <row r="239" spans="1:23" x14ac:dyDescent="0.25">
      <c r="B239" s="105" t="s">
        <v>385</v>
      </c>
      <c r="D239" s="54">
        <v>2</v>
      </c>
      <c r="E239" s="54">
        <v>2</v>
      </c>
      <c r="G239" s="53" t="str">
        <f>IF($E239=1,$B239," ")</f>
        <v xml:space="preserve"> </v>
      </c>
      <c r="H239" s="59" t="str">
        <f>IF($E239=1,$D239," ")</f>
        <v xml:space="preserve"> </v>
      </c>
      <c r="I239" s="60"/>
      <c r="J239" s="53" t="str">
        <f>IF($E239=2,$B239," ")</f>
        <v>第3 -4章副本配置Reward</v>
      </c>
      <c r="K239" s="59">
        <f>IF($E239=2,$D239," ")</f>
        <v>2</v>
      </c>
      <c r="L239" s="60"/>
      <c r="M239" s="53" t="str">
        <f>IF($E239=3,$B239," ")</f>
        <v xml:space="preserve"> </v>
      </c>
      <c r="N239" s="59" t="str">
        <f>IF($E239=3,$D239," ")</f>
        <v xml:space="preserve"> </v>
      </c>
      <c r="O239" s="60"/>
      <c r="P239" s="53" t="str">
        <f>IF($E239=4,$B239," ")</f>
        <v xml:space="preserve"> </v>
      </c>
      <c r="Q239" s="59" t="str">
        <f>IF($E239=4,$D239," ")</f>
        <v xml:space="preserve"> </v>
      </c>
      <c r="R239" s="60"/>
      <c r="S239" s="53" t="str">
        <f>IF($E239=5,$B239," ")</f>
        <v xml:space="preserve"> </v>
      </c>
      <c r="T239" s="59" t="str">
        <f>IF($E239=5,$D239," ")</f>
        <v xml:space="preserve"> </v>
      </c>
      <c r="V239" s="53" t="str">
        <f>IF($E239=6,$B239," ")</f>
        <v xml:space="preserve"> </v>
      </c>
      <c r="W239" s="76" t="str">
        <f>IF($E239=6,$D239," ")</f>
        <v xml:space="preserve"> </v>
      </c>
    </row>
    <row r="240" spans="1:23" x14ac:dyDescent="0.25">
      <c r="B240" s="105" t="s">
        <v>668</v>
      </c>
      <c r="D240" s="54">
        <v>1</v>
      </c>
      <c r="E240" s="54">
        <v>2</v>
      </c>
      <c r="G240" s="53" t="str">
        <f>IF($E240=1,$B240," ")</f>
        <v xml:space="preserve"> </v>
      </c>
      <c r="H240" s="59" t="str">
        <f>IF($E240=1,$D240," ")</f>
        <v xml:space="preserve"> </v>
      </c>
      <c r="I240" s="60"/>
      <c r="J240" s="53" t="str">
        <f>IF($E240=2,$B240," ")</f>
        <v>商店内容配置</v>
      </c>
      <c r="K240" s="59">
        <f>IF($E240=2,$D240," ")</f>
        <v>1</v>
      </c>
      <c r="L240" s="60"/>
      <c r="M240" s="53" t="str">
        <f>IF($E240=3,$B240," ")</f>
        <v xml:space="preserve"> </v>
      </c>
      <c r="N240" s="59" t="str">
        <f>IF($E240=3,$D240," ")</f>
        <v xml:space="preserve"> </v>
      </c>
      <c r="O240" s="60"/>
      <c r="P240" s="53" t="str">
        <f>IF($E240=4,$B240," ")</f>
        <v xml:space="preserve"> </v>
      </c>
      <c r="Q240" s="59" t="str">
        <f>IF($E240=4,$D240," ")</f>
        <v xml:space="preserve"> </v>
      </c>
      <c r="R240" s="60"/>
      <c r="S240" s="53" t="str">
        <f>IF($E240=5,$B240," ")</f>
        <v xml:space="preserve"> </v>
      </c>
      <c r="T240" s="59" t="str">
        <f>IF($E240=5,$D240," ")</f>
        <v xml:space="preserve"> </v>
      </c>
      <c r="V240" s="53" t="str">
        <f>IF($E240=6,$B240," ")</f>
        <v xml:space="preserve"> </v>
      </c>
      <c r="W240" s="76" t="str">
        <f>IF($E240=6,$D240," ")</f>
        <v xml:space="preserve"> </v>
      </c>
    </row>
    <row r="241" spans="1:23" x14ac:dyDescent="0.25">
      <c r="B241" s="107"/>
      <c r="G241" s="53"/>
      <c r="H241" s="59"/>
      <c r="I241" s="60"/>
      <c r="J241" s="53"/>
      <c r="K241" s="59"/>
      <c r="L241" s="60"/>
      <c r="M241" s="53"/>
      <c r="N241" s="59"/>
      <c r="O241" s="60"/>
      <c r="P241" s="53"/>
      <c r="Q241" s="59"/>
      <c r="R241" s="60"/>
      <c r="S241" s="53"/>
      <c r="T241" s="59"/>
      <c r="V241" s="53"/>
      <c r="W241" s="76"/>
    </row>
    <row r="242" spans="1:23" x14ac:dyDescent="0.25">
      <c r="B242" s="107" t="s">
        <v>386</v>
      </c>
      <c r="D242" s="54">
        <v>1</v>
      </c>
      <c r="E242" s="54">
        <v>3</v>
      </c>
      <c r="F242" s="53" t="s">
        <v>122</v>
      </c>
      <c r="G242" s="53" t="str">
        <f>IF($E242=1,$B242," ")</f>
        <v xml:space="preserve"> </v>
      </c>
      <c r="H242" s="59" t="str">
        <f>IF($E242=1,$D242," ")</f>
        <v xml:space="preserve"> </v>
      </c>
      <c r="I242" s="60"/>
      <c r="J242" s="53" t="str">
        <f>IF($E242=2,$B242," ")</f>
        <v xml:space="preserve"> </v>
      </c>
      <c r="K242" s="59" t="str">
        <f>IF($E242=2,$D242," ")</f>
        <v xml:space="preserve"> </v>
      </c>
      <c r="L242" s="60"/>
      <c r="M242" s="53" t="str">
        <f>IF($E242=3,$B242," ")</f>
        <v>第3 -4章副本配置Reward - debug</v>
      </c>
      <c r="N242" s="59">
        <f>IF($E242=3,$D242," ")</f>
        <v>1</v>
      </c>
      <c r="O242" s="60"/>
      <c r="P242" s="53" t="str">
        <f>IF($E242=4,$B242," ")</f>
        <v xml:space="preserve"> </v>
      </c>
      <c r="Q242" s="59" t="str">
        <f>IF($E242=4,$D242," ")</f>
        <v xml:space="preserve"> </v>
      </c>
      <c r="R242" s="60"/>
      <c r="S242" s="53" t="str">
        <f>IF($E242=5,$B242," ")</f>
        <v xml:space="preserve"> </v>
      </c>
      <c r="T242" s="59" t="str">
        <f>IF($E242=5,$D242," ")</f>
        <v xml:space="preserve"> </v>
      </c>
      <c r="V242" s="53" t="str">
        <f>IF($E242=6,$B242," ")</f>
        <v xml:space="preserve"> </v>
      </c>
      <c r="W242" s="76" t="str">
        <f>IF($E242=6,$D242," ")</f>
        <v xml:space="preserve"> </v>
      </c>
    </row>
    <row r="243" spans="1:23" x14ac:dyDescent="0.25">
      <c r="A243" s="5"/>
      <c r="B243" s="105" t="s">
        <v>691</v>
      </c>
      <c r="D243" s="54">
        <v>2</v>
      </c>
      <c r="E243" s="54">
        <v>3</v>
      </c>
      <c r="G243" s="53" t="str">
        <f>IF($E243=1,$B243," ")</f>
        <v xml:space="preserve"> </v>
      </c>
      <c r="H243" s="59" t="str">
        <f>IF($E243=1,$D243," ")</f>
        <v xml:space="preserve"> </v>
      </c>
      <c r="I243" s="60"/>
      <c r="J243" s="53" t="str">
        <f>IF($E243=2,$B243," ")</f>
        <v xml:space="preserve"> </v>
      </c>
      <c r="K243" s="59" t="str">
        <f>IF($E243=2,$D243," ")</f>
        <v xml:space="preserve"> </v>
      </c>
      <c r="L243" s="60"/>
      <c r="M243" s="53" t="str">
        <f>IF($E243=3,$B243," ")</f>
        <v>战力模型 - （进阶公式补充， 3-4章）</v>
      </c>
      <c r="N243" s="59">
        <f>IF($E243=3,$D243," ")</f>
        <v>2</v>
      </c>
      <c r="O243" s="60"/>
      <c r="P243" s="53" t="str">
        <f>IF($E243=4,$B243," ")</f>
        <v xml:space="preserve"> </v>
      </c>
      <c r="Q243" s="59" t="str">
        <f>IF($E243=4,$D243," ")</f>
        <v xml:space="preserve"> </v>
      </c>
      <c r="R243" s="60"/>
      <c r="S243" s="53" t="str">
        <f>IF($E243=5,$B243," ")</f>
        <v xml:space="preserve"> </v>
      </c>
      <c r="T243" s="59" t="str">
        <f>IF($E243=5,$D243," ")</f>
        <v xml:space="preserve"> </v>
      </c>
      <c r="V243" s="53" t="str">
        <f>IF($E243=6,$B243," ")</f>
        <v xml:space="preserve"> </v>
      </c>
      <c r="W243" s="76" t="str">
        <f>IF($E243=6,$D243," ")</f>
        <v xml:space="preserve"> </v>
      </c>
    </row>
    <row r="244" spans="1:23" x14ac:dyDescent="0.25">
      <c r="A244" s="5"/>
      <c r="B244" s="105" t="s">
        <v>788</v>
      </c>
      <c r="D244" s="54">
        <v>2</v>
      </c>
      <c r="E244" s="54">
        <v>3</v>
      </c>
      <c r="F244" s="53" t="s">
        <v>666</v>
      </c>
      <c r="G244" s="53" t="str">
        <f t="shared" si="61"/>
        <v xml:space="preserve"> </v>
      </c>
      <c r="H244" s="59" t="str">
        <f t="shared" si="62"/>
        <v xml:space="preserve"> </v>
      </c>
      <c r="I244" s="60"/>
      <c r="J244" s="53" t="str">
        <f t="shared" si="63"/>
        <v xml:space="preserve"> </v>
      </c>
      <c r="K244" s="59" t="str">
        <f t="shared" si="64"/>
        <v xml:space="preserve"> </v>
      </c>
      <c r="L244" s="60"/>
      <c r="M244" s="53" t="str">
        <f t="shared" si="65"/>
        <v>抽蛋内容设计，配置</v>
      </c>
      <c r="N244" s="59">
        <f t="shared" si="66"/>
        <v>2</v>
      </c>
      <c r="O244" s="60"/>
      <c r="P244" s="53" t="str">
        <f t="shared" si="67"/>
        <v xml:space="preserve"> </v>
      </c>
      <c r="Q244" s="59" t="str">
        <f t="shared" si="68"/>
        <v xml:space="preserve"> </v>
      </c>
      <c r="R244" s="60"/>
      <c r="S244" s="53" t="str">
        <f t="shared" si="69"/>
        <v xml:space="preserve"> </v>
      </c>
      <c r="T244" s="59" t="str">
        <f t="shared" si="70"/>
        <v xml:space="preserve"> </v>
      </c>
      <c r="V244" s="53" t="str">
        <f t="shared" si="71"/>
        <v xml:space="preserve"> </v>
      </c>
      <c r="W244" s="76" t="str">
        <f t="shared" si="72"/>
        <v xml:space="preserve"> </v>
      </c>
    </row>
    <row r="245" spans="1:23" x14ac:dyDescent="0.25">
      <c r="B245" s="107" t="s">
        <v>211</v>
      </c>
      <c r="D245" s="54">
        <v>1</v>
      </c>
      <c r="E245" s="54">
        <v>3</v>
      </c>
      <c r="G245" s="53" t="str">
        <f>IF($E245=1,$B245," ")</f>
        <v xml:space="preserve"> </v>
      </c>
      <c r="H245" s="59" t="str">
        <f>IF($E245=1,$D245," ")</f>
        <v xml:space="preserve"> </v>
      </c>
      <c r="I245" s="60"/>
      <c r="J245" s="53" t="str">
        <f>IF($E245=2,$B245," ")</f>
        <v xml:space="preserve"> </v>
      </c>
      <c r="K245" s="59" t="str">
        <f>IF($E245=2,$D245," ")</f>
        <v xml:space="preserve"> </v>
      </c>
      <c r="L245" s="60"/>
      <c r="M245" s="53" t="str">
        <f>IF($E245=3,$B245," ")</f>
        <v>通天塔-金钱，经验副本配置</v>
      </c>
      <c r="N245" s="59">
        <f>IF($E245=3,$D245," ")</f>
        <v>1</v>
      </c>
      <c r="O245" s="60"/>
      <c r="P245" s="53" t="str">
        <f>IF($E245=4,$B245," ")</f>
        <v xml:space="preserve"> </v>
      </c>
      <c r="Q245" s="59" t="str">
        <f>IF($E245=4,$D245," ")</f>
        <v xml:space="preserve"> </v>
      </c>
      <c r="R245" s="60"/>
      <c r="S245" s="53" t="str">
        <f>IF($E245=5,$B245," ")</f>
        <v xml:space="preserve"> </v>
      </c>
      <c r="T245" s="59" t="str">
        <f>IF($E245=5,$D245," ")</f>
        <v xml:space="preserve"> </v>
      </c>
      <c r="V245" s="53" t="str">
        <f>IF($E245=6,$B245," ")</f>
        <v xml:space="preserve"> </v>
      </c>
      <c r="W245" s="76" t="str">
        <f>IF($E245=6,$D245," ")</f>
        <v xml:space="preserve"> </v>
      </c>
    </row>
    <row r="246" spans="1:23" x14ac:dyDescent="0.25">
      <c r="A246" s="5"/>
      <c r="B246" s="52"/>
      <c r="G246" s="53"/>
      <c r="H246" s="59"/>
      <c r="I246" s="60"/>
      <c r="J246" s="53"/>
      <c r="K246" s="59"/>
      <c r="L246" s="60"/>
      <c r="M246" s="53"/>
      <c r="N246" s="59"/>
      <c r="O246" s="60"/>
      <c r="P246" s="53"/>
      <c r="Q246" s="59"/>
      <c r="R246" s="60"/>
      <c r="S246" s="53"/>
      <c r="T246" s="59"/>
      <c r="V246" s="53"/>
      <c r="W246" s="76"/>
    </row>
    <row r="247" spans="1:23" x14ac:dyDescent="0.25">
      <c r="A247" s="5"/>
      <c r="B247" s="105" t="s">
        <v>201</v>
      </c>
      <c r="D247" s="54">
        <v>2</v>
      </c>
      <c r="E247" s="54">
        <v>4</v>
      </c>
      <c r="F247" s="53" t="s">
        <v>669</v>
      </c>
      <c r="G247" s="53" t="str">
        <f t="shared" si="61"/>
        <v xml:space="preserve"> </v>
      </c>
      <c r="H247" s="59" t="str">
        <f t="shared" si="62"/>
        <v xml:space="preserve"> </v>
      </c>
      <c r="I247" s="60"/>
      <c r="J247" s="53" t="str">
        <f t="shared" si="63"/>
        <v xml:space="preserve"> </v>
      </c>
      <c r="K247" s="59" t="str">
        <f t="shared" si="64"/>
        <v xml:space="preserve"> </v>
      </c>
      <c r="L247" s="60"/>
      <c r="M247" s="53" t="str">
        <f t="shared" si="65"/>
        <v xml:space="preserve"> </v>
      </c>
      <c r="N247" s="59" t="str">
        <f t="shared" si="66"/>
        <v xml:space="preserve"> </v>
      </c>
      <c r="O247" s="60"/>
      <c r="P247" s="53" t="str">
        <f t="shared" si="67"/>
        <v>PVP奖励配置</v>
      </c>
      <c r="Q247" s="59">
        <f t="shared" si="68"/>
        <v>2</v>
      </c>
      <c r="R247" s="60"/>
      <c r="S247" s="53" t="str">
        <f t="shared" si="69"/>
        <v xml:space="preserve"> </v>
      </c>
      <c r="T247" s="59" t="str">
        <f t="shared" si="70"/>
        <v xml:space="preserve"> </v>
      </c>
      <c r="V247" s="53" t="str">
        <f t="shared" si="71"/>
        <v xml:space="preserve"> </v>
      </c>
      <c r="W247" s="76" t="str">
        <f t="shared" si="72"/>
        <v xml:space="preserve"> </v>
      </c>
    </row>
    <row r="248" spans="1:23" ht="34" x14ac:dyDescent="0.25">
      <c r="B248" s="5" t="s">
        <v>218</v>
      </c>
      <c r="D248" s="54">
        <v>2</v>
      </c>
      <c r="E248" s="54">
        <v>4</v>
      </c>
      <c r="G248" s="53" t="str">
        <f>IF($E248=1,$B248," ")</f>
        <v xml:space="preserve"> </v>
      </c>
      <c r="H248" s="59" t="str">
        <f>IF($E248=1,$D248," ")</f>
        <v xml:space="preserve"> </v>
      </c>
      <c r="I248" s="60"/>
      <c r="J248" s="53" t="str">
        <f>IF($E248=2,$B248," ")</f>
        <v xml:space="preserve"> </v>
      </c>
      <c r="K248" s="59" t="str">
        <f>IF($E248=2,$D248," ")</f>
        <v xml:space="preserve"> </v>
      </c>
      <c r="L248" s="60"/>
      <c r="M248" s="53" t="str">
        <f>IF($E248=3,$B248," ")</f>
        <v xml:space="preserve"> </v>
      </c>
      <c r="N248" s="59" t="str">
        <f>IF($E248=3,$D248," ")</f>
        <v xml:space="preserve"> </v>
      </c>
      <c r="O248" s="60"/>
      <c r="P248" s="53" t="str">
        <f>IF($E248=4,$B248," ")</f>
        <v>通天塔-金钱，经验副本配置-debug</v>
      </c>
      <c r="Q248" s="59">
        <f>IF($E248=4,$D248," ")</f>
        <v>2</v>
      </c>
      <c r="R248" s="60"/>
      <c r="S248" s="53" t="str">
        <f>IF($E248=5,$B248," ")</f>
        <v xml:space="preserve"> </v>
      </c>
      <c r="T248" s="59" t="str">
        <f>IF($E248=5,$D248," ")</f>
        <v xml:space="preserve"> </v>
      </c>
      <c r="V248" s="53" t="str">
        <f>IF($E248=6,$B248," ")</f>
        <v xml:space="preserve"> </v>
      </c>
      <c r="W248" s="76" t="str">
        <f>IF($E248=6,$D248," ")</f>
        <v xml:space="preserve"> </v>
      </c>
    </row>
    <row r="249" spans="1:23" x14ac:dyDescent="0.25">
      <c r="G249" s="53"/>
      <c r="H249" s="59"/>
      <c r="I249" s="60"/>
      <c r="J249" s="53"/>
      <c r="K249" s="59"/>
      <c r="L249" s="60"/>
      <c r="M249" s="53"/>
      <c r="N249" s="59"/>
      <c r="O249" s="60"/>
      <c r="P249" s="53"/>
      <c r="Q249" s="59"/>
      <c r="R249" s="60"/>
      <c r="S249" s="53"/>
      <c r="T249" s="59"/>
      <c r="V249" s="53"/>
      <c r="W249" s="76"/>
    </row>
    <row r="250" spans="1:23" x14ac:dyDescent="0.25">
      <c r="B250" s="107" t="s">
        <v>789</v>
      </c>
      <c r="D250" s="54">
        <v>0.5</v>
      </c>
      <c r="E250" s="54">
        <v>5</v>
      </c>
      <c r="G250" s="53"/>
      <c r="H250" s="59"/>
      <c r="I250" s="60"/>
      <c r="J250" s="53"/>
      <c r="K250" s="59"/>
      <c r="L250" s="60"/>
      <c r="M250" s="53"/>
      <c r="N250" s="59"/>
      <c r="O250" s="60"/>
      <c r="P250" s="53"/>
      <c r="Q250" s="59"/>
      <c r="R250" s="60"/>
      <c r="S250" s="53"/>
      <c r="T250" s="59"/>
      <c r="V250" s="53"/>
      <c r="W250" s="76"/>
    </row>
    <row r="251" spans="1:23" ht="34" x14ac:dyDescent="0.25">
      <c r="B251" s="105" t="s">
        <v>79</v>
      </c>
      <c r="D251" s="54">
        <v>0.5</v>
      </c>
      <c r="E251" s="54">
        <v>5</v>
      </c>
      <c r="F251" s="53" t="s">
        <v>664</v>
      </c>
      <c r="G251" s="53" t="str">
        <f>IF($E251=1,$B251," ")</f>
        <v xml:space="preserve"> </v>
      </c>
      <c r="H251" s="59" t="str">
        <f>IF($E251=1,$D251," ")</f>
        <v xml:space="preserve"> </v>
      </c>
      <c r="I251" s="60"/>
      <c r="J251" s="53" t="str">
        <f>IF($E251=2,$B251," ")</f>
        <v xml:space="preserve"> </v>
      </c>
      <c r="K251" s="59" t="str">
        <f>IF($E251=2,$D251," ")</f>
        <v xml:space="preserve"> </v>
      </c>
      <c r="L251" s="60"/>
      <c r="M251" s="53" t="str">
        <f>IF($E251=3,$B251," ")</f>
        <v xml:space="preserve"> </v>
      </c>
      <c r="N251" s="59" t="str">
        <f>IF($E251=3,$D251," ")</f>
        <v xml:space="preserve"> </v>
      </c>
      <c r="O251" s="60"/>
      <c r="P251" s="53" t="str">
        <f>IF($E251=4,$B251," ")</f>
        <v xml:space="preserve"> </v>
      </c>
      <c r="Q251" s="59" t="str">
        <f>IF($E251=4,$D251," ")</f>
        <v xml:space="preserve"> </v>
      </c>
      <c r="R251" s="60"/>
      <c r="S251" s="53" t="str">
        <f>IF($E251=5,$B251," ")</f>
        <v>公会任务， 祈福， 科技 Reward配置</v>
      </c>
      <c r="T251" s="59">
        <f>IF($E251=5,$D251," ")</f>
        <v>0.5</v>
      </c>
      <c r="V251" s="53" t="str">
        <f>IF($E251=6,$B251," ")</f>
        <v xml:space="preserve"> </v>
      </c>
      <c r="W251" s="76" t="str">
        <f>IF($E251=6,$D251," ")</f>
        <v xml:space="preserve"> </v>
      </c>
    </row>
    <row r="252" spans="1:23" x14ac:dyDescent="0.25">
      <c r="A252" s="5"/>
      <c r="B252" s="108" t="s">
        <v>684</v>
      </c>
      <c r="C252" s="57"/>
      <c r="D252" s="54">
        <v>2</v>
      </c>
      <c r="E252" s="54">
        <v>5</v>
      </c>
      <c r="H252" s="54"/>
      <c r="K252" s="54"/>
      <c r="N252" s="54"/>
      <c r="Q252" s="54"/>
      <c r="T252" s="54"/>
    </row>
    <row r="253" spans="1:23" x14ac:dyDescent="0.25">
      <c r="B253" s="105" t="s">
        <v>665</v>
      </c>
      <c r="D253" s="54">
        <v>2</v>
      </c>
      <c r="E253" s="54">
        <v>5</v>
      </c>
      <c r="G253" s="53" t="str">
        <f>IF($E253=1,$B253," ")</f>
        <v xml:space="preserve"> </v>
      </c>
      <c r="H253" s="59" t="str">
        <f>IF($E253=1,$D253," ")</f>
        <v xml:space="preserve"> </v>
      </c>
      <c r="I253" s="60"/>
      <c r="J253" s="53" t="str">
        <f>IF($E253=2,$B253," ")</f>
        <v xml:space="preserve"> </v>
      </c>
      <c r="K253" s="59" t="str">
        <f>IF($E253=2,$D253," ")</f>
        <v xml:space="preserve"> </v>
      </c>
      <c r="L253" s="60"/>
      <c r="M253" s="53" t="str">
        <f>IF($E253=3,$B253," ")</f>
        <v xml:space="preserve"> </v>
      </c>
      <c r="N253" s="59" t="str">
        <f>IF($E253=3,$D253," ")</f>
        <v xml:space="preserve"> </v>
      </c>
      <c r="O253" s="60"/>
      <c r="P253" s="53" t="str">
        <f>IF($E253=4,$B253," ")</f>
        <v xml:space="preserve"> </v>
      </c>
      <c r="Q253" s="59" t="str">
        <f>IF($E253=4,$D253," ")</f>
        <v xml:space="preserve"> </v>
      </c>
      <c r="R253" s="60"/>
      <c r="S253" s="53" t="str">
        <f>IF($E253=5,$B253," ")</f>
        <v>道具指引配置 - 4-8前相关</v>
      </c>
      <c r="T253" s="59">
        <f>IF($E253=5,$D253," ")</f>
        <v>2</v>
      </c>
      <c r="V253" s="53" t="str">
        <f>IF($E253=6,$B253," ")</f>
        <v xml:space="preserve"> </v>
      </c>
      <c r="W253" s="76" t="str">
        <f>IF($E253=6,$D253," ")</f>
        <v xml:space="preserve"> </v>
      </c>
    </row>
    <row r="254" spans="1:23" ht="34" x14ac:dyDescent="0.25">
      <c r="B254" s="52" t="s">
        <v>387</v>
      </c>
      <c r="D254" s="54">
        <v>2</v>
      </c>
      <c r="E254" s="54">
        <v>5</v>
      </c>
      <c r="G254" s="53"/>
      <c r="H254" s="59"/>
      <c r="I254" s="60"/>
      <c r="J254" s="53"/>
      <c r="K254" s="59"/>
      <c r="L254" s="60"/>
      <c r="M254" s="53"/>
      <c r="N254" s="59"/>
      <c r="O254" s="60"/>
      <c r="P254" s="53"/>
      <c r="Q254" s="59"/>
      <c r="R254" s="60"/>
      <c r="S254" s="53" t="str">
        <f t="shared" ref="S254" si="73">IF($E254=5,$B254," ")</f>
        <v>抽蛋，PVP，公会内容配置 - debug</v>
      </c>
      <c r="T254" s="59">
        <f t="shared" ref="T254" si="74">IF($E254=5,$D254," ")</f>
        <v>2</v>
      </c>
      <c r="V254" s="53"/>
      <c r="W254" s="76"/>
    </row>
    <row r="255" spans="1:23" x14ac:dyDescent="0.25">
      <c r="B255" s="52"/>
      <c r="G255" s="53"/>
      <c r="H255" s="59"/>
      <c r="I255" s="60"/>
      <c r="J255" s="53"/>
      <c r="K255" s="59"/>
      <c r="L255" s="60"/>
      <c r="M255" s="53"/>
      <c r="N255" s="59"/>
      <c r="O255" s="60"/>
      <c r="P255" s="53"/>
      <c r="Q255" s="59"/>
      <c r="R255" s="60"/>
      <c r="S255" s="53"/>
      <c r="T255" s="59"/>
      <c r="V255" s="53"/>
      <c r="W255" s="76"/>
    </row>
    <row r="257" spans="2:23" x14ac:dyDescent="0.25">
      <c r="B257" s="105" t="s">
        <v>790</v>
      </c>
      <c r="D257" s="54">
        <v>4</v>
      </c>
      <c r="E257" s="54">
        <v>6</v>
      </c>
      <c r="G257" s="53" t="str">
        <f>IF($E257=1,$B257," ")</f>
        <v xml:space="preserve"> </v>
      </c>
      <c r="H257" s="59" t="str">
        <f>IF($E257=1,$D257," ")</f>
        <v xml:space="preserve"> </v>
      </c>
      <c r="I257" s="60"/>
      <c r="J257" s="53" t="str">
        <f>IF($E257=2,$B257," ")</f>
        <v xml:space="preserve"> </v>
      </c>
      <c r="K257" s="59" t="str">
        <f>IF($E257=2,$D257," ")</f>
        <v xml:space="preserve"> </v>
      </c>
      <c r="L257" s="60"/>
      <c r="M257" s="53" t="str">
        <f>IF($E257=3,$B257," ")</f>
        <v xml:space="preserve"> </v>
      </c>
      <c r="N257" s="59" t="str">
        <f>IF($E257=3,$D257," ")</f>
        <v xml:space="preserve"> </v>
      </c>
      <c r="O257" s="60"/>
      <c r="P257" s="53" t="str">
        <f>IF($E257=4,$B257," ")</f>
        <v xml:space="preserve"> </v>
      </c>
      <c r="Q257" s="59" t="str">
        <f>IF($E257=4,$D257," ")</f>
        <v xml:space="preserve"> </v>
      </c>
      <c r="R257" s="60"/>
      <c r="S257" s="53" t="str">
        <f>IF($E257=5,$B257," ")</f>
        <v xml:space="preserve"> </v>
      </c>
      <c r="T257" s="59" t="str">
        <f>IF($E257=5,$D257," ")</f>
        <v xml:space="preserve"> </v>
      </c>
      <c r="V257" s="53" t="str">
        <f>IF($E257=6,$B257," ")</f>
        <v>任务内容配置 3-4章</v>
      </c>
      <c r="W257" s="76">
        <f>IF($E257=6,$D257," ")</f>
        <v>4</v>
      </c>
    </row>
    <row r="258" spans="2:23" x14ac:dyDescent="0.25">
      <c r="B258" s="52" t="s">
        <v>389</v>
      </c>
      <c r="D258" s="54">
        <v>2</v>
      </c>
      <c r="E258" s="54">
        <v>6</v>
      </c>
      <c r="V258" s="53" t="str">
        <f>IF($E258=6,$B258," ")</f>
        <v>任务内容配置 - debug</v>
      </c>
      <c r="W258" s="76">
        <f>IF($E258=6,$D258," ")</f>
        <v>2</v>
      </c>
    </row>
    <row r="259" spans="2:23" x14ac:dyDescent="0.25">
      <c r="B259" s="52"/>
      <c r="V259" s="53"/>
      <c r="W259" s="76"/>
    </row>
    <row r="260" spans="2:23" x14ac:dyDescent="0.25">
      <c r="B260" s="5" t="s">
        <v>813</v>
      </c>
      <c r="D260" s="54">
        <v>3</v>
      </c>
      <c r="E260" s="54">
        <v>6</v>
      </c>
      <c r="F260" s="53" t="s">
        <v>825</v>
      </c>
    </row>
    <row r="261" spans="2:23" x14ac:dyDescent="0.25">
      <c r="B261" s="5" t="s">
        <v>824</v>
      </c>
      <c r="D261" s="54">
        <v>0.5</v>
      </c>
      <c r="E261" s="54">
        <v>6</v>
      </c>
      <c r="F261" s="53" t="s">
        <v>832</v>
      </c>
    </row>
    <row r="262" spans="2:23" s="56" customFormat="1" x14ac:dyDescent="0.25">
      <c r="B262" s="56" t="s">
        <v>391</v>
      </c>
      <c r="D262" s="57">
        <v>1</v>
      </c>
      <c r="E262" s="54">
        <v>6</v>
      </c>
      <c r="F262" s="53"/>
    </row>
    <row r="263" spans="2:23" x14ac:dyDescent="0.25">
      <c r="B263" s="5" t="s">
        <v>893</v>
      </c>
      <c r="D263" s="54">
        <v>1.5</v>
      </c>
      <c r="E263" s="54">
        <v>6</v>
      </c>
    </row>
    <row r="264" spans="2:23" s="56" customFormat="1" x14ac:dyDescent="0.25">
      <c r="B264" s="56" t="s">
        <v>658</v>
      </c>
      <c r="D264" s="57">
        <v>0.5</v>
      </c>
      <c r="E264" s="54">
        <v>6</v>
      </c>
      <c r="F264" s="53" t="s">
        <v>878</v>
      </c>
    </row>
    <row r="266" spans="2:23" s="34" customFormat="1" x14ac:dyDescent="0.25">
      <c r="B266" s="37" t="s">
        <v>338</v>
      </c>
      <c r="C266" s="37"/>
      <c r="D266" s="35">
        <f>SUM(D235:D265)</f>
        <v>38</v>
      </c>
      <c r="E266" s="35"/>
      <c r="F266" s="36"/>
      <c r="H266" s="35">
        <f>SUM(H235:H265)</f>
        <v>2.5</v>
      </c>
      <c r="I266" s="38"/>
      <c r="K266" s="35">
        <f>SUM(K235:K265)</f>
        <v>6</v>
      </c>
      <c r="L266" s="38"/>
      <c r="N266" s="35">
        <f>SUM(N235:N265)</f>
        <v>6</v>
      </c>
      <c r="O266" s="38"/>
      <c r="Q266" s="35">
        <f>SUM(Q235:Q265)</f>
        <v>4</v>
      </c>
      <c r="R266" s="38"/>
      <c r="T266" s="35">
        <f>SUM(T235:T265)</f>
        <v>4.5</v>
      </c>
      <c r="U266" s="38"/>
      <c r="W266" s="35">
        <f>SUM(W235:W265)</f>
        <v>6</v>
      </c>
    </row>
    <row r="267" spans="2:23" s="34" customFormat="1" x14ac:dyDescent="0.25">
      <c r="B267" s="37"/>
      <c r="C267" s="37"/>
      <c r="D267" s="35"/>
      <c r="E267" s="35"/>
      <c r="F267" s="36"/>
      <c r="H267" s="35"/>
      <c r="I267" s="38"/>
      <c r="K267" s="35"/>
      <c r="L267" s="38"/>
      <c r="N267" s="35"/>
      <c r="O267" s="38"/>
      <c r="Q267" s="35"/>
      <c r="R267" s="38"/>
      <c r="T267" s="35"/>
      <c r="U267" s="38"/>
      <c r="W267" s="37"/>
    </row>
    <row r="268" spans="2:23" x14ac:dyDescent="0.25">
      <c r="B268" s="34" t="s">
        <v>805</v>
      </c>
    </row>
    <row r="269" spans="2:23" x14ac:dyDescent="0.25">
      <c r="B269" s="34"/>
    </row>
    <row r="270" spans="2:23" s="56" customFormat="1" x14ac:dyDescent="0.25">
      <c r="B270" s="56" t="s">
        <v>888</v>
      </c>
      <c r="D270" s="57">
        <v>0.5</v>
      </c>
      <c r="E270" s="54">
        <v>7</v>
      </c>
      <c r="F270" s="53" t="s">
        <v>832</v>
      </c>
    </row>
    <row r="271" spans="2:23" x14ac:dyDescent="0.25">
      <c r="B271" s="5" t="s">
        <v>822</v>
      </c>
      <c r="D271" s="54">
        <v>1</v>
      </c>
      <c r="E271" s="54">
        <v>7</v>
      </c>
    </row>
    <row r="272" spans="2:23" x14ac:dyDescent="0.25">
      <c r="B272" s="52" t="s">
        <v>388</v>
      </c>
      <c r="D272" s="54">
        <v>2</v>
      </c>
      <c r="E272" s="54">
        <v>7</v>
      </c>
      <c r="G272" s="53"/>
      <c r="H272" s="59"/>
      <c r="I272" s="60"/>
      <c r="J272" s="53"/>
      <c r="K272" s="59"/>
      <c r="L272" s="60"/>
      <c r="M272" s="53"/>
      <c r="N272" s="59"/>
      <c r="O272" s="60"/>
      <c r="P272" s="53"/>
      <c r="Q272" s="59"/>
      <c r="R272" s="60"/>
      <c r="S272" s="53" t="str">
        <f>IF($E272=5,$B272," ")</f>
        <v xml:space="preserve"> </v>
      </c>
      <c r="T272" s="59" t="str">
        <f>IF($E272=5,$D272," ")</f>
        <v xml:space="preserve"> </v>
      </c>
      <c r="V272" s="53"/>
      <c r="W272" s="76"/>
    </row>
    <row r="273" spans="1:23" x14ac:dyDescent="0.25">
      <c r="B273" s="5" t="s">
        <v>804</v>
      </c>
      <c r="D273" s="54">
        <v>2</v>
      </c>
      <c r="E273" s="54">
        <v>7</v>
      </c>
    </row>
    <row r="274" spans="1:23" x14ac:dyDescent="0.25">
      <c r="B274" s="5" t="s">
        <v>884</v>
      </c>
      <c r="D274" s="54">
        <v>1</v>
      </c>
      <c r="E274" s="54">
        <v>7</v>
      </c>
    </row>
    <row r="275" spans="1:23" ht="34" x14ac:dyDescent="0.25">
      <c r="B275" s="5" t="s">
        <v>796</v>
      </c>
      <c r="D275" s="54">
        <v>1</v>
      </c>
      <c r="E275" s="54">
        <v>7</v>
      </c>
      <c r="F275" s="53" t="s">
        <v>823</v>
      </c>
    </row>
    <row r="277" spans="1:23" s="56" customFormat="1" x14ac:dyDescent="0.25">
      <c r="B277" s="56" t="s">
        <v>670</v>
      </c>
      <c r="D277" s="57">
        <v>1</v>
      </c>
      <c r="E277" s="54">
        <v>8</v>
      </c>
      <c r="F277" s="53" t="s">
        <v>671</v>
      </c>
    </row>
    <row r="278" spans="1:23" s="56" customFormat="1" x14ac:dyDescent="0.25">
      <c r="B278" s="56" t="s">
        <v>877</v>
      </c>
      <c r="D278" s="57">
        <v>0.5</v>
      </c>
      <c r="E278" s="54">
        <v>8</v>
      </c>
      <c r="F278" s="53" t="s">
        <v>832</v>
      </c>
    </row>
    <row r="279" spans="1:23" s="56" customFormat="1" x14ac:dyDescent="0.25">
      <c r="B279" s="104" t="s">
        <v>390</v>
      </c>
      <c r="D279" s="57">
        <v>4</v>
      </c>
      <c r="E279" s="54">
        <v>8</v>
      </c>
      <c r="F279" s="53"/>
    </row>
    <row r="280" spans="1:23" x14ac:dyDescent="0.25">
      <c r="B280" s="34"/>
    </row>
    <row r="281" spans="1:23" s="34" customFormat="1" x14ac:dyDescent="0.25">
      <c r="B281" s="120" t="s">
        <v>245</v>
      </c>
      <c r="C281" s="37"/>
      <c r="D281" s="35"/>
      <c r="E281" s="35"/>
      <c r="F281" s="36"/>
      <c r="H281" s="35"/>
      <c r="I281" s="38"/>
      <c r="K281" s="35"/>
      <c r="L281" s="38"/>
      <c r="N281" s="35"/>
      <c r="O281" s="38"/>
      <c r="Q281" s="35"/>
      <c r="R281" s="38"/>
      <c r="T281" s="35"/>
      <c r="U281" s="38"/>
      <c r="W281" s="37"/>
    </row>
    <row r="283" spans="1:23" x14ac:dyDescent="0.25">
      <c r="B283" s="5" t="s">
        <v>662</v>
      </c>
      <c r="D283" s="57">
        <v>1.5</v>
      </c>
      <c r="E283" s="57">
        <v>7</v>
      </c>
      <c r="G283" s="53"/>
      <c r="H283" s="59"/>
      <c r="I283" s="60"/>
      <c r="J283" s="53" t="str">
        <f>IF($E283=2,$B283," ")</f>
        <v xml:space="preserve"> </v>
      </c>
      <c r="K283" s="59" t="str">
        <f>IF($E283=2,$D283," ")</f>
        <v xml:space="preserve"> </v>
      </c>
      <c r="L283" s="60"/>
      <c r="M283" s="53"/>
      <c r="N283" s="59"/>
      <c r="O283" s="60"/>
      <c r="P283" s="53"/>
      <c r="Q283" s="59"/>
      <c r="R283" s="60"/>
      <c r="S283" s="53"/>
      <c r="T283" s="59"/>
      <c r="U283" s="5"/>
    </row>
    <row r="284" spans="1:23" x14ac:dyDescent="0.25">
      <c r="B284" s="5" t="s">
        <v>663</v>
      </c>
      <c r="D284" s="57">
        <v>1.5</v>
      </c>
      <c r="E284" s="57">
        <v>7</v>
      </c>
      <c r="G284" s="53"/>
      <c r="H284" s="59"/>
      <c r="I284" s="60"/>
      <c r="J284" s="53"/>
      <c r="K284" s="59"/>
      <c r="L284" s="60"/>
      <c r="M284" s="53"/>
      <c r="N284" s="59"/>
      <c r="O284" s="60"/>
      <c r="P284" s="53"/>
      <c r="Q284" s="59"/>
      <c r="R284" s="60"/>
      <c r="S284" s="53"/>
      <c r="T284" s="59"/>
      <c r="U284" s="5"/>
    </row>
    <row r="285" spans="1:23" x14ac:dyDescent="0.25">
      <c r="A285" s="5"/>
      <c r="B285" s="5" t="s">
        <v>123</v>
      </c>
      <c r="D285" s="57">
        <v>2</v>
      </c>
      <c r="E285" s="57">
        <v>7</v>
      </c>
      <c r="G285" s="53" t="str">
        <f>IF($E285=1,$B285," ")</f>
        <v xml:space="preserve"> </v>
      </c>
      <c r="H285" s="59" t="str">
        <f>IF($E285=1,$D285," ")</f>
        <v xml:space="preserve"> </v>
      </c>
      <c r="I285" s="60"/>
      <c r="J285" s="53" t="str">
        <f>IF($E285=2,$B285," ")</f>
        <v xml:space="preserve"> </v>
      </c>
      <c r="K285" s="59" t="str">
        <f>IF($E285=2,$D285," ")</f>
        <v xml:space="preserve"> </v>
      </c>
      <c r="L285" s="60"/>
      <c r="M285" s="53" t="str">
        <f>IF($E285=3,$B285," ")</f>
        <v xml:space="preserve"> </v>
      </c>
      <c r="N285" s="59" t="str">
        <f>IF($E285=3,$D285," ")</f>
        <v xml:space="preserve"> </v>
      </c>
      <c r="O285" s="60"/>
      <c r="P285" s="53" t="str">
        <f>IF($E285=4,$B285," ")</f>
        <v xml:space="preserve"> </v>
      </c>
      <c r="Q285" s="59" t="str">
        <f>IF($E285=4,$D285," ")</f>
        <v xml:space="preserve"> </v>
      </c>
      <c r="R285" s="60"/>
      <c r="S285" s="53" t="str">
        <f>IF($E285=5,$B285," ")</f>
        <v xml:space="preserve"> </v>
      </c>
      <c r="T285" s="59" t="str">
        <f>IF($E285=5,$D285," ")</f>
        <v xml:space="preserve"> </v>
      </c>
      <c r="V285" s="53" t="str">
        <f>IF($E285=6,$B285," ")</f>
        <v xml:space="preserve"> </v>
      </c>
      <c r="W285" s="76" t="str">
        <f>IF($E285=6,$D285," ")</f>
        <v xml:space="preserve"> </v>
      </c>
    </row>
    <row r="286" spans="1:23" x14ac:dyDescent="0.25">
      <c r="A286" s="5"/>
      <c r="B286" s="5" t="s">
        <v>879</v>
      </c>
      <c r="D286" s="57">
        <v>3</v>
      </c>
      <c r="E286" s="57">
        <v>7</v>
      </c>
      <c r="G286" s="53"/>
      <c r="H286" s="59"/>
      <c r="I286" s="60"/>
      <c r="J286" s="53"/>
      <c r="K286" s="59"/>
      <c r="L286" s="60"/>
      <c r="M286" s="53"/>
      <c r="N286" s="59"/>
      <c r="O286" s="60"/>
      <c r="P286" s="53"/>
      <c r="Q286" s="59"/>
      <c r="R286" s="60"/>
      <c r="S286" s="53"/>
      <c r="T286" s="59"/>
      <c r="V286" s="53"/>
      <c r="W286" s="76"/>
    </row>
    <row r="287" spans="1:23" x14ac:dyDescent="0.25">
      <c r="A287" s="5"/>
      <c r="B287" s="5" t="s">
        <v>392</v>
      </c>
      <c r="D287" s="54">
        <v>6</v>
      </c>
      <c r="E287" s="57">
        <v>7</v>
      </c>
      <c r="G287" s="53" t="str">
        <f>IF($E287=1,$B287," ")</f>
        <v xml:space="preserve"> </v>
      </c>
      <c r="H287" s="59" t="str">
        <f>IF($E287=1,$D287," ")</f>
        <v xml:space="preserve"> </v>
      </c>
      <c r="I287" s="60"/>
      <c r="J287" s="53" t="str">
        <f>IF($E287=2,$B287," ")</f>
        <v xml:space="preserve"> </v>
      </c>
      <c r="K287" s="59" t="str">
        <f>IF($E287=2,$D287," ")</f>
        <v xml:space="preserve"> </v>
      </c>
      <c r="L287" s="60"/>
      <c r="M287" s="53" t="str">
        <f>IF($E287=3,$B287," ")</f>
        <v xml:space="preserve"> </v>
      </c>
      <c r="N287" s="59" t="str">
        <f>IF($E287=3,$D287," ")</f>
        <v xml:space="preserve"> </v>
      </c>
      <c r="O287" s="60"/>
      <c r="P287" s="53" t="str">
        <f>IF($E287=4,$B287," ")</f>
        <v xml:space="preserve"> </v>
      </c>
      <c r="Q287" s="59" t="str">
        <f>IF($E287=4,$D287," ")</f>
        <v xml:space="preserve"> </v>
      </c>
      <c r="R287" s="60"/>
      <c r="S287" s="53" t="str">
        <f>IF($E287=5,$B287," ")</f>
        <v xml:space="preserve"> </v>
      </c>
      <c r="T287" s="59" t="str">
        <f>IF($E287=5,$D287," ")</f>
        <v xml:space="preserve"> </v>
      </c>
      <c r="U287" s="5"/>
      <c r="W287" s="5"/>
    </row>
    <row r="288" spans="1:23" x14ac:dyDescent="0.25">
      <c r="A288" s="5"/>
      <c r="B288" s="5" t="s">
        <v>124</v>
      </c>
      <c r="E288" s="57">
        <v>7</v>
      </c>
      <c r="G288" s="53"/>
      <c r="H288" s="59"/>
      <c r="I288" s="60"/>
      <c r="J288" s="53"/>
      <c r="K288" s="59"/>
      <c r="L288" s="60"/>
      <c r="M288" s="53"/>
      <c r="N288" s="59"/>
      <c r="O288" s="60"/>
      <c r="P288" s="53"/>
      <c r="Q288" s="59"/>
      <c r="R288" s="60"/>
      <c r="S288" s="53"/>
      <c r="T288" s="59"/>
      <c r="U288" s="5"/>
      <c r="W288" s="5"/>
    </row>
    <row r="290" spans="1:23" x14ac:dyDescent="0.25">
      <c r="B290" s="37" t="s">
        <v>364</v>
      </c>
      <c r="D290" s="35">
        <f>SUM(D279:D288)</f>
        <v>18</v>
      </c>
      <c r="W290" s="5"/>
    </row>
    <row r="292" spans="1:23" x14ac:dyDescent="0.25">
      <c r="A292" s="5"/>
      <c r="B292" s="34" t="s">
        <v>125</v>
      </c>
      <c r="C292" s="34"/>
      <c r="D292" s="35"/>
      <c r="G292" s="34" t="s">
        <v>126</v>
      </c>
      <c r="H292" s="37"/>
      <c r="I292" s="38"/>
      <c r="J292" s="34" t="s">
        <v>126</v>
      </c>
      <c r="K292" s="34"/>
      <c r="L292" s="38"/>
      <c r="M292" s="34" t="s">
        <v>126</v>
      </c>
      <c r="N292" s="34"/>
      <c r="O292" s="38"/>
      <c r="P292" s="34" t="s">
        <v>126</v>
      </c>
      <c r="Q292" s="34"/>
      <c r="R292" s="38"/>
      <c r="S292" s="34" t="s">
        <v>126</v>
      </c>
      <c r="W292" s="5"/>
    </row>
    <row r="296" spans="1:23" x14ac:dyDescent="0.25">
      <c r="A296" s="5"/>
      <c r="G296" s="34" t="s">
        <v>127</v>
      </c>
      <c r="H296" s="37"/>
      <c r="I296" s="38"/>
      <c r="J296" s="34" t="s">
        <v>127</v>
      </c>
      <c r="K296" s="34"/>
      <c r="L296" s="38"/>
      <c r="M296" s="34" t="s">
        <v>127</v>
      </c>
      <c r="N296" s="34"/>
      <c r="O296" s="38"/>
      <c r="P296" s="34" t="s">
        <v>127</v>
      </c>
      <c r="Q296" s="34"/>
      <c r="R296" s="38"/>
      <c r="S296" s="34" t="s">
        <v>127</v>
      </c>
      <c r="W296" s="5"/>
    </row>
    <row r="298" spans="1:23" x14ac:dyDescent="0.25">
      <c r="A298" s="5"/>
      <c r="G298" s="5" t="s">
        <v>393</v>
      </c>
      <c r="J298" s="5" t="s">
        <v>394</v>
      </c>
      <c r="M298" s="5" t="s">
        <v>326</v>
      </c>
      <c r="P298" s="5" t="s">
        <v>113</v>
      </c>
      <c r="W298" s="5"/>
    </row>
    <row r="299" spans="1:23" x14ac:dyDescent="0.25">
      <c r="A299" s="5"/>
      <c r="G299" s="5" t="s">
        <v>149</v>
      </c>
      <c r="J299" s="5" t="s">
        <v>395</v>
      </c>
      <c r="M299" s="5" t="s">
        <v>306</v>
      </c>
      <c r="U299" s="5"/>
      <c r="W299" s="5"/>
    </row>
    <row r="300" spans="1:23" x14ac:dyDescent="0.25">
      <c r="A300" s="5"/>
      <c r="U300" s="5"/>
      <c r="W300" s="5"/>
    </row>
    <row r="301" spans="1:23" x14ac:dyDescent="0.25">
      <c r="A301" s="5"/>
      <c r="U301" s="5"/>
      <c r="W301" s="5"/>
    </row>
    <row r="302" spans="1:23" x14ac:dyDescent="0.25">
      <c r="A302" s="5"/>
      <c r="G302" s="34" t="s">
        <v>128</v>
      </c>
      <c r="H302" s="37"/>
      <c r="I302" s="34"/>
      <c r="J302" s="34" t="s">
        <v>128</v>
      </c>
      <c r="K302" s="34"/>
      <c r="L302" s="34"/>
      <c r="M302" s="34" t="s">
        <v>128</v>
      </c>
      <c r="N302" s="34"/>
      <c r="O302" s="34"/>
      <c r="P302" s="34" t="s">
        <v>128</v>
      </c>
      <c r="Q302" s="34"/>
      <c r="R302" s="34"/>
      <c r="S302" s="34" t="s">
        <v>128</v>
      </c>
      <c r="U302" s="5"/>
      <c r="W302" s="5"/>
    </row>
    <row r="303" spans="1:23" x14ac:dyDescent="0.25">
      <c r="A303" s="5"/>
      <c r="I303" s="5"/>
      <c r="L303" s="5"/>
      <c r="O303" s="5"/>
      <c r="R303" s="5"/>
      <c r="U303" s="5"/>
      <c r="W303" s="5"/>
    </row>
    <row r="304" spans="1:23" x14ac:dyDescent="0.25">
      <c r="A304" s="5"/>
      <c r="I304" s="5"/>
      <c r="L304" s="5"/>
      <c r="O304" s="5"/>
      <c r="R304" s="5"/>
      <c r="U304" s="5"/>
      <c r="W304" s="5"/>
    </row>
    <row r="305" spans="1:23" x14ac:dyDescent="0.25">
      <c r="A305" s="5"/>
      <c r="G305" s="34" t="s">
        <v>396</v>
      </c>
      <c r="I305" s="5"/>
      <c r="J305" s="34" t="s">
        <v>396</v>
      </c>
      <c r="L305" s="5"/>
      <c r="M305" s="34" t="s">
        <v>396</v>
      </c>
      <c r="O305" s="5"/>
      <c r="P305" s="34" t="s">
        <v>396</v>
      </c>
      <c r="R305" s="5"/>
      <c r="S305" s="34" t="s">
        <v>396</v>
      </c>
      <c r="U305" s="5"/>
      <c r="W305" s="5"/>
    </row>
    <row r="306" spans="1:23" x14ac:dyDescent="0.25">
      <c r="A306" s="5"/>
      <c r="I306" s="5"/>
      <c r="L306" s="5"/>
      <c r="O306" s="5"/>
      <c r="R306" s="5"/>
      <c r="U306" s="5"/>
      <c r="W306" s="5"/>
    </row>
    <row r="307" spans="1:23" x14ac:dyDescent="0.25">
      <c r="A307" s="5"/>
      <c r="G307" s="5" t="s">
        <v>397</v>
      </c>
      <c r="I307" s="5"/>
      <c r="J307" s="5" t="s">
        <v>398</v>
      </c>
      <c r="L307" s="5"/>
      <c r="O307" s="5"/>
      <c r="R307" s="5"/>
      <c r="S307" s="5" t="s">
        <v>399</v>
      </c>
      <c r="U307" s="5"/>
      <c r="W307" s="5"/>
    </row>
    <row r="308" spans="1:23" x14ac:dyDescent="0.25">
      <c r="A308" s="5"/>
      <c r="G308" s="5" t="s">
        <v>400</v>
      </c>
      <c r="I308" s="5"/>
      <c r="L308" s="5"/>
      <c r="O308" s="5"/>
      <c r="R308" s="5"/>
      <c r="U308" s="5"/>
      <c r="W308" s="5"/>
    </row>
    <row r="309" spans="1:23" x14ac:dyDescent="0.25">
      <c r="G309" s="5" t="s">
        <v>229</v>
      </c>
      <c r="W309" s="5"/>
    </row>
    <row r="313" spans="1:23" x14ac:dyDescent="0.25">
      <c r="B313" s="90" t="s">
        <v>401</v>
      </c>
      <c r="W313" s="5"/>
    </row>
  </sheetData>
  <phoneticPr fontId="5" type="noConversion"/>
  <conditionalFormatting sqref="J39 M39 B105:D105 F113 B266:D267 B64:D64 B160 D160 D124:D125 B159:D159 F226 C281:D281 B128:D128 D129 G229 F228:G228 B39:D41 B44:D47 B49:D49 F172:G172 F173:F189 P106:P107 G106:G107 S106:S107 V107:W107 D50 D57 D60:D61 B117:D120 V285:W286 P5:P23 G5:G23 M5:M23 J5:J23 V5:W23 V25:W25 B170:D170 B167:D167 G170 M170 J170 S170 P170 S5:S23 V204:W204 P25:P37 G25:G37 M25:M37 J25:J37 S25:S37 M283:M288 P283:P288 S283:S288 J283:J288 G283:G288 D63 B59:D59 B101:D101 C54:D54 C70:D71 P42:P54 G42:G54 M42:M54 J42:J54 S42:S54 V42:W54 P56:P57 G56:G57 M56:M57 J56:J57 S56:S57 V56:W57 V173:W195 F200:G201 G235:G251 V235:W251 S235:S251 P235:P251 M235:M251 J235:J251 K267 K252 N267 N252 H266:H267 H252 T267 T252 Q267 Q252 B252:D252 V196:V198 V70:W71 V69 C103:D103 V59:W61 S59:S61 J59:J61 M59:M61 G59:G61 P59:P61 V63:W64 V66:W68 S63:S64 S66:S71 J63:J64 J66:J71 M63:M64 M66:M71 G63:G64 G66:G71 P63:P64 P66:P71 V109:W125 G109:G125 M109:M125 J109:J125 S109:S125 P109:P125 J253:J255 J257 M253:M255 M257 P253:P255 P257 S253:S255 S257 V253:W255 G253:G255 G257 C99:D100 C82:D82 V99:W103 P99:P104 G99:G104 M99:M107 J99:J107 S99:S104 D72 B161:D163 P159:P163 S159:S163 J159:J163 M159:M163 G159:G163 F222:G225 F219:G219 G226:G227 P222:P229 M222:M229 J222:J229 S222:S229 Q281 T281 H281 N281 K281 J272 M272 P272 S272 V257:W259 V272:W272 G272 D75 D81 S77:S79 J77:J79 M77:M79 G77:G79 P77:P79 P165:P168 S165:S168 J165:J168 M165:M168 G165:G168 V203 V211:V212 G202:G204 V199:W202 K277:K279 N277:N279 H277:H279 T277:T279 Q277:Q279 B277:D279 G73:G74 M73:M74 J73:J74 S73:S74 P73:P74 V137:W137 V146:W146 G140:G146 M140:M146 J140:J146 S140:S146 P140:P146 V213:W213 V209:W210 G209:G213 S219 S209:S213 J219 J209:J213 M219 M209:M213 P219 P209:P213 G173:G199 J172:J204 M172:M204 P172:P204 S172:S204 V81:W95 P81:P97 G81:G97 M81:M97 J81:J97 S81:S97 D83:D95 D131:D134 V127:W134 G149:G152 G127:G138 M149:M152 M127:M138 J149:J152 J127:J138 S149:S152 S127:S138 P149:P152 P127:P138 P215 M215 J215 S215 G215 V215:W215 K262 K264 K270 N262 N264 N270 H262 H264 H270 T262 T264 T270 Q262 Q264 Q270 B262:D262 B264:D264 B270:D270">
    <cfRule type="cellIs" dxfId="35" priority="36" operator="equal">
      <formula>"未完成"</formula>
    </cfRule>
  </conditionalFormatting>
  <conditionalFormatting sqref="G234 B234:D234 J171 C235:D235 C226:D226 B176:D178 C180:D189 B181 B222:D225 B219:D219 D203 D211:D213 D190:D201">
    <cfRule type="cellIs" dxfId="34" priority="35" operator="equal">
      <formula>"TBD"</formula>
    </cfRule>
  </conditionalFormatting>
  <conditionalFormatting sqref="F231:T231">
    <cfRule type="cellIs" dxfId="33" priority="34" operator="equal">
      <formula>"未完成"</formula>
    </cfRule>
  </conditionalFormatting>
  <conditionalFormatting sqref="T40:T41 Q40:Q41 N40:N41 K40:K41 H40:H41">
    <cfRule type="cellIs" dxfId="32" priority="33" operator="equal">
      <formula>"未完成"</formula>
    </cfRule>
  </conditionalFormatting>
  <conditionalFormatting sqref="B76:D76">
    <cfRule type="cellIs" dxfId="31" priority="28" operator="equal">
      <formula>"未完成"</formula>
    </cfRule>
  </conditionalFormatting>
  <conditionalFormatting sqref="H139">
    <cfRule type="cellIs" dxfId="30" priority="31" operator="equal">
      <formula>"未完成"</formula>
    </cfRule>
  </conditionalFormatting>
  <conditionalFormatting sqref="B139:D139">
    <cfRule type="cellIs" dxfId="29" priority="32" operator="equal">
      <formula>"未完成"</formula>
    </cfRule>
  </conditionalFormatting>
  <conditionalFormatting sqref="B205:D205">
    <cfRule type="cellIs" dxfId="28" priority="30" operator="equal">
      <formula>"未完成"</formula>
    </cfRule>
  </conditionalFormatting>
  <conditionalFormatting sqref="H205">
    <cfRule type="cellIs" dxfId="27" priority="29" operator="equal">
      <formula>"未完成"</formula>
    </cfRule>
  </conditionalFormatting>
  <conditionalFormatting sqref="T38">
    <cfRule type="cellIs" dxfId="26" priority="26" operator="equal">
      <formula>"未完成"</formula>
    </cfRule>
  </conditionalFormatting>
  <conditionalFormatting sqref="Q139">
    <cfRule type="cellIs" dxfId="25" priority="22" operator="equal">
      <formula>"未完成"</formula>
    </cfRule>
  </conditionalFormatting>
  <conditionalFormatting sqref="H38">
    <cfRule type="cellIs" dxfId="24" priority="25" operator="equal">
      <formula>"未完成"</formula>
    </cfRule>
  </conditionalFormatting>
  <conditionalFormatting sqref="B38:D38">
    <cfRule type="cellIs" dxfId="23" priority="27" operator="equal">
      <formula>"未完成"</formula>
    </cfRule>
  </conditionalFormatting>
  <conditionalFormatting sqref="K139">
    <cfRule type="cellIs" dxfId="22" priority="24" operator="equal">
      <formula>"未完成"</formula>
    </cfRule>
  </conditionalFormatting>
  <conditionalFormatting sqref="N139">
    <cfRule type="cellIs" dxfId="21" priority="23" operator="equal">
      <formula>"未完成"</formula>
    </cfRule>
  </conditionalFormatting>
  <conditionalFormatting sqref="T139">
    <cfRule type="cellIs" dxfId="20" priority="21" operator="equal">
      <formula>"未完成"</formula>
    </cfRule>
  </conditionalFormatting>
  <conditionalFormatting sqref="K205">
    <cfRule type="cellIs" dxfId="19" priority="20" operator="equal">
      <formula>"未完成"</formula>
    </cfRule>
  </conditionalFormatting>
  <conditionalFormatting sqref="N205">
    <cfRule type="cellIs" dxfId="18" priority="19" operator="equal">
      <formula>"未完成"</formula>
    </cfRule>
  </conditionalFormatting>
  <conditionalFormatting sqref="Q205">
    <cfRule type="cellIs" dxfId="17" priority="18" operator="equal">
      <formula>"未完成"</formula>
    </cfRule>
  </conditionalFormatting>
  <conditionalFormatting sqref="T205">
    <cfRule type="cellIs" dxfId="16" priority="17" operator="equal">
      <formula>"未完成"</formula>
    </cfRule>
  </conditionalFormatting>
  <conditionalFormatting sqref="K266">
    <cfRule type="cellIs" dxfId="15" priority="16" operator="equal">
      <formula>"未完成"</formula>
    </cfRule>
  </conditionalFormatting>
  <conditionalFormatting sqref="N266">
    <cfRule type="cellIs" dxfId="14" priority="15" operator="equal">
      <formula>"未完成"</formula>
    </cfRule>
  </conditionalFormatting>
  <conditionalFormatting sqref="Q266">
    <cfRule type="cellIs" dxfId="13" priority="14" operator="equal">
      <formula>"未完成"</formula>
    </cfRule>
  </conditionalFormatting>
  <conditionalFormatting sqref="T266">
    <cfRule type="cellIs" dxfId="12" priority="13" operator="equal">
      <formula>"未完成"</formula>
    </cfRule>
  </conditionalFormatting>
  <conditionalFormatting sqref="B281">
    <cfRule type="cellIs" dxfId="11" priority="12" operator="equal">
      <formula>"TBD"</formula>
    </cfRule>
  </conditionalFormatting>
  <conditionalFormatting sqref="V26:V35">
    <cfRule type="cellIs" dxfId="10" priority="11" operator="equal">
      <formula>"未完成"</formula>
    </cfRule>
  </conditionalFormatting>
  <conditionalFormatting sqref="W26:W35">
    <cfRule type="cellIs" dxfId="9" priority="10" operator="equal">
      <formula>"未完成"</formula>
    </cfRule>
  </conditionalFormatting>
  <conditionalFormatting sqref="K38">
    <cfRule type="cellIs" dxfId="8" priority="9" operator="equal">
      <formula>"未完成"</formula>
    </cfRule>
  </conditionalFormatting>
  <conditionalFormatting sqref="N38">
    <cfRule type="cellIs" dxfId="7" priority="8" operator="equal">
      <formula>"未完成"</formula>
    </cfRule>
  </conditionalFormatting>
  <conditionalFormatting sqref="Q38">
    <cfRule type="cellIs" dxfId="6" priority="7" operator="equal">
      <formula>"未完成"</formula>
    </cfRule>
  </conditionalFormatting>
  <conditionalFormatting sqref="W38">
    <cfRule type="cellIs" dxfId="5" priority="6" operator="equal">
      <formula>"未完成"</formula>
    </cfRule>
  </conditionalFormatting>
  <conditionalFormatting sqref="W139">
    <cfRule type="cellIs" dxfId="4" priority="5" operator="equal">
      <formula>"未完成"</formula>
    </cfRule>
  </conditionalFormatting>
  <conditionalFormatting sqref="W205">
    <cfRule type="cellIs" dxfId="3" priority="4" operator="equal">
      <formula>"未完成"</formula>
    </cfRule>
  </conditionalFormatting>
  <conditionalFormatting sqref="W266">
    <cfRule type="cellIs" dxfId="2" priority="3" operator="equal">
      <formula>"未完成"</formula>
    </cfRule>
  </conditionalFormatting>
  <conditionalFormatting sqref="P126 S126 J126 M126 G126 V126:W126">
    <cfRule type="cellIs" dxfId="1" priority="2" operator="equal">
      <formula>"未完成"</formula>
    </cfRule>
  </conditionalFormatting>
  <conditionalFormatting sqref="V214:W214 G214 S214 J214 M214 P214">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abSelected="1" topLeftCell="A4" zoomScale="172" workbookViewId="0">
      <selection activeCell="A53" sqref="A53"/>
    </sheetView>
  </sheetViews>
  <sheetFormatPr baseColWidth="10" defaultRowHeight="17" x14ac:dyDescent="0.25"/>
  <cols>
    <col min="1" max="2" width="25.5" customWidth="1"/>
    <col min="3" max="3" width="22.5" customWidth="1"/>
    <col min="4" max="4" width="17.83203125" customWidth="1"/>
  </cols>
  <sheetData>
    <row r="1" spans="1:4" x14ac:dyDescent="0.25">
      <c r="A1" t="s">
        <v>826</v>
      </c>
    </row>
    <row r="3" spans="1:4" x14ac:dyDescent="0.25">
      <c r="A3" t="s">
        <v>827</v>
      </c>
      <c r="C3" t="s">
        <v>828</v>
      </c>
      <c r="D3" t="s">
        <v>829</v>
      </c>
    </row>
    <row r="5" spans="1:4" x14ac:dyDescent="0.25">
      <c r="A5" t="s">
        <v>830</v>
      </c>
      <c r="B5" t="s">
        <v>831</v>
      </c>
      <c r="C5" t="s">
        <v>832</v>
      </c>
      <c r="D5" t="s">
        <v>833</v>
      </c>
    </row>
    <row r="6" spans="1:4" x14ac:dyDescent="0.25">
      <c r="B6" t="s">
        <v>834</v>
      </c>
      <c r="C6" t="s">
        <v>832</v>
      </c>
    </row>
    <row r="8" spans="1:4" x14ac:dyDescent="0.25">
      <c r="A8" t="s">
        <v>835</v>
      </c>
      <c r="B8" t="s">
        <v>836</v>
      </c>
      <c r="C8" t="s">
        <v>832</v>
      </c>
      <c r="D8" t="s">
        <v>837</v>
      </c>
    </row>
    <row r="10" spans="1:4" x14ac:dyDescent="0.25">
      <c r="A10" t="s">
        <v>838</v>
      </c>
      <c r="B10" t="s">
        <v>839</v>
      </c>
      <c r="C10" t="s">
        <v>832</v>
      </c>
      <c r="D10" t="s">
        <v>837</v>
      </c>
    </row>
    <row r="11" spans="1:4" x14ac:dyDescent="0.25">
      <c r="B11" t="s">
        <v>852</v>
      </c>
      <c r="C11" t="s">
        <v>832</v>
      </c>
    </row>
    <row r="14" spans="1:4" x14ac:dyDescent="0.25">
      <c r="A14" t="s">
        <v>840</v>
      </c>
      <c r="B14" t="s">
        <v>841</v>
      </c>
      <c r="C14" t="s">
        <v>832</v>
      </c>
      <c r="D14" t="s">
        <v>837</v>
      </c>
    </row>
    <row r="15" spans="1:4" x14ac:dyDescent="0.25">
      <c r="B15" t="s">
        <v>842</v>
      </c>
      <c r="C15" t="s">
        <v>832</v>
      </c>
      <c r="D15" t="s">
        <v>845</v>
      </c>
    </row>
    <row r="16" spans="1:4" x14ac:dyDescent="0.25">
      <c r="B16" t="s">
        <v>843</v>
      </c>
      <c r="C16" t="s">
        <v>832</v>
      </c>
      <c r="D16" t="s">
        <v>833</v>
      </c>
    </row>
    <row r="17" spans="1:4" x14ac:dyDescent="0.25">
      <c r="B17" t="s">
        <v>844</v>
      </c>
      <c r="C17" t="s">
        <v>832</v>
      </c>
      <c r="D17" t="s">
        <v>846</v>
      </c>
    </row>
    <row r="18" spans="1:4" x14ac:dyDescent="0.25">
      <c r="B18" t="s">
        <v>870</v>
      </c>
      <c r="C18" t="s">
        <v>832</v>
      </c>
      <c r="D18" t="s">
        <v>837</v>
      </c>
    </row>
    <row r="20" spans="1:4" x14ac:dyDescent="0.25">
      <c r="A20" t="s">
        <v>847</v>
      </c>
      <c r="B20" t="s">
        <v>851</v>
      </c>
      <c r="C20" t="s">
        <v>832</v>
      </c>
      <c r="D20" t="s">
        <v>837</v>
      </c>
    </row>
    <row r="22" spans="1:4" x14ac:dyDescent="0.25">
      <c r="A22" t="s">
        <v>848</v>
      </c>
      <c r="B22" t="s">
        <v>849</v>
      </c>
      <c r="C22" t="s">
        <v>850</v>
      </c>
      <c r="D22" t="s">
        <v>837</v>
      </c>
    </row>
    <row r="24" spans="1:4" x14ac:dyDescent="0.25">
      <c r="A24" t="s">
        <v>853</v>
      </c>
      <c r="B24" t="s">
        <v>854</v>
      </c>
      <c r="C24" t="s">
        <v>832</v>
      </c>
    </row>
    <row r="26" spans="1:4" x14ac:dyDescent="0.25">
      <c r="A26" t="s">
        <v>855</v>
      </c>
      <c r="C26" t="s">
        <v>832</v>
      </c>
    </row>
    <row r="28" spans="1:4" x14ac:dyDescent="0.25">
      <c r="A28" t="s">
        <v>856</v>
      </c>
      <c r="C28" t="s">
        <v>857</v>
      </c>
      <c r="D28" t="s">
        <v>837</v>
      </c>
    </row>
    <row r="30" spans="1:4" x14ac:dyDescent="0.25">
      <c r="A30" t="s">
        <v>858</v>
      </c>
      <c r="C30" t="s">
        <v>859</v>
      </c>
      <c r="D30" t="s">
        <v>860</v>
      </c>
    </row>
    <row r="32" spans="1:4" x14ac:dyDescent="0.25">
      <c r="A32" t="s">
        <v>861</v>
      </c>
      <c r="C32" t="s">
        <v>832</v>
      </c>
      <c r="D32" t="s">
        <v>837</v>
      </c>
    </row>
    <row r="34" spans="1:4" x14ac:dyDescent="0.25">
      <c r="A34" t="s">
        <v>862</v>
      </c>
      <c r="C34" t="s">
        <v>863</v>
      </c>
      <c r="D34" t="s">
        <v>837</v>
      </c>
    </row>
    <row r="36" spans="1:4" x14ac:dyDescent="0.25">
      <c r="A36" t="s">
        <v>864</v>
      </c>
      <c r="C36" t="s">
        <v>857</v>
      </c>
      <c r="D36" t="s">
        <v>837</v>
      </c>
    </row>
    <row r="38" spans="1:4" x14ac:dyDescent="0.25">
      <c r="A38" t="s">
        <v>865</v>
      </c>
      <c r="C38" t="s">
        <v>866</v>
      </c>
      <c r="D38" t="s">
        <v>867</v>
      </c>
    </row>
    <row r="40" spans="1:4" x14ac:dyDescent="0.25">
      <c r="A40" t="s">
        <v>868</v>
      </c>
      <c r="C40" t="s">
        <v>866</v>
      </c>
      <c r="D40" t="s">
        <v>837</v>
      </c>
    </row>
    <row r="42" spans="1:4" x14ac:dyDescent="0.25">
      <c r="A42" t="s">
        <v>869</v>
      </c>
      <c r="C42" t="s">
        <v>866</v>
      </c>
      <c r="D42" t="s">
        <v>837</v>
      </c>
    </row>
    <row r="44" spans="1:4" x14ac:dyDescent="0.25">
      <c r="A44" t="s">
        <v>871</v>
      </c>
      <c r="C44" t="s">
        <v>857</v>
      </c>
      <c r="D44" t="s">
        <v>837</v>
      </c>
    </row>
    <row r="46" spans="1:4" x14ac:dyDescent="0.25">
      <c r="A46" t="s">
        <v>872</v>
      </c>
      <c r="C46" t="s">
        <v>857</v>
      </c>
      <c r="D46" t="s">
        <v>833</v>
      </c>
    </row>
    <row r="48" spans="1:4" x14ac:dyDescent="0.25">
      <c r="A48" t="s">
        <v>873</v>
      </c>
      <c r="B48" t="s">
        <v>876</v>
      </c>
      <c r="C48" t="s">
        <v>863</v>
      </c>
      <c r="D48" t="s">
        <v>874</v>
      </c>
    </row>
    <row r="50" spans="1:4" x14ac:dyDescent="0.25">
      <c r="A50" t="s">
        <v>875</v>
      </c>
      <c r="C50" t="s">
        <v>832</v>
      </c>
      <c r="D50" t="s">
        <v>837</v>
      </c>
    </row>
    <row r="52" spans="1:4" x14ac:dyDescent="0.25">
      <c r="A52" t="s">
        <v>885</v>
      </c>
      <c r="C52" t="s">
        <v>850</v>
      </c>
      <c r="D52" t="s">
        <v>837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417</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761</v>
      </c>
      <c r="C4" t="s">
        <v>763</v>
      </c>
      <c r="E4" t="s">
        <v>764</v>
      </c>
      <c r="F4" t="s">
        <v>748</v>
      </c>
    </row>
    <row r="5" spans="1:12" x14ac:dyDescent="0.25">
      <c r="B5" t="s">
        <v>762</v>
      </c>
      <c r="E5" t="s">
        <v>763</v>
      </c>
      <c r="F5" t="s">
        <v>748</v>
      </c>
      <c r="G5" t="s">
        <v>153</v>
      </c>
      <c r="H5" t="s">
        <v>748</v>
      </c>
    </row>
    <row r="6" spans="1:12" x14ac:dyDescent="0.25">
      <c r="B6" t="s">
        <v>142</v>
      </c>
      <c r="C6" t="s">
        <v>142</v>
      </c>
      <c r="E6" t="s">
        <v>142</v>
      </c>
      <c r="F6" t="s">
        <v>748</v>
      </c>
      <c r="G6" t="s">
        <v>150</v>
      </c>
      <c r="H6" t="s">
        <v>749</v>
      </c>
    </row>
    <row r="7" spans="1:12" x14ac:dyDescent="0.25">
      <c r="B7" t="s">
        <v>148</v>
      </c>
    </row>
    <row r="8" spans="1:12" x14ac:dyDescent="0.25">
      <c r="B8" t="s">
        <v>403</v>
      </c>
      <c r="I8" t="s">
        <v>403</v>
      </c>
    </row>
    <row r="9" spans="1:12" x14ac:dyDescent="0.25">
      <c r="B9" t="s">
        <v>182</v>
      </c>
      <c r="I9" t="s">
        <v>182</v>
      </c>
      <c r="K9" t="s">
        <v>327</v>
      </c>
    </row>
    <row r="10" spans="1:12" x14ac:dyDescent="0.25">
      <c r="B10" t="s">
        <v>617</v>
      </c>
    </row>
    <row r="14" spans="1:12" s="46" customFormat="1" x14ac:dyDescent="0.25">
      <c r="A14" s="43"/>
    </row>
    <row r="15" spans="1:12" x14ac:dyDescent="0.25">
      <c r="A15" s="40" t="s">
        <v>137</v>
      </c>
      <c r="B15" t="s">
        <v>761</v>
      </c>
      <c r="C15" t="s">
        <v>763</v>
      </c>
      <c r="D15" t="s">
        <v>748</v>
      </c>
      <c r="E15" t="s">
        <v>153</v>
      </c>
      <c r="F15" t="s">
        <v>748</v>
      </c>
    </row>
    <row r="16" spans="1:12" x14ac:dyDescent="0.25">
      <c r="B16" t="s">
        <v>762</v>
      </c>
      <c r="E16" t="s">
        <v>763</v>
      </c>
      <c r="F16" t="s">
        <v>748</v>
      </c>
      <c r="G16" t="s">
        <v>153</v>
      </c>
      <c r="H16" t="s">
        <v>748</v>
      </c>
    </row>
    <row r="17" spans="1:11" x14ac:dyDescent="0.25">
      <c r="B17" t="s">
        <v>142</v>
      </c>
      <c r="C17" t="s">
        <v>142</v>
      </c>
      <c r="D17" t="s">
        <v>755</v>
      </c>
      <c r="E17" t="s">
        <v>150</v>
      </c>
      <c r="G17" t="s">
        <v>150</v>
      </c>
      <c r="H17" t="s">
        <v>751</v>
      </c>
    </row>
    <row r="18" spans="1:11" x14ac:dyDescent="0.25">
      <c r="B18" t="s">
        <v>753</v>
      </c>
      <c r="G18" t="s">
        <v>754</v>
      </c>
      <c r="H18" t="s">
        <v>751</v>
      </c>
    </row>
    <row r="19" spans="1:11" x14ac:dyDescent="0.25">
      <c r="B19" t="s">
        <v>750</v>
      </c>
      <c r="G19" t="s">
        <v>750</v>
      </c>
      <c r="H19" t="s">
        <v>751</v>
      </c>
    </row>
    <row r="20" spans="1:11" x14ac:dyDescent="0.25">
      <c r="B20" t="s">
        <v>756</v>
      </c>
      <c r="G20" t="s">
        <v>757</v>
      </c>
      <c r="H20" t="s">
        <v>751</v>
      </c>
    </row>
    <row r="21" spans="1:11" x14ac:dyDescent="0.25">
      <c r="B21" t="s">
        <v>307</v>
      </c>
      <c r="I21" t="s">
        <v>319</v>
      </c>
      <c r="K21" t="s">
        <v>337</v>
      </c>
    </row>
    <row r="22" spans="1:11" x14ac:dyDescent="0.25">
      <c r="B22" t="s">
        <v>323</v>
      </c>
      <c r="I22" t="s">
        <v>323</v>
      </c>
    </row>
    <row r="23" spans="1:11" x14ac:dyDescent="0.25">
      <c r="B23" t="s">
        <v>419</v>
      </c>
    </row>
    <row r="24" spans="1:11" x14ac:dyDescent="0.25">
      <c r="B24" t="s">
        <v>618</v>
      </c>
    </row>
    <row r="26" spans="1:11" s="46" customFormat="1" x14ac:dyDescent="0.25">
      <c r="A26" s="43"/>
    </row>
    <row r="27" spans="1:11" x14ac:dyDescent="0.25">
      <c r="A27" s="40" t="s">
        <v>138</v>
      </c>
      <c r="B27" t="s">
        <v>146</v>
      </c>
      <c r="C27" t="s">
        <v>151</v>
      </c>
      <c r="D27" s="92" t="s">
        <v>747</v>
      </c>
    </row>
    <row r="28" spans="1:11" x14ac:dyDescent="0.25">
      <c r="B28" t="s">
        <v>143</v>
      </c>
      <c r="C28" t="s">
        <v>322</v>
      </c>
      <c r="D28" s="92" t="s">
        <v>747</v>
      </c>
    </row>
    <row r="29" spans="1:11" x14ac:dyDescent="0.25">
      <c r="B29" t="s">
        <v>145</v>
      </c>
      <c r="C29" t="s">
        <v>145</v>
      </c>
      <c r="D29" s="92" t="s">
        <v>747</v>
      </c>
      <c r="E29" t="s">
        <v>152</v>
      </c>
      <c r="F29" s="92" t="s">
        <v>747</v>
      </c>
    </row>
    <row r="30" spans="1:11" x14ac:dyDescent="0.25">
      <c r="B30" t="s">
        <v>416</v>
      </c>
      <c r="E30" t="s">
        <v>416</v>
      </c>
      <c r="F30" s="92" t="s">
        <v>747</v>
      </c>
    </row>
    <row r="31" spans="1:11" x14ac:dyDescent="0.25">
      <c r="B31" t="s">
        <v>305</v>
      </c>
      <c r="E31" t="s">
        <v>760</v>
      </c>
      <c r="F31" s="92" t="s">
        <v>747</v>
      </c>
    </row>
    <row r="32" spans="1:11" x14ac:dyDescent="0.25">
      <c r="B32" t="s">
        <v>750</v>
      </c>
      <c r="G32" t="s">
        <v>750</v>
      </c>
      <c r="H32" t="s">
        <v>751</v>
      </c>
      <c r="I32" t="s">
        <v>223</v>
      </c>
    </row>
    <row r="33" spans="1:9" x14ac:dyDescent="0.25">
      <c r="B33" s="5" t="s">
        <v>320</v>
      </c>
      <c r="G33" t="s">
        <v>321</v>
      </c>
      <c r="H33" t="s">
        <v>751</v>
      </c>
    </row>
    <row r="35" spans="1:9" s="46" customFormat="1" x14ac:dyDescent="0.25">
      <c r="A35" s="43"/>
    </row>
    <row r="36" spans="1:9" x14ac:dyDescent="0.25">
      <c r="A36" s="40" t="s">
        <v>139</v>
      </c>
      <c r="B36" s="5" t="s">
        <v>147</v>
      </c>
      <c r="C36" t="s">
        <v>147</v>
      </c>
      <c r="D36" s="92" t="s">
        <v>747</v>
      </c>
      <c r="E36" t="s">
        <v>153</v>
      </c>
      <c r="F36" s="92" t="s">
        <v>747</v>
      </c>
    </row>
    <row r="37" spans="1:9" x14ac:dyDescent="0.25">
      <c r="B37" t="s">
        <v>304</v>
      </c>
      <c r="E37" t="s">
        <v>304</v>
      </c>
      <c r="F37" t="s">
        <v>751</v>
      </c>
    </row>
    <row r="38" spans="1:9" x14ac:dyDescent="0.25">
      <c r="B38" t="s">
        <v>179</v>
      </c>
      <c r="E38" t="s">
        <v>308</v>
      </c>
      <c r="F38" t="s">
        <v>751</v>
      </c>
      <c r="G38" t="s">
        <v>309</v>
      </c>
      <c r="H38" t="s">
        <v>751</v>
      </c>
    </row>
    <row r="39" spans="1:9" x14ac:dyDescent="0.25">
      <c r="B39" t="s">
        <v>750</v>
      </c>
      <c r="G39" t="s">
        <v>750</v>
      </c>
      <c r="H39" t="s">
        <v>751</v>
      </c>
      <c r="I39" t="s">
        <v>309</v>
      </c>
    </row>
    <row r="40" spans="1:9" x14ac:dyDescent="0.25">
      <c r="B40" t="s">
        <v>418</v>
      </c>
    </row>
    <row r="42" spans="1:9" s="46" customFormat="1" x14ac:dyDescent="0.25">
      <c r="A42" s="43"/>
    </row>
    <row r="43" spans="1:9" x14ac:dyDescent="0.25">
      <c r="A43" s="40" t="s">
        <v>140</v>
      </c>
      <c r="B43" t="s">
        <v>146</v>
      </c>
      <c r="C43" t="s">
        <v>222</v>
      </c>
      <c r="D43" s="92" t="s">
        <v>747</v>
      </c>
    </row>
    <row r="44" spans="1:9" x14ac:dyDescent="0.25">
      <c r="B44" t="s">
        <v>144</v>
      </c>
      <c r="C44" t="s">
        <v>154</v>
      </c>
      <c r="E44" t="s">
        <v>142</v>
      </c>
      <c r="F44" s="92" t="s">
        <v>747</v>
      </c>
      <c r="G44" t="s">
        <v>150</v>
      </c>
      <c r="H44" s="92" t="s">
        <v>747</v>
      </c>
    </row>
    <row r="45" spans="1:9" x14ac:dyDescent="0.25">
      <c r="B45" t="s">
        <v>419</v>
      </c>
      <c r="G45" t="s">
        <v>419</v>
      </c>
    </row>
    <row r="46" spans="1:9" x14ac:dyDescent="0.25">
      <c r="B46" t="s">
        <v>752</v>
      </c>
      <c r="E46" t="s">
        <v>752</v>
      </c>
      <c r="G46" t="s">
        <v>752</v>
      </c>
    </row>
    <row r="47" spans="1:9" x14ac:dyDescent="0.25">
      <c r="B47" t="s">
        <v>683</v>
      </c>
    </row>
    <row r="49" spans="1:9" s="46" customFormat="1" x14ac:dyDescent="0.25">
      <c r="A49" s="43"/>
    </row>
    <row r="50" spans="1:9" x14ac:dyDescent="0.25">
      <c r="A50" s="40" t="s">
        <v>141</v>
      </c>
    </row>
    <row r="51" spans="1:9" x14ac:dyDescent="0.25">
      <c r="B51" t="s">
        <v>143</v>
      </c>
      <c r="C51" t="s">
        <v>155</v>
      </c>
      <c r="D51" t="s">
        <v>755</v>
      </c>
    </row>
    <row r="52" spans="1:9" x14ac:dyDescent="0.25">
      <c r="B52" t="s">
        <v>758</v>
      </c>
      <c r="C52" t="s">
        <v>758</v>
      </c>
      <c r="D52" t="s">
        <v>751</v>
      </c>
    </row>
    <row r="53" spans="1:9" x14ac:dyDescent="0.25">
      <c r="B53" t="s">
        <v>145</v>
      </c>
      <c r="C53" t="s">
        <v>145</v>
      </c>
      <c r="D53" t="s">
        <v>751</v>
      </c>
      <c r="E53" t="s">
        <v>156</v>
      </c>
      <c r="F53" t="s">
        <v>751</v>
      </c>
    </row>
    <row r="54" spans="1:9" ht="16" customHeight="1" x14ac:dyDescent="0.25">
      <c r="B54" t="s">
        <v>687</v>
      </c>
      <c r="E54" t="s">
        <v>687</v>
      </c>
      <c r="F54" t="s">
        <v>751</v>
      </c>
    </row>
    <row r="55" spans="1:9" x14ac:dyDescent="0.25">
      <c r="B55" t="s">
        <v>759</v>
      </c>
      <c r="G55" t="s">
        <v>759</v>
      </c>
      <c r="H55" t="s">
        <v>751</v>
      </c>
    </row>
    <row r="56" spans="1:9" x14ac:dyDescent="0.25">
      <c r="B56" t="s">
        <v>319</v>
      </c>
      <c r="I56" t="s">
        <v>319</v>
      </c>
    </row>
    <row r="57" spans="1:9" x14ac:dyDescent="0.25">
      <c r="B57" t="s">
        <v>404</v>
      </c>
    </row>
    <row r="58" spans="1:9" x14ac:dyDescent="0.25">
      <c r="B58" t="s">
        <v>683</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612</v>
      </c>
      <c r="D2" s="41" t="s">
        <v>131</v>
      </c>
      <c r="E2" s="41" t="s">
        <v>132</v>
      </c>
      <c r="F2" s="42" t="s">
        <v>131</v>
      </c>
      <c r="G2" s="41" t="s">
        <v>133</v>
      </c>
      <c r="H2" s="41" t="s">
        <v>131</v>
      </c>
      <c r="I2" s="41" t="s">
        <v>134</v>
      </c>
      <c r="J2" s="41" t="s">
        <v>131</v>
      </c>
      <c r="K2" s="41" t="s">
        <v>135</v>
      </c>
      <c r="L2" s="41" t="s">
        <v>131</v>
      </c>
    </row>
    <row r="3" spans="1:12" x14ac:dyDescent="0.25">
      <c r="A3" s="34" t="s">
        <v>247</v>
      </c>
      <c r="C3" t="s">
        <v>331</v>
      </c>
      <c r="G3" t="s">
        <v>313</v>
      </c>
      <c r="I3" t="s">
        <v>312</v>
      </c>
    </row>
    <row r="4" spans="1:12" x14ac:dyDescent="0.25">
      <c r="C4" t="s">
        <v>291</v>
      </c>
      <c r="I4" t="s">
        <v>311</v>
      </c>
      <c r="K4" t="s">
        <v>310</v>
      </c>
    </row>
    <row r="5" spans="1:12" x14ac:dyDescent="0.25">
      <c r="C5" t="s">
        <v>293</v>
      </c>
      <c r="E5" t="s">
        <v>449</v>
      </c>
      <c r="G5" t="s">
        <v>315</v>
      </c>
      <c r="I5" t="s">
        <v>314</v>
      </c>
    </row>
    <row r="6" spans="1:12" x14ac:dyDescent="0.25">
      <c r="G6" t="s">
        <v>316</v>
      </c>
      <c r="K6" t="s">
        <v>325</v>
      </c>
    </row>
    <row r="7" spans="1:12" x14ac:dyDescent="0.25">
      <c r="C7" t="s">
        <v>294</v>
      </c>
      <c r="G7" t="s">
        <v>204</v>
      </c>
      <c r="K7" t="s">
        <v>324</v>
      </c>
    </row>
    <row r="8" spans="1:12" x14ac:dyDescent="0.25">
      <c r="C8" t="s">
        <v>335</v>
      </c>
      <c r="E8" t="s">
        <v>336</v>
      </c>
    </row>
    <row r="9" spans="1:12" x14ac:dyDescent="0.25">
      <c r="C9" s="52" t="s">
        <v>450</v>
      </c>
      <c r="E9" s="52" t="s">
        <v>451</v>
      </c>
    </row>
    <row r="12" spans="1:12" x14ac:dyDescent="0.25">
      <c r="B12" t="s">
        <v>328</v>
      </c>
    </row>
    <row r="13" spans="1:12" s="46" customFormat="1" x14ac:dyDescent="0.25">
      <c r="A13" s="79"/>
    </row>
    <row r="14" spans="1:12" x14ac:dyDescent="0.25">
      <c r="A14" s="34" t="s">
        <v>248</v>
      </c>
      <c r="C14" t="s">
        <v>330</v>
      </c>
      <c r="E14" t="s">
        <v>289</v>
      </c>
      <c r="G14" t="s">
        <v>290</v>
      </c>
      <c r="I14" t="s">
        <v>448</v>
      </c>
    </row>
    <row r="15" spans="1:12" x14ac:dyDescent="0.25">
      <c r="C15" t="s">
        <v>452</v>
      </c>
      <c r="E15" t="s">
        <v>288</v>
      </c>
    </row>
    <row r="16" spans="1:12" x14ac:dyDescent="0.25">
      <c r="C16" t="s">
        <v>287</v>
      </c>
      <c r="E16" t="s">
        <v>297</v>
      </c>
      <c r="G16" t="s">
        <v>298</v>
      </c>
    </row>
    <row r="17" spans="3:11" x14ac:dyDescent="0.25">
      <c r="C17" t="s">
        <v>613</v>
      </c>
      <c r="E17" t="s">
        <v>295</v>
      </c>
      <c r="G17" t="s">
        <v>296</v>
      </c>
      <c r="I17" t="s">
        <v>299</v>
      </c>
    </row>
    <row r="18" spans="3:11" x14ac:dyDescent="0.25">
      <c r="C18" t="s">
        <v>292</v>
      </c>
      <c r="I18" t="s">
        <v>300</v>
      </c>
      <c r="K18" t="s">
        <v>301</v>
      </c>
    </row>
    <row r="19" spans="3:11" x14ac:dyDescent="0.25">
      <c r="C19" t="s">
        <v>286</v>
      </c>
      <c r="G19" t="s">
        <v>317</v>
      </c>
      <c r="I19" t="s">
        <v>318</v>
      </c>
      <c r="K19" t="s">
        <v>302</v>
      </c>
    </row>
    <row r="25" spans="3:11" x14ac:dyDescent="0.25">
      <c r="E25" t="s">
        <v>447</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68"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433</v>
      </c>
      <c r="D2" s="41" t="s">
        <v>260</v>
      </c>
      <c r="E2" s="41" t="s">
        <v>131</v>
      </c>
      <c r="F2" s="41" t="s">
        <v>132</v>
      </c>
      <c r="G2" s="41" t="s">
        <v>260</v>
      </c>
      <c r="H2" s="42" t="s">
        <v>131</v>
      </c>
      <c r="I2" s="41" t="s">
        <v>133</v>
      </c>
      <c r="J2" s="41" t="s">
        <v>260</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249</v>
      </c>
      <c r="B4" s="85" t="s">
        <v>329</v>
      </c>
      <c r="C4" s="82" t="s">
        <v>441</v>
      </c>
      <c r="D4">
        <v>7</v>
      </c>
      <c r="F4" s="82" t="s">
        <v>442</v>
      </c>
      <c r="G4">
        <v>1</v>
      </c>
      <c r="H4" s="81"/>
      <c r="I4" t="s">
        <v>446</v>
      </c>
      <c r="J4">
        <v>3</v>
      </c>
      <c r="L4" t="s">
        <v>632</v>
      </c>
      <c r="M4">
        <v>1</v>
      </c>
      <c r="N4" t="s">
        <v>632</v>
      </c>
      <c r="O4">
        <v>1</v>
      </c>
    </row>
    <row r="5" spans="1:15" x14ac:dyDescent="0.25">
      <c r="C5" s="81" t="s">
        <v>409</v>
      </c>
      <c r="D5" s="81">
        <v>2</v>
      </c>
      <c r="F5" t="s">
        <v>644</v>
      </c>
      <c r="G5">
        <v>3</v>
      </c>
      <c r="H5" s="81"/>
      <c r="I5" t="s">
        <v>443</v>
      </c>
      <c r="J5">
        <v>3</v>
      </c>
      <c r="L5" t="s">
        <v>632</v>
      </c>
      <c r="M5">
        <v>1</v>
      </c>
      <c r="N5" t="s">
        <v>632</v>
      </c>
      <c r="O5">
        <v>1</v>
      </c>
    </row>
    <row r="6" spans="1:15" x14ac:dyDescent="0.25">
      <c r="C6" t="s">
        <v>263</v>
      </c>
      <c r="D6">
        <v>1</v>
      </c>
      <c r="F6" s="80" t="s">
        <v>634</v>
      </c>
      <c r="G6">
        <v>3</v>
      </c>
      <c r="H6" s="81"/>
      <c r="I6" s="80" t="s">
        <v>635</v>
      </c>
      <c r="J6">
        <v>1</v>
      </c>
      <c r="L6" t="s">
        <v>632</v>
      </c>
      <c r="M6">
        <v>1</v>
      </c>
      <c r="N6" t="s">
        <v>632</v>
      </c>
      <c r="O6">
        <v>1</v>
      </c>
    </row>
    <row r="7" spans="1:15" x14ac:dyDescent="0.25">
      <c r="C7" s="80" t="s">
        <v>647</v>
      </c>
      <c r="F7" t="s">
        <v>645</v>
      </c>
      <c r="G7">
        <v>1</v>
      </c>
      <c r="H7" s="81"/>
      <c r="L7" t="s">
        <v>632</v>
      </c>
      <c r="M7">
        <v>1</v>
      </c>
      <c r="N7" t="s">
        <v>632</v>
      </c>
      <c r="O7">
        <v>1</v>
      </c>
    </row>
    <row r="8" spans="1:15" x14ac:dyDescent="0.25">
      <c r="H8" s="81"/>
      <c r="I8" s="80"/>
      <c r="L8" t="s">
        <v>632</v>
      </c>
      <c r="M8">
        <v>1</v>
      </c>
    </row>
    <row r="9" spans="1:15" x14ac:dyDescent="0.25">
      <c r="H9" s="81"/>
      <c r="L9" t="s">
        <v>632</v>
      </c>
      <c r="M9">
        <v>1</v>
      </c>
    </row>
    <row r="10" spans="1:15" x14ac:dyDescent="0.25">
      <c r="H10" s="81"/>
      <c r="I10" s="81"/>
      <c r="J10" s="81"/>
      <c r="L10" t="s">
        <v>646</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254</v>
      </c>
      <c r="C13" t="s">
        <v>282</v>
      </c>
      <c r="D13">
        <v>0.1</v>
      </c>
      <c r="F13" t="s">
        <v>427</v>
      </c>
      <c r="G13">
        <v>3</v>
      </c>
      <c r="I13" t="s">
        <v>429</v>
      </c>
      <c r="J13">
        <v>5</v>
      </c>
      <c r="L13" t="s">
        <v>430</v>
      </c>
    </row>
    <row r="14" spans="1:15" x14ac:dyDescent="0.25">
      <c r="C14" t="s">
        <v>275</v>
      </c>
      <c r="D14">
        <v>6</v>
      </c>
      <c r="F14" t="s">
        <v>429</v>
      </c>
      <c r="G14">
        <v>1</v>
      </c>
      <c r="I14" t="s">
        <v>431</v>
      </c>
      <c r="J14">
        <v>1</v>
      </c>
      <c r="L14" s="91" t="s">
        <v>432</v>
      </c>
    </row>
    <row r="15" spans="1:15" x14ac:dyDescent="0.25">
      <c r="C15" t="s">
        <v>428</v>
      </c>
      <c r="D15">
        <v>3</v>
      </c>
      <c r="F15" t="s">
        <v>431</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251</v>
      </c>
      <c r="C20" t="s">
        <v>420</v>
      </c>
      <c r="D20">
        <v>3</v>
      </c>
      <c r="F20" t="s">
        <v>422</v>
      </c>
      <c r="G20">
        <v>4</v>
      </c>
      <c r="I20" t="s">
        <v>413</v>
      </c>
      <c r="J20">
        <v>6</v>
      </c>
      <c r="L20" t="s">
        <v>632</v>
      </c>
      <c r="M20">
        <v>1</v>
      </c>
      <c r="N20" t="s">
        <v>632</v>
      </c>
      <c r="O20">
        <v>1</v>
      </c>
    </row>
    <row r="21" spans="1:15" x14ac:dyDescent="0.25">
      <c r="C21" t="s">
        <v>421</v>
      </c>
      <c r="D21">
        <v>3</v>
      </c>
      <c r="F21" s="82" t="s">
        <v>442</v>
      </c>
      <c r="G21">
        <v>2</v>
      </c>
      <c r="H21" s="81"/>
      <c r="L21" t="s">
        <v>632</v>
      </c>
      <c r="M21">
        <v>1</v>
      </c>
      <c r="N21" t="s">
        <v>632</v>
      </c>
      <c r="O21">
        <v>1</v>
      </c>
    </row>
    <row r="22" spans="1:15" x14ac:dyDescent="0.25">
      <c r="C22" t="s">
        <v>264</v>
      </c>
      <c r="D22">
        <v>3</v>
      </c>
      <c r="L22" t="s">
        <v>632</v>
      </c>
      <c r="M22">
        <v>1</v>
      </c>
    </row>
    <row r="23" spans="1:15" x14ac:dyDescent="0.25">
      <c r="L23" t="s">
        <v>632</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250</v>
      </c>
      <c r="C28" s="5" t="s">
        <v>265</v>
      </c>
      <c r="D28" s="81">
        <v>0.5</v>
      </c>
      <c r="F28" t="s">
        <v>648</v>
      </c>
      <c r="G28">
        <v>4</v>
      </c>
      <c r="I28" t="s">
        <v>333</v>
      </c>
      <c r="J28">
        <v>3</v>
      </c>
      <c r="L28" t="s">
        <v>632</v>
      </c>
      <c r="M28">
        <v>1</v>
      </c>
      <c r="N28" t="s">
        <v>632</v>
      </c>
      <c r="O28">
        <v>1</v>
      </c>
    </row>
    <row r="29" spans="1:15" x14ac:dyDescent="0.25">
      <c r="C29" s="5" t="s">
        <v>266</v>
      </c>
      <c r="D29" s="81">
        <v>0.5</v>
      </c>
      <c r="F29" t="s">
        <v>332</v>
      </c>
      <c r="G29">
        <v>0.1</v>
      </c>
      <c r="I29" t="s">
        <v>334</v>
      </c>
      <c r="J29">
        <v>1</v>
      </c>
      <c r="L29" t="s">
        <v>632</v>
      </c>
      <c r="M29">
        <v>1</v>
      </c>
      <c r="N29" t="s">
        <v>632</v>
      </c>
      <c r="O29">
        <v>1</v>
      </c>
    </row>
    <row r="30" spans="1:15" x14ac:dyDescent="0.25">
      <c r="C30" s="5" t="s">
        <v>283</v>
      </c>
      <c r="D30" s="81">
        <v>2</v>
      </c>
      <c r="I30" t="s">
        <v>188</v>
      </c>
      <c r="J30">
        <v>2</v>
      </c>
      <c r="L30" t="s">
        <v>637</v>
      </c>
      <c r="M30">
        <v>2</v>
      </c>
      <c r="N30" t="s">
        <v>632</v>
      </c>
      <c r="O30">
        <v>1</v>
      </c>
    </row>
    <row r="31" spans="1:15" x14ac:dyDescent="0.25">
      <c r="C31" s="5" t="s">
        <v>285</v>
      </c>
      <c r="D31" s="5">
        <v>3</v>
      </c>
      <c r="F31" t="s">
        <v>424</v>
      </c>
      <c r="G31">
        <v>2</v>
      </c>
      <c r="L31" t="s">
        <v>636</v>
      </c>
      <c r="M31">
        <v>2</v>
      </c>
      <c r="N31" t="s">
        <v>632</v>
      </c>
      <c r="O31">
        <v>1</v>
      </c>
    </row>
    <row r="32" spans="1:15" x14ac:dyDescent="0.25">
      <c r="C32" s="5" t="s">
        <v>425</v>
      </c>
      <c r="D32" s="81">
        <v>2</v>
      </c>
      <c r="I32" t="s">
        <v>267</v>
      </c>
      <c r="J32">
        <v>0.5</v>
      </c>
      <c r="N32" t="s">
        <v>632</v>
      </c>
      <c r="O32">
        <v>1</v>
      </c>
    </row>
    <row r="33" spans="1:15" x14ac:dyDescent="0.25">
      <c r="C33" s="81" t="s">
        <v>410</v>
      </c>
      <c r="D33" s="81">
        <v>1</v>
      </c>
      <c r="N33" t="s">
        <v>632</v>
      </c>
      <c r="O33">
        <v>1</v>
      </c>
    </row>
    <row r="34" spans="1:15" x14ac:dyDescent="0.25">
      <c r="C34" t="s">
        <v>268</v>
      </c>
      <c r="D34" s="81">
        <v>0.5</v>
      </c>
      <c r="E34" s="81"/>
    </row>
    <row r="35" spans="1:15" x14ac:dyDescent="0.25">
      <c r="C35" t="s">
        <v>284</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252</v>
      </c>
      <c r="C40" s="52" t="s">
        <v>269</v>
      </c>
      <c r="D40">
        <v>1</v>
      </c>
      <c r="F40" t="s">
        <v>639</v>
      </c>
      <c r="G40">
        <v>1</v>
      </c>
      <c r="I40" t="s">
        <v>412</v>
      </c>
      <c r="J40">
        <v>1</v>
      </c>
      <c r="L40" t="s">
        <v>649</v>
      </c>
      <c r="N40" t="s">
        <v>649</v>
      </c>
    </row>
    <row r="41" spans="1:15" x14ac:dyDescent="0.25">
      <c r="C41" t="s">
        <v>261</v>
      </c>
      <c r="D41">
        <v>1</v>
      </c>
      <c r="I41" t="s">
        <v>278</v>
      </c>
      <c r="J41">
        <v>1</v>
      </c>
    </row>
    <row r="42" spans="1:15" x14ac:dyDescent="0.25">
      <c r="C42" t="s">
        <v>633</v>
      </c>
      <c r="D42">
        <v>1</v>
      </c>
      <c r="F42" t="s">
        <v>640</v>
      </c>
      <c r="G42">
        <v>1</v>
      </c>
      <c r="I42" t="s">
        <v>415</v>
      </c>
      <c r="J42">
        <v>1</v>
      </c>
    </row>
    <row r="43" spans="1:15" x14ac:dyDescent="0.25">
      <c r="C43" t="s">
        <v>262</v>
      </c>
      <c r="D43">
        <v>1</v>
      </c>
      <c r="F43" t="s">
        <v>276</v>
      </c>
      <c r="G43">
        <v>1</v>
      </c>
      <c r="I43" t="s">
        <v>415</v>
      </c>
      <c r="J43">
        <v>1</v>
      </c>
    </row>
    <row r="44" spans="1:15" x14ac:dyDescent="0.25">
      <c r="F44" t="s">
        <v>277</v>
      </c>
      <c r="G44">
        <v>1</v>
      </c>
    </row>
    <row r="45" spans="1:15" x14ac:dyDescent="0.25">
      <c r="C45" s="81" t="s">
        <v>405</v>
      </c>
      <c r="D45" s="5">
        <v>0.5</v>
      </c>
      <c r="I45" t="s">
        <v>650</v>
      </c>
    </row>
    <row r="46" spans="1:15" x14ac:dyDescent="0.25">
      <c r="C46" s="81" t="s">
        <v>407</v>
      </c>
      <c r="D46" s="5">
        <v>0.5</v>
      </c>
      <c r="F46" t="s">
        <v>415</v>
      </c>
      <c r="G46">
        <v>1</v>
      </c>
    </row>
    <row r="47" spans="1:15" x14ac:dyDescent="0.25">
      <c r="C47" s="81" t="s">
        <v>408</v>
      </c>
      <c r="D47" s="5">
        <v>0.2</v>
      </c>
      <c r="F47" t="s">
        <v>415</v>
      </c>
      <c r="G47">
        <v>1</v>
      </c>
    </row>
    <row r="49" spans="1:10" x14ac:dyDescent="0.25">
      <c r="C49" s="81" t="s">
        <v>406</v>
      </c>
      <c r="D49" s="81">
        <v>2</v>
      </c>
    </row>
    <row r="51" spans="1:10" x14ac:dyDescent="0.25">
      <c r="C51" t="s">
        <v>415</v>
      </c>
      <c r="D51">
        <v>1</v>
      </c>
    </row>
    <row r="52" spans="1:10" x14ac:dyDescent="0.25">
      <c r="C52" t="s">
        <v>415</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253</v>
      </c>
      <c r="C57" t="s">
        <v>638</v>
      </c>
      <c r="D57">
        <v>2</v>
      </c>
      <c r="F57" t="s">
        <v>414</v>
      </c>
      <c r="G57">
        <v>4</v>
      </c>
      <c r="I57" t="s">
        <v>411</v>
      </c>
      <c r="J57">
        <v>2</v>
      </c>
    </row>
    <row r="58" spans="1:10" x14ac:dyDescent="0.25">
      <c r="C58" t="s">
        <v>411</v>
      </c>
      <c r="D58">
        <v>7</v>
      </c>
      <c r="F58" t="s">
        <v>411</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728</v>
      </c>
      <c r="G65" s="83"/>
      <c r="H65" s="83"/>
      <c r="I65" s="83"/>
      <c r="J65" s="83"/>
      <c r="K65" s="83"/>
      <c r="L65" s="83"/>
      <c r="M65" s="83"/>
      <c r="N65" s="83"/>
    </row>
    <row r="66" spans="2:14" x14ac:dyDescent="0.25">
      <c r="B66" t="s">
        <v>255</v>
      </c>
      <c r="C66" s="83" t="s">
        <v>434</v>
      </c>
      <c r="D66" s="83"/>
      <c r="E66" s="83"/>
      <c r="F66" s="83" t="s">
        <v>435</v>
      </c>
      <c r="G66" s="83"/>
      <c r="H66" s="83"/>
      <c r="I66" s="83"/>
      <c r="J66" s="83"/>
      <c r="K66" s="83"/>
      <c r="L66" s="83"/>
      <c r="M66" s="83"/>
      <c r="N66" s="83"/>
    </row>
    <row r="67" spans="2:14" x14ac:dyDescent="0.25">
      <c r="B67" t="s">
        <v>258</v>
      </c>
      <c r="F67" s="83" t="s">
        <v>434</v>
      </c>
      <c r="I67" s="83" t="s">
        <v>435</v>
      </c>
      <c r="J67" s="83"/>
      <c r="K67" s="83"/>
      <c r="L67" s="83"/>
      <c r="M67" s="83"/>
      <c r="N67" s="83"/>
    </row>
    <row r="68" spans="2:14" x14ac:dyDescent="0.25">
      <c r="B68" t="s">
        <v>171</v>
      </c>
      <c r="C68" s="83"/>
      <c r="F68" s="83" t="s">
        <v>723</v>
      </c>
      <c r="I68" s="83" t="s">
        <v>435</v>
      </c>
      <c r="J68" s="83"/>
      <c r="K68" s="83"/>
      <c r="L68" s="83"/>
      <c r="M68" s="83"/>
      <c r="N68" s="83"/>
    </row>
    <row r="69" spans="2:14" x14ac:dyDescent="0.25">
      <c r="B69" t="s">
        <v>170</v>
      </c>
      <c r="F69" s="83" t="s">
        <v>271</v>
      </c>
      <c r="I69" s="83" t="s">
        <v>434</v>
      </c>
      <c r="L69" s="83" t="s">
        <v>435</v>
      </c>
      <c r="M69" s="83"/>
      <c r="N69" s="83"/>
    </row>
    <row r="70" spans="2:14" x14ac:dyDescent="0.25">
      <c r="B70" t="s">
        <v>169</v>
      </c>
      <c r="F70" s="83" t="s">
        <v>724</v>
      </c>
      <c r="G70" s="83"/>
      <c r="H70" s="83"/>
      <c r="I70" s="83" t="s">
        <v>725</v>
      </c>
      <c r="J70" s="83"/>
      <c r="K70" s="83"/>
      <c r="L70" s="83"/>
      <c r="M70" s="83"/>
      <c r="N70" s="83"/>
    </row>
    <row r="71" spans="2:14" x14ac:dyDescent="0.25">
      <c r="B71" s="80" t="s">
        <v>256</v>
      </c>
      <c r="C71" s="83" t="s">
        <v>733</v>
      </c>
      <c r="G71" s="83"/>
      <c r="H71" s="83"/>
      <c r="I71" s="83"/>
      <c r="J71" s="83"/>
      <c r="K71" s="83"/>
      <c r="L71" s="110" t="s">
        <v>732</v>
      </c>
      <c r="M71" s="83"/>
      <c r="N71" s="83"/>
    </row>
    <row r="72" spans="2:14" x14ac:dyDescent="0.25">
      <c r="B72" s="80" t="s">
        <v>168</v>
      </c>
      <c r="C72" s="83" t="s">
        <v>272</v>
      </c>
      <c r="D72" s="83"/>
      <c r="E72" s="83"/>
      <c r="F72" s="83" t="s">
        <v>270</v>
      </c>
      <c r="G72" s="83"/>
      <c r="H72" s="83"/>
      <c r="I72" s="83"/>
      <c r="J72" s="83"/>
      <c r="K72" s="83"/>
      <c r="L72" s="83"/>
      <c r="M72" s="83"/>
      <c r="N72" s="83"/>
    </row>
    <row r="73" spans="2:14" x14ac:dyDescent="0.25">
      <c r="B73" s="80" t="s">
        <v>257</v>
      </c>
      <c r="F73" s="83" t="s">
        <v>273</v>
      </c>
      <c r="G73" s="83"/>
      <c r="H73" s="83"/>
      <c r="I73" s="83" t="s">
        <v>274</v>
      </c>
      <c r="J73" s="83"/>
      <c r="K73" s="83"/>
      <c r="L73" s="83" t="s">
        <v>270</v>
      </c>
      <c r="M73" s="83"/>
      <c r="N73" s="83"/>
    </row>
    <row r="74" spans="2:14" x14ac:dyDescent="0.25">
      <c r="B74" s="80" t="s">
        <v>423</v>
      </c>
      <c r="F74" s="83" t="s">
        <v>729</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259</v>
      </c>
      <c r="C76" s="83"/>
      <c r="D76" s="83"/>
      <c r="E76" s="83"/>
      <c r="F76" s="83" t="s">
        <v>726</v>
      </c>
      <c r="G76" s="83"/>
      <c r="H76" s="83"/>
      <c r="I76" s="83"/>
      <c r="J76" s="83"/>
      <c r="K76" s="83"/>
      <c r="L76" s="83"/>
      <c r="M76" s="83"/>
      <c r="N76" s="83"/>
    </row>
    <row r="77" spans="2:14" x14ac:dyDescent="0.25">
      <c r="B77" s="80" t="s">
        <v>183</v>
      </c>
      <c r="D77" s="83"/>
      <c r="E77" s="83"/>
      <c r="F77" s="83" t="s">
        <v>730</v>
      </c>
      <c r="G77" s="83"/>
      <c r="H77" s="83"/>
      <c r="I77" s="83" t="s">
        <v>727</v>
      </c>
      <c r="J77" s="83"/>
      <c r="K77" s="83"/>
      <c r="L77" s="83"/>
      <c r="M77" s="83"/>
      <c r="N77" s="83"/>
    </row>
    <row r="78" spans="2:14" x14ac:dyDescent="0.25">
      <c r="B78" s="80" t="s">
        <v>436</v>
      </c>
      <c r="C78" s="83" t="s">
        <v>280</v>
      </c>
      <c r="M78" s="83"/>
      <c r="N78" s="83"/>
    </row>
    <row r="79" spans="2:14" x14ac:dyDescent="0.25">
      <c r="B79" s="80" t="s">
        <v>437</v>
      </c>
      <c r="C79" s="83" t="s">
        <v>280</v>
      </c>
      <c r="G79" s="83"/>
      <c r="H79" s="83"/>
      <c r="I79" s="83"/>
      <c r="J79" s="83"/>
      <c r="K79" s="83"/>
      <c r="L79" s="83"/>
      <c r="M79" s="83"/>
      <c r="N79" s="83"/>
    </row>
    <row r="80" spans="2:14" x14ac:dyDescent="0.25">
      <c r="B80" s="80" t="s">
        <v>438</v>
      </c>
      <c r="C80" s="83" t="s">
        <v>273</v>
      </c>
      <c r="D80" s="83"/>
      <c r="E80" s="83"/>
      <c r="F80" s="83" t="s">
        <v>281</v>
      </c>
      <c r="G80" s="83"/>
      <c r="H80" s="83"/>
      <c r="I80" s="83" t="s">
        <v>280</v>
      </c>
      <c r="J80" s="83"/>
      <c r="K80" s="83"/>
      <c r="L80" s="83"/>
      <c r="M80" s="83"/>
      <c r="N80" s="83"/>
    </row>
    <row r="81" spans="2:14" x14ac:dyDescent="0.25">
      <c r="B81" s="80" t="s">
        <v>439</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444</v>
      </c>
      <c r="C83" s="83" t="s">
        <v>281</v>
      </c>
      <c r="D83" s="83"/>
      <c r="E83" s="83"/>
      <c r="F83" s="83"/>
      <c r="G83" s="83"/>
      <c r="H83" s="83"/>
      <c r="I83" s="83"/>
      <c r="J83" s="83"/>
      <c r="K83" s="83"/>
      <c r="L83" s="83"/>
      <c r="M83" s="83"/>
      <c r="N83" s="83"/>
    </row>
    <row r="84" spans="2:14" x14ac:dyDescent="0.25">
      <c r="B84" s="80" t="s">
        <v>445</v>
      </c>
      <c r="C84" s="83"/>
      <c r="D84" s="83"/>
      <c r="E84" s="83"/>
      <c r="F84" s="83" t="s">
        <v>731</v>
      </c>
      <c r="G84" s="83"/>
      <c r="H84" s="83"/>
      <c r="I84" s="83" t="s">
        <v>731</v>
      </c>
      <c r="J84" s="83"/>
      <c r="K84" s="83"/>
      <c r="L84" s="83" t="s">
        <v>731</v>
      </c>
      <c r="M84" s="83"/>
      <c r="N84" s="83"/>
    </row>
    <row r="85" spans="2:14" x14ac:dyDescent="0.25">
      <c r="B85" s="80" t="s">
        <v>651</v>
      </c>
      <c r="C85" s="83"/>
      <c r="D85" s="83"/>
      <c r="E85" s="83"/>
      <c r="F85" s="83" t="s">
        <v>281</v>
      </c>
      <c r="G85" s="83"/>
      <c r="H85" s="83"/>
      <c r="I85" s="83"/>
      <c r="J85" s="83"/>
      <c r="K85" s="83"/>
      <c r="L85" s="83"/>
      <c r="M85" s="83"/>
      <c r="N85" s="83"/>
    </row>
    <row r="86" spans="2:14" x14ac:dyDescent="0.25">
      <c r="B86" s="80" t="s">
        <v>643</v>
      </c>
      <c r="C86" s="83"/>
      <c r="D86" s="83"/>
      <c r="E86" s="83"/>
      <c r="F86" s="83" t="s">
        <v>281</v>
      </c>
      <c r="G86" s="83"/>
      <c r="H86" s="83"/>
      <c r="I86" s="83"/>
      <c r="J86" s="83"/>
      <c r="K86" s="83"/>
      <c r="L86" s="83"/>
      <c r="M86" s="83"/>
      <c r="N86" s="83"/>
    </row>
    <row r="87" spans="2:14" x14ac:dyDescent="0.25">
      <c r="B87" s="80" t="s">
        <v>440</v>
      </c>
      <c r="C87" s="83"/>
      <c r="D87" s="83"/>
      <c r="E87" s="83"/>
      <c r="F87" s="83"/>
      <c r="G87" s="83"/>
      <c r="H87" s="83"/>
      <c r="I87" s="83" t="s">
        <v>281</v>
      </c>
      <c r="J87" s="83"/>
      <c r="K87" s="83"/>
      <c r="L87" s="83"/>
      <c r="M87" s="83"/>
      <c r="N87" s="83"/>
    </row>
    <row r="88" spans="2:14" x14ac:dyDescent="0.25">
      <c r="B88" s="80" t="s">
        <v>642</v>
      </c>
      <c r="C88" s="83"/>
      <c r="D88" s="83"/>
      <c r="E88" s="83"/>
      <c r="F88" s="83"/>
      <c r="G88" s="83"/>
      <c r="H88" s="83"/>
      <c r="I88" s="83"/>
      <c r="J88" s="83"/>
      <c r="K88" s="83"/>
      <c r="L88" s="83" t="s">
        <v>281</v>
      </c>
      <c r="M88" s="83"/>
      <c r="N88" s="83"/>
    </row>
    <row r="89" spans="2:14" x14ac:dyDescent="0.25">
      <c r="B89" s="80" t="s">
        <v>652</v>
      </c>
      <c r="C89" s="83"/>
      <c r="D89" s="83"/>
      <c r="E89" s="83"/>
      <c r="F89" s="83"/>
      <c r="G89" s="83"/>
      <c r="H89" s="83"/>
      <c r="I89" s="83"/>
      <c r="J89" s="83"/>
      <c r="K89" s="83"/>
      <c r="L89" s="83" t="s">
        <v>281</v>
      </c>
      <c r="M89" s="83"/>
      <c r="N89" s="83"/>
    </row>
    <row r="90" spans="2:14" x14ac:dyDescent="0.25">
      <c r="B90" s="80" t="s">
        <v>641</v>
      </c>
      <c r="C90" s="83"/>
      <c r="D90" s="83"/>
      <c r="E90" s="83"/>
      <c r="F90" s="83"/>
      <c r="G90" s="83"/>
      <c r="H90" s="83"/>
      <c r="I90" s="83"/>
      <c r="J90" s="83"/>
      <c r="K90" s="83"/>
      <c r="L90" s="83" t="s">
        <v>281</v>
      </c>
      <c r="M90" s="83"/>
      <c r="N90" s="83"/>
    </row>
    <row r="91" spans="2:14" x14ac:dyDescent="0.25">
      <c r="B91" s="84" t="s">
        <v>279</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453</v>
      </c>
      <c r="C2" s="93"/>
      <c r="D2" s="93"/>
      <c r="E2" s="92"/>
      <c r="F2" s="92"/>
      <c r="G2" s="92"/>
      <c r="H2" s="92"/>
      <c r="I2" s="92"/>
    </row>
    <row r="3" spans="1:9" x14ac:dyDescent="0.25">
      <c r="A3" s="92"/>
      <c r="B3" s="92" t="s">
        <v>454</v>
      </c>
      <c r="C3" s="92"/>
      <c r="D3" s="92"/>
      <c r="E3" s="92"/>
      <c r="F3" s="92"/>
      <c r="G3" s="92"/>
      <c r="H3" s="92"/>
      <c r="I3" s="92"/>
    </row>
    <row r="4" spans="1:9" x14ac:dyDescent="0.25">
      <c r="A4" s="92"/>
      <c r="B4" s="92"/>
      <c r="C4" s="92" t="s">
        <v>455</v>
      </c>
      <c r="D4" s="92"/>
      <c r="E4" s="92"/>
      <c r="F4" s="92"/>
      <c r="G4" s="92"/>
      <c r="H4" s="92"/>
      <c r="I4" s="92"/>
    </row>
    <row r="5" spans="1:9" x14ac:dyDescent="0.25">
      <c r="A5" s="92"/>
      <c r="B5" s="92"/>
      <c r="C5" s="92" t="s">
        <v>456</v>
      </c>
      <c r="D5" s="92"/>
      <c r="E5" s="92"/>
      <c r="F5" s="92"/>
      <c r="G5" s="92"/>
      <c r="H5" s="92"/>
      <c r="I5" s="92"/>
    </row>
    <row r="6" spans="1:9" x14ac:dyDescent="0.25">
      <c r="A6" s="92"/>
      <c r="B6" s="92"/>
      <c r="C6" s="92" t="s">
        <v>457</v>
      </c>
      <c r="D6" s="92"/>
      <c r="E6" s="92"/>
      <c r="F6" s="92"/>
      <c r="G6" s="92"/>
      <c r="H6" s="92"/>
      <c r="I6" s="92"/>
    </row>
    <row r="7" spans="1:9" x14ac:dyDescent="0.25">
      <c r="A7" s="92"/>
      <c r="B7" s="92"/>
      <c r="C7" s="92" t="s">
        <v>458</v>
      </c>
      <c r="D7" s="92"/>
      <c r="E7" s="92"/>
      <c r="F7" s="92"/>
      <c r="G7" s="92"/>
      <c r="H7" s="92"/>
      <c r="I7" s="92"/>
    </row>
    <row r="8" spans="1:9" x14ac:dyDescent="0.25">
      <c r="A8" s="92"/>
      <c r="B8" s="92"/>
      <c r="C8" s="92" t="s">
        <v>694</v>
      </c>
      <c r="D8" s="92"/>
      <c r="E8" s="92"/>
      <c r="F8" s="92"/>
      <c r="G8" s="92"/>
      <c r="H8" s="92"/>
      <c r="I8" s="92"/>
    </row>
    <row r="9" spans="1:9" x14ac:dyDescent="0.25">
      <c r="A9" s="92"/>
      <c r="B9" s="92"/>
      <c r="C9" s="92" t="s">
        <v>695</v>
      </c>
      <c r="D9" s="92"/>
      <c r="E9" s="92"/>
      <c r="F9" s="92"/>
      <c r="G9" s="92"/>
      <c r="H9" s="92"/>
      <c r="I9" s="92"/>
    </row>
    <row r="10" spans="1:9" x14ac:dyDescent="0.25">
      <c r="A10" s="92"/>
      <c r="B10" s="92"/>
      <c r="C10" s="92" t="s">
        <v>696</v>
      </c>
      <c r="D10" s="92"/>
      <c r="E10" s="92"/>
      <c r="F10" s="92"/>
      <c r="G10" s="92"/>
      <c r="H10" s="92"/>
      <c r="I10" s="92"/>
    </row>
    <row r="11" spans="1:9" x14ac:dyDescent="0.25">
      <c r="A11" s="92"/>
      <c r="B11" s="92"/>
      <c r="C11" s="92" t="s">
        <v>697</v>
      </c>
      <c r="D11" s="92"/>
      <c r="E11" s="92"/>
      <c r="F11" s="92"/>
      <c r="G11" s="92"/>
      <c r="H11" s="92"/>
      <c r="I11" s="92"/>
    </row>
    <row r="12" spans="1:9" x14ac:dyDescent="0.25">
      <c r="A12" s="92"/>
      <c r="B12" s="92"/>
      <c r="C12" s="92" t="s">
        <v>698</v>
      </c>
      <c r="D12" s="92"/>
      <c r="E12" s="92"/>
      <c r="F12" s="92"/>
      <c r="G12" s="92"/>
      <c r="H12" s="92"/>
      <c r="I12" s="92"/>
    </row>
    <row r="13" spans="1:9" x14ac:dyDescent="0.25">
      <c r="A13" s="92"/>
      <c r="B13" s="92"/>
      <c r="C13" s="92"/>
      <c r="D13" s="92"/>
      <c r="E13" s="92"/>
      <c r="F13" s="92"/>
      <c r="G13" s="92"/>
      <c r="H13" s="92"/>
      <c r="I13" s="92"/>
    </row>
    <row r="14" spans="1:9" x14ac:dyDescent="0.25">
      <c r="A14" s="92"/>
      <c r="B14" s="92" t="s">
        <v>462</v>
      </c>
      <c r="C14" s="92"/>
      <c r="D14" s="92"/>
      <c r="E14" s="92"/>
      <c r="F14" s="92"/>
      <c r="G14" s="92"/>
      <c r="H14" s="92"/>
      <c r="I14" s="92"/>
    </row>
    <row r="15" spans="1:9" x14ac:dyDescent="0.25">
      <c r="A15" s="92"/>
      <c r="B15" s="92"/>
      <c r="C15" s="92" t="s">
        <v>699</v>
      </c>
      <c r="D15" s="92"/>
      <c r="E15" s="92"/>
      <c r="F15" s="92"/>
      <c r="G15" s="92"/>
      <c r="H15" s="92"/>
      <c r="I15" s="92"/>
    </row>
    <row r="16" spans="1:9" x14ac:dyDescent="0.25">
      <c r="A16" s="92"/>
      <c r="B16" s="92">
        <v>1</v>
      </c>
      <c r="C16" s="92" t="s">
        <v>700</v>
      </c>
      <c r="D16" s="92"/>
      <c r="E16" s="92"/>
      <c r="F16" s="92"/>
      <c r="G16" s="92"/>
      <c r="H16" s="92"/>
      <c r="I16" s="92"/>
    </row>
    <row r="17" spans="1:9" x14ac:dyDescent="0.25">
      <c r="A17" s="92"/>
      <c r="B17" s="92">
        <v>2</v>
      </c>
      <c r="C17" s="92" t="s">
        <v>701</v>
      </c>
      <c r="D17" s="92"/>
      <c r="E17" s="92"/>
      <c r="F17" s="92"/>
      <c r="G17" s="92"/>
      <c r="H17" s="92"/>
      <c r="I17" s="92"/>
    </row>
    <row r="18" spans="1:9" x14ac:dyDescent="0.25">
      <c r="A18" s="92"/>
      <c r="B18" s="92">
        <v>3</v>
      </c>
      <c r="C18" s="92" t="s">
        <v>717</v>
      </c>
      <c r="D18" s="92"/>
      <c r="F18" s="92"/>
      <c r="G18" s="92"/>
      <c r="H18" s="92"/>
      <c r="I18" s="92"/>
    </row>
    <row r="19" spans="1:9" x14ac:dyDescent="0.25">
      <c r="A19" s="92"/>
      <c r="B19" s="92"/>
      <c r="C19" s="92"/>
      <c r="D19" s="92" t="s">
        <v>718</v>
      </c>
      <c r="E19" s="92"/>
      <c r="F19" s="92"/>
      <c r="G19" s="92"/>
      <c r="H19" s="92"/>
      <c r="I19" s="92"/>
    </row>
    <row r="20" spans="1:9" x14ac:dyDescent="0.25">
      <c r="A20" s="92"/>
      <c r="B20" s="92">
        <v>4</v>
      </c>
      <c r="C20" s="92" t="s">
        <v>702</v>
      </c>
      <c r="D20" s="92"/>
      <c r="E20" s="92"/>
      <c r="F20" s="92"/>
      <c r="G20" s="92"/>
      <c r="H20" s="92"/>
      <c r="I20" s="92"/>
    </row>
    <row r="21" spans="1:9" x14ac:dyDescent="0.25">
      <c r="A21" s="92"/>
      <c r="B21" s="92"/>
      <c r="C21" s="92"/>
      <c r="D21" s="92"/>
      <c r="E21" s="92"/>
      <c r="F21" s="92"/>
      <c r="G21" s="92"/>
      <c r="H21" s="92"/>
      <c r="I21" s="92"/>
    </row>
    <row r="22" spans="1:9" x14ac:dyDescent="0.25">
      <c r="A22" s="92"/>
      <c r="B22" s="92" t="s">
        <v>703</v>
      </c>
      <c r="C22" s="92"/>
      <c r="D22" s="92"/>
      <c r="E22" s="92"/>
      <c r="F22" s="92"/>
      <c r="G22" s="92"/>
      <c r="H22" s="92"/>
      <c r="I22" s="92"/>
    </row>
    <row r="23" spans="1:9" x14ac:dyDescent="0.25">
      <c r="A23" s="92"/>
      <c r="B23" s="92">
        <v>1</v>
      </c>
      <c r="C23" s="92" t="s">
        <v>704</v>
      </c>
      <c r="D23" s="92"/>
      <c r="E23" s="92"/>
      <c r="F23" s="92"/>
      <c r="G23" s="92"/>
      <c r="H23" s="92"/>
      <c r="I23" s="92"/>
    </row>
    <row r="24" spans="1:9" x14ac:dyDescent="0.25">
      <c r="A24" s="92"/>
      <c r="B24" s="92"/>
      <c r="C24" s="92" t="s">
        <v>705</v>
      </c>
      <c r="D24" s="92"/>
      <c r="E24" s="92"/>
      <c r="F24" s="92"/>
      <c r="G24" s="92"/>
      <c r="H24" s="92"/>
      <c r="I24" s="92"/>
    </row>
    <row r="25" spans="1:9" x14ac:dyDescent="0.25">
      <c r="A25" s="92"/>
      <c r="B25" s="92"/>
      <c r="C25" s="92" t="s">
        <v>706</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707</v>
      </c>
      <c r="D27" s="92"/>
      <c r="E27" s="92"/>
      <c r="F27" s="92"/>
      <c r="G27" s="92"/>
      <c r="H27" s="92"/>
      <c r="I27" s="92"/>
    </row>
    <row r="28" spans="1:9" x14ac:dyDescent="0.25">
      <c r="A28" s="92"/>
      <c r="B28" s="92"/>
      <c r="E28" s="92"/>
      <c r="F28" s="92"/>
      <c r="G28" s="92"/>
      <c r="H28" s="92"/>
      <c r="I28" s="92"/>
    </row>
    <row r="29" spans="1:9" x14ac:dyDescent="0.25">
      <c r="A29" s="92"/>
      <c r="B29" s="92">
        <v>3</v>
      </c>
      <c r="C29" s="92" t="s">
        <v>708</v>
      </c>
      <c r="E29" s="92"/>
      <c r="F29" s="92"/>
      <c r="G29" s="92"/>
      <c r="H29" s="92"/>
      <c r="I29" s="92"/>
    </row>
    <row r="30" spans="1:9" x14ac:dyDescent="0.25">
      <c r="A30" s="92"/>
      <c r="B30" s="92"/>
      <c r="C30" s="92" t="s">
        <v>709</v>
      </c>
      <c r="E30" s="92"/>
      <c r="F30" s="92"/>
      <c r="G30" s="92"/>
      <c r="H30" s="92"/>
      <c r="I30" s="92"/>
    </row>
    <row r="31" spans="1:9" x14ac:dyDescent="0.25">
      <c r="A31" s="92"/>
      <c r="C31" s="92" t="s">
        <v>710</v>
      </c>
      <c r="E31" s="92"/>
      <c r="F31" s="92"/>
      <c r="G31" s="92"/>
      <c r="H31" s="92"/>
      <c r="I31" s="92"/>
    </row>
    <row r="32" spans="1:9" x14ac:dyDescent="0.25">
      <c r="A32" s="92"/>
      <c r="C32" s="92" t="s">
        <v>711</v>
      </c>
      <c r="E32" s="92"/>
      <c r="F32" s="92"/>
      <c r="G32" s="92"/>
      <c r="H32" s="92"/>
      <c r="I32" s="92"/>
    </row>
    <row r="33" spans="1:9" x14ac:dyDescent="0.25">
      <c r="A33" s="92"/>
      <c r="C33" s="92" t="s">
        <v>712</v>
      </c>
      <c r="D33" s="92"/>
      <c r="E33" s="92"/>
      <c r="F33" s="92"/>
      <c r="G33" s="92"/>
      <c r="H33" s="92"/>
      <c r="I33" s="92"/>
    </row>
    <row r="34" spans="1:9" x14ac:dyDescent="0.25">
      <c r="A34" s="92"/>
      <c r="C34" s="92"/>
      <c r="D34" s="92"/>
      <c r="E34" s="92"/>
      <c r="F34" s="92"/>
      <c r="G34" s="92"/>
      <c r="H34" s="92"/>
      <c r="I34" s="92"/>
    </row>
    <row r="35" spans="1:9" x14ac:dyDescent="0.25">
      <c r="A35" s="92"/>
      <c r="C35" s="92"/>
      <c r="D35" s="92" t="s">
        <v>719</v>
      </c>
      <c r="E35" s="92"/>
      <c r="F35" s="92"/>
      <c r="G35" s="92"/>
      <c r="H35" s="92"/>
      <c r="I35" s="92"/>
    </row>
    <row r="36" spans="1:9" x14ac:dyDescent="0.25">
      <c r="A36" s="92"/>
      <c r="C36" s="92"/>
      <c r="D36" s="92" t="s">
        <v>720</v>
      </c>
      <c r="E36" s="92"/>
      <c r="F36" s="92"/>
      <c r="G36" s="92"/>
      <c r="H36" s="92"/>
      <c r="I36" s="92"/>
    </row>
    <row r="37" spans="1:9" x14ac:dyDescent="0.25">
      <c r="A37" s="92"/>
      <c r="B37" s="92"/>
      <c r="C37" s="92"/>
      <c r="D37" s="92"/>
      <c r="E37" s="92"/>
      <c r="F37" s="92"/>
      <c r="G37" s="92"/>
      <c r="H37" s="92"/>
      <c r="I37" s="92"/>
    </row>
    <row r="38" spans="1:9" x14ac:dyDescent="0.25">
      <c r="A38" s="92"/>
      <c r="B38" s="92">
        <v>4</v>
      </c>
      <c r="C38" s="92" t="s">
        <v>713</v>
      </c>
      <c r="D38" s="92"/>
      <c r="E38" s="92"/>
      <c r="F38" s="92"/>
      <c r="G38" s="92"/>
      <c r="H38" s="92"/>
      <c r="I38" s="92"/>
    </row>
    <row r="39" spans="1:9" x14ac:dyDescent="0.25">
      <c r="A39" s="92"/>
      <c r="B39" s="92"/>
      <c r="C39" t="s">
        <v>714</v>
      </c>
      <c r="D39" s="92"/>
      <c r="E39" s="92"/>
      <c r="F39" s="92"/>
      <c r="G39" s="92"/>
      <c r="H39" s="92"/>
      <c r="I39" s="92"/>
    </row>
    <row r="40" spans="1:9" x14ac:dyDescent="0.25">
      <c r="A40" s="92"/>
      <c r="B40" s="92"/>
      <c r="D40" s="92" t="s">
        <v>721</v>
      </c>
      <c r="E40" s="92"/>
      <c r="F40" s="92"/>
      <c r="G40" s="92"/>
      <c r="H40" s="92"/>
      <c r="I40" s="92"/>
    </row>
    <row r="41" spans="1:9" x14ac:dyDescent="0.25">
      <c r="A41" s="92"/>
      <c r="B41" s="92"/>
      <c r="D41" s="92" t="s">
        <v>722</v>
      </c>
      <c r="E41" s="92"/>
      <c r="F41" s="92"/>
      <c r="G41" s="92"/>
      <c r="H41" s="92"/>
      <c r="I41" s="92"/>
    </row>
    <row r="42" spans="1:9" x14ac:dyDescent="0.25">
      <c r="A42" s="92"/>
      <c r="B42" s="92"/>
      <c r="C42" s="92"/>
      <c r="D42" s="92"/>
      <c r="E42" s="92"/>
      <c r="F42" s="92"/>
      <c r="G42" s="92"/>
      <c r="H42" s="92"/>
      <c r="I42" s="92"/>
    </row>
    <row r="43" spans="1:9" x14ac:dyDescent="0.25">
      <c r="A43" s="92"/>
      <c r="B43" s="92" t="s">
        <v>715</v>
      </c>
      <c r="D43" s="92"/>
      <c r="E43" s="92"/>
      <c r="F43" s="92"/>
      <c r="G43" s="92"/>
      <c r="H43" s="92"/>
      <c r="I43" s="92"/>
    </row>
    <row r="44" spans="1:9" x14ac:dyDescent="0.25">
      <c r="A44" s="92"/>
      <c r="B44" s="92"/>
      <c r="C44" s="92" t="s">
        <v>716</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481</v>
      </c>
      <c r="C47" s="93"/>
      <c r="D47" s="93"/>
      <c r="E47" s="92"/>
      <c r="F47" s="92"/>
      <c r="G47" s="92"/>
      <c r="H47" s="92"/>
      <c r="I47" s="92"/>
    </row>
    <row r="48" spans="1:9" x14ac:dyDescent="0.25">
      <c r="A48" s="92"/>
      <c r="B48" s="92" t="s">
        <v>482</v>
      </c>
      <c r="C48" s="92"/>
      <c r="D48" s="92"/>
      <c r="E48" s="92"/>
      <c r="F48" s="92"/>
      <c r="G48" s="92"/>
      <c r="H48" s="92"/>
      <c r="I48" s="92"/>
    </row>
    <row r="49" spans="1:9" x14ac:dyDescent="0.25">
      <c r="A49" s="92"/>
      <c r="B49" s="92"/>
      <c r="C49" s="92" t="s">
        <v>455</v>
      </c>
      <c r="D49" s="92"/>
      <c r="E49" s="92"/>
      <c r="F49" s="92"/>
      <c r="G49" s="92"/>
      <c r="H49" s="92"/>
      <c r="I49" s="92"/>
    </row>
    <row r="50" spans="1:9" x14ac:dyDescent="0.25">
      <c r="A50" s="92"/>
      <c r="B50" s="92"/>
      <c r="C50" s="92" t="s">
        <v>483</v>
      </c>
      <c r="D50" s="92"/>
      <c r="E50" s="92"/>
      <c r="F50" s="92"/>
      <c r="G50" s="92"/>
      <c r="H50" s="92"/>
      <c r="I50" s="92"/>
    </row>
    <row r="51" spans="1:9" x14ac:dyDescent="0.25">
      <c r="A51" s="92"/>
      <c r="B51" s="92"/>
      <c r="C51" s="92" t="s">
        <v>484</v>
      </c>
      <c r="D51" s="92"/>
      <c r="E51" s="92"/>
      <c r="F51" s="92"/>
      <c r="G51" s="92"/>
      <c r="H51" s="92"/>
      <c r="I51" s="92"/>
    </row>
    <row r="52" spans="1:9" x14ac:dyDescent="0.25">
      <c r="A52" s="92"/>
      <c r="B52" s="92"/>
      <c r="C52" s="92" t="s">
        <v>485</v>
      </c>
      <c r="D52" s="92"/>
      <c r="E52" s="92"/>
      <c r="F52" s="92"/>
      <c r="G52" s="92"/>
      <c r="H52" s="92"/>
      <c r="I52" s="92"/>
    </row>
    <row r="53" spans="1:9" x14ac:dyDescent="0.25">
      <c r="A53" s="92"/>
      <c r="B53" s="92"/>
      <c r="C53" s="92" t="s">
        <v>486</v>
      </c>
      <c r="D53" s="92"/>
      <c r="E53" s="92"/>
      <c r="F53" s="92"/>
      <c r="G53" s="92"/>
      <c r="H53" s="92"/>
      <c r="I53" s="92"/>
    </row>
    <row r="54" spans="1:9" x14ac:dyDescent="0.25">
      <c r="A54" s="92"/>
      <c r="B54" s="92"/>
      <c r="C54" s="92" t="s">
        <v>487</v>
      </c>
      <c r="D54" s="92"/>
      <c r="E54" s="92"/>
      <c r="F54" s="92"/>
      <c r="G54" s="92"/>
      <c r="H54" s="92"/>
      <c r="I54" s="92"/>
    </row>
    <row r="55" spans="1:9" x14ac:dyDescent="0.25">
      <c r="A55" s="92"/>
      <c r="B55" s="92"/>
      <c r="C55" s="92" t="s">
        <v>459</v>
      </c>
      <c r="D55" s="92"/>
      <c r="E55" s="92"/>
      <c r="F55" s="92"/>
      <c r="G55" s="92"/>
      <c r="H55" s="92"/>
      <c r="I55" s="92"/>
    </row>
    <row r="56" spans="1:9" x14ac:dyDescent="0.25">
      <c r="A56" s="92"/>
      <c r="B56" s="92"/>
      <c r="C56" s="92" t="s">
        <v>460</v>
      </c>
      <c r="D56" s="92"/>
      <c r="E56" s="92"/>
      <c r="F56" s="92"/>
      <c r="G56" s="92"/>
      <c r="H56" s="92"/>
      <c r="I56" s="92"/>
    </row>
    <row r="57" spans="1:9" x14ac:dyDescent="0.25">
      <c r="A57" s="92"/>
      <c r="B57" s="92"/>
      <c r="C57" s="92" t="s">
        <v>461</v>
      </c>
      <c r="D57" s="92"/>
      <c r="E57" s="92"/>
      <c r="F57" s="92"/>
      <c r="G57" s="92"/>
      <c r="H57" s="92"/>
      <c r="I57" s="92"/>
    </row>
    <row r="58" spans="1:9" x14ac:dyDescent="0.25">
      <c r="A58" s="92"/>
      <c r="B58" s="92"/>
      <c r="C58" s="92"/>
      <c r="D58" s="92"/>
      <c r="E58" s="92"/>
      <c r="F58" s="92"/>
      <c r="G58" s="92"/>
      <c r="H58" s="92"/>
      <c r="I58" s="92"/>
    </row>
    <row r="59" spans="1:9" x14ac:dyDescent="0.25">
      <c r="A59" s="92"/>
      <c r="B59" s="92" t="s">
        <v>462</v>
      </c>
      <c r="C59" s="92"/>
      <c r="D59" s="92"/>
      <c r="E59" s="92"/>
      <c r="F59" s="92"/>
      <c r="G59" s="92"/>
      <c r="H59" s="92"/>
      <c r="I59" s="92"/>
    </row>
    <row r="60" spans="1:9" x14ac:dyDescent="0.25">
      <c r="A60" s="92"/>
      <c r="B60" s="92"/>
      <c r="C60" s="92" t="s">
        <v>463</v>
      </c>
      <c r="D60" s="92"/>
      <c r="E60" s="92"/>
      <c r="F60" s="92"/>
      <c r="G60" s="92"/>
      <c r="H60" s="92"/>
      <c r="I60" s="92"/>
    </row>
    <row r="61" spans="1:9" x14ac:dyDescent="0.25">
      <c r="A61" s="92"/>
      <c r="B61" s="92"/>
      <c r="C61" s="92" t="s">
        <v>464</v>
      </c>
      <c r="D61" s="92"/>
      <c r="E61" s="92"/>
      <c r="F61" s="92"/>
      <c r="G61" s="92"/>
      <c r="H61" s="92"/>
      <c r="I61" s="92"/>
    </row>
    <row r="62" spans="1:9" x14ac:dyDescent="0.25">
      <c r="A62" s="92"/>
      <c r="B62" s="92"/>
      <c r="C62" s="92" t="s">
        <v>465</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466</v>
      </c>
      <c r="D64" s="92"/>
      <c r="E64" s="92"/>
      <c r="F64" s="92"/>
      <c r="G64" s="92"/>
      <c r="H64" s="92"/>
      <c r="I64" s="92"/>
    </row>
    <row r="65" spans="1:9" x14ac:dyDescent="0.25">
      <c r="A65" s="92"/>
      <c r="B65" s="92"/>
      <c r="C65" s="92">
        <v>1</v>
      </c>
      <c r="D65" s="92" t="s">
        <v>467</v>
      </c>
      <c r="E65" s="92"/>
      <c r="F65" s="92"/>
      <c r="G65" s="92"/>
      <c r="H65" s="92"/>
      <c r="I65" s="92"/>
    </row>
    <row r="66" spans="1:9" x14ac:dyDescent="0.25">
      <c r="A66" s="92"/>
      <c r="B66" s="92"/>
      <c r="C66" s="92"/>
      <c r="D66" s="92" t="s">
        <v>468</v>
      </c>
      <c r="E66" s="92"/>
      <c r="F66" s="92"/>
      <c r="G66" s="92"/>
      <c r="H66" s="92"/>
      <c r="I66" s="92"/>
    </row>
    <row r="67" spans="1:9" x14ac:dyDescent="0.25">
      <c r="A67" s="92"/>
      <c r="B67" s="92"/>
      <c r="C67" s="92">
        <v>2</v>
      </c>
      <c r="D67" s="92" t="s">
        <v>469</v>
      </c>
      <c r="E67" s="92"/>
      <c r="F67" s="92"/>
      <c r="G67" s="92"/>
      <c r="H67" s="92"/>
      <c r="I67" s="92"/>
    </row>
    <row r="68" spans="1:9" x14ac:dyDescent="0.25">
      <c r="A68" s="92"/>
      <c r="B68" s="92"/>
      <c r="C68" s="92"/>
      <c r="D68" s="92" t="s">
        <v>470</v>
      </c>
      <c r="E68" s="92"/>
      <c r="F68" s="92"/>
      <c r="G68" s="92"/>
      <c r="H68" s="92"/>
      <c r="I68" s="92"/>
    </row>
    <row r="69" spans="1:9" x14ac:dyDescent="0.25">
      <c r="A69" s="92"/>
      <c r="B69" s="92"/>
      <c r="C69" s="92">
        <v>3</v>
      </c>
      <c r="D69" s="92" t="s">
        <v>471</v>
      </c>
      <c r="E69" s="92"/>
      <c r="F69" s="92"/>
      <c r="G69" s="92"/>
      <c r="H69" s="92"/>
      <c r="I69" s="92"/>
    </row>
    <row r="70" spans="1:9" x14ac:dyDescent="0.25">
      <c r="A70" s="92"/>
      <c r="B70" s="92"/>
      <c r="C70" s="92"/>
      <c r="D70" s="92" t="s">
        <v>472</v>
      </c>
      <c r="E70" s="92"/>
      <c r="F70" s="92"/>
      <c r="G70" s="92"/>
      <c r="H70" s="92"/>
      <c r="I70" s="92"/>
    </row>
    <row r="71" spans="1:9" x14ac:dyDescent="0.25">
      <c r="A71" s="92"/>
      <c r="B71" s="92"/>
      <c r="C71" s="92"/>
      <c r="D71" s="92" t="s">
        <v>473</v>
      </c>
      <c r="E71" s="92"/>
      <c r="F71" s="92"/>
      <c r="G71" s="92"/>
      <c r="H71" s="92"/>
      <c r="I71" s="92"/>
    </row>
    <row r="72" spans="1:9" x14ac:dyDescent="0.25">
      <c r="A72" s="92"/>
      <c r="B72" s="92"/>
      <c r="C72" s="92"/>
      <c r="D72" s="92"/>
      <c r="E72" s="92"/>
      <c r="F72" s="92"/>
      <c r="G72" s="92"/>
      <c r="H72" s="92"/>
      <c r="I72" s="92"/>
    </row>
    <row r="73" spans="1:9" x14ac:dyDescent="0.25">
      <c r="A73" s="92"/>
      <c r="B73" s="92"/>
      <c r="C73" s="92" t="s">
        <v>474</v>
      </c>
      <c r="D73" s="92"/>
      <c r="E73" s="92"/>
      <c r="F73" s="92"/>
      <c r="G73" s="92"/>
      <c r="H73" s="92"/>
      <c r="I73" s="92"/>
    </row>
    <row r="74" spans="1:9" x14ac:dyDescent="0.25">
      <c r="A74" s="92"/>
      <c r="B74" s="92"/>
      <c r="C74" s="92"/>
      <c r="D74" s="92" t="s">
        <v>475</v>
      </c>
      <c r="E74" s="92"/>
      <c r="F74" s="92"/>
      <c r="G74" s="92"/>
      <c r="H74" s="92"/>
      <c r="I74" s="92"/>
    </row>
    <row r="75" spans="1:9" x14ac:dyDescent="0.25">
      <c r="A75" s="92"/>
      <c r="B75" s="92"/>
      <c r="C75" s="92"/>
      <c r="D75" s="92" t="s">
        <v>476</v>
      </c>
      <c r="E75" s="92"/>
      <c r="F75" s="92"/>
      <c r="G75" s="92"/>
      <c r="H75" s="92"/>
      <c r="I75" s="92"/>
    </row>
    <row r="76" spans="1:9" x14ac:dyDescent="0.25">
      <c r="A76" s="92"/>
      <c r="B76" s="92"/>
      <c r="C76" s="92"/>
      <c r="D76" s="92"/>
      <c r="E76" s="92"/>
      <c r="F76" s="92"/>
      <c r="G76" s="92"/>
      <c r="H76" s="92"/>
      <c r="I76" s="92"/>
    </row>
    <row r="77" spans="1:9" x14ac:dyDescent="0.25">
      <c r="A77" s="92"/>
      <c r="B77" s="92"/>
      <c r="C77" s="92" t="s">
        <v>477</v>
      </c>
      <c r="D77" s="92"/>
      <c r="E77" s="92"/>
      <c r="F77" s="92"/>
      <c r="G77" s="92"/>
      <c r="H77" s="92"/>
      <c r="I77" s="92"/>
    </row>
    <row r="78" spans="1:9" x14ac:dyDescent="0.25">
      <c r="A78" s="92"/>
      <c r="B78" s="92"/>
      <c r="C78" s="92" t="s">
        <v>478</v>
      </c>
      <c r="D78" s="92"/>
      <c r="E78" s="92"/>
      <c r="F78" s="92"/>
      <c r="G78" s="92"/>
      <c r="H78" s="92"/>
      <c r="I78" s="92"/>
    </row>
    <row r="79" spans="1:9" x14ac:dyDescent="0.25">
      <c r="A79" s="92"/>
      <c r="B79" s="92"/>
      <c r="C79" s="92" t="s">
        <v>479</v>
      </c>
      <c r="D79" s="92"/>
      <c r="E79" s="92"/>
      <c r="F79" s="92"/>
      <c r="G79" s="92"/>
      <c r="H79" s="92"/>
      <c r="I79" s="92"/>
    </row>
    <row r="80" spans="1:9" x14ac:dyDescent="0.25">
      <c r="A80" s="92"/>
      <c r="B80" s="92"/>
      <c r="C80" s="92" t="s">
        <v>480</v>
      </c>
      <c r="D80" s="92"/>
      <c r="E80" s="92"/>
      <c r="F80" s="92"/>
      <c r="G80" s="92"/>
      <c r="H80" s="92"/>
      <c r="I80" s="92"/>
    </row>
    <row r="81" spans="1:9" x14ac:dyDescent="0.25">
      <c r="A81" s="92"/>
      <c r="B81" s="92"/>
      <c r="C81" s="92"/>
      <c r="D81" s="92"/>
      <c r="E81" s="92"/>
      <c r="F81" s="92"/>
      <c r="G81" s="92"/>
      <c r="H81" s="92"/>
      <c r="I81" s="92"/>
    </row>
    <row r="82" spans="1:9" ht="21" x14ac:dyDescent="0.3">
      <c r="A82" s="92"/>
      <c r="B82" s="93" t="s">
        <v>488</v>
      </c>
      <c r="C82" s="93"/>
      <c r="D82" s="93"/>
      <c r="E82" s="92"/>
      <c r="F82" s="92"/>
      <c r="G82" s="92"/>
      <c r="H82" s="92"/>
      <c r="I82" s="92"/>
    </row>
    <row r="83" spans="1:9" x14ac:dyDescent="0.25">
      <c r="A83" s="92"/>
      <c r="B83" s="92" t="s">
        <v>489</v>
      </c>
      <c r="C83" s="92"/>
      <c r="D83" s="92"/>
      <c r="E83" s="92"/>
      <c r="F83" s="92"/>
      <c r="G83" s="92"/>
      <c r="H83" s="92"/>
      <c r="I83" s="92"/>
    </row>
    <row r="84" spans="1:9" x14ac:dyDescent="0.25">
      <c r="A84" s="92"/>
      <c r="B84" s="92"/>
      <c r="C84" s="92" t="s">
        <v>490</v>
      </c>
      <c r="D84" s="92"/>
      <c r="E84" s="92"/>
      <c r="F84" s="92"/>
      <c r="G84" s="92"/>
      <c r="H84" s="92"/>
      <c r="I84" s="92"/>
    </row>
    <row r="85" spans="1:9" x14ac:dyDescent="0.25">
      <c r="A85" s="92"/>
      <c r="B85" s="92"/>
      <c r="C85" s="92" t="s">
        <v>491</v>
      </c>
      <c r="D85" s="92"/>
      <c r="E85" s="92"/>
      <c r="F85" s="92"/>
      <c r="G85" s="92"/>
      <c r="H85" s="92"/>
      <c r="I85" s="92"/>
    </row>
    <row r="86" spans="1:9" x14ac:dyDescent="0.25">
      <c r="A86" s="92"/>
      <c r="B86" s="92"/>
      <c r="C86" s="92" t="s">
        <v>492</v>
      </c>
      <c r="D86" s="92"/>
      <c r="E86" s="92"/>
      <c r="F86" s="92"/>
      <c r="G86" s="92"/>
      <c r="H86" s="92"/>
      <c r="I86" s="92"/>
    </row>
    <row r="87" spans="1:9" x14ac:dyDescent="0.25">
      <c r="A87" s="92"/>
      <c r="B87" s="92"/>
      <c r="C87" s="92" t="s">
        <v>493</v>
      </c>
      <c r="D87" s="92"/>
      <c r="E87" s="92"/>
      <c r="F87" s="92"/>
      <c r="G87" s="92"/>
      <c r="H87" s="92"/>
      <c r="I87" s="92"/>
    </row>
    <row r="88" spans="1:9" x14ac:dyDescent="0.25">
      <c r="A88" s="92"/>
      <c r="B88" s="92"/>
      <c r="C88" s="92" t="s">
        <v>494</v>
      </c>
      <c r="D88" s="92"/>
      <c r="E88" s="92"/>
      <c r="F88" s="92"/>
      <c r="G88" s="92"/>
      <c r="H88" s="92"/>
      <c r="I88" s="92"/>
    </row>
    <row r="89" spans="1:9" x14ac:dyDescent="0.25">
      <c r="A89" s="92"/>
      <c r="B89" s="92"/>
      <c r="C89" s="92" t="s">
        <v>495</v>
      </c>
      <c r="D89" s="92"/>
      <c r="E89" s="92"/>
      <c r="F89" s="92"/>
      <c r="G89" s="92"/>
      <c r="H89" s="92"/>
      <c r="I89" s="92"/>
    </row>
    <row r="90" spans="1:9" x14ac:dyDescent="0.25">
      <c r="A90" s="92"/>
      <c r="B90" s="92"/>
      <c r="C90" s="92" t="s">
        <v>496</v>
      </c>
      <c r="D90" s="92"/>
      <c r="E90" s="92"/>
      <c r="F90" s="92"/>
      <c r="G90" s="92"/>
      <c r="H90" s="92"/>
      <c r="I90" s="92"/>
    </row>
    <row r="91" spans="1:9" x14ac:dyDescent="0.25">
      <c r="A91" s="92"/>
      <c r="B91" s="92"/>
      <c r="C91" s="92"/>
      <c r="D91" s="92"/>
      <c r="E91" s="92"/>
      <c r="F91" s="92"/>
      <c r="G91" s="92"/>
      <c r="H91" s="92"/>
      <c r="I91" s="92"/>
    </row>
    <row r="92" spans="1:9" x14ac:dyDescent="0.25">
      <c r="A92" s="92"/>
      <c r="B92" s="92" t="s">
        <v>462</v>
      </c>
      <c r="C92" s="92"/>
      <c r="D92" s="92"/>
      <c r="E92" s="92"/>
      <c r="F92" s="92"/>
      <c r="G92" s="92"/>
      <c r="H92" s="92"/>
      <c r="I92" s="92"/>
    </row>
    <row r="93" spans="1:9" x14ac:dyDescent="0.25">
      <c r="A93" s="92"/>
      <c r="B93" s="92"/>
      <c r="C93" s="92"/>
      <c r="D93" s="92" t="s">
        <v>497</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498</v>
      </c>
      <c r="E95" s="92"/>
      <c r="F95" s="92"/>
      <c r="G95" s="92"/>
      <c r="H95" s="92"/>
      <c r="I95" s="92"/>
    </row>
    <row r="96" spans="1:9" x14ac:dyDescent="0.25">
      <c r="A96" s="92"/>
      <c r="B96" s="92"/>
      <c r="C96" s="92"/>
      <c r="D96" s="92"/>
      <c r="E96" s="92" t="s">
        <v>499</v>
      </c>
      <c r="F96" s="92"/>
      <c r="G96" s="92"/>
      <c r="H96" s="92"/>
      <c r="I96" s="92"/>
    </row>
    <row r="97" spans="1:9" x14ac:dyDescent="0.25">
      <c r="A97" s="92"/>
      <c r="B97" s="92"/>
      <c r="C97" s="92"/>
      <c r="D97" s="92"/>
      <c r="E97" s="92" t="s">
        <v>500</v>
      </c>
      <c r="F97" s="92"/>
      <c r="G97" s="92"/>
      <c r="H97" s="92"/>
      <c r="I97" s="92"/>
    </row>
    <row r="98" spans="1:9" x14ac:dyDescent="0.25">
      <c r="A98" s="92"/>
      <c r="B98" s="92"/>
      <c r="C98" s="92"/>
      <c r="D98" s="92"/>
      <c r="E98" s="92" t="s">
        <v>501</v>
      </c>
      <c r="F98" s="92"/>
      <c r="G98" s="92"/>
      <c r="H98" s="92"/>
      <c r="I98" s="92"/>
    </row>
    <row r="99" spans="1:9" x14ac:dyDescent="0.25">
      <c r="A99" s="92"/>
      <c r="B99" s="92"/>
      <c r="C99" s="92"/>
      <c r="D99" s="92"/>
      <c r="E99" s="92" t="s">
        <v>502</v>
      </c>
      <c r="F99" s="92"/>
      <c r="G99" s="92"/>
      <c r="H99" s="92"/>
      <c r="I99" s="92"/>
    </row>
    <row r="100" spans="1:9" x14ac:dyDescent="0.25">
      <c r="A100" s="92"/>
      <c r="B100" s="92"/>
      <c r="C100" s="92">
        <v>2</v>
      </c>
      <c r="D100" s="92" t="s">
        <v>503</v>
      </c>
      <c r="E100" s="92"/>
      <c r="F100" s="92"/>
      <c r="G100" s="92"/>
      <c r="H100" s="92"/>
      <c r="I100" s="92"/>
    </row>
    <row r="101" spans="1:9" x14ac:dyDescent="0.25">
      <c r="A101" s="92"/>
      <c r="B101" s="92"/>
      <c r="C101" s="92"/>
      <c r="D101" s="92"/>
      <c r="E101" s="92" t="s">
        <v>504</v>
      </c>
      <c r="F101" s="92"/>
      <c r="G101" s="92"/>
      <c r="H101" s="92"/>
      <c r="I101" s="92"/>
    </row>
    <row r="102" spans="1:9" x14ac:dyDescent="0.25">
      <c r="A102" s="92"/>
      <c r="B102" s="92"/>
      <c r="C102" s="92"/>
      <c r="D102" s="92"/>
      <c r="E102" s="92" t="s">
        <v>505</v>
      </c>
      <c r="F102" s="92"/>
      <c r="G102" s="92"/>
      <c r="H102" s="92"/>
      <c r="I102" s="92"/>
    </row>
    <row r="103" spans="1:9" x14ac:dyDescent="0.25">
      <c r="A103" s="92"/>
      <c r="B103" s="92"/>
      <c r="C103" s="92"/>
      <c r="D103" s="92"/>
      <c r="E103" s="92" t="s">
        <v>506</v>
      </c>
      <c r="F103" s="92"/>
      <c r="G103" s="92"/>
      <c r="H103" s="92"/>
      <c r="I103" s="92"/>
    </row>
    <row r="104" spans="1:9" x14ac:dyDescent="0.25">
      <c r="A104" s="92"/>
      <c r="B104" s="92"/>
      <c r="C104" s="92"/>
      <c r="D104" s="92"/>
      <c r="E104" s="92" t="s">
        <v>507</v>
      </c>
      <c r="F104" s="92"/>
      <c r="G104" s="92"/>
      <c r="H104" s="92"/>
      <c r="I104" s="92"/>
    </row>
    <row r="105" spans="1:9" x14ac:dyDescent="0.25">
      <c r="A105" s="92"/>
      <c r="B105" s="92"/>
      <c r="C105" s="92"/>
      <c r="D105" s="92"/>
      <c r="E105" s="92" t="s">
        <v>508</v>
      </c>
      <c r="F105" s="92"/>
      <c r="G105" s="92"/>
      <c r="H105" s="92"/>
      <c r="I105" s="92"/>
    </row>
    <row r="106" spans="1:9" x14ac:dyDescent="0.25">
      <c r="A106" s="92"/>
      <c r="B106" s="92"/>
      <c r="C106" s="92"/>
      <c r="D106" s="92"/>
      <c r="E106" s="92" t="s">
        <v>509</v>
      </c>
      <c r="F106" s="92"/>
      <c r="G106" s="92"/>
      <c r="H106" s="92"/>
      <c r="I106" s="92"/>
    </row>
    <row r="107" spans="1:9" ht="18" x14ac:dyDescent="0.25">
      <c r="A107" s="92"/>
      <c r="B107" s="92"/>
      <c r="C107" s="92"/>
      <c r="D107" s="92"/>
      <c r="E107" s="94" t="s">
        <v>510</v>
      </c>
      <c r="F107" s="94"/>
      <c r="G107" s="94"/>
      <c r="H107" s="94"/>
      <c r="I107" s="94"/>
    </row>
    <row r="108" spans="1:9" x14ac:dyDescent="0.25">
      <c r="A108" s="92"/>
      <c r="B108" s="92"/>
      <c r="C108" s="92"/>
      <c r="D108" s="92"/>
      <c r="E108" s="92" t="s">
        <v>511</v>
      </c>
      <c r="F108" s="92"/>
      <c r="G108" s="92"/>
      <c r="H108" s="92"/>
      <c r="I108" s="92"/>
    </row>
    <row r="109" spans="1:9" x14ac:dyDescent="0.25">
      <c r="A109" s="92"/>
      <c r="B109" s="92"/>
      <c r="C109" s="92">
        <v>3</v>
      </c>
      <c r="D109" s="92" t="s">
        <v>512</v>
      </c>
      <c r="E109" s="92"/>
      <c r="F109" s="92"/>
      <c r="G109" s="92"/>
      <c r="H109" s="92"/>
      <c r="I109" s="92"/>
    </row>
    <row r="110" spans="1:9" x14ac:dyDescent="0.25">
      <c r="A110" s="92"/>
      <c r="B110" s="92"/>
      <c r="C110" s="92">
        <v>4</v>
      </c>
      <c r="D110" s="92" t="s">
        <v>513</v>
      </c>
      <c r="E110" s="92"/>
      <c r="F110" s="92"/>
      <c r="G110" s="92"/>
      <c r="H110" s="92"/>
      <c r="I110" s="92"/>
    </row>
    <row r="111" spans="1:9" x14ac:dyDescent="0.25">
      <c r="A111" s="92"/>
      <c r="B111" s="92"/>
      <c r="C111" s="92">
        <v>5</v>
      </c>
      <c r="D111" s="92" t="s">
        <v>514</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515</v>
      </c>
      <c r="C115" s="93"/>
      <c r="D115" s="93"/>
      <c r="E115" s="92"/>
      <c r="F115" s="92"/>
      <c r="G115" s="92"/>
      <c r="H115" s="92"/>
      <c r="I115" s="92"/>
    </row>
    <row r="116" spans="1:9" x14ac:dyDescent="0.25">
      <c r="A116" s="92"/>
      <c r="B116" s="92" t="s">
        <v>516</v>
      </c>
      <c r="C116" s="92"/>
      <c r="D116" s="92"/>
      <c r="E116" s="92"/>
      <c r="F116" s="92"/>
      <c r="G116" s="92"/>
      <c r="H116" s="92"/>
      <c r="I116" s="92"/>
    </row>
    <row r="117" spans="1:9" x14ac:dyDescent="0.25">
      <c r="A117" s="92"/>
      <c r="B117" s="92"/>
      <c r="C117" s="92" t="s">
        <v>517</v>
      </c>
      <c r="D117" s="92"/>
      <c r="E117" s="92"/>
      <c r="F117" s="92"/>
      <c r="G117" s="92"/>
      <c r="H117" s="92"/>
      <c r="I117" s="92"/>
    </row>
    <row r="118" spans="1:9" x14ac:dyDescent="0.25">
      <c r="A118" s="92"/>
      <c r="B118" s="92"/>
      <c r="C118" s="92" t="s">
        <v>518</v>
      </c>
      <c r="D118" s="92"/>
      <c r="E118" s="92"/>
      <c r="F118" s="92"/>
      <c r="G118" s="92"/>
      <c r="H118" s="92"/>
      <c r="I118" s="92"/>
    </row>
    <row r="119" spans="1:9" x14ac:dyDescent="0.25">
      <c r="A119" s="92"/>
      <c r="B119" s="92"/>
      <c r="C119" s="92" t="s">
        <v>519</v>
      </c>
      <c r="D119" s="92"/>
      <c r="E119" s="92"/>
      <c r="F119" s="92"/>
      <c r="G119" s="92"/>
      <c r="H119" s="92"/>
      <c r="I119" s="92"/>
    </row>
    <row r="120" spans="1:9" x14ac:dyDescent="0.25">
      <c r="A120" s="92"/>
      <c r="B120" s="92"/>
      <c r="C120" s="92" t="s">
        <v>520</v>
      </c>
      <c r="D120" s="92"/>
      <c r="E120" s="92"/>
      <c r="F120" s="92"/>
      <c r="G120" s="92"/>
      <c r="H120" s="92"/>
      <c r="I120" s="92"/>
    </row>
    <row r="121" spans="1:9" x14ac:dyDescent="0.25">
      <c r="A121" s="92"/>
      <c r="B121" s="92"/>
      <c r="C121" s="92" t="s">
        <v>521</v>
      </c>
      <c r="D121" s="92"/>
      <c r="E121" s="92"/>
      <c r="F121" s="92"/>
      <c r="G121" s="92"/>
      <c r="H121" s="92"/>
      <c r="I121" s="92"/>
    </row>
    <row r="122" spans="1:9" x14ac:dyDescent="0.25">
      <c r="A122" s="92"/>
      <c r="B122" s="92"/>
      <c r="C122" s="92" t="s">
        <v>522</v>
      </c>
      <c r="D122" s="92"/>
      <c r="E122" s="92"/>
      <c r="F122" s="92"/>
      <c r="G122" s="92"/>
      <c r="H122" s="92"/>
      <c r="I122" s="92"/>
    </row>
    <row r="123" spans="1:9" x14ac:dyDescent="0.25">
      <c r="A123" s="92"/>
      <c r="B123" s="92"/>
      <c r="C123" s="92" t="s">
        <v>523</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462</v>
      </c>
      <c r="C125" s="92"/>
      <c r="D125" s="92"/>
      <c r="E125" s="92"/>
      <c r="F125" s="92"/>
      <c r="G125" s="92"/>
      <c r="H125" s="92"/>
      <c r="I125" s="92"/>
    </row>
    <row r="126" spans="1:9" x14ac:dyDescent="0.25">
      <c r="A126" s="92"/>
      <c r="B126" s="92"/>
      <c r="C126" s="92">
        <v>1</v>
      </c>
      <c r="D126" s="92" t="s">
        <v>524</v>
      </c>
      <c r="E126" s="92"/>
      <c r="F126" s="92"/>
      <c r="G126" s="92"/>
      <c r="H126" s="92"/>
      <c r="I126" s="92"/>
    </row>
    <row r="127" spans="1:9" x14ac:dyDescent="0.25">
      <c r="A127" s="92"/>
      <c r="B127" s="92"/>
      <c r="C127" s="92"/>
      <c r="D127" s="92" t="s">
        <v>525</v>
      </c>
      <c r="E127" s="92"/>
      <c r="F127" s="92"/>
      <c r="G127" s="92"/>
      <c r="H127" s="92"/>
      <c r="I127" s="92"/>
    </row>
    <row r="128" spans="1:9" x14ac:dyDescent="0.25">
      <c r="A128" s="92"/>
      <c r="B128" s="92"/>
      <c r="C128" s="92">
        <v>2</v>
      </c>
      <c r="D128" s="92" t="s">
        <v>526</v>
      </c>
      <c r="E128" s="92"/>
      <c r="F128" s="92"/>
      <c r="G128" s="92"/>
      <c r="H128" s="92"/>
      <c r="I128" s="92"/>
    </row>
    <row r="129" spans="1:9" x14ac:dyDescent="0.25">
      <c r="A129" s="92"/>
      <c r="B129" s="92"/>
      <c r="C129" s="92"/>
      <c r="D129" s="92" t="s">
        <v>527</v>
      </c>
      <c r="E129" s="92"/>
      <c r="F129" s="92"/>
      <c r="G129" s="92"/>
      <c r="H129" s="92"/>
      <c r="I129" s="92"/>
    </row>
    <row r="130" spans="1:9" x14ac:dyDescent="0.25">
      <c r="A130" s="92"/>
      <c r="B130" s="92"/>
      <c r="C130" s="92">
        <v>3</v>
      </c>
      <c r="D130" s="92" t="s">
        <v>528</v>
      </c>
      <c r="E130" s="92"/>
      <c r="F130" s="92"/>
      <c r="G130" s="92"/>
      <c r="H130" s="92"/>
      <c r="I130" s="92"/>
    </row>
    <row r="131" spans="1:9" x14ac:dyDescent="0.25">
      <c r="A131" s="92"/>
      <c r="B131" s="92"/>
      <c r="C131" s="92"/>
      <c r="D131" s="92" t="s">
        <v>529</v>
      </c>
      <c r="E131" s="92"/>
      <c r="F131" s="92"/>
      <c r="G131" s="92"/>
      <c r="H131" s="92"/>
      <c r="I131" s="92"/>
    </row>
    <row r="132" spans="1:9" x14ac:dyDescent="0.25">
      <c r="A132" s="92"/>
      <c r="B132" s="92"/>
      <c r="C132" s="92">
        <v>4</v>
      </c>
      <c r="D132" s="92" t="s">
        <v>530</v>
      </c>
      <c r="E132" s="92"/>
      <c r="F132" s="92"/>
      <c r="G132" s="92"/>
      <c r="H132" s="92"/>
      <c r="I132" s="92"/>
    </row>
    <row r="133" spans="1:9" x14ac:dyDescent="0.25">
      <c r="A133" s="92"/>
      <c r="B133" s="92"/>
      <c r="C133" s="92"/>
      <c r="D133" s="92" t="s">
        <v>531</v>
      </c>
      <c r="E133" s="92"/>
      <c r="F133" s="92"/>
      <c r="G133" s="92"/>
      <c r="H133" s="92"/>
      <c r="I133" s="92"/>
    </row>
    <row r="134" spans="1:9" x14ac:dyDescent="0.25">
      <c r="A134" s="92"/>
      <c r="B134" s="92"/>
      <c r="C134" s="92">
        <v>5</v>
      </c>
      <c r="D134" s="92" t="s">
        <v>532</v>
      </c>
      <c r="E134" s="92"/>
      <c r="F134" s="92"/>
      <c r="G134" s="92"/>
      <c r="H134" s="92"/>
      <c r="I134" s="92"/>
    </row>
    <row r="135" spans="1:9" x14ac:dyDescent="0.25">
      <c r="A135" s="92"/>
      <c r="B135" s="92"/>
      <c r="C135" s="92"/>
      <c r="D135" s="92" t="s">
        <v>533</v>
      </c>
      <c r="E135" s="92"/>
      <c r="F135" s="92"/>
      <c r="G135" s="92"/>
      <c r="H135" s="92"/>
      <c r="I135" s="92"/>
    </row>
    <row r="136" spans="1:9" x14ac:dyDescent="0.25">
      <c r="A136" s="92"/>
      <c r="B136" s="92"/>
      <c r="C136" s="92">
        <v>6</v>
      </c>
      <c r="D136" s="92" t="s">
        <v>534</v>
      </c>
      <c r="E136" s="92"/>
      <c r="F136" s="92"/>
      <c r="G136" s="92"/>
      <c r="H136" s="92"/>
      <c r="I136" s="92"/>
    </row>
    <row r="137" spans="1:9" x14ac:dyDescent="0.25">
      <c r="A137" s="92"/>
      <c r="B137" s="92"/>
      <c r="C137" s="92">
        <v>7</v>
      </c>
      <c r="D137" s="92" t="s">
        <v>535</v>
      </c>
      <c r="E137" s="92"/>
      <c r="F137" s="92"/>
      <c r="G137" s="92"/>
      <c r="H137" s="92"/>
      <c r="I137" s="92"/>
    </row>
    <row r="138" spans="1:9" x14ac:dyDescent="0.25">
      <c r="A138" s="92"/>
      <c r="B138" s="92"/>
      <c r="C138" s="92"/>
      <c r="D138" s="92" t="s">
        <v>536</v>
      </c>
      <c r="E138" s="92"/>
      <c r="F138" s="92"/>
      <c r="G138" s="92"/>
      <c r="H138" s="92"/>
      <c r="I138" s="92"/>
    </row>
    <row r="139" spans="1:9" x14ac:dyDescent="0.25">
      <c r="A139" s="92"/>
      <c r="B139" s="92"/>
      <c r="C139" s="92">
        <v>8</v>
      </c>
      <c r="D139" s="92" t="s">
        <v>537</v>
      </c>
      <c r="E139" s="92"/>
      <c r="F139" s="92"/>
      <c r="G139" s="92"/>
      <c r="H139" s="92"/>
      <c r="I139" s="92"/>
    </row>
    <row r="140" spans="1:9" x14ac:dyDescent="0.25">
      <c r="A140" s="92"/>
      <c r="B140" s="92"/>
      <c r="C140" s="92">
        <v>9</v>
      </c>
      <c r="D140" s="92" t="s">
        <v>538</v>
      </c>
      <c r="E140" s="92"/>
      <c r="F140" s="92"/>
      <c r="G140" s="92"/>
      <c r="H140" s="92"/>
      <c r="I140" s="92"/>
    </row>
    <row r="141" spans="1:9" x14ac:dyDescent="0.25">
      <c r="A141" s="92"/>
      <c r="B141" s="92"/>
      <c r="C141" s="92">
        <v>10</v>
      </c>
      <c r="D141" s="92" t="s">
        <v>539</v>
      </c>
      <c r="E141" s="92"/>
      <c r="F141" s="92"/>
      <c r="G141" s="92"/>
      <c r="H141" s="92"/>
      <c r="I141" s="92"/>
    </row>
    <row r="142" spans="1:9" x14ac:dyDescent="0.25">
      <c r="A142" s="92"/>
      <c r="B142" s="92"/>
      <c r="C142" s="92">
        <v>11</v>
      </c>
      <c r="D142" s="92" t="s">
        <v>540</v>
      </c>
      <c r="E142" s="92"/>
      <c r="F142" s="92"/>
      <c r="G142" s="92"/>
      <c r="H142" s="92"/>
      <c r="I142" s="92"/>
    </row>
    <row r="143" spans="1:9" x14ac:dyDescent="0.25">
      <c r="A143" s="92"/>
      <c r="B143" s="92"/>
      <c r="C143" s="92">
        <v>12</v>
      </c>
      <c r="D143" s="92" t="s">
        <v>541</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542</v>
      </c>
      <c r="C146" s="93"/>
      <c r="D146" s="93"/>
      <c r="E146" s="92"/>
      <c r="F146" s="92"/>
      <c r="G146" s="92"/>
      <c r="H146" s="92"/>
      <c r="I146" s="92"/>
    </row>
    <row r="147" spans="1:9" x14ac:dyDescent="0.25">
      <c r="A147" s="92"/>
      <c r="B147" s="92" t="s">
        <v>543</v>
      </c>
      <c r="C147" s="92"/>
      <c r="D147" s="92"/>
      <c r="E147" s="92"/>
      <c r="F147" s="92"/>
      <c r="G147" s="92"/>
      <c r="H147" s="92"/>
      <c r="I147" s="92"/>
    </row>
    <row r="148" spans="1:9" x14ac:dyDescent="0.25">
      <c r="A148" s="92"/>
      <c r="B148" s="92"/>
      <c r="C148" s="92" t="s">
        <v>544</v>
      </c>
      <c r="D148" s="92"/>
      <c r="E148" s="92"/>
      <c r="F148" s="92"/>
      <c r="G148" s="92"/>
      <c r="H148" s="92"/>
      <c r="I148" s="92"/>
    </row>
    <row r="149" spans="1:9" x14ac:dyDescent="0.25">
      <c r="A149" s="92"/>
      <c r="B149" s="92"/>
      <c r="C149" s="92" t="s">
        <v>545</v>
      </c>
      <c r="D149" s="92"/>
      <c r="E149" s="92"/>
      <c r="F149" s="92"/>
      <c r="G149" s="92"/>
      <c r="H149" s="92"/>
      <c r="I149" s="92"/>
    </row>
    <row r="150" spans="1:9" x14ac:dyDescent="0.25">
      <c r="A150" s="92"/>
      <c r="B150" s="92"/>
      <c r="C150" s="92" t="s">
        <v>546</v>
      </c>
      <c r="D150" s="92"/>
      <c r="E150" s="92"/>
      <c r="F150" s="92"/>
      <c r="G150" s="92"/>
      <c r="H150" s="92"/>
      <c r="I150" s="92"/>
    </row>
    <row r="151" spans="1:9" x14ac:dyDescent="0.25">
      <c r="A151" s="92"/>
      <c r="B151" s="92"/>
      <c r="C151" s="92" t="s">
        <v>547</v>
      </c>
      <c r="D151" s="92"/>
      <c r="E151" s="92"/>
      <c r="F151" s="92"/>
      <c r="G151" s="92"/>
      <c r="H151" s="92"/>
      <c r="I151" s="92"/>
    </row>
    <row r="152" spans="1:9" x14ac:dyDescent="0.25">
      <c r="A152" s="92"/>
      <c r="B152" s="92"/>
      <c r="C152" s="92" t="s">
        <v>548</v>
      </c>
      <c r="D152" s="92"/>
      <c r="E152" s="92"/>
      <c r="F152" s="92"/>
      <c r="G152" s="92"/>
      <c r="H152" s="92"/>
      <c r="I152" s="92"/>
    </row>
    <row r="153" spans="1:9" x14ac:dyDescent="0.25">
      <c r="A153" s="92"/>
      <c r="B153" s="92"/>
      <c r="C153" s="92" t="s">
        <v>549</v>
      </c>
      <c r="D153" s="92"/>
      <c r="E153" s="92"/>
      <c r="F153" s="92"/>
      <c r="G153" s="92"/>
      <c r="H153" s="92"/>
      <c r="I153" s="92"/>
    </row>
    <row r="154" spans="1:9" x14ac:dyDescent="0.25">
      <c r="A154" s="92"/>
      <c r="B154" s="92"/>
      <c r="C154" s="92" t="s">
        <v>550</v>
      </c>
      <c r="D154" s="92"/>
      <c r="E154" s="92"/>
      <c r="F154" s="92"/>
      <c r="G154" s="92"/>
      <c r="H154" s="92"/>
      <c r="I154" s="92"/>
    </row>
    <row r="155" spans="1:9" x14ac:dyDescent="0.25">
      <c r="A155" s="92"/>
      <c r="B155" s="92"/>
      <c r="C155" s="92" t="s">
        <v>551</v>
      </c>
      <c r="D155" s="92"/>
      <c r="E155" s="92"/>
      <c r="F155" s="92"/>
      <c r="G155" s="92"/>
      <c r="H155" s="92"/>
      <c r="I155" s="92"/>
    </row>
    <row r="156" spans="1:9" x14ac:dyDescent="0.25">
      <c r="A156" s="92"/>
      <c r="B156" s="92"/>
      <c r="C156" s="92" t="s">
        <v>552</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553</v>
      </c>
      <c r="D158" s="92"/>
      <c r="E158" s="92"/>
      <c r="F158" s="92"/>
      <c r="G158" s="92"/>
      <c r="H158" s="92"/>
      <c r="I158" s="92"/>
    </row>
    <row r="159" spans="1:9" x14ac:dyDescent="0.25">
      <c r="A159" s="92"/>
      <c r="B159" s="92"/>
      <c r="C159" s="92" t="s">
        <v>554</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462</v>
      </c>
      <c r="C161" s="92"/>
      <c r="D161" s="92"/>
      <c r="E161" s="92"/>
      <c r="F161" s="92"/>
      <c r="G161" s="92"/>
      <c r="H161" s="92"/>
      <c r="I161" s="92"/>
    </row>
    <row r="162" spans="1:9" x14ac:dyDescent="0.25">
      <c r="A162" s="92"/>
      <c r="B162" s="92">
        <v>1</v>
      </c>
      <c r="C162" s="92" t="s">
        <v>555</v>
      </c>
      <c r="D162" s="92"/>
      <c r="E162" s="92"/>
      <c r="F162" s="92"/>
      <c r="G162" s="92"/>
      <c r="H162" s="92"/>
      <c r="I162" s="92"/>
    </row>
    <row r="163" spans="1:9" x14ac:dyDescent="0.25">
      <c r="A163" s="92"/>
      <c r="B163" s="92">
        <v>2</v>
      </c>
      <c r="C163" s="92" t="s">
        <v>556</v>
      </c>
      <c r="D163" s="92"/>
      <c r="E163" s="92"/>
      <c r="F163" s="92"/>
      <c r="G163" s="92"/>
      <c r="H163" s="92"/>
      <c r="I163" s="92"/>
    </row>
    <row r="164" spans="1:9" x14ac:dyDescent="0.25">
      <c r="A164" s="92"/>
      <c r="B164" s="92">
        <v>3</v>
      </c>
      <c r="C164" s="92" t="s">
        <v>557</v>
      </c>
      <c r="D164" s="92"/>
      <c r="E164" s="92"/>
      <c r="F164" s="92"/>
      <c r="G164" s="92"/>
      <c r="H164" s="92"/>
      <c r="I164" s="92"/>
    </row>
    <row r="165" spans="1:9" x14ac:dyDescent="0.25">
      <c r="A165" s="92"/>
      <c r="B165" s="92"/>
      <c r="C165" s="92" t="s">
        <v>558</v>
      </c>
      <c r="D165" s="92"/>
      <c r="E165" s="92"/>
      <c r="F165" s="92"/>
      <c r="G165" s="92"/>
      <c r="H165" s="92"/>
      <c r="I165" s="92"/>
    </row>
    <row r="166" spans="1:9" x14ac:dyDescent="0.25">
      <c r="A166" s="92"/>
      <c r="B166" s="92"/>
      <c r="C166" s="92" t="s">
        <v>559</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560</v>
      </c>
      <c r="C170" s="92"/>
      <c r="D170" s="92"/>
      <c r="E170" s="92"/>
      <c r="F170" s="92"/>
      <c r="G170" s="92"/>
      <c r="H170" s="92"/>
      <c r="I170" s="92"/>
    </row>
    <row r="171" spans="1:9" ht="18" x14ac:dyDescent="0.25">
      <c r="A171" s="92"/>
      <c r="B171" s="92">
        <v>1</v>
      </c>
      <c r="C171" s="95" t="s">
        <v>561</v>
      </c>
      <c r="D171" s="95"/>
      <c r="E171" s="92"/>
      <c r="F171" s="92"/>
      <c r="G171" s="92"/>
      <c r="H171" s="92"/>
      <c r="I171" s="92"/>
    </row>
    <row r="172" spans="1:9" ht="18" x14ac:dyDescent="0.25">
      <c r="A172" s="92"/>
      <c r="B172" s="92"/>
      <c r="C172" s="95"/>
      <c r="D172" s="95" t="s">
        <v>562</v>
      </c>
      <c r="E172" s="95"/>
      <c r="F172" s="95"/>
      <c r="G172" s="92"/>
      <c r="H172" s="92"/>
      <c r="I172" s="92"/>
    </row>
    <row r="173" spans="1:9" ht="18" x14ac:dyDescent="0.25">
      <c r="A173" s="92"/>
      <c r="B173" s="92"/>
      <c r="C173" s="95"/>
      <c r="D173" s="95" t="s">
        <v>563</v>
      </c>
      <c r="E173" s="95"/>
      <c r="F173" s="95"/>
      <c r="G173" s="95"/>
      <c r="H173" s="95"/>
      <c r="I173" s="95"/>
    </row>
    <row r="174" spans="1:9" ht="18" x14ac:dyDescent="0.25">
      <c r="A174" s="92"/>
      <c r="B174" s="92"/>
      <c r="C174" s="95"/>
      <c r="D174" s="95" t="s">
        <v>564</v>
      </c>
      <c r="E174" s="95"/>
      <c r="F174" s="95"/>
      <c r="G174" s="95"/>
      <c r="H174" s="95"/>
      <c r="I174" s="95"/>
    </row>
    <row r="175" spans="1:9" ht="18" x14ac:dyDescent="0.25">
      <c r="A175" s="92"/>
      <c r="B175" s="92">
        <v>2</v>
      </c>
      <c r="C175" s="92" t="s">
        <v>565</v>
      </c>
      <c r="D175" s="92"/>
      <c r="E175" s="92"/>
      <c r="F175" s="92"/>
      <c r="G175" s="92"/>
      <c r="H175" s="92"/>
      <c r="I175" s="92"/>
    </row>
    <row r="176" spans="1:9" x14ac:dyDescent="0.25">
      <c r="A176" s="92"/>
      <c r="B176" s="92">
        <v>3</v>
      </c>
      <c r="C176" s="92" t="s">
        <v>566</v>
      </c>
      <c r="D176" s="92"/>
      <c r="E176" s="92"/>
      <c r="F176" s="92"/>
      <c r="G176" s="92"/>
      <c r="H176" s="92"/>
      <c r="I176" s="92"/>
    </row>
    <row r="177" spans="1:9" ht="18" x14ac:dyDescent="0.25">
      <c r="A177" s="92"/>
      <c r="B177" s="96">
        <v>4</v>
      </c>
      <c r="C177" s="96" t="s">
        <v>567</v>
      </c>
      <c r="D177" s="96"/>
      <c r="E177" s="96"/>
      <c r="F177" s="96"/>
      <c r="G177" s="96"/>
      <c r="H177" s="96"/>
      <c r="I177" s="96"/>
    </row>
    <row r="178" spans="1:9" x14ac:dyDescent="0.25">
      <c r="A178" s="92"/>
      <c r="B178" s="92">
        <v>5</v>
      </c>
      <c r="C178" s="92" t="s">
        <v>568</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569</v>
      </c>
      <c r="C181" s="93"/>
      <c r="D181" s="93"/>
      <c r="E181" s="92"/>
      <c r="F181" s="92"/>
      <c r="G181" s="92"/>
      <c r="H181" s="92"/>
      <c r="I181" s="92"/>
    </row>
    <row r="182" spans="1:9" x14ac:dyDescent="0.25">
      <c r="A182" s="92"/>
      <c r="B182" s="92" t="s">
        <v>570</v>
      </c>
      <c r="C182" s="92"/>
      <c r="D182" s="92"/>
      <c r="E182" s="92"/>
      <c r="F182" s="92"/>
      <c r="G182" s="92"/>
      <c r="H182" s="92"/>
      <c r="I182" s="92"/>
    </row>
    <row r="183" spans="1:9" x14ac:dyDescent="0.25">
      <c r="A183" s="92"/>
      <c r="B183" s="92"/>
      <c r="C183" s="92" t="s">
        <v>571</v>
      </c>
      <c r="D183" s="92"/>
      <c r="E183" s="92"/>
      <c r="F183" s="92"/>
      <c r="G183" s="92"/>
      <c r="H183" s="92"/>
      <c r="I183" s="92"/>
    </row>
    <row r="184" spans="1:9" x14ac:dyDescent="0.25">
      <c r="A184" s="92"/>
      <c r="B184" s="92"/>
      <c r="C184" s="92" t="s">
        <v>572</v>
      </c>
      <c r="D184" s="92"/>
      <c r="E184" s="92"/>
      <c r="F184" s="92"/>
      <c r="G184" s="92"/>
      <c r="H184" s="92"/>
      <c r="I184" s="92"/>
    </row>
    <row r="185" spans="1:9" x14ac:dyDescent="0.25">
      <c r="A185" s="92"/>
      <c r="B185" s="92"/>
      <c r="C185" s="92" t="s">
        <v>573</v>
      </c>
      <c r="D185" s="92"/>
      <c r="E185" s="92"/>
      <c r="F185" s="92"/>
      <c r="G185" s="92"/>
      <c r="H185" s="92"/>
      <c r="I185" s="92"/>
    </row>
    <row r="186" spans="1:9" x14ac:dyDescent="0.25">
      <c r="A186" s="92"/>
      <c r="B186" s="92"/>
      <c r="C186" s="92" t="s">
        <v>574</v>
      </c>
      <c r="D186" s="92"/>
      <c r="E186" s="92"/>
      <c r="F186" s="92"/>
      <c r="G186" s="92"/>
      <c r="H186" s="92"/>
      <c r="I186" s="92"/>
    </row>
    <row r="187" spans="1:9" x14ac:dyDescent="0.25">
      <c r="A187" s="92"/>
      <c r="B187" s="92"/>
      <c r="C187" s="92" t="s">
        <v>575</v>
      </c>
      <c r="D187" s="92"/>
      <c r="E187" s="92"/>
      <c r="F187" s="92"/>
      <c r="G187" s="92"/>
      <c r="H187" s="92"/>
      <c r="I187" s="92"/>
    </row>
    <row r="188" spans="1:9" x14ac:dyDescent="0.25">
      <c r="A188" s="92"/>
      <c r="B188" s="92"/>
      <c r="C188" s="92" t="s">
        <v>576</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577</v>
      </c>
      <c r="D190" s="92"/>
      <c r="E190" s="92"/>
      <c r="F190" s="92"/>
      <c r="G190" s="92"/>
      <c r="H190" s="92"/>
      <c r="I190" s="92"/>
    </row>
    <row r="191" spans="1:9" x14ac:dyDescent="0.25">
      <c r="A191" s="92"/>
      <c r="B191" s="92"/>
      <c r="C191" s="92" t="s">
        <v>578</v>
      </c>
      <c r="D191" s="92"/>
      <c r="E191" s="92"/>
      <c r="F191" s="92"/>
      <c r="G191" s="92"/>
      <c r="H191" s="92"/>
      <c r="I191" s="92"/>
    </row>
    <row r="192" spans="1:9" x14ac:dyDescent="0.25">
      <c r="A192" s="92"/>
      <c r="B192" s="92"/>
      <c r="C192" s="92" t="s">
        <v>579</v>
      </c>
      <c r="D192" s="92"/>
      <c r="E192" s="92"/>
      <c r="F192" s="92"/>
      <c r="G192" s="92"/>
      <c r="H192" s="92"/>
      <c r="I192" s="92"/>
    </row>
    <row r="193" spans="1:9" x14ac:dyDescent="0.25">
      <c r="A193" s="92"/>
      <c r="B193" s="92"/>
      <c r="C193" s="92" t="s">
        <v>580</v>
      </c>
      <c r="D193" s="92"/>
      <c r="E193" s="92"/>
      <c r="F193" s="92"/>
      <c r="G193" s="92"/>
      <c r="H193" s="92"/>
      <c r="I193" s="92" t="s">
        <v>581</v>
      </c>
    </row>
    <row r="194" spans="1:9" x14ac:dyDescent="0.25">
      <c r="A194" s="92"/>
      <c r="B194" s="92"/>
      <c r="C194" s="92" t="s">
        <v>582</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583</v>
      </c>
      <c r="D196" s="92"/>
      <c r="E196" s="92"/>
      <c r="F196" s="92"/>
      <c r="G196" s="92"/>
      <c r="H196" s="92"/>
      <c r="I196" s="92"/>
    </row>
    <row r="197" spans="1:9" x14ac:dyDescent="0.25">
      <c r="A197" s="92"/>
      <c r="B197" s="92"/>
      <c r="C197" s="92" t="s">
        <v>584</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462</v>
      </c>
      <c r="C199" s="92"/>
      <c r="D199" s="92"/>
      <c r="E199" s="92"/>
      <c r="F199" s="92"/>
      <c r="G199" s="92"/>
      <c r="H199" s="92"/>
      <c r="I199" s="92"/>
    </row>
    <row r="200" spans="1:9" x14ac:dyDescent="0.25">
      <c r="A200" s="92"/>
      <c r="B200" s="92">
        <v>1</v>
      </c>
      <c r="C200" s="92" t="s">
        <v>561</v>
      </c>
      <c r="D200" s="92"/>
      <c r="E200" s="92"/>
      <c r="F200" s="92"/>
      <c r="G200" s="92"/>
      <c r="H200" s="92"/>
      <c r="I200" s="92"/>
    </row>
    <row r="201" spans="1:9" x14ac:dyDescent="0.25">
      <c r="A201" s="92"/>
      <c r="B201" s="92"/>
      <c r="C201" s="92"/>
      <c r="D201" s="92" t="s">
        <v>562</v>
      </c>
      <c r="E201" s="92"/>
      <c r="F201" s="92"/>
      <c r="G201" s="92"/>
      <c r="H201" s="92"/>
      <c r="I201" s="92"/>
    </row>
    <row r="202" spans="1:9" x14ac:dyDescent="0.25">
      <c r="A202" s="92"/>
      <c r="B202" s="92"/>
      <c r="C202" s="92"/>
      <c r="D202" s="92" t="s">
        <v>563</v>
      </c>
      <c r="E202" s="92"/>
      <c r="F202" s="92"/>
      <c r="G202" s="92"/>
      <c r="H202" s="92"/>
      <c r="I202" s="92"/>
    </row>
    <row r="203" spans="1:9" x14ac:dyDescent="0.25">
      <c r="A203" s="92"/>
      <c r="B203" s="92"/>
      <c r="C203" s="92"/>
      <c r="D203" s="92" t="s">
        <v>564</v>
      </c>
      <c r="E203" s="92"/>
      <c r="F203" s="92"/>
      <c r="G203" s="92"/>
      <c r="H203" s="92"/>
      <c r="I203" s="92"/>
    </row>
    <row r="204" spans="1:9" x14ac:dyDescent="0.25">
      <c r="A204" s="92"/>
      <c r="B204" s="92">
        <v>2</v>
      </c>
      <c r="C204" s="92" t="s">
        <v>585</v>
      </c>
      <c r="D204" s="92"/>
      <c r="E204" s="92"/>
      <c r="F204" s="92"/>
      <c r="G204" s="92"/>
      <c r="H204" s="92"/>
      <c r="I204" s="92"/>
    </row>
    <row r="205" spans="1:9" x14ac:dyDescent="0.25">
      <c r="A205" s="92"/>
      <c r="B205" s="92">
        <v>3</v>
      </c>
      <c r="C205" s="92" t="s">
        <v>566</v>
      </c>
      <c r="D205" s="92"/>
      <c r="E205" s="92"/>
      <c r="F205" s="92"/>
      <c r="G205" s="92"/>
      <c r="H205" s="92"/>
      <c r="I205" s="92"/>
    </row>
    <row r="206" spans="1:9" x14ac:dyDescent="0.25">
      <c r="A206" s="92"/>
      <c r="B206" s="92">
        <v>4</v>
      </c>
      <c r="C206" s="92" t="s">
        <v>567</v>
      </c>
      <c r="D206" s="92"/>
      <c r="E206" s="92"/>
      <c r="F206" s="92"/>
      <c r="G206" s="92"/>
      <c r="H206" s="92"/>
      <c r="I206" s="92"/>
    </row>
    <row r="207" spans="1:9" x14ac:dyDescent="0.25">
      <c r="A207" s="92"/>
      <c r="B207" s="92">
        <v>5</v>
      </c>
      <c r="C207" s="92" t="s">
        <v>568</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586</v>
      </c>
      <c r="C209" s="92"/>
      <c r="D209" s="92"/>
      <c r="E209" s="92"/>
      <c r="F209" s="92"/>
      <c r="G209" s="92"/>
      <c r="H209" s="92"/>
      <c r="I209" s="92"/>
    </row>
    <row r="210" spans="1:9" x14ac:dyDescent="0.25">
      <c r="A210" s="92"/>
      <c r="B210" s="92">
        <v>1</v>
      </c>
      <c r="C210" s="92" t="s">
        <v>587</v>
      </c>
      <c r="D210" s="92"/>
      <c r="E210" s="92"/>
      <c r="F210" s="92"/>
      <c r="G210" s="92" t="s">
        <v>588</v>
      </c>
      <c r="H210" s="92"/>
      <c r="I210" s="92"/>
    </row>
    <row r="211" spans="1:9" x14ac:dyDescent="0.25">
      <c r="A211" s="92"/>
      <c r="B211" s="92">
        <v>2</v>
      </c>
      <c r="C211" s="92" t="s">
        <v>589</v>
      </c>
      <c r="D211" s="92"/>
      <c r="E211" s="92"/>
      <c r="F211" s="92"/>
      <c r="G211" s="92" t="s">
        <v>590</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591</v>
      </c>
      <c r="C214" s="93"/>
      <c r="D214" s="93"/>
      <c r="E214" s="92"/>
      <c r="F214" s="92"/>
      <c r="G214" s="92"/>
      <c r="H214" s="92"/>
      <c r="I214" s="92"/>
    </row>
    <row r="215" spans="1:9" x14ac:dyDescent="0.25">
      <c r="A215" s="92"/>
      <c r="B215" s="92"/>
      <c r="C215" s="92" t="s">
        <v>592</v>
      </c>
      <c r="D215" s="92"/>
      <c r="E215" s="92"/>
      <c r="F215" s="92"/>
      <c r="G215" s="92"/>
      <c r="H215" s="92"/>
      <c r="I215" s="92"/>
    </row>
    <row r="216" spans="1:9" x14ac:dyDescent="0.25">
      <c r="A216" s="92"/>
      <c r="B216" s="92"/>
      <c r="C216" s="92" t="s">
        <v>593</v>
      </c>
      <c r="D216" s="92"/>
      <c r="E216" s="92"/>
      <c r="F216" s="92"/>
      <c r="G216" s="92"/>
      <c r="H216" s="92"/>
      <c r="I216" s="92"/>
    </row>
    <row r="217" spans="1:9" x14ac:dyDescent="0.25">
      <c r="A217" s="92"/>
      <c r="B217" s="92"/>
      <c r="C217" s="92" t="s">
        <v>594</v>
      </c>
      <c r="D217" s="92"/>
      <c r="E217" s="92"/>
      <c r="F217" s="92"/>
      <c r="G217" s="92"/>
      <c r="H217" s="92"/>
      <c r="I217" s="92"/>
    </row>
    <row r="218" spans="1:9" ht="18" x14ac:dyDescent="0.25">
      <c r="A218" s="92"/>
      <c r="B218" s="92"/>
      <c r="C218" s="96" t="s">
        <v>595</v>
      </c>
      <c r="D218" s="96"/>
      <c r="E218" s="96"/>
      <c r="F218" s="92"/>
      <c r="G218" s="92"/>
      <c r="H218" s="92"/>
      <c r="I218" s="92"/>
    </row>
    <row r="219" spans="1:9" ht="18" x14ac:dyDescent="0.25">
      <c r="A219" s="92"/>
      <c r="B219" s="92"/>
      <c r="C219" s="96" t="s">
        <v>596</v>
      </c>
      <c r="D219" s="96"/>
      <c r="E219" s="96"/>
      <c r="F219" s="96"/>
      <c r="G219" s="96"/>
      <c r="H219" s="96"/>
      <c r="I219" s="96"/>
    </row>
    <row r="220" spans="1:9" ht="18" x14ac:dyDescent="0.25">
      <c r="A220" s="92"/>
      <c r="B220" s="92"/>
      <c r="C220" s="96" t="s">
        <v>597</v>
      </c>
      <c r="D220" s="96"/>
      <c r="E220" s="96"/>
      <c r="F220" s="96"/>
      <c r="G220" s="96"/>
      <c r="H220" s="96" t="s">
        <v>598</v>
      </c>
      <c r="I220" s="96"/>
    </row>
    <row r="221" spans="1:9" ht="18" x14ac:dyDescent="0.25">
      <c r="A221" s="92"/>
      <c r="B221" s="92"/>
      <c r="C221" s="96" t="s">
        <v>599</v>
      </c>
      <c r="D221" s="96"/>
      <c r="E221" s="96"/>
      <c r="F221" s="96"/>
      <c r="G221" s="92"/>
      <c r="H221" s="92"/>
      <c r="I221" s="92"/>
    </row>
    <row r="222" spans="1:9" ht="18" x14ac:dyDescent="0.25">
      <c r="A222" s="92"/>
      <c r="B222" s="92"/>
      <c r="C222" s="96" t="s">
        <v>600</v>
      </c>
      <c r="D222" s="96"/>
      <c r="E222" s="96"/>
      <c r="F222" s="96"/>
      <c r="G222" s="92"/>
      <c r="H222" s="92"/>
      <c r="I222" s="92"/>
    </row>
    <row r="223" spans="1:9" x14ac:dyDescent="0.25">
      <c r="A223" s="92"/>
      <c r="B223" s="92"/>
      <c r="C223" s="92" t="s">
        <v>601</v>
      </c>
      <c r="D223" s="92"/>
      <c r="E223" s="92"/>
      <c r="F223" s="92"/>
      <c r="G223" s="92"/>
      <c r="H223" s="92"/>
      <c r="I223" s="92"/>
    </row>
    <row r="224" spans="1:9" ht="18" x14ac:dyDescent="0.25">
      <c r="A224" s="92"/>
      <c r="B224" s="92"/>
      <c r="C224" s="92" t="s">
        <v>602</v>
      </c>
      <c r="D224" s="92"/>
      <c r="E224" s="92"/>
      <c r="F224" s="92"/>
      <c r="G224" s="97" t="s">
        <v>603</v>
      </c>
      <c r="H224" s="97"/>
      <c r="I224" s="97"/>
    </row>
    <row r="225" spans="1:9" x14ac:dyDescent="0.25">
      <c r="A225" s="92"/>
      <c r="B225" s="92"/>
      <c r="C225" s="92" t="s">
        <v>604</v>
      </c>
      <c r="D225" s="92"/>
      <c r="E225" s="92"/>
      <c r="F225" s="92"/>
      <c r="G225" s="92"/>
      <c r="H225" s="92"/>
      <c r="I225" s="92"/>
    </row>
    <row r="226" spans="1:9" x14ac:dyDescent="0.25">
      <c r="A226" s="92"/>
      <c r="B226" s="92"/>
      <c r="C226" s="92" t="s">
        <v>605</v>
      </c>
      <c r="D226" s="92"/>
      <c r="E226" s="92"/>
      <c r="F226" s="92"/>
      <c r="G226" s="92"/>
      <c r="H226" s="92" t="s">
        <v>606</v>
      </c>
      <c r="I226" s="92"/>
    </row>
    <row r="227" spans="1:9" ht="18" x14ac:dyDescent="0.25">
      <c r="A227" s="92"/>
      <c r="B227" s="92"/>
      <c r="C227" s="92" t="s">
        <v>607</v>
      </c>
      <c r="D227" s="92"/>
      <c r="E227" s="92"/>
      <c r="F227" s="92"/>
      <c r="G227" s="92"/>
      <c r="H227" s="92" t="s">
        <v>608</v>
      </c>
      <c r="I227" s="92"/>
    </row>
    <row r="228" spans="1:9" ht="18" x14ac:dyDescent="0.25">
      <c r="A228" s="92"/>
      <c r="B228" s="92"/>
      <c r="C228" s="92" t="s">
        <v>609</v>
      </c>
      <c r="D228" s="92"/>
      <c r="E228" s="92"/>
      <c r="F228" s="92"/>
      <c r="G228" s="92"/>
      <c r="H228" s="92" t="s">
        <v>610</v>
      </c>
      <c r="I228" s="92"/>
    </row>
    <row r="229" spans="1:9" x14ac:dyDescent="0.25">
      <c r="A229" s="92"/>
      <c r="B229" s="92"/>
      <c r="C229" s="92" t="s">
        <v>611</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里程碑9</vt:lpstr>
      <vt:lpstr>策划</vt:lpstr>
      <vt:lpstr>美术五天版本</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2016-03-16T12:16:12Z</dcterms:modified>
</cp:coreProperties>
</file>