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QAsvn\02.文档分析\数值规划\"/>
    </mc:Choice>
  </mc:AlternateContent>
  <bookViews>
    <workbookView xWindow="0" yWindow="0" windowWidth="38400" windowHeight="21600"/>
  </bookViews>
  <sheets>
    <sheet name="怪物属性" sheetId="4" r:id="rId1"/>
    <sheet name="伤害公式" sheetId="5" r:id="rId2"/>
    <sheet name="人物属性" sheetId="6" r:id="rId3"/>
    <sheet name="技能结构" sheetId="7" r:id="rId4"/>
    <sheet name="装备结构" sheetId="8" r:id="rId5"/>
    <sheet name="备忘" sheetId="9" r:id="rId6"/>
    <sheet name="自用" sheetId="1" r:id="rId7"/>
    <sheet name="自用2" sheetId="2" r:id="rId8"/>
    <sheet name="自用3" sheetId="3" r:id="rId9"/>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S141" i="2" l="1"/>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141" i="2"/>
  <c r="I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K199" i="2" s="1"/>
  <c r="I200" i="2"/>
  <c r="I201" i="2"/>
  <c r="I202" i="2"/>
  <c r="I203" i="2"/>
  <c r="I204" i="2"/>
  <c r="I205" i="2"/>
  <c r="K205" i="2" s="1"/>
  <c r="I206" i="2"/>
  <c r="I207" i="2"/>
  <c r="K207" i="2" s="1"/>
  <c r="I208" i="2"/>
  <c r="I209" i="2"/>
  <c r="I210" i="2"/>
  <c r="I211" i="2"/>
  <c r="I212" i="2"/>
  <c r="I213" i="2"/>
  <c r="I214" i="2"/>
  <c r="I215" i="2"/>
  <c r="K215" i="2" s="1"/>
  <c r="I216" i="2"/>
  <c r="I217" i="2"/>
  <c r="I218" i="2"/>
  <c r="I219" i="2"/>
  <c r="I220" i="2"/>
  <c r="I221" i="2"/>
  <c r="I222" i="2"/>
  <c r="I223" i="2"/>
  <c r="I224" i="2"/>
  <c r="I225" i="2"/>
  <c r="K225" i="2" s="1"/>
  <c r="I226" i="2"/>
  <c r="I227" i="2"/>
  <c r="I228" i="2"/>
  <c r="I229" i="2"/>
  <c r="I230" i="2"/>
  <c r="I231" i="2"/>
  <c r="K231" i="2" s="1"/>
  <c r="I232" i="2"/>
  <c r="I233" i="2"/>
  <c r="I234" i="2"/>
  <c r="I235" i="2"/>
  <c r="I236" i="2"/>
  <c r="I237" i="2"/>
  <c r="I238" i="2"/>
  <c r="I239" i="2"/>
  <c r="I240" i="2"/>
  <c r="Y198" i="2"/>
  <c r="Z198" i="2" s="1"/>
  <c r="Y244" i="2"/>
  <c r="Z244" i="2" s="1"/>
  <c r="Y241" i="2"/>
  <c r="Z241" i="2" s="1"/>
  <c r="Y240" i="2"/>
  <c r="Z240" i="2" s="1"/>
  <c r="Y200" i="2"/>
  <c r="Z200" i="2" s="1"/>
  <c r="Y150" i="2"/>
  <c r="Z150" i="2" s="1"/>
  <c r="Y172" i="2"/>
  <c r="Z172" i="2" s="1"/>
  <c r="Y168" i="2"/>
  <c r="Z168" i="2" s="1"/>
  <c r="Y153" i="2"/>
  <c r="Z153" i="2" s="1"/>
  <c r="Y152" i="2"/>
  <c r="Z152" i="2" s="1"/>
  <c r="Y185" i="2"/>
  <c r="Z185" i="2" s="1"/>
  <c r="Y145" i="2"/>
  <c r="Z145" i="2" s="1"/>
  <c r="Y213" i="2"/>
  <c r="Z213" i="2" s="1"/>
  <c r="Y149" i="2"/>
  <c r="Z149" i="2" s="1"/>
  <c r="Y227" i="2"/>
  <c r="Z227" i="2" s="1"/>
  <c r="Y187" i="2"/>
  <c r="Z187" i="2" s="1"/>
  <c r="Y163" i="2"/>
  <c r="Z163" i="2" s="1"/>
  <c r="Y202" i="2"/>
  <c r="Z202" i="2" s="1"/>
  <c r="Y162" i="2"/>
  <c r="Z162" i="2" s="1"/>
  <c r="K142" i="2"/>
  <c r="K141" i="2"/>
  <c r="K150" i="2"/>
  <c r="K154" i="2"/>
  <c r="K155" i="2"/>
  <c r="K156" i="2"/>
  <c r="K157" i="2"/>
  <c r="K163" i="2"/>
  <c r="K164" i="2"/>
  <c r="K165" i="2"/>
  <c r="K166" i="2"/>
  <c r="K170" i="2"/>
  <c r="K171" i="2"/>
  <c r="K172" i="2"/>
  <c r="K173" i="2"/>
  <c r="K178" i="2"/>
  <c r="K179" i="2"/>
  <c r="K180" i="2"/>
  <c r="K182" i="2"/>
  <c r="K186" i="2"/>
  <c r="K187" i="2"/>
  <c r="K188" i="2"/>
  <c r="K189" i="2"/>
  <c r="K196" i="2"/>
  <c r="K197" i="2"/>
  <c r="K198" i="2"/>
  <c r="K202" i="2"/>
  <c r="K203" i="2"/>
  <c r="K204" i="2"/>
  <c r="K211" i="2"/>
  <c r="K212" i="2"/>
  <c r="K214" i="2"/>
  <c r="K216" i="2"/>
  <c r="K218" i="2"/>
  <c r="K219" i="2"/>
  <c r="K220" i="2"/>
  <c r="K221" i="2"/>
  <c r="K222" i="2"/>
  <c r="K223" i="2"/>
  <c r="K224" i="2"/>
  <c r="K227" i="2"/>
  <c r="K229" i="2"/>
  <c r="K230" i="2"/>
  <c r="K232" i="2"/>
  <c r="K234" i="2"/>
  <c r="K235" i="2"/>
  <c r="K236" i="2"/>
  <c r="K237" i="2"/>
  <c r="K239" i="2"/>
  <c r="K240" i="2"/>
  <c r="K146" i="2"/>
  <c r="K147" i="2"/>
  <c r="K148" i="2"/>
  <c r="K149" i="2"/>
  <c r="K162" i="2"/>
  <c r="K181" i="2"/>
  <c r="K194" i="2"/>
  <c r="K195" i="2"/>
  <c r="K210" i="2"/>
  <c r="K213" i="2"/>
  <c r="K226" i="2"/>
  <c r="K228" i="2"/>
  <c r="K143" i="2"/>
  <c r="K144" i="2"/>
  <c r="K145" i="2"/>
  <c r="K151" i="2"/>
  <c r="K152" i="2"/>
  <c r="K153" i="2"/>
  <c r="K158" i="2"/>
  <c r="K159" i="2"/>
  <c r="K160" i="2"/>
  <c r="K161" i="2"/>
  <c r="K167" i="2"/>
  <c r="K168" i="2"/>
  <c r="K169" i="2"/>
  <c r="K174" i="2"/>
  <c r="K175" i="2"/>
  <c r="K176" i="2"/>
  <c r="K177" i="2"/>
  <c r="K183" i="2"/>
  <c r="K184" i="2"/>
  <c r="K185" i="2"/>
  <c r="K190" i="2"/>
  <c r="K191" i="2"/>
  <c r="K192" i="2"/>
  <c r="K193" i="2"/>
  <c r="K200" i="2"/>
  <c r="K201" i="2"/>
  <c r="K206" i="2"/>
  <c r="K208" i="2"/>
  <c r="K209" i="2"/>
  <c r="K217" i="2"/>
  <c r="K233" i="2"/>
  <c r="K238" i="2"/>
  <c r="L133" i="2"/>
  <c r="T137" i="2"/>
  <c r="R137" i="2"/>
  <c r="P137" i="2"/>
  <c r="N137" i="2"/>
  <c r="L137" i="2"/>
  <c r="T135" i="2"/>
  <c r="R135" i="2"/>
  <c r="P135" i="2"/>
  <c r="N135" i="2"/>
  <c r="L135" i="2"/>
  <c r="T133" i="2"/>
  <c r="R133" i="2"/>
  <c r="P133" i="2"/>
  <c r="N133" i="2"/>
  <c r="T131" i="2"/>
  <c r="R131" i="2"/>
  <c r="P131" i="2"/>
  <c r="N131" i="2"/>
  <c r="L131" i="2"/>
  <c r="T129" i="2"/>
  <c r="R129" i="2"/>
  <c r="P129" i="2"/>
  <c r="S143" i="2" s="1"/>
  <c r="N129" i="2"/>
  <c r="S142" i="2" s="1"/>
  <c r="L129"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B4"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8" i="2"/>
  <c r="C9" i="2"/>
  <c r="C7" i="2"/>
  <c r="T147" i="2" l="1"/>
  <c r="U147" i="2" s="1"/>
  <c r="T149" i="2"/>
  <c r="U149" i="2" s="1"/>
  <c r="T151" i="2"/>
  <c r="U151" i="2" s="1"/>
  <c r="T152" i="2"/>
  <c r="U152" i="2" s="1"/>
  <c r="T154" i="2"/>
  <c r="U154" i="2" s="1"/>
  <c r="T156" i="2"/>
  <c r="U156" i="2" s="1"/>
  <c r="T158" i="2"/>
  <c r="U158" i="2" s="1"/>
  <c r="T160" i="2"/>
  <c r="U160" i="2" s="1"/>
  <c r="T162" i="2"/>
  <c r="U162" i="2" s="1"/>
  <c r="T164" i="2"/>
  <c r="U164" i="2" s="1"/>
  <c r="T166" i="2"/>
  <c r="U166" i="2" s="1"/>
  <c r="T168" i="2"/>
  <c r="U168" i="2" s="1"/>
  <c r="T170" i="2"/>
  <c r="U170" i="2" s="1"/>
  <c r="T172" i="2"/>
  <c r="U172" i="2" s="1"/>
  <c r="T174" i="2"/>
  <c r="U174" i="2" s="1"/>
  <c r="T176" i="2"/>
  <c r="U176" i="2" s="1"/>
  <c r="T178" i="2"/>
  <c r="U178" i="2" s="1"/>
  <c r="T180" i="2"/>
  <c r="U180" i="2" s="1"/>
  <c r="T182" i="2"/>
  <c r="U182" i="2" s="1"/>
  <c r="T184" i="2"/>
  <c r="U184" i="2" s="1"/>
  <c r="T186" i="2"/>
  <c r="U186" i="2" s="1"/>
  <c r="T188" i="2"/>
  <c r="U188" i="2" s="1"/>
  <c r="T190" i="2"/>
  <c r="U190" i="2" s="1"/>
  <c r="T192" i="2"/>
  <c r="U192" i="2" s="1"/>
  <c r="T194" i="2"/>
  <c r="U194" i="2" s="1"/>
  <c r="T196" i="2"/>
  <c r="U196" i="2" s="1"/>
  <c r="T198" i="2"/>
  <c r="U198" i="2" s="1"/>
  <c r="T200" i="2"/>
  <c r="U200" i="2" s="1"/>
  <c r="T202" i="2"/>
  <c r="U202" i="2" s="1"/>
  <c r="T204" i="2"/>
  <c r="U204" i="2" s="1"/>
  <c r="T206" i="2"/>
  <c r="U206" i="2" s="1"/>
  <c r="T208" i="2"/>
  <c r="U208" i="2" s="1"/>
  <c r="T210" i="2"/>
  <c r="U210" i="2" s="1"/>
  <c r="T212" i="2"/>
  <c r="U212" i="2" s="1"/>
  <c r="T214" i="2"/>
  <c r="U214" i="2" s="1"/>
  <c r="T217" i="2"/>
  <c r="U217" i="2" s="1"/>
  <c r="T219" i="2"/>
  <c r="U219" i="2" s="1"/>
  <c r="T221" i="2"/>
  <c r="U221" i="2" s="1"/>
  <c r="T223" i="2"/>
  <c r="U223" i="2" s="1"/>
  <c r="T225" i="2"/>
  <c r="U225" i="2" s="1"/>
  <c r="T227" i="2"/>
  <c r="U227" i="2" s="1"/>
  <c r="T229" i="2"/>
  <c r="U229" i="2" s="1"/>
  <c r="T231" i="2"/>
  <c r="U231" i="2" s="1"/>
  <c r="T233" i="2"/>
  <c r="U233" i="2" s="1"/>
  <c r="T235" i="2"/>
  <c r="U235" i="2" s="1"/>
  <c r="T237" i="2"/>
  <c r="U237" i="2" s="1"/>
  <c r="T239" i="2"/>
  <c r="U239" i="2" s="1"/>
  <c r="T241" i="2"/>
  <c r="U241" i="2" s="1"/>
  <c r="T243" i="2"/>
  <c r="U243" i="2" s="1"/>
  <c r="T145" i="2"/>
  <c r="U145" i="2" s="1"/>
  <c r="T155" i="2"/>
  <c r="U155" i="2" s="1"/>
  <c r="T159" i="2"/>
  <c r="U159" i="2" s="1"/>
  <c r="T163" i="2"/>
  <c r="U163" i="2" s="1"/>
  <c r="T167" i="2"/>
  <c r="U167" i="2" s="1"/>
  <c r="T171" i="2"/>
  <c r="U171" i="2" s="1"/>
  <c r="T175" i="2"/>
  <c r="U175" i="2" s="1"/>
  <c r="T179" i="2"/>
  <c r="U179" i="2" s="1"/>
  <c r="T183" i="2"/>
  <c r="U183" i="2" s="1"/>
  <c r="T187" i="2"/>
  <c r="U187" i="2" s="1"/>
  <c r="T191" i="2"/>
  <c r="U191" i="2" s="1"/>
  <c r="T195" i="2"/>
  <c r="U195" i="2" s="1"/>
  <c r="T199" i="2"/>
  <c r="U199" i="2" s="1"/>
  <c r="T203" i="2"/>
  <c r="U203" i="2" s="1"/>
  <c r="T207" i="2"/>
  <c r="U207" i="2" s="1"/>
  <c r="T211" i="2"/>
  <c r="U211" i="2" s="1"/>
  <c r="T216" i="2"/>
  <c r="U216" i="2" s="1"/>
  <c r="T220" i="2"/>
  <c r="U220" i="2" s="1"/>
  <c r="T224" i="2"/>
  <c r="U224" i="2" s="1"/>
  <c r="T228" i="2"/>
  <c r="U228" i="2" s="1"/>
  <c r="T232" i="2"/>
  <c r="U232" i="2" s="1"/>
  <c r="T236" i="2"/>
  <c r="U236" i="2" s="1"/>
  <c r="T240" i="2"/>
  <c r="U240" i="2" s="1"/>
  <c r="T244" i="2"/>
  <c r="U244" i="2" s="1"/>
  <c r="T148" i="2"/>
  <c r="U148" i="2" s="1"/>
  <c r="T153" i="2"/>
  <c r="U153" i="2" s="1"/>
  <c r="T157" i="2"/>
  <c r="U157" i="2" s="1"/>
  <c r="T161" i="2"/>
  <c r="U161" i="2" s="1"/>
  <c r="T165" i="2"/>
  <c r="U165" i="2" s="1"/>
  <c r="T169" i="2"/>
  <c r="U169" i="2" s="1"/>
  <c r="T173" i="2"/>
  <c r="U173" i="2" s="1"/>
  <c r="T177" i="2"/>
  <c r="U177" i="2" s="1"/>
  <c r="T181" i="2"/>
  <c r="U181" i="2" s="1"/>
  <c r="T185" i="2"/>
  <c r="U185" i="2" s="1"/>
  <c r="T189" i="2"/>
  <c r="U189" i="2" s="1"/>
  <c r="T193" i="2"/>
  <c r="U193" i="2" s="1"/>
  <c r="T197" i="2"/>
  <c r="U197" i="2" s="1"/>
  <c r="T201" i="2"/>
  <c r="U201" i="2" s="1"/>
  <c r="T205" i="2"/>
  <c r="U205" i="2" s="1"/>
  <c r="T209" i="2"/>
  <c r="U209" i="2" s="1"/>
  <c r="T213" i="2"/>
  <c r="U213" i="2" s="1"/>
  <c r="T218" i="2"/>
  <c r="U218" i="2" s="1"/>
  <c r="T222" i="2"/>
  <c r="U222" i="2" s="1"/>
  <c r="T226" i="2"/>
  <c r="U226" i="2" s="1"/>
  <c r="T230" i="2"/>
  <c r="U230" i="2" s="1"/>
  <c r="T234" i="2"/>
  <c r="U234" i="2" s="1"/>
  <c r="T238" i="2"/>
  <c r="U238" i="2" s="1"/>
  <c r="T242" i="2"/>
  <c r="U242" i="2" s="1"/>
  <c r="T146" i="2"/>
  <c r="U146" i="2" s="1"/>
  <c r="T150" i="2"/>
  <c r="U150" i="2" s="1"/>
  <c r="Y146" i="2"/>
  <c r="Z146" i="2" s="1"/>
  <c r="Y223" i="2"/>
  <c r="Z223" i="2" s="1"/>
  <c r="Y159" i="2"/>
  <c r="Z159" i="2" s="1"/>
  <c r="Y196" i="2"/>
  <c r="Z196" i="2" s="1"/>
  <c r="Y220" i="2"/>
  <c r="Z220" i="2" s="1"/>
  <c r="Y156" i="2"/>
  <c r="Z156" i="2" s="1"/>
  <c r="Y217" i="2"/>
  <c r="Z217" i="2" s="1"/>
  <c r="Y167" i="2"/>
  <c r="Z167" i="2" s="1"/>
  <c r="Y216" i="2"/>
  <c r="Z216" i="2" s="1"/>
  <c r="Y166" i="2"/>
  <c r="Z166" i="2" s="1"/>
  <c r="Y215" i="2"/>
  <c r="Z215" i="2" s="1"/>
  <c r="Y176" i="2"/>
  <c r="Z176" i="2" s="1"/>
  <c r="Y239" i="2"/>
  <c r="Z239" i="2" s="1"/>
  <c r="Y214" i="2"/>
  <c r="Z214" i="2" s="1"/>
  <c r="Y188" i="2"/>
  <c r="Z188" i="2" s="1"/>
  <c r="Y161" i="2"/>
  <c r="Z161" i="2" s="1"/>
  <c r="Y236" i="2"/>
  <c r="Z236" i="2" s="1"/>
  <c r="Y184" i="2"/>
  <c r="Z184" i="2" s="1"/>
  <c r="Y233" i="2"/>
  <c r="Z233" i="2" s="1"/>
  <c r="Y183" i="2"/>
  <c r="Z183" i="2" s="1"/>
  <c r="Y232" i="2"/>
  <c r="Z232" i="2" s="1"/>
  <c r="Y182" i="2"/>
  <c r="Z182" i="2" s="1"/>
  <c r="Y231" i="2"/>
  <c r="Z231" i="2" s="1"/>
  <c r="Y180" i="2"/>
  <c r="Z180" i="2" s="1"/>
  <c r="Y230" i="2"/>
  <c r="Z230" i="2" s="1"/>
  <c r="Y177" i="2"/>
  <c r="Z177" i="2" s="1"/>
  <c r="Y228" i="2"/>
  <c r="Z228" i="2" s="1"/>
  <c r="Y164" i="2"/>
  <c r="Z164" i="2" s="1"/>
  <c r="Y224" i="2"/>
  <c r="Z224" i="2" s="1"/>
  <c r="Y199" i="2"/>
  <c r="Z199" i="2" s="1"/>
  <c r="Y174" i="2"/>
  <c r="Z174" i="2" s="1"/>
  <c r="Y148" i="2"/>
  <c r="Z148" i="2" s="1"/>
  <c r="Y237" i="2"/>
  <c r="Z237" i="2" s="1"/>
  <c r="Y221" i="2"/>
  <c r="Z221" i="2" s="1"/>
  <c r="Y205" i="2"/>
  <c r="Z205" i="2" s="1"/>
  <c r="Y165" i="2"/>
  <c r="Z165" i="2" s="1"/>
  <c r="Y243" i="2"/>
  <c r="Z243" i="2" s="1"/>
  <c r="Y203" i="2"/>
  <c r="Z203" i="2" s="1"/>
  <c r="Y179" i="2"/>
  <c r="Z179" i="2" s="1"/>
  <c r="Y242" i="2"/>
  <c r="Z242" i="2" s="1"/>
  <c r="Y218" i="2"/>
  <c r="Z218" i="2" s="1"/>
  <c r="Y178" i="2"/>
  <c r="Z178" i="2" s="1"/>
  <c r="Y154" i="2"/>
  <c r="Z154" i="2" s="1"/>
  <c r="Y222" i="2"/>
  <c r="Z222" i="2" s="1"/>
  <c r="Y193" i="2"/>
  <c r="Z193" i="2" s="1"/>
  <c r="Y192" i="2"/>
  <c r="Z192" i="2" s="1"/>
  <c r="Y191" i="2"/>
  <c r="Z191" i="2" s="1"/>
  <c r="Y190" i="2"/>
  <c r="Z190" i="2" s="1"/>
  <c r="Y225" i="2"/>
  <c r="Z225" i="2" s="1"/>
  <c r="Y175" i="2"/>
  <c r="Z175" i="2" s="1"/>
  <c r="Y209" i="2"/>
  <c r="Z209" i="2" s="1"/>
  <c r="Y208" i="2"/>
  <c r="Z208" i="2" s="1"/>
  <c r="Y207" i="2"/>
  <c r="Z207" i="2" s="1"/>
  <c r="Y206" i="2"/>
  <c r="Z206" i="2" s="1"/>
  <c r="Y204" i="2"/>
  <c r="Z204" i="2" s="1"/>
  <c r="Y201" i="2"/>
  <c r="Z201" i="2" s="1"/>
  <c r="Y212" i="2"/>
  <c r="Z212" i="2" s="1"/>
  <c r="Y160" i="2"/>
  <c r="Z160" i="2" s="1"/>
  <c r="Y229" i="2"/>
  <c r="Z229" i="2" s="1"/>
  <c r="Y181" i="2"/>
  <c r="Z181" i="2" s="1"/>
  <c r="Y157" i="2"/>
  <c r="Z157" i="2" s="1"/>
  <c r="Y219" i="2"/>
  <c r="Z219" i="2" s="1"/>
  <c r="Y195" i="2"/>
  <c r="Z195" i="2" s="1"/>
  <c r="Y155" i="2"/>
  <c r="Z155" i="2" s="1"/>
  <c r="Y234" i="2"/>
  <c r="Z234" i="2" s="1"/>
  <c r="Y194" i="2"/>
  <c r="Z194" i="2" s="1"/>
  <c r="Y170" i="2"/>
  <c r="Z170" i="2" s="1"/>
  <c r="Y197" i="2"/>
  <c r="Z197" i="2" s="1"/>
  <c r="Y173" i="2"/>
  <c r="Z173" i="2" s="1"/>
  <c r="Y235" i="2"/>
  <c r="Z235" i="2" s="1"/>
  <c r="Y211" i="2"/>
  <c r="Z211" i="2" s="1"/>
  <c r="Y171" i="2"/>
  <c r="Z171" i="2" s="1"/>
  <c r="Y147" i="2"/>
  <c r="Z147" i="2" s="1"/>
  <c r="Y210" i="2"/>
  <c r="Z210" i="2" s="1"/>
  <c r="Y186" i="2"/>
  <c r="Z186" i="2" s="1"/>
  <c r="Y226" i="2"/>
  <c r="Z226" i="2" s="1"/>
  <c r="Y189" i="2"/>
  <c r="Z189" i="2" s="1"/>
  <c r="Y238" i="2"/>
  <c r="Z238" i="2" s="1"/>
  <c r="Y169" i="2"/>
  <c r="Z169" i="2" s="1"/>
  <c r="Y151" i="2"/>
  <c r="Z151" i="2" s="1"/>
  <c r="Y158" i="2"/>
  <c r="Z158" i="2" s="1"/>
  <c r="T215" i="2"/>
  <c r="U215" i="2" s="1"/>
</calcChain>
</file>

<file path=xl/sharedStrings.xml><?xml version="1.0" encoding="utf-8"?>
<sst xmlns="http://schemas.openxmlformats.org/spreadsheetml/2006/main" count="1946" uniqueCount="1075">
  <si>
    <t>一级属性</t>
    <phoneticPr fontId="2" type="noConversion"/>
  </si>
  <si>
    <t>决定二级</t>
    <phoneticPr fontId="2" type="noConversion"/>
  </si>
  <si>
    <t>力量</t>
    <phoneticPr fontId="2" type="noConversion"/>
  </si>
  <si>
    <t>strength</t>
  </si>
  <si>
    <t>物理攻击力</t>
    <phoneticPr fontId="2" type="noConversion"/>
  </si>
  <si>
    <t>智力</t>
    <phoneticPr fontId="2" type="noConversion"/>
  </si>
  <si>
    <t>intelligence</t>
  </si>
  <si>
    <t>法术攻击力</t>
    <phoneticPr fontId="2" type="noConversion"/>
  </si>
  <si>
    <t>speed</t>
    <phoneticPr fontId="2" type="noConversion"/>
  </si>
  <si>
    <t>决定单位间隔时间攻击次数</t>
    <phoneticPr fontId="2" type="noConversion"/>
  </si>
  <si>
    <t>抗性</t>
    <phoneticPr fontId="2" type="noConversion"/>
  </si>
  <si>
    <t>决定防御力（物理防御=法术防御）</t>
    <phoneticPr fontId="2" type="noConversion"/>
  </si>
  <si>
    <t>耐力</t>
    <phoneticPr fontId="2" type="noConversion"/>
  </si>
  <si>
    <t>特殊属性，决定怪物可持续战斗时间</t>
    <phoneticPr fontId="2" type="noConversion"/>
  </si>
  <si>
    <t>（特殊玩法）</t>
    <phoneticPr fontId="2" type="noConversion"/>
  </si>
  <si>
    <t>性格</t>
    <phoneticPr fontId="2" type="noConversion"/>
  </si>
  <si>
    <t>disposition</t>
  </si>
  <si>
    <t>决定怪物AI</t>
    <phoneticPr fontId="2" type="noConversion"/>
  </si>
  <si>
    <t>二级属性</t>
    <phoneticPr fontId="2" type="noConversion"/>
  </si>
  <si>
    <t>攻速</t>
    <phoneticPr fontId="2" type="noConversion"/>
  </si>
  <si>
    <t>防御力</t>
    <phoneticPr fontId="2" type="noConversion"/>
  </si>
  <si>
    <t>HP</t>
    <phoneticPr fontId="2" type="noConversion"/>
  </si>
  <si>
    <t>命中率</t>
    <phoneticPr fontId="2" type="noConversion"/>
  </si>
  <si>
    <t>暴击率</t>
    <phoneticPr fontId="2" type="noConversion"/>
  </si>
  <si>
    <t>暴击伤害百分比</t>
  </si>
  <si>
    <t>转换公式</t>
    <phoneticPr fontId="2" type="noConversion"/>
  </si>
  <si>
    <t>防御力：</t>
    <phoneticPr fontId="2" type="noConversion"/>
  </si>
  <si>
    <t>lv1:攻击方等级</t>
    <phoneticPr fontId="11" type="noConversion"/>
  </si>
  <si>
    <t>lv2:防御方等级</t>
    <phoneticPr fontId="11" type="noConversion"/>
  </si>
  <si>
    <t>物理伤害取护甲值计算，元素伤害取元素抗计算，虚空伤害取虚空抗计算</t>
    <phoneticPr fontId="11" type="noConversion"/>
  </si>
  <si>
    <t>基础值：一个固定的int，用于定义物理攻击力的基础数值</t>
    <phoneticPr fontId="2" type="noConversion"/>
  </si>
  <si>
    <t>k：每点力量对物理攻击力带来的加成</t>
    <phoneticPr fontId="2" type="noConversion"/>
  </si>
  <si>
    <t>修正系数：整体调整怪物物理攻击力系数</t>
    <phoneticPr fontId="2" type="noConversion"/>
  </si>
  <si>
    <t>k：每点智力对法术攻击力带来的加成</t>
    <phoneticPr fontId="2" type="noConversion"/>
  </si>
  <si>
    <t>修正系数：整体调整怪物法术攻击力系数</t>
    <phoneticPr fontId="2" type="noConversion"/>
  </si>
  <si>
    <t>k：每点抗性对防御力带来的加成</t>
    <phoneticPr fontId="2" type="noConversion"/>
  </si>
  <si>
    <t>修正系数：整体调整怪物防御力系数</t>
    <phoneticPr fontId="2" type="noConversion"/>
  </si>
  <si>
    <t>固定为1.5</t>
    <phoneticPr fontId="2" type="noConversion"/>
  </si>
  <si>
    <t>固定暴击率为10%（被动/技能提升（10%））</t>
    <phoneticPr fontId="2" type="noConversion"/>
  </si>
  <si>
    <t>I(lv):自变量为攻击方等级与防御方等级中较小值的函数，具体每个等级对应值可策划配置，方便调控。</t>
    <phoneticPr fontId="11" type="noConversion"/>
  </si>
  <si>
    <t>L(lv)：自变量为攻击方等级与防御方等级差的函数，具体每个等级对应值可策划配置，方便调控。</t>
    <phoneticPr fontId="2" type="noConversion"/>
  </si>
  <si>
    <t>攻速：</t>
    <phoneticPr fontId="2" type="noConversion"/>
  </si>
  <si>
    <t>速度</t>
    <phoneticPr fontId="2" type="noConversion"/>
  </si>
  <si>
    <t>k表示单位时间长度</t>
    <phoneticPr fontId="2" type="noConversion"/>
  </si>
  <si>
    <t>余数：</t>
    <phoneticPr fontId="2" type="noConversion"/>
  </si>
  <si>
    <t>作为本单位时间内先手顺序</t>
    <phoneticPr fontId="2" type="noConversion"/>
  </si>
  <si>
    <t>（boss有特殊调整）</t>
    <phoneticPr fontId="2" type="noConversion"/>
  </si>
  <si>
    <t>基础值</t>
    <phoneticPr fontId="2" type="noConversion"/>
  </si>
  <si>
    <t>力量</t>
    <phoneticPr fontId="2" type="noConversion"/>
  </si>
  <si>
    <t>k</t>
    <phoneticPr fontId="2" type="noConversion"/>
  </si>
  <si>
    <t>修正系数</t>
    <phoneticPr fontId="2" type="noConversion"/>
  </si>
  <si>
    <t>物理攻击力</t>
    <phoneticPr fontId="2" type="noConversion"/>
  </si>
  <si>
    <t>如A怪速度为40，B怪速度为100，k=100，则A怪第一个单位时间不攻击，B怪攻击一次；第二个单位时间，A怪速度叠加为80，则A怪还不攻击，B怪攻击一次；第三个单位时间，A怪速度叠加为120，则A怪优先攻击，然后B怪攻击</t>
    <phoneticPr fontId="2" type="noConversion"/>
  </si>
  <si>
    <t>max(1/(1+(防御力)/I(min(lv1,lv2))),25%)+技能buff调整的受伤比</t>
    <phoneticPr fontId="2" type="noConversion"/>
  </si>
  <si>
    <t>（基础值+抗性*k）*修正系数+技能buff调整的防御力</t>
    <phoneticPr fontId="2" type="noConversion"/>
  </si>
  <si>
    <t>（基础值+智力*k）*修正系数+技能buff调整的法术攻击力</t>
    <phoneticPr fontId="2" type="noConversion"/>
  </si>
  <si>
    <t>（基础值+力量*k）*修正系数+技能buff调整的物理攻击力</t>
    <phoneticPr fontId="2" type="noConversion"/>
  </si>
  <si>
    <t>伤害公式：</t>
  </si>
  <si>
    <t>单次攻击B总受伤=
(结果向上取整,如结果为负值按0处理)</t>
    <phoneticPr fontId="2" type="noConversion"/>
  </si>
  <si>
    <t>B总受伤比</t>
    <phoneticPr fontId="11" type="noConversion"/>
  </si>
  <si>
    <t>*</t>
    <phoneticPr fontId="2" type="noConversion"/>
  </si>
  <si>
    <t>物理攻击力：</t>
    <phoneticPr fontId="2" type="noConversion"/>
  </si>
  <si>
    <t>A总攻击力</t>
    <phoneticPr fontId="11" type="noConversion"/>
  </si>
  <si>
    <t>暴击判定系数(攻击不
暴击则为1，否则为1.5))</t>
    <phoneticPr fontId="2" type="noConversion"/>
  </si>
  <si>
    <t>A暴击判定加成</t>
    <phoneticPr fontId="2" type="noConversion"/>
  </si>
  <si>
    <t>副本伤害修正系数</t>
    <phoneticPr fontId="2" type="noConversion"/>
  </si>
  <si>
    <t>技能系数</t>
    <phoneticPr fontId="2" type="noConversion"/>
  </si>
  <si>
    <t>A使用技能的伤害系数</t>
    <phoneticPr fontId="2" type="noConversion"/>
  </si>
  <si>
    <t>副本层通过怪物id索引怪物数据中的怪物，并赋予怪物level</t>
    <phoneticPr fontId="2" type="noConversion"/>
  </si>
  <si>
    <t>NPC属性计算示意图</t>
    <phoneticPr fontId="2" type="noConversion"/>
  </si>
  <si>
    <t>NPC数据表说明</t>
    <phoneticPr fontId="2" type="noConversion"/>
  </si>
  <si>
    <t>1目前怪物按品级定义为E-S六种。NPC数据表中的E，D，C，B…S切页分别记录了这六种类型怪物每个等级对应的各项属性以及掉落金币与经验情况。</t>
    <phoneticPr fontId="2" type="noConversion"/>
  </si>
  <si>
    <t>怪物通过等级level与品级grade获得某等级的基础属性数据</t>
    <phoneticPr fontId="2" type="noConversion"/>
  </si>
  <si>
    <t>max((min(N+L(lv1-lv2)),60%),100%)+技能buff调整的命中率</t>
    <phoneticPr fontId="2" type="noConversion"/>
  </si>
  <si>
    <t>N：同等级固有命中</t>
    <phoneticPr fontId="2" type="noConversion"/>
  </si>
  <si>
    <t>level</t>
    <phoneticPr fontId="2" type="noConversion"/>
  </si>
  <si>
    <t>等级</t>
    <phoneticPr fontId="2" type="noConversion"/>
  </si>
  <si>
    <t>life</t>
    <phoneticPr fontId="2" type="noConversion"/>
  </si>
  <si>
    <t>生命上限</t>
    <phoneticPr fontId="2" type="noConversion"/>
  </si>
  <si>
    <t>hitRate</t>
    <phoneticPr fontId="2" type="noConversion"/>
  </si>
  <si>
    <t>命中率</t>
    <phoneticPr fontId="2" type="noConversion"/>
  </si>
  <si>
    <t>criticalRate</t>
    <phoneticPr fontId="2" type="noConversion"/>
  </si>
  <si>
    <t>暴击率</t>
    <phoneticPr fontId="2" type="noConversion"/>
  </si>
  <si>
    <t>criticalFactor</t>
    <phoneticPr fontId="2" type="noConversion"/>
  </si>
  <si>
    <t>暴击伤害百分比</t>
    <phoneticPr fontId="2" type="noConversion"/>
  </si>
  <si>
    <t>goldNoteRatio</t>
    <phoneticPr fontId="2" type="noConversion"/>
  </si>
  <si>
    <t>金券掉落几率</t>
    <phoneticPr fontId="2" type="noConversion"/>
  </si>
  <si>
    <t>goldNoteValue</t>
    <phoneticPr fontId="2" type="noConversion"/>
  </si>
  <si>
    <t>金券掉落值</t>
    <phoneticPr fontId="2" type="noConversion"/>
  </si>
  <si>
    <t>goldNoteRandom</t>
    <phoneticPr fontId="2" type="noConversion"/>
  </si>
  <si>
    <t>金券掉落随机值</t>
    <phoneticPr fontId="2" type="noConversion"/>
  </si>
  <si>
    <t>value 不等于0时，取value值，否则取随机范围里的值</t>
    <phoneticPr fontId="2" type="noConversion"/>
  </si>
  <si>
    <t>expValue</t>
    <phoneticPr fontId="2" type="noConversion"/>
  </si>
  <si>
    <t>经验掉落值</t>
    <phoneticPr fontId="2" type="noConversion"/>
  </si>
  <si>
    <t>expRandom</t>
    <phoneticPr fontId="2" type="noConversion"/>
  </si>
  <si>
    <t>经验掉落随机值</t>
    <phoneticPr fontId="2" type="noConversion"/>
  </si>
  <si>
    <t>2 NPC数据表的"怪物数据"切页记录了副本中怪物各项信息。包括属性修正方式(怪物定义为某一种类型，对该类型怪物基础数值修正)、怪物名字，怪物技能列表，怪物掉落列表，怪物性格（索引到AI）。</t>
    <phoneticPr fontId="2" type="noConversion"/>
  </si>
  <si>
    <t>怪物数据切页</t>
    <phoneticPr fontId="2" type="noConversion"/>
  </si>
  <si>
    <t>服务端id，唯一</t>
    <phoneticPr fontId="2" type="noConversion"/>
  </si>
  <si>
    <t>assetID</t>
    <phoneticPr fontId="2" type="noConversion"/>
  </si>
  <si>
    <t>索引客户端表现配置的key，包括索引的模型的资源，以及模型具有的各种表现</t>
    <phoneticPr fontId="2" type="noConversion"/>
  </si>
  <si>
    <t>nickname</t>
    <phoneticPr fontId="2" type="noConversion"/>
  </si>
  <si>
    <t>客户端显示的名字</t>
    <phoneticPr fontId="2" type="noConversion"/>
  </si>
  <si>
    <t>怪物倾向</t>
    <phoneticPr fontId="2" type="noConversion"/>
  </si>
  <si>
    <t>属
性
修
正</t>
    <phoneticPr fontId="2" type="noConversion"/>
  </si>
  <si>
    <t>maxLifeModifyRate</t>
    <phoneticPr fontId="2" type="noConversion"/>
  </si>
  <si>
    <t>maxLifeModifyVal</t>
    <phoneticPr fontId="2" type="noConversion"/>
  </si>
  <si>
    <t>initLife</t>
  </si>
  <si>
    <t>初始血百分比</t>
    <phoneticPr fontId="2" type="noConversion"/>
  </si>
  <si>
    <t>同一属性有两种修正方式，ModifyRate与ModifyVal。根据配置只会选取一种修正方式。属性修正默认读取ModifyRate类，如果ModifyRate≤0，读取ModifyVal类。</t>
    <phoneticPr fontId="2" type="noConversion"/>
  </si>
  <si>
    <t>读取ModifyRate类时：</t>
    <phoneticPr fontId="2" type="noConversion"/>
  </si>
  <si>
    <t>怪物自身属性=修正系数*基础属性</t>
    <phoneticPr fontId="2" type="noConversion"/>
  </si>
  <si>
    <t>例如：</t>
    <phoneticPr fontId="2" type="noConversion"/>
  </si>
  <si>
    <t>其他属性计算方式相同</t>
    <phoneticPr fontId="2" type="noConversion"/>
  </si>
  <si>
    <t>hitRateModifyVal</t>
  </si>
  <si>
    <t>criticalRateModifyVal</t>
  </si>
  <si>
    <t>暴击率值值修正</t>
  </si>
  <si>
    <t>读取ModifyVal类时：</t>
    <phoneticPr fontId="2" type="noConversion"/>
  </si>
  <si>
    <t>怪物自身属性=修正值</t>
    <phoneticPr fontId="2" type="noConversion"/>
  </si>
  <si>
    <t>命中率值值修正</t>
    <phoneticPr fontId="2" type="noConversion"/>
  </si>
  <si>
    <t>criticalFactorModifyVal</t>
    <phoneticPr fontId="2" type="noConversion"/>
  </si>
  <si>
    <t>暴击伤害百分比值修正</t>
    <phoneticPr fontId="2" type="noConversion"/>
  </si>
  <si>
    <t xml:space="preserve">goldNoteValueModifyRate </t>
    <phoneticPr fontId="2" type="noConversion"/>
  </si>
  <si>
    <t>金券比例修正</t>
    <phoneticPr fontId="2" type="noConversion"/>
  </si>
  <si>
    <t>修正的基础属性是goldNoteValue</t>
    <phoneticPr fontId="2" type="noConversion"/>
  </si>
  <si>
    <t>goldNoteValueModifyVal</t>
    <phoneticPr fontId="2" type="noConversion"/>
  </si>
  <si>
    <t>金券值修正</t>
    <phoneticPr fontId="2" type="noConversion"/>
  </si>
  <si>
    <t xml:space="preserve">expValueModifyRate </t>
    <phoneticPr fontId="2" type="noConversion"/>
  </si>
  <si>
    <t>经验比例修正</t>
    <phoneticPr fontId="2" type="noConversion"/>
  </si>
  <si>
    <t>修正的基础属性是expValue</t>
    <phoneticPr fontId="2" type="noConversion"/>
  </si>
  <si>
    <t>expValueModifyVal</t>
    <phoneticPr fontId="2" type="noConversion"/>
  </si>
  <si>
    <t>经验值修正</t>
    <phoneticPr fontId="2" type="noConversion"/>
  </si>
  <si>
    <t>副本层最终修正</t>
    <phoneticPr fontId="2" type="noConversion"/>
  </si>
  <si>
    <t>副本层可以对怪物的生命上限、攻击力、经验、金券作最终修正</t>
    <phoneticPr fontId="2" type="noConversion"/>
  </si>
  <si>
    <t>life_coef =5</t>
    <phoneticPr fontId="2" type="noConversion"/>
  </si>
  <si>
    <t>最终值=怪物的生命上限第一次修正后*life_coef</t>
    <phoneticPr fontId="2" type="noConversion"/>
  </si>
  <si>
    <t>attack_coef = 5</t>
    <phoneticPr fontId="2" type="noConversion"/>
  </si>
  <si>
    <t>最终值=伤害公式计算出伤害的最终值*attack_coef</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</si>
  <si>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</si>
  <si>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</si>
  <si>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</si>
  <si>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</si>
  <si>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策划自定义了ad、血牛、ap、均衡、特殊、敏捷、治疗等类型，用来微调怪物各项属性，使玩家打起来有些变化。此字段只策划查看，不会出现导出的配置文件里。</t>
    <phoneticPr fontId="2" type="noConversion"/>
  </si>
  <si>
    <t>可携带装备</t>
    <phoneticPr fontId="2" type="noConversion"/>
  </si>
  <si>
    <t>填写装备ID</t>
    <phoneticPr fontId="2" type="noConversion"/>
  </si>
  <si>
    <t>strength</t>
    <phoneticPr fontId="2" type="noConversion"/>
  </si>
  <si>
    <t>strengthModifyRate</t>
    <phoneticPr fontId="2" type="noConversion"/>
  </si>
  <si>
    <t>strengthModifyVal</t>
    <phoneticPr fontId="2" type="noConversion"/>
  </si>
  <si>
    <t>血上限比例修正</t>
    <phoneticPr fontId="2" type="noConversion"/>
  </si>
  <si>
    <t>力量比例修正</t>
    <phoneticPr fontId="2" type="noConversion"/>
  </si>
  <si>
    <t>血上限值修正</t>
    <phoneticPr fontId="2" type="noConversion"/>
  </si>
  <si>
    <t>力量值修正</t>
    <phoneticPr fontId="2" type="noConversion"/>
  </si>
  <si>
    <t>intelligence</t>
    <phoneticPr fontId="2" type="noConversion"/>
  </si>
  <si>
    <t>resistanceModifyRate</t>
    <phoneticPr fontId="2" type="noConversion"/>
  </si>
  <si>
    <t>resistanceModifyVal</t>
    <phoneticPr fontId="2" type="noConversion"/>
  </si>
  <si>
    <t>intelligenceModifyRate</t>
    <phoneticPr fontId="2" type="noConversion"/>
  </si>
  <si>
    <t>intelligenceModifyVal</t>
    <phoneticPr fontId="2" type="noConversion"/>
  </si>
  <si>
    <t>speed</t>
    <phoneticPr fontId="2" type="noConversion"/>
  </si>
  <si>
    <t>speedModifyRate</t>
    <phoneticPr fontId="2" type="noConversion"/>
  </si>
  <si>
    <t>speedModifyVal</t>
    <phoneticPr fontId="2" type="noConversion"/>
  </si>
  <si>
    <t>智力</t>
    <phoneticPr fontId="2" type="noConversion"/>
  </si>
  <si>
    <t>智力比例修正</t>
    <phoneticPr fontId="2" type="noConversion"/>
  </si>
  <si>
    <t>智力值修正</t>
    <phoneticPr fontId="2" type="noConversion"/>
  </si>
  <si>
    <t>速度比例修正</t>
    <phoneticPr fontId="2" type="noConversion"/>
  </si>
  <si>
    <t>速度值修正</t>
    <phoneticPr fontId="2" type="noConversion"/>
  </si>
  <si>
    <t>抗性</t>
    <phoneticPr fontId="2" type="noConversion"/>
  </si>
  <si>
    <t>抗性比例修正</t>
    <phoneticPr fontId="2" type="noConversion"/>
  </si>
  <si>
    <t>抗性值修正</t>
    <phoneticPr fontId="2" type="noConversion"/>
  </si>
  <si>
    <t>enduranceModifyRate</t>
    <phoneticPr fontId="2" type="noConversion"/>
  </si>
  <si>
    <t>enduranceModifyVal</t>
    <phoneticPr fontId="2" type="noConversion"/>
  </si>
  <si>
    <t>耐力</t>
    <phoneticPr fontId="2" type="noConversion"/>
  </si>
  <si>
    <t>耐力比例修正</t>
    <phoneticPr fontId="2" type="noConversion"/>
  </si>
  <si>
    <t>耐力值修正</t>
    <phoneticPr fontId="2" type="noConversion"/>
  </si>
  <si>
    <t>resistance</t>
    <phoneticPr fontId="2" type="noConversion"/>
  </si>
  <si>
    <t>endurance</t>
    <phoneticPr fontId="2" type="noConversion"/>
  </si>
  <si>
    <t>总属性数据列表</t>
  </si>
  <si>
    <t>总生命值</t>
  </si>
  <si>
    <t>属性名</t>
  </si>
  <si>
    <t>参数1(k1)</t>
  </si>
  <si>
    <t>参数2(k2)</t>
  </si>
  <si>
    <t>参数3(k3)</t>
  </si>
  <si>
    <t>参数4(k4)</t>
  </si>
  <si>
    <t>参数5(k5)</t>
  </si>
  <si>
    <t>参数6(k6)</t>
  </si>
  <si>
    <t>公式</t>
  </si>
  <si>
    <t>公式详解</t>
  </si>
  <si>
    <t>人物自身生命值</t>
    <phoneticPr fontId="2" type="noConversion"/>
  </si>
  <si>
    <t>装备附加</t>
    <phoneticPr fontId="2" type="noConversion"/>
  </si>
  <si>
    <t>buff附加</t>
    <phoneticPr fontId="2" type="noConversion"/>
  </si>
  <si>
    <t>总物理攻击力</t>
    <phoneticPr fontId="2" type="noConversion"/>
  </si>
  <si>
    <t>人物自身物理攻击力</t>
    <phoneticPr fontId="2" type="noConversion"/>
  </si>
  <si>
    <t>法术攻击力：</t>
    <phoneticPr fontId="2" type="noConversion"/>
  </si>
  <si>
    <t>总法术攻击力</t>
    <phoneticPr fontId="2" type="noConversion"/>
  </si>
  <si>
    <t>人物自身法术攻击力</t>
    <phoneticPr fontId="2" type="noConversion"/>
  </si>
  <si>
    <t>总速度</t>
    <phoneticPr fontId="2" type="noConversion"/>
  </si>
  <si>
    <t>人物自身速度</t>
    <phoneticPr fontId="2" type="noConversion"/>
  </si>
  <si>
    <t>总防御力</t>
    <phoneticPr fontId="2" type="noConversion"/>
  </si>
  <si>
    <t>人物自身防御力</t>
    <phoneticPr fontId="2" type="noConversion"/>
  </si>
  <si>
    <t>总耐力</t>
    <phoneticPr fontId="2" type="noConversion"/>
  </si>
  <si>
    <t>人物自身耐力</t>
    <phoneticPr fontId="2" type="noConversion"/>
  </si>
  <si>
    <t>总受伤百分比：</t>
    <phoneticPr fontId="2" type="noConversion"/>
  </si>
  <si>
    <t>总受伤百分比</t>
    <phoneticPr fontId="2" type="noConversion"/>
  </si>
  <si>
    <t>人物自身受伤百分比</t>
    <phoneticPr fontId="2" type="noConversion"/>
  </si>
  <si>
    <t>总命中率</t>
    <phoneticPr fontId="2" type="noConversion"/>
  </si>
  <si>
    <t>人物自身命中率</t>
    <phoneticPr fontId="2" type="noConversion"/>
  </si>
  <si>
    <t>总暴击率</t>
    <phoneticPr fontId="2" type="noConversion"/>
  </si>
  <si>
    <t>人物自身暴击率</t>
    <phoneticPr fontId="2" type="noConversion"/>
  </si>
  <si>
    <t>假设攻击方是A，被攻击方是B，且A使用的是物理攻击技能则伤害公式基本可以写成：</t>
    <phoneticPr fontId="2" type="noConversion"/>
  </si>
  <si>
    <t>力量增长曲线</t>
    <phoneticPr fontId="2" type="noConversion"/>
  </si>
  <si>
    <t>E</t>
    <phoneticPr fontId="2" type="noConversion"/>
  </si>
  <si>
    <t>最大值</t>
    <phoneticPr fontId="2" type="noConversion"/>
  </si>
  <si>
    <t>D</t>
    <phoneticPr fontId="2" type="noConversion"/>
  </si>
  <si>
    <t>C</t>
    <phoneticPr fontId="2" type="noConversion"/>
  </si>
  <si>
    <t>B</t>
    <phoneticPr fontId="2" type="noConversion"/>
  </si>
  <si>
    <t>A</t>
    <phoneticPr fontId="2" type="noConversion"/>
  </si>
  <si>
    <t>S</t>
    <phoneticPr fontId="2" type="noConversion"/>
  </si>
  <si>
    <t>E</t>
    <phoneticPr fontId="2" type="noConversion"/>
  </si>
  <si>
    <t>增长曲线</t>
    <phoneticPr fontId="2" type="noConversion"/>
  </si>
  <si>
    <t>极限值</t>
    <phoneticPr fontId="2" type="noConversion"/>
  </si>
  <si>
    <t>初始值</t>
    <phoneticPr fontId="2" type="noConversion"/>
  </si>
  <si>
    <t>D</t>
    <phoneticPr fontId="2" type="noConversion"/>
  </si>
  <si>
    <t>C,B</t>
    <phoneticPr fontId="2" type="noConversion"/>
  </si>
  <si>
    <t>(0,15),(99,180)</t>
    <phoneticPr fontId="2" type="noConversion"/>
  </si>
  <si>
    <t>(0,15),(99,195)</t>
    <phoneticPr fontId="2" type="noConversion"/>
  </si>
  <si>
    <t>k</t>
    <phoneticPr fontId="2" type="noConversion"/>
  </si>
  <si>
    <t>b</t>
    <phoneticPr fontId="2" type="noConversion"/>
  </si>
  <si>
    <t>C</t>
    <phoneticPr fontId="2" type="noConversion"/>
  </si>
  <si>
    <t>B</t>
    <phoneticPr fontId="2" type="noConversion"/>
  </si>
  <si>
    <t>A</t>
    <phoneticPr fontId="2" type="noConversion"/>
  </si>
  <si>
    <t>max(1/(1+(B防御力)/I(min(lv1,lv2))),25%)
+技能buff调整的受伤比</t>
    <phoneticPr fontId="2" type="noConversion"/>
  </si>
  <si>
    <t>（基础值+力量*k）*
修正系数+技能buff调整的物理攻击力</t>
    <phoneticPr fontId="2" type="noConversion"/>
  </si>
  <si>
    <t>人物属性</t>
    <phoneticPr fontId="2" type="noConversion"/>
  </si>
  <si>
    <t>队长技能</t>
    <phoneticPr fontId="2" type="noConversion"/>
  </si>
  <si>
    <t>怪物技能列表，怪物掉落列表，怪物性格（索引到AI）</t>
    <phoneticPr fontId="2" type="noConversion"/>
  </si>
  <si>
    <t>0=E；1=D;2=C;3=B;4=A;5=S</t>
  </si>
  <si>
    <t>目前携带妖怪ID</t>
    <phoneticPr fontId="2" type="noConversion"/>
  </si>
  <si>
    <t>前排</t>
    <phoneticPr fontId="2" type="noConversion"/>
  </si>
  <si>
    <t>后排</t>
    <phoneticPr fontId="2" type="noConversion"/>
  </si>
  <si>
    <t>装备ID</t>
    <phoneticPr fontId="2" type="noConversion"/>
  </si>
  <si>
    <t>（最多5个？）</t>
    <phoneticPr fontId="2" type="noConversion"/>
  </si>
  <si>
    <t>服务端id，唯一，一个人一个</t>
    <phoneticPr fontId="2" type="noConversion"/>
  </si>
  <si>
    <t>equipment</t>
    <phoneticPr fontId="2" type="noConversion"/>
  </si>
  <si>
    <t>已装备装备</t>
    <phoneticPr fontId="2" type="noConversion"/>
  </si>
  <si>
    <t>只存在命中率，随怪物的等级差距而定，如攻击同等级的怪物命中率固定为N，L(lv1-lv2)用来调整等级差带来的命中率变化，60%&lt;=命中率&lt;=100%</t>
    <phoneticPr fontId="2" type="noConversion"/>
  </si>
  <si>
    <t>计算受伤比</t>
    <phoneticPr fontId="2" type="noConversion"/>
  </si>
  <si>
    <t>基础属性：根据grade及怪物等级索引相应基础属性表中的属性值(0=E；1=D;2=C;3=B;4=A;5=S)</t>
    <phoneticPr fontId="2" type="noConversion"/>
  </si>
  <si>
    <t>例如2级E品级小恶魔音符的生命上限最终值，先在E品级怪基础属性表中索引2级怪物生命上限为292，npc数据表中小恶魔音符maxLifeModifyRate=2。生命上限计算结果为292*2=584</t>
    <phoneticPr fontId="2" type="noConversion"/>
  </si>
  <si>
    <t>例如3级D品级大恶魔音符的生命上限最终值，npc数据表中大恶魔音符maxLifeModifyRate=0,maxLifeModifyVal=1000,生命上限计算结果=1000</t>
    <phoneticPr fontId="2" type="noConversion"/>
  </si>
  <si>
    <t>技能ID</t>
    <phoneticPr fontId="2" type="noConversion"/>
  </si>
  <si>
    <t>技能层面</t>
    <phoneticPr fontId="2" type="noConversion"/>
  </si>
  <si>
    <t>影响治疗量</t>
    <phoneticPr fontId="2" type="noConversion"/>
  </si>
  <si>
    <t>治疗技能可归为法术技能</t>
    <phoneticPr fontId="2" type="noConversion"/>
  </si>
  <si>
    <t>AI</t>
    <phoneticPr fontId="2" type="noConversion"/>
  </si>
  <si>
    <t>性格</t>
    <phoneticPr fontId="2" type="noConversion"/>
  </si>
  <si>
    <t>主法术</t>
    <phoneticPr fontId="2" type="noConversion"/>
  </si>
  <si>
    <t>主物理攻击</t>
    <phoneticPr fontId="2" type="noConversion"/>
  </si>
  <si>
    <t>主防御</t>
    <phoneticPr fontId="2" type="noConversion"/>
  </si>
  <si>
    <t>怪物普A算为物理攻击技能，怪物会有有效攻击，防御和疲惫3种状态，他们通过怪物性格，怪物属性中的耐力影响</t>
    <phoneticPr fontId="2" type="noConversion"/>
  </si>
  <si>
    <t>特殊技能：队长技和被动技（这两个技能不是所有怪都有，只有一些稀有怪和高品级怪或玩家佩戴了附加技能的装备）</t>
    <phoneticPr fontId="2" type="noConversion"/>
  </si>
  <si>
    <t>队长技能：有点像全队加成buff，影响全队属性</t>
    <phoneticPr fontId="2" type="noConversion"/>
  </si>
  <si>
    <t>被动技：各种奇葩的技能可以添加在怪物的被动技能上，丰富玩法与乐趣</t>
    <phoneticPr fontId="2" type="noConversion"/>
  </si>
  <si>
    <t>每只怪都会有自己的属性倾向（均衡型也算是有吧），怪物的大招一定和怪物自身属性倾向相关，怪物性格会决定怪物的AI及释放技能的顺序（怪物性格可修改）</t>
    <phoneticPr fontId="2" type="noConversion"/>
  </si>
  <si>
    <t>均衡型</t>
    <phoneticPr fontId="2" type="noConversion"/>
  </si>
  <si>
    <t>每个怪都必有6个技能，一个物理攻击技能，一个法术技能，一个debuff/dot/有益buff技能和一个玩家手动释放的大招技能（不一定是哪一类），防御，劳累</t>
    <phoneticPr fontId="2" type="noConversion"/>
  </si>
  <si>
    <t>主buff</t>
    <phoneticPr fontId="2" type="noConversion"/>
  </si>
  <si>
    <t>可携带的装备</t>
    <phoneticPr fontId="2" type="noConversion"/>
  </si>
  <si>
    <t>equip</t>
  </si>
  <si>
    <t>equip</t>
    <phoneticPr fontId="2" type="noConversion"/>
  </si>
  <si>
    <t>装备ID（固定，及每个妖怪能佩戴的装备固定；可为空，及妖怪可没有能佩戴的装备）</t>
    <phoneticPr fontId="2" type="noConversion"/>
  </si>
  <si>
    <t>技能逻辑及结构</t>
    <phoneticPr fontId="2"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</si>
  <si>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</si>
  <si>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</si>
  <si>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</si>
  <si>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15" type="noConversion"/>
  </si>
  <si>
    <t>可以通过不同Effect组合方式达到不同的技能效果</t>
    <phoneticPr fontId="15" type="noConversion"/>
  </si>
  <si>
    <t>关于Effect组</t>
    <phoneticPr fontId="2" type="noConversion"/>
  </si>
  <si>
    <t>关于Buff组</t>
    <phoneticPr fontId="2" type="noConversion"/>
  </si>
  <si>
    <t>Spell ID为全局唯一，同一个Spell ID只能对应一个技能</t>
    <phoneticPr fontId="2" type="noConversion"/>
  </si>
  <si>
    <t>同一个Spell调用的Effect与对应Buff调用的Effect的集合称为Effect组，不同Effect的组合可以造成不同技能效果</t>
    <phoneticPr fontId="2" type="noConversion"/>
  </si>
  <si>
    <t>同一个Spell产生的所有Effect所调用的Buff的集合称为Buff组</t>
    <phoneticPr fontId="2" type="noConversion"/>
  </si>
  <si>
    <t>随怪物等级而增长</t>
  </si>
  <si>
    <t>是否可进化</t>
    <phoneticPr fontId="2" type="noConversion"/>
  </si>
  <si>
    <t>进化后ID</t>
    <phoneticPr fontId="2" type="noConversion"/>
  </si>
  <si>
    <t>等级</t>
    <phoneticPr fontId="2" type="noConversion"/>
  </si>
  <si>
    <t>level</t>
    <phoneticPr fontId="2" type="noConversion"/>
  </si>
  <si>
    <t>等级，限制怪物怪物等级、可捕捉最大品级妖怪</t>
    <phoneticPr fontId="2" type="noConversion"/>
  </si>
  <si>
    <t>个数待定</t>
    <phoneticPr fontId="2" type="noConversion"/>
  </si>
  <si>
    <t>限制1级属性</t>
    <phoneticPr fontId="2" type="noConversion"/>
  </si>
  <si>
    <t>品级</t>
    <phoneticPr fontId="2" type="noConversion"/>
  </si>
  <si>
    <t>grade</t>
    <phoneticPr fontId="2" type="noConversion"/>
  </si>
  <si>
    <t>品级。0=E；1=D;2=C;3=B;4=A;5=S</t>
    <phoneticPr fontId="2" type="noConversion"/>
  </si>
  <si>
    <t>grade</t>
    <phoneticPr fontId="2" type="noConversion"/>
  </si>
  <si>
    <t>怪物品级限制1级属性</t>
    <phoneticPr fontId="2" type="noConversion"/>
  </si>
  <si>
    <t>nickname</t>
    <phoneticPr fontId="2" type="noConversion"/>
  </si>
  <si>
    <t>名称</t>
    <phoneticPr fontId="2" type="noConversion"/>
  </si>
  <si>
    <t>模型资源</t>
    <phoneticPr fontId="2" type="noConversion"/>
  </si>
  <si>
    <t>基础属性</t>
    <phoneticPr fontId="2" type="noConversion"/>
  </si>
  <si>
    <t>Index</t>
    <phoneticPr fontId="2" type="noConversion"/>
  </si>
  <si>
    <t>怪物ID</t>
  </si>
  <si>
    <t>怪物ID</t>
    <phoneticPr fontId="2" type="noConversion"/>
  </si>
  <si>
    <t>0=不能，1=能</t>
    <phoneticPr fontId="2" type="noConversion"/>
  </si>
  <si>
    <t>中文名称</t>
    <phoneticPr fontId="2" type="noConversion"/>
  </si>
  <si>
    <t>资源ID</t>
    <phoneticPr fontId="2" type="noConversion"/>
  </si>
  <si>
    <t>技能属性</t>
    <phoneticPr fontId="2" type="noConversion"/>
  </si>
  <si>
    <t>evolutionable</t>
    <phoneticPr fontId="2" type="noConversion"/>
  </si>
  <si>
    <t>evolutionID</t>
    <phoneticPr fontId="2" type="noConversion"/>
  </si>
  <si>
    <t>是否可进化 0=不可；1=可</t>
    <phoneticPr fontId="2" type="noConversion"/>
  </si>
  <si>
    <t>进化后怪物ID</t>
    <phoneticPr fontId="2" type="noConversion"/>
  </si>
  <si>
    <t>6种品级怪切页</t>
    <phoneticPr fontId="2" type="noConversion"/>
  </si>
  <si>
    <t>普通技能</t>
    <phoneticPr fontId="2" type="noConversion"/>
  </si>
  <si>
    <t>人物模型（只有男女区别，最多加上时装）</t>
    <phoneticPr fontId="2" type="noConversion"/>
  </si>
  <si>
    <t>技能ID（可为空）</t>
    <phoneticPr fontId="2" type="noConversion"/>
  </si>
  <si>
    <t>技能ID（6个）</t>
    <phoneticPr fontId="2" type="noConversion"/>
  </si>
  <si>
    <t>装备属性</t>
    <phoneticPr fontId="2" type="noConversion"/>
  </si>
  <si>
    <t>captain skill</t>
    <phoneticPr fontId="2" type="noConversion"/>
  </si>
  <si>
    <t>skill</t>
    <phoneticPr fontId="2" type="noConversion"/>
  </si>
  <si>
    <t>玩家通过按键或者npc通过ai调用Spell ID，触发Effect组，不同Effect可以触发不同效果，包括伤害（伤害判断：怪物该spell的level来触发不同的effect）以及增加Buff</t>
    <phoneticPr fontId="15" type="noConversion"/>
  </si>
  <si>
    <t>关于Spell（type）</t>
    <phoneticPr fontId="2" type="noConversion"/>
  </si>
  <si>
    <t>Spell</t>
    <phoneticPr fontId="2" type="noConversion"/>
  </si>
  <si>
    <t>Spell ID</t>
  </si>
  <si>
    <t>Spell ID 全局唯一，统一Spell ID只能对应同一个技能</t>
  </si>
  <si>
    <t>玩家通过手动触发或NPC通过AI（通过性格决定）调用的技能ID即为Spell ID</t>
    <phoneticPr fontId="2" type="noConversion"/>
  </si>
  <si>
    <t>Spell类型</t>
  </si>
  <si>
    <t>Spell类型目前分为 Attack、Cure、Denfense、Passive、Beneficial、Negative、Rest（加一个休息类型）</t>
    <phoneticPr fontId="2" type="noConversion"/>
  </si>
  <si>
    <t>Attack</t>
    <phoneticPr fontId="2" type="noConversion"/>
  </si>
  <si>
    <t>Cure</t>
    <phoneticPr fontId="2" type="noConversion"/>
  </si>
  <si>
    <t>Denfense</t>
    <phoneticPr fontId="2" type="noConversion"/>
  </si>
  <si>
    <t>Passive</t>
    <phoneticPr fontId="2" type="noConversion"/>
  </si>
  <si>
    <t>Beneficial</t>
    <phoneticPr fontId="2" type="noConversion"/>
  </si>
  <si>
    <t>Rest</t>
  </si>
  <si>
    <t>Negative</t>
    <phoneticPr fontId="2" type="noConversion"/>
  </si>
  <si>
    <t>通常伤害类技能需要配置为Attack,配置为该类的技能目前没有根据技能类型的特殊逻辑</t>
    <phoneticPr fontId="2" type="noConversion"/>
  </si>
  <si>
    <t>治疗类技能需要配置为Cure，配置为Cure类型的技能，当目标不存在或者目标选择不正确时，会将技能目标选择为施法者</t>
  </si>
  <si>
    <t>目前防御类技能（防御）需要配置为denfense。配置为该类的技能目前没有根据类型的特殊逻辑</t>
    <phoneticPr fontId="2" type="noConversion"/>
  </si>
  <si>
    <t>被动技能需要配置为Passive，配置为Passive的技能会在对局开始前施放该技能</t>
    <phoneticPr fontId="2" type="noConversion"/>
  </si>
  <si>
    <t>减益技能标签，主要指削弱属性、增加负面状态，当技能只有减益、负面类效果时，需要配置此项</t>
    <phoneticPr fontId="15" type="noConversion"/>
  </si>
  <si>
    <t>增益技能标签，主要指增加属性、增加状态，当技能只有增益、正面类效果时，需要配置此项</t>
    <phoneticPr fontId="2" type="noConversion"/>
  </si>
  <si>
    <t>当怪物劳累时，释放的休息技能使用的标签</t>
    <phoneticPr fontId="2" type="noConversion"/>
  </si>
  <si>
    <t>释放技能</t>
    <phoneticPr fontId="2" type="noConversion"/>
  </si>
  <si>
    <t>方式</t>
    <phoneticPr fontId="2" type="noConversion"/>
  </si>
  <si>
    <t>被击</t>
    <phoneticPr fontId="2" type="noConversion"/>
  </si>
  <si>
    <t>怪物在释放技能后会获得相应的能量</t>
    <phoneticPr fontId="2" type="noConversion"/>
  </si>
  <si>
    <t>被其他怪物攻击后也会获得相应的能量</t>
    <phoneticPr fontId="2" type="noConversion"/>
  </si>
  <si>
    <t>使用大招时需要消耗全部能量值，能量值被消耗后可以通过使用技能继续获得</t>
    <phoneticPr fontId="15" type="noConversion"/>
  </si>
  <si>
    <t>能量值在当前对局中可以累积，上限为100点，达到上限后不再增加</t>
    <phoneticPr fontId="15"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</si>
  <si>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</si>
  <si>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</si>
  <si>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</si>
  <si>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</si>
  <si>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能量获得/消耗</t>
    <phoneticPr fontId="15" type="noConversion"/>
  </si>
  <si>
    <t>技能目标</t>
    <phoneticPr fontId="15" type="noConversion"/>
  </si>
  <si>
    <t>指定目标类型分为 敌方阵营、己方阵营</t>
    <phoneticPr fontId="15" type="noConversion"/>
  </si>
  <si>
    <t>当某个技能需要规定目标类型，则需要在Spell中配置对应目标所属阵营</t>
    <phoneticPr fontId="15" type="noConversion"/>
  </si>
  <si>
    <t>当某个技能不需要规定目标类型时，不需要配置此项内容</t>
    <phoneticPr fontId="15" type="noConversion"/>
  </si>
  <si>
    <t>被动技能</t>
    <phoneticPr fontId="15" type="noConversion"/>
  </si>
  <si>
    <t>进入对局后，自动将角色应该有的被动技能自动释放一次，使得角色已进入对局就获得了对应的buff效果</t>
    <phoneticPr fontId="15" type="noConversion"/>
  </si>
  <si>
    <t>Spell中可以规定技能是否有指定目标</t>
    <phoneticPr fontId="2" type="noConversion"/>
  </si>
  <si>
    <t>Effect</t>
    <phoneticPr fontId="2"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</si>
  <si>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</si>
  <si>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</si>
  <si>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</si>
  <si>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</si>
  <si>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15" type="noConversion"/>
  </si>
  <si>
    <t>EffectSwitch</t>
  </si>
  <si>
    <t>当技能需求针对不动目标需要有不同效果时，可以通过配置此项来决定执行哪一个Effect</t>
  </si>
  <si>
    <t>如，某技能对NPC与对玩家造成效果不一致，则可以配置此项，通过validator判断目标来确认需要执行的Effect</t>
  </si>
  <si>
    <t>当技能需求在目标/施法者处于某个状态和不处于某个状态时造成不同效果时，可以通过配置此项来决定执行哪一个Effect</t>
    <phoneticPr fontId="15" type="noConversion"/>
  </si>
  <si>
    <t>如，某技能对处于眩晕的目标造成效果与对不处于眩晕的目标造成效果不一致，则可以配置此项，通过validator判断目标需要执行哪一条Effect</t>
    <phoneticPr fontId="15" type="noConversion"/>
  </si>
  <si>
    <t>EffectPersistent</t>
  </si>
  <si>
    <t>可以通过此项配置决定技能在m_ValidatePos后延迟一段时间生效另一个Effect</t>
  </si>
  <si>
    <t>延迟生效有三种类型，分别为起始延迟、结束延迟、周期性延迟</t>
    <phoneticPr fontId="15" type="noConversion"/>
  </si>
  <si>
    <t>起始延迟和结束延迟，可以理解为针对单个Effect的延迟操作</t>
  </si>
  <si>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</si>
  <si>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</si>
  <si>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</si>
  <si>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</si>
  <si>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EffectPersistent可配置是否进行命中判断</t>
    <phoneticPr fontId="15" type="noConversion"/>
  </si>
  <si>
    <t>如参数配置为进行判断，则进行命中判断</t>
    <phoneticPr fontId="15" type="noConversion"/>
  </si>
  <si>
    <t>如判断未命中，则EffectPersistent后挂接的其他effect均未命中</t>
    <phoneticPr fontId="15" type="noConversion"/>
  </si>
  <si>
    <t>如判断为命中，则effectPersistent后挂接的其他effect再各自判断是否忽略命中判断</t>
    <phoneticPr fontId="15" type="noConversion"/>
  </si>
  <si>
    <t>如配置为忽略命中判断，则必定命中</t>
    <phoneticPr fontId="15" type="noConversion"/>
  </si>
  <si>
    <t>如未配置，则再次判断是否命中</t>
    <phoneticPr fontId="15" type="noConversion"/>
  </si>
  <si>
    <t>当EffectPersistent判定为命中时，不会立刻显示“未命中”提示</t>
    <phoneticPr fontId="15" type="noConversion"/>
  </si>
  <si>
    <t>当Persistent有startdelay时，“未命中”提示显示时间与startdelay的生效点一致，否则</t>
    <phoneticPr fontId="15" type="noConversion"/>
  </si>
  <si>
    <t>当Persistent有Period时，“未命中”提示显示时间与第一个Period的生效点一致</t>
    <phoneticPr fontId="15" type="noConversion"/>
  </si>
  <si>
    <t>EffectSearch</t>
  </si>
  <si>
    <t>目标搜寻</t>
    <phoneticPr fontId="15" type="noConversion"/>
  </si>
  <si>
    <t>通过此项配置可以在Spell的目标类型基础上，更准确的定义接下来触发的Effect的目标</t>
  </si>
  <si>
    <t>排除主目标</t>
    <phoneticPr fontId="15" type="noConversion"/>
  </si>
  <si>
    <t>可以通过配置排除主目标达到接下来触发的Effect对选择的目标不造成效果的目的</t>
  </si>
  <si>
    <t>包含主目标</t>
    <phoneticPr fontId="15" type="noConversion"/>
  </si>
  <si>
    <t>可以通过配置此项达到指定主目标触发某个effect</t>
    <phoneticPr fontId="15" type="noConversion"/>
  </si>
  <si>
    <t>最大数量</t>
    <phoneticPr fontId="15" type="noConversion"/>
  </si>
  <si>
    <t>该Effect可以作用的最大目标数</t>
    <phoneticPr fontId="15" type="noConversion"/>
  </si>
  <si>
    <t>目标验证</t>
    <phoneticPr fontId="15" type="noConversion"/>
  </si>
  <si>
    <t>是否同区域</t>
    <phoneticPr fontId="15" type="noConversion"/>
  </si>
  <si>
    <t>可以确认目标搜索范围，是否为同一个区域</t>
    <phoneticPr fontId="15" type="noConversion"/>
  </si>
  <si>
    <t>对于pve场景，同一个对局视为同一个区域</t>
    <phoneticPr fontId="15" type="noConversion"/>
  </si>
  <si>
    <t>对于pvp场景，根据pvp设定规划为多个区域</t>
    <phoneticPr fontId="15" type="noConversion"/>
  </si>
  <si>
    <t>是否是敌方</t>
    <phoneticPr fontId="15" type="noConversion"/>
  </si>
  <si>
    <t>可以确定目标搜索范围，是否为同一个阵营</t>
    <phoneticPr fontId="15" type="noConversion"/>
  </si>
  <si>
    <t>是否是己方</t>
    <phoneticPr fontId="15" type="noConversion"/>
  </si>
  <si>
    <t>是否是中立</t>
    <phoneticPr fontId="15" type="noConversion"/>
  </si>
  <si>
    <t>是否未死亡</t>
    <phoneticPr fontId="15" type="noConversion"/>
  </si>
  <si>
    <t>可以确定目标搜索范围，是否包含死亡的目标</t>
    <phoneticPr fontId="15" type="noConversion"/>
  </si>
  <si>
    <t>是否主目标旁边</t>
    <phoneticPr fontId="15" type="noConversion"/>
  </si>
  <si>
    <t>可以确定作用目标是否在主目标左侧站位或者右侧站位</t>
    <phoneticPr fontId="15" type="noConversion"/>
  </si>
  <si>
    <t>指定站位</t>
    <phoneticPr fontId="15" type="noConversion"/>
  </si>
  <si>
    <t>可以指定站位</t>
    <phoneticPr fontId="15" type="noConversion"/>
  </si>
  <si>
    <t>指定有某个Buff</t>
  </si>
  <si>
    <t>可以指定技能对有某个Buff的目标使用</t>
  </si>
  <si>
    <t>指定目标</t>
    <phoneticPr fontId="15" type="noConversion"/>
  </si>
  <si>
    <t>可以指定技能对某个NPC使用</t>
    <phoneticPr fontId="15" type="noConversion"/>
  </si>
  <si>
    <t>指定职业</t>
    <phoneticPr fontId="15" type="noConversion"/>
  </si>
  <si>
    <t>可以指定技能对某个职业的目标使用</t>
    <phoneticPr fontId="15" type="noConversion"/>
  </si>
  <si>
    <t>指定天赋</t>
    <phoneticPr fontId="15" type="noConversion"/>
  </si>
  <si>
    <t>可以指定技能对某个天赋的目标使用</t>
    <phoneticPr fontId="15" type="noConversion"/>
  </si>
  <si>
    <t>指定性别</t>
    <phoneticPr fontId="15" type="noConversion"/>
  </si>
  <si>
    <t>可以指定技能对某个性别的目标使用</t>
    <phoneticPr fontId="15" type="noConversion"/>
  </si>
  <si>
    <t>排序方式</t>
    <phoneticPr fontId="15" type="noConversion"/>
  </si>
  <si>
    <t>按血量从低到高</t>
    <phoneticPr fontId="15" type="noConversion"/>
  </si>
  <si>
    <t>可以将搜寻到的目标按照条件（默认为从低到高，可以配置m_CompareFun设置反序）进行排列，并对最高或者最低的目标作用效果</t>
    <phoneticPr fontId="15" type="noConversion"/>
  </si>
  <si>
    <t>如可以将目标按血量从低到高排列，对血量最高或最低的目标造成效果</t>
    <phoneticPr fontId="15" type="noConversion"/>
  </si>
  <si>
    <t>搜索区域</t>
    <phoneticPr fontId="15" type="noConversion"/>
  </si>
  <si>
    <t>搜索数量</t>
    <phoneticPr fontId="15" type="noConversion"/>
  </si>
  <si>
    <t>可以确定该Effect需要搜寻到的目标数量</t>
  </si>
  <si>
    <t>可以指定触发的Effect</t>
  </si>
  <si>
    <t>是否随机</t>
    <phoneticPr fontId="15" type="noConversion"/>
  </si>
  <si>
    <t>可以确定该Effect是否随机选择目标</t>
  </si>
  <si>
    <t>是否是万灵</t>
    <phoneticPr fontId="15" type="noConversion"/>
  </si>
  <si>
    <t>可以确定该Effect是否为万灵方式选择目标</t>
  </si>
  <si>
    <t>关于万灵</t>
    <phoneticPr fontId="15" type="noConversion"/>
  </si>
  <si>
    <t>万灵特指一类具有特殊目标搜寻方式的技能，具体逻辑如下：</t>
    <phoneticPr fontId="15"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</si>
  <si>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</si>
  <si>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</si>
  <si>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</si>
  <si>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</si>
  <si>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</si>
  <si>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</si>
  <si>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</si>
  <si>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</si>
  <si>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</si>
  <si>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</si>
  <si>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</si>
  <si>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</si>
  <si>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</si>
  <si>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</si>
  <si>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</si>
  <si>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</si>
  <si>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</si>
  <si>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</si>
  <si>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此Buff不同源可共存，且只对原施法者施放的万灵类技能的Effect造成的伤害生效</t>
  </si>
  <si>
    <t>EffectDamage</t>
  </si>
  <si>
    <t>该类型Effect会造成实际效果（伤害）</t>
  </si>
  <si>
    <t>伤害效果分为以下几类</t>
    <phoneticPr fontId="15" type="noConversion"/>
  </si>
  <si>
    <t>技能攻击常数</t>
    <phoneticPr fontId="15" type="noConversion"/>
  </si>
  <si>
    <t>一个固定的伤害值</t>
    <phoneticPr fontId="15" type="noConversion"/>
  </si>
  <si>
    <t>随机伤害值</t>
    <phoneticPr fontId="15" type="noConversion"/>
  </si>
  <si>
    <t>可以对目标造成伤害的随机值上限，该值只在配置技能攻击常数时才生效</t>
    <phoneticPr fontId="15" type="noConversion"/>
  </si>
  <si>
    <t>m_AmountFunction</t>
    <phoneticPr fontId="15" type="noConversion"/>
  </si>
  <si>
    <t>可以通过Damagefunction配置特殊需求技能伤害，该伤害值可以根据施法者或者目标的属性进行计算</t>
    <phoneticPr fontId="15" type="noConversion"/>
  </si>
  <si>
    <t>同一个effectdamage在配置了AmountFunction之后忽略技能攻击常数及随机伤害值的数值</t>
    <phoneticPr fontId="15" type="noConversion"/>
  </si>
  <si>
    <t>技能攻击力百分比</t>
    <phoneticPr fontId="15" type="noConversion"/>
  </si>
  <si>
    <t>按照施法者的攻击力百分比进行计算</t>
    <phoneticPr fontId="15" type="noConversion"/>
  </si>
  <si>
    <t>技能最终伤害=Random[技能攻击常数,技能攻击常数+随机伤害值上限]或m_AmountFunction计算值+技能攻击力百分比*总攻击力</t>
    <phoneticPr fontId="15" type="noConversion"/>
  </si>
  <si>
    <t>当配置是否为治疗 为m_IsHeal = true,时，该技能为治疗类技能，造成的技能效果为对目标增加血量效果</t>
    <phoneticPr fontId="15" type="noConversion"/>
  </si>
  <si>
    <t>根据技能需求不同，可以对该Effectdamage做出各类生效判定</t>
  </si>
  <si>
    <t>Effectdamage命中后可以触发另一个effect</t>
    <phoneticPr fontId="15" type="noConversion"/>
  </si>
  <si>
    <t>此effect当做effectdamage的子effect</t>
    <phoneticPr fontId="15" type="noConversion"/>
  </si>
  <si>
    <t>只有当effectdamage命中时，才会进行子effect的触发判定</t>
    <phoneticPr fontId="15" type="noConversion"/>
  </si>
  <si>
    <t>技能伤害类型分为以下两大类</t>
    <phoneticPr fontId="15" type="noConversion"/>
  </si>
  <si>
    <t>非周期类伤害</t>
  </si>
  <si>
    <t>周期类伤害</t>
  </si>
  <si>
    <t>技能治疗类型分为以下两大类</t>
    <phoneticPr fontId="15" type="noConversion"/>
  </si>
  <si>
    <t>非周期类治疗、周期类治疗</t>
    <phoneticPr fontId="15" type="noConversion"/>
  </si>
  <si>
    <t>分为周期性物理伤害、周期性法术伤害</t>
    <phoneticPr fontId="2" type="noConversion"/>
  </si>
  <si>
    <t>分为物理伤害、法术伤害</t>
    <phoneticPr fontId="2" type="noConversion"/>
  </si>
  <si>
    <t>EffectApplyBuff</t>
  </si>
  <si>
    <t>Effect可以为目标增加Buff效果，一个Effect只能触发一个Buff</t>
  </si>
  <si>
    <t>Buffid</t>
  </si>
  <si>
    <t>此Effect触发的BuffID</t>
  </si>
  <si>
    <t>Buff层数</t>
  </si>
  <si>
    <t>触发Buff的层数</t>
  </si>
  <si>
    <t>CB1无多层buff，增加buff层数需要为1层</t>
    <phoneticPr fontId="15" type="noConversion"/>
  </si>
  <si>
    <t>跳过命中判定</t>
    <phoneticPr fontId="15" type="noConversion"/>
  </si>
  <si>
    <t>触发Buff是否跳过命中判断</t>
    <phoneticPr fontId="15" type="noConversion"/>
  </si>
  <si>
    <t>通过配置m_TargetType来确定技能伤害取值</t>
    <phoneticPr fontId="15" type="noConversion"/>
  </si>
  <si>
    <t>TARGET_CASTER</t>
  </si>
  <si>
    <t>配置为此项则effect目标为caster</t>
    <phoneticPr fontId="15" type="noConversion"/>
  </si>
  <si>
    <t>技能施法者</t>
    <phoneticPr fontId="15" type="noConversion"/>
  </si>
  <si>
    <t>技能的使用者称为技能施法者（caster）</t>
    <phoneticPr fontId="15" type="noConversion"/>
  </si>
  <si>
    <t>TARGET_TARGET</t>
    <phoneticPr fontId="15" type="noConversion"/>
  </si>
  <si>
    <t>配置为此项则effect目标为target</t>
    <phoneticPr fontId="15" type="noConversion"/>
  </si>
  <si>
    <t>技能所作用的目标称为技能目标（target）</t>
    <phoneticPr fontId="15" type="noConversion"/>
  </si>
  <si>
    <t>通过配置m_chance可以设定effect触发的几率</t>
    <phoneticPr fontId="15" type="noConversion"/>
  </si>
  <si>
    <t>配置有效值为0-1</t>
    <phoneticPr fontId="15" type="noConversion"/>
  </si>
  <si>
    <t>所有effect类型均可以配置此项</t>
    <phoneticPr fontId="15" type="noConversion"/>
  </si>
  <si>
    <t>未配置默认为100%触发</t>
    <phoneticPr fontId="15" type="noConversion"/>
  </si>
  <si>
    <t>通过配置m_energy可以设定触发effect时增加能量值</t>
    <phoneticPr fontId="15" type="noConversion"/>
  </si>
  <si>
    <t>所有effect类型均可以配置此项</t>
    <phoneticPr fontId="15" type="noConversion"/>
  </si>
  <si>
    <t>未配置则默认不增加能量</t>
    <phoneticPr fontId="15" type="noConversion"/>
  </si>
  <si>
    <t>通过为effectdamage配置 m_Kill可以使该effect生效时直接将目标杀死</t>
    <phoneticPr fontId="15" type="noConversion"/>
  </si>
  <si>
    <t>通过为effectdamage配置 m_Live可以使该effect造成的伤害不会将目标杀死，同时保留1点生命</t>
    <phoneticPr fontId="15" type="noConversion"/>
  </si>
  <si>
    <t>配置有效值为0-100</t>
    <phoneticPr fontId="15" type="noConversion"/>
  </si>
  <si>
    <t>Buff</t>
    <phoneticPr fontId="2" type="noConversion"/>
  </si>
  <si>
    <t>buff分为以下几类</t>
  </si>
  <si>
    <t>defend</t>
    <phoneticPr fontId="15" type="noConversion"/>
  </si>
  <si>
    <t>防御类buff需要配置此类型，用来进行技能逻辑判断，当目标身上有标签为Defend类型的buff时则防御技能使用成功</t>
  </si>
  <si>
    <t>invulnerable</t>
    <phoneticPr fontId="15" type="noConversion"/>
  </si>
  <si>
    <t>无敌类buff需要配置此类型</t>
    <phoneticPr fontId="15" type="noConversion"/>
  </si>
  <si>
    <t>taunt</t>
    <phoneticPr fontId="15" type="noConversion"/>
  </si>
  <si>
    <t>嘲讽类技能需要配置此类型</t>
    <phoneticPr fontId="15" type="noConversion"/>
  </si>
  <si>
    <t>debuff</t>
  </si>
  <si>
    <t>dot类、嘲讽类、降低属性、提升受伤比等buff需要配置此类型</t>
    <phoneticPr fontId="15" type="noConversion"/>
  </si>
  <si>
    <t>notclear</t>
    <phoneticPr fontId="15" type="noConversion"/>
  </si>
  <si>
    <t>切进程不清除类buff，有此标签的buff在切进程时不会被清除</t>
  </si>
  <si>
    <t>beneficial</t>
    <phoneticPr fontId="15" type="noConversion"/>
  </si>
  <si>
    <t>降低受伤比，升攻升防，无敌，HOT等需要配置此类型</t>
    <phoneticPr fontId="15" type="noConversion"/>
  </si>
  <si>
    <t>null</t>
    <phoneticPr fontId="15" type="noConversion"/>
  </si>
  <si>
    <t>无实际效果类buff</t>
    <phoneticPr fontId="15" type="noConversion"/>
  </si>
  <si>
    <t>持续时间</t>
    <phoneticPr fontId="15" type="noConversion"/>
  </si>
  <si>
    <t>buff会有一定持续时间，buff效果只会在持续时间内生效</t>
  </si>
  <si>
    <t>生效周期</t>
    <phoneticPr fontId="15" type="noConversion"/>
  </si>
  <si>
    <t>buff在持续时间内，可以根据周期触发效果，即每隔一段时间，生效一次</t>
  </si>
  <si>
    <t>周期间隔</t>
    <phoneticPr fontId="15" type="noConversion"/>
  </si>
  <si>
    <t>buff出现后距离下次生效的时间间隔</t>
  </si>
  <si>
    <t>周期触发数量</t>
    <phoneticPr fontId="15" type="noConversion"/>
  </si>
  <si>
    <t>buff在持续时间内，最多触发效果的次数</t>
  </si>
  <si>
    <t>叠加</t>
    <phoneticPr fontId="15" type="noConversion"/>
  </si>
  <si>
    <t>不同源是否可共存</t>
    <phoneticPr fontId="15" type="noConversion"/>
  </si>
  <si>
    <t>最大叠加层数</t>
    <phoneticPr fontId="15" type="noConversion"/>
  </si>
  <si>
    <t>每次最大叠加层数</t>
    <phoneticPr fontId="15" type="noConversion"/>
  </si>
  <si>
    <t>buff的替换、排斥、叠加、刷新</t>
  </si>
  <si>
    <t>当先后有buff作用到目标身上时，需要根据buff替换、叠加、刷新关系进行处理</t>
  </si>
  <si>
    <t>buff替换</t>
  </si>
  <si>
    <t>分为按照类型替换、按照列表替换</t>
    <phoneticPr fontId="15" type="noConversion"/>
  </si>
  <si>
    <t>按照类型替换</t>
    <phoneticPr fontId="15" type="noConversion"/>
  </si>
  <si>
    <t>当后作用到目标身上的buff配置有替换某个类型的buff的配置时，会将目标身上buff类型为该类型的buff替换</t>
  </si>
  <si>
    <t>按照列表替换</t>
    <phoneticPr fontId="15"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</si>
  <si>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</si>
  <si>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</si>
  <si>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</si>
  <si>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15" type="noConversion"/>
  </si>
  <si>
    <t>同时buff的命中与暴击均按照最后一个施法者的属性进行计算</t>
    <phoneticPr fontId="15" type="noConversion"/>
  </si>
  <si>
    <t>即，a、b先后为c增加buffx，则buffx的施法者为b</t>
    <phoneticPr fontId="15" type="noConversion"/>
  </si>
  <si>
    <t>下回合b死亡，a再次为c增加buffx，则buffx的施法者变更为a</t>
    <phoneticPr fontId="15" type="noConversion"/>
  </si>
  <si>
    <t>当buff被增加后，记录此buff的施法者属性，在此buff触发的effect作用时，使用此属性进行计算</t>
    <phoneticPr fontId="15" type="noConversion"/>
  </si>
  <si>
    <t>需要记录buff的技能施法者、buff持有者、技能目标三个属性，用来应用到castertype不同的情况</t>
    <phoneticPr fontId="15" type="noConversion"/>
  </si>
  <si>
    <t>buff排斥</t>
  </si>
  <si>
    <t>按照类型排斥</t>
    <phoneticPr fontId="15" type="noConversion"/>
  </si>
  <si>
    <t>当目标身上拥有按照类型排斥某个类型的buff时，该buff持续时间内，拥有排斥类型buff类型的buff无法被增加在目标身上</t>
  </si>
  <si>
    <t>按照列表排斥</t>
    <phoneticPr fontId="15" type="noConversion"/>
  </si>
  <si>
    <t>当目标身上拥有按照列表中的buff排斥的buff时，该buff持续时间内，排斥列表中的buff无法被增加在目标身上</t>
  </si>
  <si>
    <t>不同源可共存</t>
    <phoneticPr fontId="15"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</si>
  <si>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</si>
  <si>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</si>
  <si>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15" type="noConversion"/>
  </si>
  <si>
    <t>buff的一个非常重要的作用是影响目标的人数属性</t>
  </si>
  <si>
    <t>力量</t>
    <phoneticPr fontId="15" type="noConversion"/>
  </si>
  <si>
    <t>可以按照固定值或者百分比来提高或降低目标力量</t>
    <phoneticPr fontId="2" type="noConversion"/>
  </si>
  <si>
    <t>智力</t>
    <phoneticPr fontId="2" type="noConversion"/>
  </si>
  <si>
    <t>可以按照固定值或者百分比来提高或降低目标智力</t>
    <phoneticPr fontId="2" type="noConversion"/>
  </si>
  <si>
    <t>速度</t>
    <phoneticPr fontId="2" type="noConversion"/>
  </si>
  <si>
    <t>可以按照固定值或者百分比来提高或降低目标速度</t>
    <phoneticPr fontId="2" type="noConversion"/>
  </si>
  <si>
    <t>抗性</t>
    <phoneticPr fontId="2" type="noConversion"/>
  </si>
  <si>
    <t>可以按照固定值或者百分比来提高或降低目标抗性</t>
    <phoneticPr fontId="2" type="noConversion"/>
  </si>
  <si>
    <t>耐力</t>
    <phoneticPr fontId="2" type="noConversion"/>
  </si>
  <si>
    <t>可以按照固定值或者百分比来提高或降低目标耐力</t>
    <phoneticPr fontId="2" type="noConversion"/>
  </si>
  <si>
    <t>HP</t>
    <phoneticPr fontId="2" type="noConversion"/>
  </si>
  <si>
    <t>可以按照固定值或者百分比来提高或降低目标HP</t>
    <phoneticPr fontId="15" type="noConversion"/>
  </si>
  <si>
    <t>命中率</t>
    <phoneticPr fontId="2" type="noConversion"/>
  </si>
  <si>
    <t>可以按照固定值或者百分比来提高或降低目标命中率</t>
    <phoneticPr fontId="2" type="noConversion"/>
  </si>
  <si>
    <t>暴击率</t>
    <phoneticPr fontId="2" type="noConversion"/>
  </si>
  <si>
    <t>可以按照固定值或者百分比来提高或降低目标暴击率</t>
    <phoneticPr fontId="2" type="noConversion"/>
  </si>
  <si>
    <t>影响人物状态</t>
    <phoneticPr fontId="15" type="noConversion"/>
  </si>
  <si>
    <t>无敌</t>
    <phoneticPr fontId="15"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</si>
  <si>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</si>
  <si>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</si>
  <si>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</si>
  <si>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15" type="noConversion"/>
  </si>
  <si>
    <t>debuff类buff需要给各符合条件的buff添加此标签，例如dot，嘲讽buff等都属于debuff</t>
  </si>
  <si>
    <t>嘲讽</t>
    <phoneticPr fontId="15" type="noConversion"/>
  </si>
  <si>
    <t>施法者对目标释放嘲讽技能，计算是否命中，若未命中则嘲讽直接失败</t>
    <phoneticPr fontId="15" type="noConversion"/>
  </si>
  <si>
    <t>再判断目标是否免疫嘲讽，目标若免疫嘲讽，则不会获得嘲讽buff，嘲讽失败；</t>
  </si>
  <si>
    <t>目标不免疫嘲讽，则获得嘲讽buff</t>
  </si>
  <si>
    <t>当中了嘲讽buff期间使用的所有有主目标的技能，都会被强制切换为嘲讽buff施法者</t>
    <phoneticPr fontId="15" type="noConversion"/>
  </si>
  <si>
    <t>嘲讽效果只影响生效effect的根事件，即</t>
    <phoneticPr fontId="15" type="noConversion"/>
  </si>
  <si>
    <t>当根事件生效时间大于嘲讽buff生效时间，则根事件后触发的所有effect均受到嘲讽</t>
    <phoneticPr fontId="15" type="noConversion"/>
  </si>
  <si>
    <t>当根事件生效时间小于等于嘲讽buff生效时间，则根事件后触发的所有effect均不受到嘲讽</t>
    <phoneticPr fontId="15" type="noConversion"/>
  </si>
  <si>
    <t>（根事件为spell直接触发的effect，即spell配置中m_EffectID参数触发的effect）</t>
    <phoneticPr fontId="15" type="noConversion"/>
  </si>
  <si>
    <t>没有主目标的技能不受限制</t>
    <phoneticPr fontId="15"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</si>
  <si>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</si>
  <si>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</si>
  <si>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</si>
  <si>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15" type="noConversion"/>
  </si>
  <si>
    <t>提示信息ID：skill_spell_009</t>
    <phoneticPr fontId="15" type="noConversion"/>
  </si>
  <si>
    <t>B除了目标不可自由选择之外，技能输入和施放都正常进行不受影响</t>
  </si>
  <si>
    <t>嘲讽生效判定</t>
    <phoneticPr fontId="15" type="noConversion"/>
  </si>
  <si>
    <t>技能配置是否免疫嘲讽（默认配置为否），配置为是，则免疫嘲讽技能；配置为否，则进行下列判断</t>
    <phoneticPr fontId="15" type="noConversion"/>
  </si>
  <si>
    <t>A嘲讽B，如B使用的技能包含cure或beneficial标签</t>
    <phoneticPr fontId="15" type="noConversion"/>
  </si>
  <si>
    <t>1、该技能需要有主目标（spell选择目标），则该技能默认对自己释放</t>
    <phoneticPr fontId="15" type="noConversion"/>
  </si>
  <si>
    <t>2、该技能不需要主目标（effect选择目标），则作用目标不受嘲讽技能影响</t>
    <phoneticPr fontId="15" type="noConversion"/>
  </si>
  <si>
    <t>此强制切换目标的逻辑优先级高于跨回合时不可切换目标的逻辑</t>
  </si>
  <si>
    <t>如果B正在施放跨回合技能，则</t>
    <phoneticPr fontId="15" type="noConversion"/>
  </si>
  <si>
    <t>该跨回合技能为非治疗/增益类技能，下回合目标会被强制切换成A</t>
    <phoneticPr fontId="15" type="noConversion"/>
  </si>
  <si>
    <t>该跨回合技能为治疗/增益类技能，下回合客户端选择目标变为A，实际生效目标不变</t>
    <phoneticPr fontId="15" type="noConversion"/>
  </si>
  <si>
    <t>如跨回合结束，嘲讽buff仍然存在，则不手动切换目标的情况下</t>
    <phoneticPr fontId="15" type="noConversion"/>
  </si>
  <si>
    <t>例，A、B为队友，A选择B使用跨回合技能，第一回合为指定主目标加血，第二回合为指定主目标伤害，第三回合为指定主目标加血，此时C嘲讽了A，则</t>
    <phoneticPr fontId="15" type="noConversion"/>
  </si>
  <si>
    <t>第一回合，加血会对B生效，第二回合，伤害会对C生效，第三回合，加血会对自己生效</t>
    <phoneticPr fontId="15" type="noConversion"/>
  </si>
  <si>
    <t>（设计上应该避免此类同时存在治疗、伤害且分别需要有主目标的技能）</t>
    <phoneticPr fontId="15"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</si>
  <si>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</si>
  <si>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</si>
  <si>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</si>
  <si>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</si>
  <si>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</si>
  <si>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</si>
  <si>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</si>
  <si>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</si>
  <si>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</si>
  <si>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</si>
  <si>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</si>
  <si>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15" type="noConversion"/>
  </si>
  <si>
    <t>channel技能不会被打断，同时继续对channel技能目标（第一回合的目标）进行使用</t>
    <phoneticPr fontId="15" type="noConversion"/>
  </si>
  <si>
    <t>B使用channel技能第一回合生效时间大于嘲讽buff生效时间，则</t>
    <phoneticPr fontId="15" type="noConversion"/>
  </si>
  <si>
    <t>该技能会对A使用</t>
    <phoneticPr fontId="15"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</si>
  <si>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</si>
  <si>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</si>
  <si>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</si>
  <si>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</si>
  <si>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</si>
  <si>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</si>
  <si>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15" type="noConversion"/>
  </si>
  <si>
    <t>当buff存在期间，成功使用技能后，可能会触发Effect</t>
  </si>
  <si>
    <t>响应次数</t>
    <phoneticPr fontId="15" type="noConversion"/>
  </si>
  <si>
    <t>用来规定此触发Effect方式的响应次数，当达到响应次数后，达到条件不会再次触发Effect</t>
  </si>
  <si>
    <t>达到响应次数后移除该buff</t>
  </si>
  <si>
    <t>触发几率</t>
    <phoneticPr fontId="15" type="noConversion"/>
  </si>
  <si>
    <t>用来规定此触发Effect方式的触发几率</t>
    <phoneticPr fontId="15" type="noConversion"/>
  </si>
  <si>
    <t>触发条件</t>
    <phoneticPr fontId="15" type="noConversion"/>
  </si>
  <si>
    <t>用来规定此触发Effect的触发条件</t>
  </si>
  <si>
    <t>如使用了某个技能、或者达到其他条件</t>
    <phoneticPr fontId="15" type="noConversion"/>
  </si>
  <si>
    <t>伤害反应位置</t>
    <phoneticPr fontId="15" type="noConversion"/>
  </si>
  <si>
    <t>defender</t>
    <phoneticPr fontId="15" type="noConversion"/>
  </si>
  <si>
    <t>当buff持有者受到攻击时触发</t>
    <phoneticPr fontId="15" type="noConversion"/>
  </si>
  <si>
    <t>attacker</t>
    <phoneticPr fontId="15"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</si>
  <si>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</si>
  <si>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</si>
  <si>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</si>
  <si>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</si>
  <si>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15" type="noConversion"/>
  </si>
  <si>
    <t>达到触发条件后所触发的Effect</t>
  </si>
  <si>
    <t>伤害反应消耗</t>
    <phoneticPr fontId="15" type="noConversion"/>
  </si>
  <si>
    <t>次数</t>
    <phoneticPr fontId="15" type="noConversion"/>
  </si>
  <si>
    <t>伤害反应的最大响应次数</t>
    <phoneticPr fontId="15" type="noConversion"/>
  </si>
  <si>
    <t>内置cd</t>
    <phoneticPr fontId="15" type="noConversion"/>
  </si>
  <si>
    <t>伤害反应的每次响应间隔</t>
    <phoneticPr fontId="15" type="noConversion"/>
  </si>
  <si>
    <t>伤害反应标记</t>
    <phoneticPr fontId="15" type="noConversion"/>
  </si>
  <si>
    <t>暴击触发</t>
    <phoneticPr fontId="15" type="noConversion"/>
  </si>
  <si>
    <t>伤害反应条件为造成暴击伤害后触发</t>
    <phoneticPr fontId="15" type="noConversion"/>
  </si>
  <si>
    <t>EffectDamage与反弹伤害造成的伤害均会触发伤害反应</t>
    <phoneticPr fontId="15" type="noConversion"/>
  </si>
  <si>
    <t>EffectTransDamage为传递值，不为effect，不触发伤害反应</t>
    <phoneticPr fontId="15" type="noConversion"/>
  </si>
  <si>
    <t>死亡反应</t>
    <phoneticPr fontId="15" type="noConversion"/>
  </si>
  <si>
    <t>当buff存在期间，目标死亡后，可能会触发Effect</t>
  </si>
  <si>
    <t>用来规定此触发Effect方式的触发几率</t>
  </si>
  <si>
    <t>死亡反应位置</t>
    <phoneticPr fontId="15" type="noConversion"/>
  </si>
  <si>
    <t>target</t>
    <phoneticPr fontId="15" type="noConversion"/>
  </si>
  <si>
    <t>buff持有者为目标</t>
    <phoneticPr fontId="15" type="noConversion"/>
  </si>
  <si>
    <t>caster</t>
    <phoneticPr fontId="15" type="noConversion"/>
  </si>
  <si>
    <t>buff的施法者为目标</t>
    <phoneticPr fontId="15" type="noConversion"/>
  </si>
  <si>
    <t>killer</t>
    <phoneticPr fontId="15" type="noConversion"/>
  </si>
  <si>
    <t>buff持有者的致死者为目标</t>
    <phoneticPr fontId="15" type="noConversion"/>
  </si>
  <si>
    <t>伤害反应消耗</t>
    <phoneticPr fontId="15" type="noConversion"/>
  </si>
  <si>
    <t>次数（与响应次数对应）</t>
    <phoneticPr fontId="15" type="noConversion"/>
  </si>
  <si>
    <t>EffectDamage与反弹伤害造成的死亡均会触发死亡反应</t>
    <phoneticPr fontId="15" type="noConversion"/>
  </si>
  <si>
    <t>EffectTransDamage为传递值，不为effect，不触发死亡反应</t>
    <phoneticPr fontId="15" type="noConversion"/>
  </si>
  <si>
    <t>护盾</t>
    <phoneticPr fontId="15" type="noConversion"/>
  </si>
  <si>
    <t>buff可以为目标增加一个护盾，在buff存在期间帮助目标抵抗一定伤害效果</t>
  </si>
  <si>
    <t>护盾效果分为以下两类</t>
    <phoneticPr fontId="15" type="noConversion"/>
  </si>
  <si>
    <t>可以吸收固定值的伤害</t>
    <phoneticPr fontId="15" type="noConversion"/>
  </si>
  <si>
    <t>可以按照公式吸收特定比例或者数值的伤害</t>
    <phoneticPr fontId="15" type="noConversion"/>
  </si>
  <si>
    <t>通过m_ShieldFunction可配置吸收伤害的类型</t>
    <phoneticPr fontId="15" type="noConversion"/>
  </si>
  <si>
    <t>可以在吸收伤害的时候触发effect</t>
    <phoneticPr fontId="15" type="noConversion"/>
  </si>
  <si>
    <t>当护盾持续时间内吸收值达到上限时会自动清除</t>
    <phoneticPr fontId="15" type="noConversion"/>
  </si>
  <si>
    <t>传递的伤害不会被护盾吸收</t>
    <phoneticPr fontId="15" type="noConversion"/>
  </si>
  <si>
    <t>光环</t>
    <phoneticPr fontId="15"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</si>
  <si>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</si>
  <si>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</si>
  <si>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</si>
  <si>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</si>
  <si>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</si>
  <si>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</si>
  <si>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</si>
  <si>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</si>
  <si>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Buff效果为，若Buff层数为a，则：实际伤害量=基础伤害量*damage_decay_factor^a,其中damage_decay_factor为伤害衰减系数，不同技能配置</t>
    <phoneticPr fontId="15" type="noConversion"/>
  </si>
  <si>
    <t>技能结算逻辑</t>
  </si>
  <si>
    <t>每回合结算顺序</t>
  </si>
  <si>
    <t>EffectDamage （备注：若伤害类型为周期性伤害也不判断命中）</t>
    <phoneticPr fontId="15" type="noConversion"/>
  </si>
  <si>
    <t>EffectApplyBuff</t>
    <phoneticPr fontId="15" type="noConversion"/>
  </si>
  <si>
    <t>无论任何类型的effect类型，当目标为友方时，则不进行命中判断</t>
    <phoneticPr fontId="15" type="noConversion"/>
  </si>
  <si>
    <t>Buff触发的Effect以及对友方目标的Effect类Effect结算时不用考虑命中</t>
    <phoneticPr fontId="15" type="noConversion"/>
  </si>
  <si>
    <t>每个Effect结算完自身效果后还要结算对后续Effect造成的影响，对涉及到的所有目标各自进行一次判定</t>
  </si>
  <si>
    <t>如果生效Effect将目标致死，则目标播放死亡动作和特效</t>
  </si>
  <si>
    <t>结算后动画播放逻辑</t>
  </si>
  <si>
    <t>根据结算结果可得到一个确定生效的Effect序列（不包括被跳过的Effect）</t>
  </si>
  <si>
    <t>根据每个Effect涉及的对象可对每个对象列出一个Effect序列（需要区分Effect发起者和Effect目标）</t>
  </si>
  <si>
    <t>每个对象按照各自Effect序列进行动画播放，不同动画播放优先级大致为：</t>
  </si>
  <si>
    <t>死亡动画&gt;胜利/失败动画&gt;受击动画&gt;被控制动画&gt;被打断动画&gt;跨回合动画&gt;正常技能动画&gt;待机动画</t>
    <phoneticPr fontId="15" type="noConversion"/>
  </si>
  <si>
    <t>各动画播放时均按照音乐节奏变化快慢，同时播放规则按照以下逻辑进行：</t>
    <phoneticPr fontId="15" type="noConversion"/>
  </si>
  <si>
    <t>默认逻辑</t>
  </si>
  <si>
    <t>对局开始后一个角色在没有任何状态，没受任何Effect影响时始终播放待机动画</t>
    <phoneticPr fontId="15" type="noConversion"/>
  </si>
  <si>
    <t>每回合开始时客户端在玩家按下判定键判断其之前输入的指令，来播放起手动画</t>
    <phoneticPr fontId="15" type="noConversion"/>
  </si>
  <si>
    <t>如果输入判定结束后玩家没有输入任何指令，则不播放起手动画，始终播放待机动画</t>
    <phoneticPr fontId="15" type="noConversion"/>
  </si>
  <si>
    <t>在客户端向服务器发送指令到收到技能使用成功的信息之间，角色一致保持起手动作直到播放其他动作</t>
    <phoneticPr fontId="15" type="noConversion"/>
  </si>
  <si>
    <t>NPC无起手动作</t>
    <phoneticPr fontId="15" type="noConversion"/>
  </si>
  <si>
    <t>胜利/失败逻辑</t>
    <phoneticPr fontId="15" type="noConversion"/>
  </si>
  <si>
    <t>对局结束且当前对局没有结束动画时根据玩家对局进行情况播放对应结束动作</t>
    <phoneticPr fontId="15" type="noConversion"/>
  </si>
  <si>
    <t>对局胜利，玩家播放胜利动作</t>
    <phoneticPr fontId="15" type="noConversion"/>
  </si>
  <si>
    <t>对局失败，玩家播放失败动作</t>
    <phoneticPr fontId="15" type="noConversion"/>
  </si>
  <si>
    <t>玩家死亡后，不播放对局胜利或者失败动作</t>
    <phoneticPr fontId="15" type="noConversion"/>
  </si>
  <si>
    <t>对局结束时，如玩家处于跨回合技能阶段，则先播放跨回合技能打断动作，然后接对局胜利/失败动作</t>
    <phoneticPr fontId="15" type="noConversion"/>
  </si>
  <si>
    <t>PVP中动画逻辑</t>
    <phoneticPr fontId="15" type="noConversion"/>
  </si>
  <si>
    <t>PVP战斗中胜利一方播放胜利动作</t>
    <phoneticPr fontId="15" type="noConversion"/>
  </si>
  <si>
    <t>PVP战斗中失败一方播放失败动作</t>
    <phoneticPr fontId="15" type="noConversion"/>
  </si>
  <si>
    <t>PVP战斗中可能出现平局情况，当对局结果为平局时，不播放胜利/失败动作，保持待机动作</t>
    <phoneticPr fontId="15" type="noConversion"/>
  </si>
  <si>
    <t>死亡逻辑</t>
  </si>
  <si>
    <t>角色在任何状态下如果死亡，立即停止之前动画并播放死亡动画。</t>
    <phoneticPr fontId="15" type="noConversion"/>
  </si>
  <si>
    <t>死亡时人物未产生位移，则在原位置播放死亡动画</t>
    <phoneticPr fontId="15" type="noConversion"/>
  </si>
  <si>
    <t>死亡时人物产生位移，则</t>
    <phoneticPr fontId="15" type="noConversion"/>
  </si>
  <si>
    <t>如果脚下光圈随人物移动，则在死亡地点播放死亡动画后尸体留在死亡地点</t>
    <phoneticPr fontId="15" type="noConversion"/>
  </si>
  <si>
    <t>如果脚下光圈不随人物移动，则拉回光圈位置播放死亡动画</t>
    <phoneticPr fontId="15" type="noConversion"/>
  </si>
  <si>
    <t>1拍时间用于拉回原位，拉回方式视具体情况而定，如果拉回过程中遇到切进程则直接切不考虑拉回时间</t>
  </si>
  <si>
    <t>NPC尸体回合结束时消失，玩家尸体不消失</t>
  </si>
  <si>
    <t>受击逻辑</t>
    <phoneticPr fontId="15" type="noConversion"/>
  </si>
  <si>
    <t>当目标受击时，播放受击动画</t>
    <phoneticPr fontId="15" type="noConversion"/>
  </si>
  <si>
    <t>当播放其他动画时受击，受击动画和其他动画叠加播放</t>
    <phoneticPr fontId="15" type="noConversion"/>
  </si>
  <si>
    <t>正常技能逻辑</t>
  </si>
  <si>
    <t>不受以上状态影响的角色，如果未使用技能则播放待机动画</t>
  </si>
  <si>
    <t>使用了技能则判定点之后播放起手动作（NPC无起手动作，不播放）</t>
    <phoneticPr fontId="15" type="noConversion"/>
  </si>
  <si>
    <t>施放技能成功后其结算点至发出Effect之间播放蓄力动画（根据技能设计，如果没有蓄力动画则持续播放起手动作最后一帧）</t>
  </si>
  <si>
    <t>发出Effect对发起者触发施放动画，同时有子弹的Effect会触发子弹飞行特效，对目标一般不会触发动画</t>
  </si>
  <si>
    <t>飞行特效的实现方式为固定时间</t>
    <phoneticPr fontId="15" type="noConversion"/>
  </si>
  <si>
    <t>固定时间：</t>
  </si>
  <si>
    <t>即子弹飞行时间和路径是固定的，飞行终点是一个确定的空间坐标点，但是飞行速度由飞行距离决定，无法固定</t>
  </si>
  <si>
    <t>未命中时播放对应的动画：</t>
  </si>
  <si>
    <t>未命中时播放子弹轨迹，但子弹特效指向位置需要做随机偏移（即子弹不指向目标命中位置，在目标命中点周围做随机偏移即可），同时不播放命中及受击特效，目标周围显示“未命中”</t>
  </si>
  <si>
    <t>施法动画播完后切回待机动画</t>
  </si>
  <si>
    <t>但由于待机动画是按照节拍为循环的，因此施法动画结束时直接根据当前拍数切换到待机动画对应的阶段开始播放</t>
  </si>
  <si>
    <t>生效Effect对发起者可能不触发动画（视具体Effect），对目标触发受击动画</t>
  </si>
  <si>
    <t>受击动画播放时显示伤害数字（治疗也可以视为受击，显示的是治疗量数字）</t>
  </si>
  <si>
    <t>反弹技能表现</t>
    <phoneticPr fontId="15" type="noConversion"/>
  </si>
  <si>
    <t>反弹命中特效</t>
    <phoneticPr fontId="15" type="noConversion"/>
  </si>
  <si>
    <t>受击者不播放命中特效，将命中特效播放在施法者身上</t>
    <phoneticPr fontId="15" type="noConversion"/>
  </si>
  <si>
    <t>每回合分别对每个技能结算一次，结算统一在结算点进行，结算顺序以技能生效点为序进行排列，相同生效点随机排序</t>
    <phoneticPr fontId="2" type="noConversion"/>
  </si>
  <si>
    <t>速度/k（向下取整），得到本单位时间出手次数，若小于1则不出手同时下回合速度=(累计速度+速度),若一直小于1则一直累计速度，一旦&gt;=1则从初始速度继续</t>
    <phoneticPr fontId="2" type="noConversion"/>
  </si>
  <si>
    <t>单位时间以后简称回合</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</si>
  <si>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</si>
  <si>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</si>
  <si>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除以上类型effect外，其他effect不计算命中，即直接命中</t>
    <phoneticPr fontId="15" type="noConversion"/>
  </si>
  <si>
    <t>2.统计每个角色本回合成功使用的技能生效点，与上回合遗留Buff的生效点一起排序</t>
    <phoneticPr fontId="15" type="noConversion"/>
  </si>
  <si>
    <t>结算逻辑是指服务器收到对局中所有玩家的指令之后进行的结算规则</t>
    <phoneticPr fontId="2" type="noConversion"/>
  </si>
  <si>
    <t>本规则主要是描述一个回合之内通用的结算逻辑</t>
    <phoneticPr fontId="2" type="noConversion"/>
  </si>
  <si>
    <t>1.统计上回合遗留Buff用于之后与本回合技能一起进行排序</t>
    <phoneticPr fontId="2" type="noConversion"/>
  </si>
  <si>
    <t>需要进行命中判定的effect类型</t>
    <phoneticPr fontId="15" type="noConversion"/>
  </si>
  <si>
    <t>3.根据排序由先到后对序列中每一个Effect依次进行结算，生效点相同则按照程序收到的先后（规则不限制），单个Effect的结算逻辑如下</t>
    <phoneticPr fontId="15" type="noConversion"/>
  </si>
  <si>
    <t>5.已结算的Effect可能会产生新的Effect，新Effect与剩余的Effect一起重新进行排序后继续依次结算</t>
    <phoneticPr fontId="2" type="noConversion"/>
  </si>
  <si>
    <t>6.所有Effect结算完成后反馈结算结果并准备播放动画逻辑</t>
    <phoneticPr fontId="2" type="noConversion"/>
  </si>
  <si>
    <t>入手概率</t>
    <phoneticPr fontId="2" type="noConversion"/>
  </si>
  <si>
    <t>obtainingRate</t>
    <phoneticPr fontId="2" type="noConversion"/>
  </si>
  <si>
    <t xml:space="preserve"> 思路为</t>
    <phoneticPr fontId="2" type="noConversion"/>
  </si>
  <si>
    <t>evolutionable</t>
    <phoneticPr fontId="2" type="noConversion"/>
  </si>
  <si>
    <t>evolutionID</t>
    <phoneticPr fontId="2" type="noConversion"/>
  </si>
  <si>
    <t>strength</t>
    <phoneticPr fontId="2" type="noConversion"/>
  </si>
  <si>
    <t>intelligence</t>
    <phoneticPr fontId="2" type="noConversion"/>
  </si>
  <si>
    <t>resistance</t>
    <phoneticPr fontId="2" type="noConversion"/>
  </si>
  <si>
    <t>endurance</t>
    <phoneticPr fontId="2" type="noConversion"/>
  </si>
  <si>
    <t>Index</t>
    <phoneticPr fontId="2" type="noConversion"/>
  </si>
  <si>
    <t>assetID</t>
    <phoneticPr fontId="2" type="noConversion"/>
  </si>
  <si>
    <t>可捕捉最大品级妖怪</t>
    <phoneticPr fontId="2" type="noConversion"/>
  </si>
  <si>
    <t>职业技能</t>
  </si>
  <si>
    <t>occupation skill</t>
    <phoneticPr fontId="2" type="noConversion"/>
  </si>
  <si>
    <t>装备附带技能</t>
    <phoneticPr fontId="2" type="noConversion"/>
  </si>
  <si>
    <t>additional skill</t>
    <phoneticPr fontId="2" type="noConversion"/>
  </si>
  <si>
    <t>疲劳值</t>
  </si>
  <si>
    <t>fatigue</t>
    <phoneticPr fontId="2" type="noConversion"/>
  </si>
  <si>
    <t>职业</t>
    <phoneticPr fontId="2" type="noConversion"/>
  </si>
  <si>
    <t>occupation</t>
    <phoneticPr fontId="2" type="noConversion"/>
  </si>
  <si>
    <t>装备结构</t>
    <phoneticPr fontId="2" type="noConversion"/>
  </si>
  <si>
    <t>experience</t>
    <phoneticPr fontId="2" type="noConversion"/>
  </si>
  <si>
    <t>当前经验值</t>
    <phoneticPr fontId="2" type="noConversion"/>
  </si>
  <si>
    <t>ID</t>
    <phoneticPr fontId="2" type="noConversion"/>
  </si>
  <si>
    <t>assetID</t>
    <phoneticPr fontId="2" type="noConversion"/>
  </si>
  <si>
    <t>type</t>
    <phoneticPr fontId="2" type="noConversion"/>
  </si>
  <si>
    <t>box</t>
    <phoneticPr fontId="2" type="noConversion"/>
  </si>
  <si>
    <t>chip</t>
    <phoneticPr fontId="2" type="noConversion"/>
  </si>
  <si>
    <t>装备</t>
    <phoneticPr fontId="2" type="noConversion"/>
  </si>
  <si>
    <t>宝箱</t>
    <phoneticPr fontId="2" type="noConversion"/>
  </si>
  <si>
    <t>碎片</t>
    <phoneticPr fontId="2" type="noConversion"/>
  </si>
  <si>
    <t>通过类型添加除基础结构的另外属性</t>
    <phoneticPr fontId="2" type="noConversion"/>
  </si>
  <si>
    <t>等级下限</t>
    <phoneticPr fontId="2" type="noConversion"/>
  </si>
  <si>
    <t>tips</t>
    <phoneticPr fontId="2" type="noConversion"/>
  </si>
  <si>
    <t>文案说明</t>
    <phoneticPr fontId="2" type="noConversion"/>
  </si>
  <si>
    <t>贴图资源位置</t>
    <phoneticPr fontId="2" type="noConversion"/>
  </si>
  <si>
    <t>绑定类型</t>
    <phoneticPr fontId="2" type="noConversion"/>
  </si>
  <si>
    <t>trade</t>
    <phoneticPr fontId="2" type="noConversion"/>
  </si>
  <si>
    <t>1=可，0=不可</t>
    <phoneticPr fontId="2" type="noConversion"/>
  </si>
  <si>
    <t>price_type</t>
    <phoneticPr fontId="2" type="noConversion"/>
  </si>
  <si>
    <t>sell_type</t>
    <phoneticPr fontId="2" type="noConversion"/>
  </si>
  <si>
    <t>price</t>
    <phoneticPr fontId="2" type="noConversion"/>
  </si>
  <si>
    <t>sell_price</t>
    <phoneticPr fontId="2" type="noConversion"/>
  </si>
  <si>
    <t>是否可卖店</t>
    <phoneticPr fontId="2" type="noConversion"/>
  </si>
  <si>
    <t>卖店货币类型</t>
    <phoneticPr fontId="2" type="noConversion"/>
  </si>
  <si>
    <t>卖店价格</t>
    <phoneticPr fontId="2" type="noConversion"/>
  </si>
  <si>
    <t>店销售货币类型</t>
    <phoneticPr fontId="2" type="noConversion"/>
  </si>
  <si>
    <t>店销售价格</t>
    <phoneticPr fontId="2" type="noConversion"/>
  </si>
  <si>
    <t>兑换逻辑</t>
    <phoneticPr fontId="2" type="noConversion"/>
  </si>
  <si>
    <t>exchange_id</t>
    <phoneticPr fontId="2" type="noConversion"/>
  </si>
  <si>
    <t>exchange_value</t>
    <phoneticPr fontId="2" type="noConversion"/>
  </si>
  <si>
    <t>兑换道具ID</t>
    <phoneticPr fontId="2" type="noConversion"/>
  </si>
  <si>
    <t>道具结构</t>
    <phoneticPr fontId="2" type="noConversion"/>
  </si>
  <si>
    <t>基础道具结构：所有道具公用的结构，根据道具类型还会添加一些专有的结构</t>
    <phoneticPr fontId="2" type="noConversion"/>
  </si>
  <si>
    <t>道具ID</t>
    <phoneticPr fontId="2" type="noConversion"/>
  </si>
  <si>
    <t>道具名称</t>
    <phoneticPr fontId="2" type="noConversion"/>
  </si>
  <si>
    <t>兑换道具个数</t>
    <phoneticPr fontId="2" type="noConversion"/>
  </si>
  <si>
    <t>type</t>
    <phoneticPr fontId="2" type="noConversion"/>
  </si>
  <si>
    <t>物品</t>
    <phoneticPr fontId="2" type="noConversion"/>
  </si>
  <si>
    <t>根据type类型添加的结构</t>
    <phoneticPr fontId="2" type="noConversion"/>
  </si>
  <si>
    <t>item</t>
    <phoneticPr fontId="2" type="noConversion"/>
  </si>
  <si>
    <t>原有基础道具结构</t>
    <phoneticPr fontId="2" type="noConversion"/>
  </si>
  <si>
    <t>equip</t>
    <phoneticPr fontId="2" type="noConversion"/>
  </si>
  <si>
    <t>属性调用Id</t>
    <phoneticPr fontId="2" type="noConversion"/>
  </si>
  <si>
    <t>索引装备属性（见后）</t>
    <phoneticPr fontId="2" type="noConversion"/>
  </si>
  <si>
    <t>套装调用ID</t>
    <phoneticPr fontId="2" type="noConversion"/>
  </si>
  <si>
    <t>伤害效果分为以下几类</t>
    <phoneticPr fontId="15" type="noConversion"/>
  </si>
  <si>
    <t>技能等级</t>
    <phoneticPr fontId="2" type="noConversion"/>
  </si>
  <si>
    <t>level</t>
    <phoneticPr fontId="2" type="noConversion"/>
  </si>
  <si>
    <t>技能固定伤害</t>
    <phoneticPr fontId="2" type="noConversion"/>
  </si>
  <si>
    <t>技能伤害不由施法者攻击力决定的部分</t>
    <phoneticPr fontId="2" type="noConversion"/>
  </si>
  <si>
    <t>玩家可自主提升怪物的技能等级，存储在数据库中，使用技能时判断spell的等级来决定伤害系数和技能固定伤害</t>
  </si>
  <si>
    <t>同时根据技能的等级一一对应技能伤害系数和技能固定伤害</t>
    <phoneticPr fontId="2" type="noConversion"/>
  </si>
  <si>
    <t>人物装备套装</t>
    <phoneticPr fontId="2" type="noConversion"/>
  </si>
  <si>
    <t>宝箱内容ID</t>
    <phoneticPr fontId="2" type="noConversion"/>
  </si>
  <si>
    <t>reward_id</t>
    <phoneticPr fontId="2" type="noConversion"/>
  </si>
  <si>
    <t>索引至reward表，reward表中记录了宝箱内物品ID及权重</t>
    <phoneticPr fontId="2" type="noConversion"/>
  </si>
  <si>
    <t>合成后内容</t>
    <phoneticPr fontId="2" type="noConversion"/>
  </si>
  <si>
    <t>（用于商店道具兑换）</t>
    <phoneticPr fontId="2" type="noConversion"/>
  </si>
  <si>
    <t>道具个数</t>
    <phoneticPr fontId="2" type="noConversion"/>
  </si>
  <si>
    <t>装备属性表</t>
    <phoneticPr fontId="2" type="noConversion"/>
  </si>
  <si>
    <t>reward表</t>
  </si>
  <si>
    <t>用于和道具type=equip的属性调用Id相对应</t>
    <phoneticPr fontId="2" type="noConversion"/>
  </si>
  <si>
    <t>装备名称</t>
    <phoneticPr fontId="2" type="noConversion"/>
  </si>
  <si>
    <t>grade</t>
    <phoneticPr fontId="2" type="noConversion"/>
  </si>
  <si>
    <t>装备品级</t>
    <phoneticPr fontId="2" type="noConversion"/>
  </si>
  <si>
    <t>装备最低可装备等级</t>
    <phoneticPr fontId="2" type="noConversion"/>
  </si>
  <si>
    <t>class</t>
    <phoneticPr fontId="2" type="noConversion"/>
  </si>
  <si>
    <t>name</t>
    <phoneticPr fontId="2" type="noConversion"/>
  </si>
  <si>
    <t>怪物/角色</t>
    <phoneticPr fontId="2" type="noConversion"/>
  </si>
  <si>
    <t>life</t>
    <phoneticPr fontId="2" type="noConversion"/>
  </si>
  <si>
    <t>属性</t>
    <phoneticPr fontId="2" type="noConversion"/>
  </si>
  <si>
    <t>itemID</t>
    <phoneticPr fontId="2" type="noConversion"/>
  </si>
  <si>
    <t>weight</t>
    <phoneticPr fontId="2" type="noConversion"/>
  </si>
  <si>
    <t>物品id</t>
    <phoneticPr fontId="2" type="noConversion"/>
  </si>
  <si>
    <t>权重</t>
    <phoneticPr fontId="2" type="noConversion"/>
  </si>
  <si>
    <t>用于记录该技能的技能等级，决定了技能伤害的系数和固定伤害值</t>
    <phoneticPr fontId="2" type="noConversion"/>
  </si>
  <si>
    <t>未命中时播放对应的动画：</t>
    <phoneticPr fontId="2" type="noConversion"/>
  </si>
  <si>
    <t>播放目标躲闪动画和未命中字样</t>
    <phoneticPr fontId="2" type="noConversion"/>
  </si>
  <si>
    <t>NPC尸体回合结束时消失，玩家尸体不消失</t>
    <phoneticPr fontId="2" type="noConversion"/>
  </si>
  <si>
    <t>如，某技能对不同品级的怪物伤害不一样，则可以配置此项，通过validator判断目标来确认需要执行的Effect</t>
    <phoneticPr fontId="2" type="noConversion"/>
  </si>
  <si>
    <t>每单位时间分别对每个怪物结算一次，结算统一在结算点进行，结算顺序以技能生效点为序进行排列，相同生效点随机排序</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</si>
  <si>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</si>
  <si>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</si>
  <si>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若能进化则索引至进化表</t>
    <phoneticPr fontId="2" type="noConversion"/>
  </si>
  <si>
    <t>是否可进化</t>
    <phoneticPr fontId="2" type="noConversion"/>
  </si>
  <si>
    <t>0=不能，1=能</t>
    <phoneticPr fontId="2" type="noConversion"/>
  </si>
  <si>
    <t>evolutionable</t>
    <phoneticPr fontId="2" type="noConversion"/>
  </si>
  <si>
    <t>evolutionId</t>
    <phoneticPr fontId="2" type="noConversion"/>
  </si>
  <si>
    <t>evolutionLevel</t>
    <phoneticPr fontId="2" type="noConversion"/>
  </si>
  <si>
    <t>itemID</t>
    <phoneticPr fontId="2" type="noConversion"/>
  </si>
  <si>
    <t>方式一</t>
    <phoneticPr fontId="2" type="noConversion"/>
  </si>
  <si>
    <t>方式二</t>
    <phoneticPr fontId="2" type="noConversion"/>
  </si>
  <si>
    <t>方式三</t>
    <phoneticPr fontId="2" type="noConversion"/>
  </si>
  <si>
    <t>进化等级</t>
    <phoneticPr fontId="2" type="noConversion"/>
  </si>
  <si>
    <t>进化后怪物ID</t>
    <phoneticPr fontId="2" type="noConversion"/>
  </si>
  <si>
    <t>怪物ID</t>
    <phoneticPr fontId="2" type="noConversion"/>
  </si>
  <si>
    <t>物品ID</t>
    <phoneticPr fontId="2" type="noConversion"/>
  </si>
  <si>
    <t>等级进化</t>
    <phoneticPr fontId="2" type="noConversion"/>
  </si>
  <si>
    <t>物品合成进化</t>
    <phoneticPr fontId="2" type="noConversion"/>
  </si>
  <si>
    <t>怪物合成进化</t>
    <phoneticPr fontId="2" type="noConversion"/>
  </si>
  <si>
    <t>方式四</t>
    <phoneticPr fontId="2" type="noConversion"/>
  </si>
  <si>
    <t>missionId</t>
    <phoneticPr fontId="2" type="noConversion"/>
  </si>
  <si>
    <t>任务进化</t>
    <phoneticPr fontId="2" type="noConversion"/>
  </si>
  <si>
    <t>任务ID</t>
    <phoneticPr fontId="2" type="noConversion"/>
  </si>
  <si>
    <t>怪物属性</t>
    <phoneticPr fontId="2" type="noConversion"/>
  </si>
  <si>
    <t>金木水火土？</t>
    <phoneticPr fontId="2" type="noConversion"/>
  </si>
  <si>
    <t>experience</t>
    <phoneticPr fontId="2" type="noConversion"/>
  </si>
  <si>
    <t>决定怪物技能属性</t>
    <phoneticPr fontId="2" type="noConversion"/>
  </si>
  <si>
    <t>特殊技能</t>
    <phoneticPr fontId="2" type="noConversion"/>
  </si>
  <si>
    <t>special_skill</t>
    <phoneticPr fontId="2" type="noConversion"/>
  </si>
  <si>
    <t>被动，cp技能</t>
    <phoneticPr fontId="2" type="noConversion"/>
  </si>
  <si>
    <t>普通技能</t>
  </si>
  <si>
    <t>common_skill</t>
  </si>
  <si>
    <t>captain_skill</t>
    <phoneticPr fontId="2" type="noConversion"/>
  </si>
  <si>
    <t>public_skill</t>
  </si>
  <si>
    <t>技能ID</t>
    <phoneticPr fontId="2" type="noConversion"/>
  </si>
  <si>
    <t>技能解锁条件：</t>
    <phoneticPr fontId="2" type="noConversion"/>
  </si>
  <si>
    <t>怪物level,missionID,itemId</t>
    <phoneticPr fontId="2" type="noConversion"/>
  </si>
  <si>
    <t>property</t>
    <phoneticPr fontId="2" type="noConversion"/>
  </si>
  <si>
    <t>只有品级没有星级么？品级是颜色品级？</t>
    <phoneticPr fontId="2" type="noConversion"/>
  </si>
  <si>
    <t>攻速会不会出现相等的情况，需要客户端做如何处理？谁先谁后呢？</t>
    <phoneticPr fontId="2" type="noConversion"/>
  </si>
  <si>
    <t>还分物理元素和虚空伤害？</t>
    <phoneticPr fontId="2" type="noConversion"/>
  </si>
  <si>
    <t>上面的命中率公式中是总命中率么？如果是的话没有提到装备附加项</t>
    <phoneticPr fontId="2" type="noConversion"/>
  </si>
  <si>
    <t>怪物多了一组</t>
    <phoneticPr fontId="2" type="noConversion"/>
  </si>
  <si>
    <t>技能等级影响伤害结果是前面伤害公式中所说的技能buff调整部分么？</t>
    <phoneticPr fontId="2" type="noConversion"/>
  </si>
  <si>
    <t>nickname不合适吧</t>
    <phoneticPr fontId="2" type="noConversion"/>
  </si>
  <si>
    <t>是否考虑玩家间交易，玩家间交易所使用的货币类型以及建议交易基础价格</t>
    <phoneticPr fontId="2" type="noConversion"/>
  </si>
  <si>
    <t>这个还有用么</t>
    <phoneticPr fontId="2" type="noConversion"/>
  </si>
  <si>
    <t>技能buff调整的都是固定值么？</t>
    <phoneticPr fontId="2" type="noConversion"/>
  </si>
  <si>
    <t>buff相关的没写</t>
    <phoneticPr fontId="2" type="noConversion"/>
  </si>
  <si>
    <t>相等就同时攻击么</t>
    <phoneticPr fontId="2" type="noConversion"/>
  </si>
  <si>
    <t>假如a为90，b为280，k为100，第二回合也同时攻击吗</t>
    <phoneticPr fontId="2" type="noConversion"/>
  </si>
  <si>
    <t>受伤百分比不是一个怪物属性么？这样技能buff直接加受伤比么</t>
    <phoneticPr fontId="2" type="noConversion"/>
  </si>
  <si>
    <t>公式有问题，是不是应该这样min(max(N+L(lv1-lv2),60%)+技能buff调整的命中率,100%)</t>
    <phoneticPr fontId="2" type="noConversion"/>
  </si>
  <si>
    <t>暴击率的公式？</t>
    <phoneticPr fontId="2" type="noConversion"/>
  </si>
  <si>
    <t>耐力呢？</t>
    <phoneticPr fontId="2" type="noConversion"/>
  </si>
  <si>
    <t>总受伤比公式多括号</t>
    <phoneticPr fontId="2" type="noConversion"/>
  </si>
  <si>
    <t>治疗不是算作是法术技能么？</t>
    <phoneticPr fontId="2" type="noConversion"/>
  </si>
  <si>
    <t>嘲讽，无敌是配2个类型么</t>
    <phoneticPr fontId="2" type="noConversion"/>
  </si>
  <si>
    <t>受伤比呢？</t>
    <phoneticPr fontId="2" type="noConversion"/>
  </si>
  <si>
    <t>max(1/(1+防御力/I(min(lv1,lv2))),25%)+技能buff调整的受伤比？</t>
    <phoneticPr fontId="2" type="noConversion"/>
  </si>
  <si>
    <t>装备应该不止一个吧？是不是应该对应的是一套装备或者是多个装备ID</t>
    <phoneticPr fontId="2" type="noConversion"/>
  </si>
  <si>
    <t>突出怪物type</t>
    <phoneticPr fontId="2" type="noConversion"/>
  </si>
  <si>
    <t>？</t>
    <phoneticPr fontId="2" type="noConversion"/>
  </si>
  <si>
    <t>不分了。。。</t>
    <phoneticPr fontId="2" type="noConversion"/>
  </si>
  <si>
    <t>可以按照固定值或者百分比来提高或降低目标受伤比</t>
    <phoneticPr fontId="2" type="noConversion"/>
  </si>
  <si>
    <t>如果是装备是否需要更多的与装备相关的其他属性？例如职业、性别等等</t>
    <phoneticPr fontId="2" type="noConversion"/>
  </si>
  <si>
    <t>战后回血属性</t>
    <phoneticPr fontId="2" type="noConversion"/>
  </si>
  <si>
    <t>命中率</t>
    <phoneticPr fontId="2" type="noConversion"/>
  </si>
  <si>
    <t>啊。是的</t>
    <phoneticPr fontId="2" type="noConversion"/>
  </si>
  <si>
    <t>耐力的写错鸟。。</t>
    <phoneticPr fontId="2" type="noConversion"/>
  </si>
  <si>
    <t>好吧。。</t>
    <phoneticPr fontId="2" type="noConversion"/>
  </si>
  <si>
    <t>装备类型→道具类型</t>
    <phoneticPr fontId="2" type="noConversion"/>
  </si>
  <si>
    <t>道具类型</t>
  </si>
  <si>
    <t>基础值：一个固定的int，用于定义物理攻击力的基础数值</t>
    <phoneticPr fontId="2" type="noConversion"/>
  </si>
  <si>
    <t>不是，其实是在本页的222行</t>
    <phoneticPr fontId="2" type="noConversion"/>
  </si>
  <si>
    <t>不是定值</t>
    <phoneticPr fontId="2" type="noConversion"/>
  </si>
  <si>
    <t>认为装备为固定的，相当于装备只有可能装备一件且这一件固定（不同怪物可装备的装备有可能相同）</t>
    <phoneticPr fontId="2" type="noConversion"/>
  </si>
  <si>
    <t>职业可以算上，性别认为可以不区分，职业的待定</t>
    <phoneticPr fontId="2" type="noConversion"/>
  </si>
  <si>
    <t>经验</t>
    <phoneticPr fontId="2" type="noConversion"/>
  </si>
  <si>
    <t>产出经验</t>
    <phoneticPr fontId="2" type="noConversion"/>
  </si>
  <si>
    <t>背包上限（最大可拥有多少只）</t>
    <phoneticPr fontId="2" type="noConversion"/>
  </si>
  <si>
    <t>output</t>
    <phoneticPr fontId="2" type="noConversion"/>
  </si>
  <si>
    <t>当作饲料时，产出经验值</t>
    <phoneticPr fontId="2" type="noConversion"/>
  </si>
  <si>
    <t>玩家间交易估计要很后期考虑了</t>
    <phoneticPr fontId="2" type="noConversion"/>
  </si>
  <si>
    <t>dot类、降低属性、提升受伤比等buff需要配置此类型</t>
    <phoneticPr fontId="15" type="noConversion"/>
  </si>
  <si>
    <t>降低受伤比，升攻升防，HOT等需要配置此类型</t>
    <phoneticPr fontId="15" type="noConversion"/>
  </si>
  <si>
    <t>物理攻击力：</t>
    <phoneticPr fontId="2" type="noConversion"/>
  </si>
  <si>
    <t>受伤百分比：</t>
    <phoneticPr fontId="2" type="noConversion"/>
  </si>
  <si>
    <t xml:space="preserve"> 思路为</t>
    <phoneticPr fontId="2" type="noConversion"/>
  </si>
  <si>
    <t>怪物品级限制1级属性</t>
    <phoneticPr fontId="2" type="noConversion"/>
  </si>
  <si>
    <t>name</t>
    <phoneticPr fontId="2" type="noConversion"/>
  </si>
  <si>
    <t>公共技能</t>
    <phoneticPr fontId="2" type="noConversion"/>
  </si>
  <si>
    <t>技能ID(防御),休息可通过AI实现</t>
    <phoneticPr fontId="2" type="noConversion"/>
  </si>
  <si>
    <t>怪物技能列表，怪物性格（索引到AI）</t>
    <phoneticPr fontId="2" type="noConversion"/>
  </si>
  <si>
    <t>进化表</t>
    <phoneticPr fontId="2" type="noConversion"/>
  </si>
  <si>
    <t>criticalFactorModifyVal</t>
    <phoneticPr fontId="2" type="noConversion"/>
  </si>
  <si>
    <t>暴击伤害百分比值修正</t>
    <phoneticPr fontId="2" type="noConversion"/>
  </si>
  <si>
    <t>暴击判定系数(攻击不
暴击则为1，否则为暴击伤害百分比)</t>
    <phoneticPr fontId="2" type="noConversion"/>
  </si>
  <si>
    <t>总力量</t>
    <phoneticPr fontId="2" type="noConversion"/>
  </si>
  <si>
    <t>总智力</t>
    <phoneticPr fontId="2" type="noConversion"/>
  </si>
  <si>
    <t>人物自身力量</t>
    <phoneticPr fontId="2" type="noConversion"/>
  </si>
  <si>
    <t>总速度</t>
    <phoneticPr fontId="2" type="noConversion"/>
  </si>
  <si>
    <t>总抗性</t>
    <phoneticPr fontId="2" type="noConversion"/>
  </si>
  <si>
    <t>总耐力</t>
    <phoneticPr fontId="2" type="noConversion"/>
  </si>
  <si>
    <t>人物自身智力</t>
    <phoneticPr fontId="2" type="noConversion"/>
  </si>
  <si>
    <t>人物自身速度</t>
    <phoneticPr fontId="2" type="noConversion"/>
  </si>
  <si>
    <t>人物自身抗性</t>
    <phoneticPr fontId="2" type="noConversion"/>
  </si>
  <si>
    <t>人物自身耐力</t>
    <phoneticPr fontId="2" type="noConversion"/>
  </si>
  <si>
    <t>装备附加力量</t>
    <phoneticPr fontId="2" type="noConversion"/>
  </si>
  <si>
    <t>装备附加智力</t>
    <phoneticPr fontId="2" type="noConversion"/>
  </si>
  <si>
    <t>装备附加速度</t>
    <phoneticPr fontId="2" type="noConversion"/>
  </si>
  <si>
    <t>装备附加抗性</t>
    <phoneticPr fontId="2" type="noConversion"/>
  </si>
  <si>
    <t>装备附加耐力</t>
    <phoneticPr fontId="2" type="noConversion"/>
  </si>
  <si>
    <t>装备附加生命值</t>
    <phoneticPr fontId="2" type="noConversion"/>
  </si>
  <si>
    <t>总暴击伤害百分比</t>
    <phoneticPr fontId="2" type="noConversion"/>
  </si>
  <si>
    <t>人物自身暴击伤害百分比</t>
    <phoneticPr fontId="2" type="noConversion"/>
  </si>
  <si>
    <t>（基础值+总力量*k）*修正系数</t>
    <phoneticPr fontId="2" type="noConversion"/>
  </si>
  <si>
    <t>（基础值+总智力*k）*修正系数</t>
    <phoneticPr fontId="2" type="noConversion"/>
  </si>
  <si>
    <r>
      <t>总速度/k（向下取整），得到本单位时间出手次数，若小于1则不出手同时下回合速度=(累计速度+速度),若一直小于1则一直累计速度，一旦&gt;=1则从初始速度继续，</t>
    </r>
    <r>
      <rPr>
        <sz val="11"/>
        <color rgb="FFFF0000"/>
        <rFont val="微软雅黑"/>
        <family val="2"/>
        <charset val="134"/>
      </rPr>
      <t>（0&lt;总速度&lt;2k）</t>
    </r>
    <phoneticPr fontId="2" type="noConversion"/>
  </si>
  <si>
    <t>（基础值+总抗性*k）*修正系数</t>
    <phoneticPr fontId="2" type="noConversion"/>
  </si>
  <si>
    <t>max(1/(1+(总防御力)/I(min(lv1,lv2))),25%)</t>
    <phoneticPr fontId="2" type="noConversion"/>
  </si>
  <si>
    <t>决定怪物AI，可以修改怪物释放技能的比例系数</t>
    <phoneticPr fontId="2" type="noConversion"/>
  </si>
  <si>
    <t>治疗公式：</t>
    <phoneticPr fontId="2" type="noConversion"/>
  </si>
  <si>
    <r>
      <t>等级，限制怪物等级、</t>
    </r>
    <r>
      <rPr>
        <sz val="11"/>
        <color theme="0" tint="-0.34998626667073579"/>
        <rFont val="微软雅黑"/>
        <family val="2"/>
        <charset val="134"/>
      </rPr>
      <t>可捕捉最大品级怪物</t>
    </r>
    <phoneticPr fontId="2" type="noConversion"/>
  </si>
  <si>
    <t>目前携带怪物ID</t>
    <phoneticPr fontId="2" type="noConversion"/>
  </si>
  <si>
    <t>可捕捉最大品级怪物</t>
    <phoneticPr fontId="2" type="noConversion"/>
  </si>
  <si>
    <t>个人认为可以木有，用怪喂怪的方式削减怪物数量或者通过怪物分解的方式来强化怪物</t>
    <phoneticPr fontId="2" type="noConversion"/>
  </si>
  <si>
    <t>周期类伤害，非周期类伤害</t>
    <phoneticPr fontId="2" type="noConversion"/>
  </si>
  <si>
    <t>技能伤害类型</t>
    <phoneticPr fontId="2" type="noConversion"/>
  </si>
  <si>
    <t>周期类伤害</t>
    <phoneticPr fontId="2" type="noConversion"/>
  </si>
  <si>
    <t>周期性物理伤害，周期性法术伤害</t>
    <phoneticPr fontId="2" type="noConversion"/>
  </si>
  <si>
    <t>火属性</t>
    <phoneticPr fontId="2" type="noConversion"/>
  </si>
  <si>
    <t>物理</t>
    <phoneticPr fontId="2" type="noConversion"/>
  </si>
  <si>
    <t>金属性</t>
    <phoneticPr fontId="2" type="noConversion"/>
  </si>
  <si>
    <t>木属性</t>
    <phoneticPr fontId="2" type="noConversion"/>
  </si>
  <si>
    <t>水属性</t>
    <phoneticPr fontId="2" type="noConversion"/>
  </si>
  <si>
    <t>土属性</t>
    <phoneticPr fontId="2" type="noConversion"/>
  </si>
  <si>
    <t>A总物理攻击力</t>
    <phoneticPr fontId="11" type="noConversion"/>
  </si>
  <si>
    <t>（基础值+总力量*k）*
修正系数+技能buff调整的物理攻击力</t>
    <phoneticPr fontId="2" type="noConversion"/>
  </si>
  <si>
    <t>假设攻击方是A，被攻击方是B，则物理伤害公式基本可以写成：</t>
    <phoneticPr fontId="2" type="noConversion"/>
  </si>
  <si>
    <t>使用物理攻击力</t>
    <phoneticPr fontId="2" type="noConversion"/>
  </si>
  <si>
    <t>使用法术攻击力</t>
    <phoneticPr fontId="2" type="noConversion"/>
  </si>
  <si>
    <t>非周期类伤害存在属性伤害和物理伤害（可同时存在）</t>
    <phoneticPr fontId="2" type="noConversion"/>
  </si>
  <si>
    <t>假设攻击方是A，被攻击方是B，则法术伤害公式基本可以写成：</t>
    <phoneticPr fontId="2" type="noConversion"/>
  </si>
  <si>
    <t>单次攻击B总受伤=
(结果向上取整,如结果为负值按0处理)</t>
    <phoneticPr fontId="2" type="noConversion"/>
  </si>
  <si>
    <t>具体技能伤害，见伤害公式分页</t>
    <phoneticPr fontId="2" type="noConversion"/>
  </si>
  <si>
    <t>+</t>
    <phoneticPr fontId="2" type="noConversion"/>
  </si>
  <si>
    <t>物理伤害技能系数</t>
    <phoneticPr fontId="2" type="noConversion"/>
  </si>
  <si>
    <t>物理伤害技能固定伤害</t>
    <phoneticPr fontId="2" type="noConversion"/>
  </si>
  <si>
    <t>（基础值+总智力*k）*
修正系数+技能buff调整的法术攻击力</t>
    <phoneticPr fontId="2" type="noConversion"/>
  </si>
  <si>
    <t>A总法术攻击力</t>
    <phoneticPr fontId="11" type="noConversion"/>
  </si>
  <si>
    <t>法术伤害技能固定伤害</t>
    <phoneticPr fontId="2" type="noConversion"/>
  </si>
  <si>
    <t>法术伤害技能系数</t>
    <phoneticPr fontId="2" type="noConversion"/>
  </si>
  <si>
    <t>m_AmountFunction</t>
    <phoneticPr fontId="15" type="noConversion"/>
  </si>
  <si>
    <t>一个技能可能为（100%攻击力+10）的物理伤害+（20%攻击力+5）的火属性伤害</t>
    <phoneticPr fontId="2" type="noConversion"/>
  </si>
  <si>
    <t>假设攻击方是A，被攻击方是B，则混合伤害公式基本可以写成：</t>
    <phoneticPr fontId="2" type="noConversion"/>
  </si>
  <si>
    <t>假设治疗方是A，被治疗方是B，则治疗公式基本可以写成：</t>
    <phoneticPr fontId="2" type="noConversion"/>
  </si>
  <si>
    <t>单次治疗B总治疗量=
(结果向上取整,如结果为负值按0处理)</t>
    <phoneticPr fontId="2" type="noConversion"/>
  </si>
  <si>
    <t>*</t>
    <phoneticPr fontId="2" type="noConversion"/>
  </si>
  <si>
    <t>治疗技能系数</t>
    <phoneticPr fontId="2" type="noConversion"/>
  </si>
  <si>
    <t>A使用技能的治疗系数</t>
    <phoneticPr fontId="2" type="noConversion"/>
  </si>
  <si>
    <t>治疗技能固定治疗量</t>
    <phoneticPr fontId="2" type="noConversion"/>
  </si>
  <si>
    <t>可以按照固定值或者百分比来提高或降低目标总暴击伤害百分比</t>
    <phoneticPr fontId="2" type="noConversion"/>
  </si>
  <si>
    <t>物理攻击力</t>
    <phoneticPr fontId="2" type="noConversion"/>
  </si>
  <si>
    <t>法术攻击力</t>
    <phoneticPr fontId="2" type="noConversion"/>
  </si>
  <si>
    <t>防御力</t>
    <phoneticPr fontId="2" type="noConversion"/>
  </si>
  <si>
    <t>受伤百分比</t>
    <phoneticPr fontId="2" type="noConversion"/>
  </si>
  <si>
    <t>暴击伤害百分比</t>
    <phoneticPr fontId="2" type="noConversion"/>
  </si>
  <si>
    <t>可以通过Damagefunction配置特殊需求技能伤害，该伤害值可以根据施法者或者目标的属性进行计算</t>
    <phoneticPr fontId="15" type="noConversion"/>
  </si>
  <si>
    <t>红框内为A物理技能伤害值（可用m_AmountFunction直接替换）</t>
    <phoneticPr fontId="2" type="noConversion"/>
  </si>
  <si>
    <t>红框内为A法术技能伤害值（可用m_AmountFunction直接替换）</t>
    <phoneticPr fontId="2" type="noConversion"/>
  </si>
  <si>
    <t>红框内为A混合技能伤害值（可用m_AmountFunction直接替换）</t>
    <phoneticPr fontId="2" type="noConversion"/>
  </si>
  <si>
    <t>红框内为A治疗技能治疗量（可用m_AmountFunction直接替换）</t>
    <phoneticPr fontId="2" type="noConversion"/>
  </si>
  <si>
    <t>填写m_AmountFunction后自动忽略原技能系数</t>
    <phoneticPr fontId="2" type="noConversion"/>
  </si>
  <si>
    <t>只存在命中率，随怪物的等级差距而定，如攻击同等级的怪物命中率固定为N，L(lv1-lv2)用来调整等级差带来的命中率变化，60%&lt;=命中率&lt;=100%</t>
    <phoneticPr fontId="2" type="noConversion"/>
  </si>
  <si>
    <t>min((max(N+L(lv1-lv2)),60%)+装备附加命中+buff附加命中,100%)</t>
    <phoneticPr fontId="2" type="noConversion"/>
  </si>
  <si>
    <r>
      <t>啊。要定义一下怪物速度的范围就ok了(</t>
    </r>
    <r>
      <rPr>
        <sz val="11"/>
        <color rgb="FFFF0000"/>
        <rFont val="微软雅黑"/>
        <family val="2"/>
        <charset val="134"/>
      </rPr>
      <t>攻方</t>
    </r>
    <r>
      <rPr>
        <sz val="11"/>
        <color theme="1"/>
        <rFont val="微软雅黑"/>
        <family val="2"/>
        <charset val="134"/>
      </rPr>
      <t>)</t>
    </r>
    <phoneticPr fontId="2" type="noConversion"/>
  </si>
  <si>
    <t>理想状态为同时，办不到的话可能要随机roll一个</t>
    <phoneticPr fontId="2" type="noConversion"/>
  </si>
  <si>
    <r>
      <t>作为本单位时间内先手顺序，</t>
    </r>
    <r>
      <rPr>
        <sz val="11"/>
        <color rgb="FFFF0000"/>
        <rFont val="微软雅黑"/>
        <family val="2"/>
        <charset val="134"/>
      </rPr>
      <t>若余数相同则攻方玩家先手（在木有同步的情况下）</t>
    </r>
    <phoneticPr fontId="2" type="noConversion"/>
  </si>
  <si>
    <r>
      <rPr>
        <b/>
        <sz val="11"/>
        <color rgb="FFFF0000"/>
        <rFont val="微软雅黑"/>
        <family val="2"/>
        <charset val="134"/>
      </rPr>
      <t>装备</t>
    </r>
    <r>
      <rPr>
        <b/>
        <sz val="11"/>
        <color theme="1"/>
        <rFont val="微软雅黑"/>
        <family val="2"/>
        <charset val="134"/>
      </rPr>
      <t>属性</t>
    </r>
    <phoneticPr fontId="2" type="noConversion"/>
  </si>
  <si>
    <r>
      <t>可携带的</t>
    </r>
    <r>
      <rPr>
        <sz val="11"/>
        <color rgb="FFFF0000"/>
        <rFont val="微软雅黑"/>
        <family val="2"/>
        <charset val="134"/>
      </rPr>
      <t>装备</t>
    </r>
    <phoneticPr fontId="2" type="noConversion"/>
  </si>
  <si>
    <r>
      <rPr>
        <sz val="11"/>
        <color rgb="FFFF0000"/>
        <rFont val="微软雅黑"/>
        <family val="2"/>
        <charset val="134"/>
      </rPr>
      <t>装备</t>
    </r>
    <r>
      <rPr>
        <sz val="11"/>
        <color theme="1"/>
        <rFont val="微软雅黑"/>
        <family val="2"/>
        <charset val="134"/>
      </rPr>
      <t>ID（固定，及每个妖怪能佩戴的装备固定；可为空，及妖怪可没有能佩戴的装备）</t>
    </r>
    <phoneticPr fontId="2" type="noConversion"/>
  </si>
  <si>
    <t>耐力换算逻辑</t>
    <phoneticPr fontId="2" type="noConversion"/>
  </si>
  <si>
    <t>cp技能</t>
    <phoneticPr fontId="2" type="noConversion"/>
  </si>
  <si>
    <t>怪物装备改名</t>
    <phoneticPr fontId="2" type="noConversion"/>
  </si>
  <si>
    <t>性格对应AI系数</t>
    <phoneticPr fontId="2" type="noConversion"/>
  </si>
  <si>
    <t>属性攻击存在属性相生相克通过技能的属性与被攻击怪物的属性，计算属性生克系数</t>
    <phoneticPr fontId="2" type="noConversion"/>
  </si>
  <si>
    <t>属性生克系数
（A克B属性则为属性相克系数，A生B属性则为属性相生系数，否则为1）</t>
    <phoneticPr fontId="2" type="noConversion"/>
  </si>
  <si>
    <t>属性生克系数
（A克B属性则为属性相克系数，A生B属性则为属性相生系数，否则为1）</t>
    <phoneticPr fontId="2" type="noConversion"/>
  </si>
  <si>
    <t>属性相生系数</t>
    <phoneticPr fontId="2" type="noConversion"/>
  </si>
  <si>
    <t>固定暴击率为10%（被动/技能/装备提升）</t>
    <phoneticPr fontId="2" type="noConversion"/>
  </si>
  <si>
    <t>固定为1.5（可调）</t>
    <phoneticPr fontId="2" type="noConversion"/>
  </si>
  <si>
    <t>0.75（可调）</t>
    <phoneticPr fontId="2" type="noConversion"/>
  </si>
  <si>
    <t>属性相克系数</t>
    <phoneticPr fontId="2" type="noConversion"/>
  </si>
  <si>
    <t>1.5（可调）</t>
    <phoneticPr fontId="2" type="noConversion"/>
  </si>
  <si>
    <t>全体怪物的公有属性，全局调整</t>
    <phoneticPr fontId="2" type="noConversion"/>
  </si>
  <si>
    <r>
      <rPr>
        <sz val="11"/>
        <color rgb="FFFF0000"/>
        <rFont val="微软雅黑"/>
        <family val="2"/>
        <charset val="134"/>
      </rPr>
      <t>耐力决定了怪物的持久战斗时间</t>
    </r>
    <r>
      <rPr>
        <sz val="11"/>
        <color theme="1"/>
        <rFont val="微软雅黑"/>
        <family val="2"/>
        <charset val="134"/>
      </rPr>
      <t>，暴击率为固定存在装备或buff提升，耐力有关仍需考虑（可能还决定了战后回血）</t>
    </r>
    <phoneticPr fontId="2" type="noConversion"/>
  </si>
  <si>
    <t>决定怪物使用休息技能占所有技能的比重（即修改AI中的释放技能的比例系数）</t>
    <phoneticPr fontId="2" type="noConversion"/>
  </si>
  <si>
    <t>level</t>
    <phoneticPr fontId="2" type="noConversion"/>
  </si>
  <si>
    <t>cp技能：通过上场妖怪的组合对妖怪属性或大招的加成（待定）</t>
    <phoneticPr fontId="2" type="noConversion"/>
  </si>
  <si>
    <t>可以用颜色区分，也可以让孔老想一个新的区分方式</t>
    <phoneticPr fontId="2" type="noConversion"/>
  </si>
  <si>
    <t>每种怪的进化方式只有一种，但是在这一种进化方式中可以有不同的分支，如A怪和B物品合成生成C，A怪和D物品合成生成了E</t>
    <phoneticPr fontId="2" type="noConversion"/>
  </si>
  <si>
    <t>技能伤害见前</t>
    <phoneticPr fontId="2" type="noConversion"/>
  </si>
  <si>
    <t>AI由耐力和性格决定，耐力决定了休息占总可释放技能的比重，性格决定了怪物使用攻击技能内不同技能的比重</t>
    <phoneticPr fontId="2" type="noConversion"/>
  </si>
  <si>
    <t>副本层还要规定怪物与宝箱具体的掉落列表ID</t>
    <phoneticPr fontId="2" type="noConversion"/>
  </si>
  <si>
    <t>暂定：定义为每场战斗消耗5点怪物的耐力值，当怪物的耐力值为0时，使用休息技能的比重上升</t>
    <phoneticPr fontId="2" type="noConversion"/>
  </si>
  <si>
    <t>特定玩法:远征，如每小时耐力消耗20，耐力消耗完之后得到的奖励减半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</si>
</sst>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0.00_ ;_ &quot;¥&quot;* \-#,##0.00_ ;_ &quot;¥&quot;* &quot;-&quot;??_ ;_ @_ "/>
    <numFmt numFmtId="176" formatCode="0_ "/>
    <numFmt numFmtId="177" formatCode="0.00_);[Red]\(0.00\)"/>
  </numFmts>
  <fonts count="25" x14ac:knownFonts="1">
    <font>
      <sz val="11"/>
      <color theme="1"/>
      <name val="宋体"/>
      <family val="2"/>
      <charset val="134"/>
      <scheme val="minor"/>
    </font>
    <font>
      <b/>
      <sz val="11"/>
      <color theme="1"/>
      <name val="微软雅黑"/>
      <family val="2"/>
      <charset val="134"/>
    </font>
    <font>
      <sz val="9"/>
      <name val="宋体"/>
      <family val="2"/>
      <charset val="134"/>
      <scheme val="minor"/>
    </font>
    <font>
      <sz val="11"/>
      <color theme="1"/>
      <name val="微软雅黑"/>
      <family val="2"/>
      <charset val="134"/>
    </font>
    <font>
      <sz val="11"/>
      <color rgb="FF222222"/>
      <name val="微软雅黑"/>
      <family val="2"/>
      <charset val="134"/>
    </font>
    <font>
      <sz val="11"/>
      <color rgb="FF000000"/>
      <name val="微软雅黑"/>
      <family val="2"/>
      <charset val="134"/>
    </font>
    <font>
      <sz val="11"/>
      <name val="微软雅黑"/>
      <family val="2"/>
      <charset val="134"/>
    </font>
    <font>
      <sz val="11"/>
      <color theme="5" tint="-0.249977111117893"/>
      <name val="微软雅黑"/>
      <family val="2"/>
      <charset val="134"/>
    </font>
    <font>
      <sz val="11"/>
      <color rgb="FFFF0000"/>
      <name val="微软雅黑"/>
      <family val="2"/>
      <charset val="134"/>
    </font>
    <font>
      <b/>
      <sz val="10"/>
      <name val="微软雅黑"/>
      <family val="2"/>
      <charset val="134"/>
    </font>
    <font>
      <sz val="10"/>
      <name val="微软雅黑"/>
      <family val="2"/>
      <charset val="134"/>
    </font>
    <font>
      <sz val="9"/>
      <name val="宋体"/>
      <family val="2"/>
      <charset val="134"/>
    </font>
    <font>
      <b/>
      <sz val="11"/>
      <name val="微软雅黑"/>
      <family val="2"/>
      <charset val="134"/>
    </font>
    <font>
      <sz val="11"/>
      <color indexed="8"/>
      <name val="微软雅黑"/>
      <family val="2"/>
      <charset val="134"/>
    </font>
    <font>
      <sz val="11"/>
      <color theme="1"/>
      <name val="宋体"/>
      <family val="2"/>
      <charset val="134"/>
      <scheme val="minor"/>
    </font>
    <font>
      <sz val="9"/>
      <name val="微软雅黑"/>
      <family val="2"/>
      <charset val="134"/>
    </font>
    <font>
      <sz val="11"/>
      <color theme="0" tint="-0.249977111117893"/>
      <name val="微软雅黑"/>
      <family val="2"/>
      <charset val="134"/>
    </font>
    <font>
      <sz val="11"/>
      <color theme="1"/>
      <name val="宋体"/>
      <family val="3"/>
      <charset val="134"/>
      <scheme val="minor"/>
    </font>
    <font>
      <sz val="11"/>
      <color rgb="FF0000FF"/>
      <name val="微软雅黑"/>
      <family val="2"/>
      <charset val="134"/>
    </font>
    <font>
      <sz val="11"/>
      <color theme="0" tint="-0.14999847407452621"/>
      <name val="微软雅黑"/>
      <family val="2"/>
      <charset val="134"/>
    </font>
    <font>
      <sz val="11"/>
      <color theme="0" tint="-4.9989318521683403E-2"/>
      <name val="微软雅黑"/>
      <family val="2"/>
      <charset val="134"/>
    </font>
    <font>
      <b/>
      <sz val="11"/>
      <color rgb="FFFF0000"/>
      <name val="微软雅黑"/>
      <family val="2"/>
      <charset val="134"/>
    </font>
    <font>
      <u/>
      <sz val="11"/>
      <color theme="10"/>
      <name val="宋体"/>
      <family val="2"/>
      <charset val="134"/>
      <scheme val="minor"/>
    </font>
    <font>
      <u/>
      <sz val="11"/>
      <color theme="11"/>
      <name val="宋体"/>
      <family val="2"/>
      <charset val="134"/>
      <scheme val="minor"/>
    </font>
    <font>
      <sz val="11"/>
      <color theme="0" tint="-0.34998626667073579"/>
      <name val="微软雅黑"/>
      <family val="2"/>
      <charset val="134"/>
    </font>
  </fonts>
  <fills count="11">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3">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7" fillId="0" borderId="0">
      <alignment vertical="center"/>
    </xf>
    <xf numFmtId="44" fontId="14"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166">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Fill="1">
      <alignment vertical="center"/>
    </xf>
    <xf numFmtId="0" fontId="7" fillId="0" borderId="0" xfId="0" applyFont="1">
      <alignment vertical="center"/>
    </xf>
    <xf numFmtId="0" fontId="8" fillId="0" borderId="0" xfId="0" applyFont="1">
      <alignment vertical="center"/>
    </xf>
    <xf numFmtId="0" fontId="6" fillId="0" borderId="0" xfId="0" applyFont="1">
      <alignment vertical="center"/>
    </xf>
    <xf numFmtId="0" fontId="9" fillId="0" borderId="0" xfId="0" applyFont="1" applyAlignment="1">
      <alignment vertical="center"/>
    </xf>
    <xf numFmtId="0" fontId="12" fillId="0" borderId="0" xfId="0" applyFont="1" applyAlignment="1">
      <alignment vertical="center"/>
    </xf>
    <xf numFmtId="0" fontId="6" fillId="0" borderId="0" xfId="0" applyFont="1" applyFill="1" applyAlignment="1">
      <alignment vertical="center"/>
    </xf>
    <xf numFmtId="0" fontId="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6" fillId="0" borderId="0" xfId="0" applyFont="1" applyFill="1">
      <alignment vertical="center"/>
    </xf>
    <xf numFmtId="49" fontId="3" fillId="0" borderId="0" xfId="0" applyNumberFormat="1" applyFont="1">
      <alignment vertical="center"/>
    </xf>
    <xf numFmtId="0" fontId="13" fillId="0" borderId="0" xfId="0" applyFont="1">
      <alignment vertical="center"/>
    </xf>
    <xf numFmtId="49" fontId="3" fillId="0" borderId="1" xfId="0" applyNumberFormat="1" applyFont="1" applyBorder="1">
      <alignment vertical="center"/>
    </xf>
    <xf numFmtId="0" fontId="3" fillId="0" borderId="1" xfId="0" applyFont="1" applyBorder="1">
      <alignment vertical="center"/>
    </xf>
    <xf numFmtId="0" fontId="3" fillId="0" borderId="0" xfId="0" applyFont="1" applyBorder="1">
      <alignment vertical="center"/>
    </xf>
    <xf numFmtId="49" fontId="3" fillId="0" borderId="3" xfId="0" applyNumberFormat="1" applyFont="1" applyBorder="1">
      <alignment vertical="center"/>
    </xf>
    <xf numFmtId="0" fontId="3" fillId="0" borderId="3" xfId="0" applyFont="1" applyBorder="1">
      <alignment vertical="center"/>
    </xf>
    <xf numFmtId="0" fontId="3" fillId="0" borderId="0" xfId="0" applyFont="1" applyBorder="1" applyAlignment="1">
      <alignment horizontal="center" vertical="center"/>
    </xf>
    <xf numFmtId="0" fontId="3" fillId="0" borderId="2" xfId="0" applyFont="1" applyBorder="1" applyAlignment="1">
      <alignment vertical="center"/>
    </xf>
    <xf numFmtId="49" fontId="3" fillId="0" borderId="0" xfId="0" applyNumberFormat="1" applyFont="1" applyBorder="1">
      <alignment vertical="center"/>
    </xf>
    <xf numFmtId="0" fontId="3" fillId="3" borderId="0" xfId="0" applyFont="1" applyFill="1">
      <alignment vertical="center"/>
    </xf>
    <xf numFmtId="49" fontId="3" fillId="3" borderId="3" xfId="0" applyNumberFormat="1" applyFont="1" applyFill="1" applyBorder="1">
      <alignment vertical="center"/>
    </xf>
    <xf numFmtId="0" fontId="3" fillId="3" borderId="0" xfId="0" applyFont="1" applyFill="1" applyBorder="1">
      <alignment vertical="center"/>
    </xf>
    <xf numFmtId="0" fontId="3" fillId="3" borderId="4" xfId="0" applyFont="1" applyFill="1" applyBorder="1">
      <alignment vertical="center"/>
    </xf>
    <xf numFmtId="0" fontId="6" fillId="0" borderId="0" xfId="0" applyFont="1" applyBorder="1">
      <alignment vertical="center"/>
    </xf>
    <xf numFmtId="0" fontId="6" fillId="3" borderId="0" xfId="0" applyFont="1" applyFill="1">
      <alignment vertical="center"/>
    </xf>
    <xf numFmtId="0" fontId="6" fillId="0" borderId="0" xfId="0" applyFont="1" applyFill="1" applyBorder="1" applyAlignment="1">
      <alignment vertical="center"/>
    </xf>
    <xf numFmtId="0" fontId="6" fillId="0" borderId="0" xfId="0" applyFont="1" applyFill="1" applyBorder="1">
      <alignment vertical="center"/>
    </xf>
    <xf numFmtId="0" fontId="8" fillId="0" borderId="0" xfId="0" applyFont="1" applyBorder="1">
      <alignment vertical="center"/>
    </xf>
    <xf numFmtId="0" fontId="10" fillId="0" borderId="0" xfId="0" applyFont="1" applyFill="1" applyBorder="1" applyAlignment="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0" xfId="1" applyNumberFormat="1" applyFont="1" applyAlignment="1"/>
    <xf numFmtId="177" fontId="9" fillId="0" borderId="0" xfId="1" applyNumberFormat="1" applyFont="1" applyAlignment="1"/>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0" fillId="2" borderId="0" xfId="0" applyFill="1">
      <alignment vertical="center"/>
    </xf>
    <xf numFmtId="0" fontId="3" fillId="0" borderId="0" xfId="2" applyFont="1">
      <alignment vertical="center"/>
    </xf>
    <xf numFmtId="0" fontId="1" fillId="0" borderId="0" xfId="0" applyFont="1" applyFill="1">
      <alignment vertical="center"/>
    </xf>
    <xf numFmtId="0" fontId="3" fillId="4" borderId="0" xfId="0" applyFont="1" applyFill="1">
      <alignment vertical="center"/>
    </xf>
    <xf numFmtId="0" fontId="3" fillId="2" borderId="0" xfId="0" applyFont="1" applyFill="1">
      <alignment vertical="center"/>
    </xf>
    <xf numFmtId="0" fontId="4" fillId="2" borderId="0" xfId="0" applyFont="1" applyFill="1">
      <alignment vertical="center"/>
    </xf>
    <xf numFmtId="0" fontId="8" fillId="2" borderId="0" xfId="0" applyFont="1" applyFill="1">
      <alignment vertical="center"/>
    </xf>
    <xf numFmtId="0" fontId="9" fillId="2" borderId="0" xfId="0" applyFont="1" applyFill="1" applyBorder="1" applyAlignment="1">
      <alignment horizontal="left" vertical="center"/>
    </xf>
    <xf numFmtId="176"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wrapText="1"/>
    </xf>
    <xf numFmtId="0" fontId="3" fillId="0" borderId="0" xfId="3" applyFont="1" applyFill="1">
      <alignment vertical="center"/>
    </xf>
    <xf numFmtId="0" fontId="3" fillId="0" borderId="0" xfId="3" applyFont="1">
      <alignment vertical="center"/>
    </xf>
    <xf numFmtId="0" fontId="3" fillId="5" borderId="0" xfId="0" applyFont="1" applyFill="1">
      <alignment vertical="center"/>
    </xf>
    <xf numFmtId="0" fontId="8" fillId="0" borderId="0" xfId="0" applyFont="1" applyFill="1">
      <alignment vertical="center"/>
    </xf>
    <xf numFmtId="0" fontId="8" fillId="4" borderId="0" xfId="0" applyFont="1" applyFill="1">
      <alignment vertical="center"/>
    </xf>
    <xf numFmtId="0" fontId="16" fillId="6" borderId="0" xfId="0" applyFont="1" applyFill="1">
      <alignment vertical="center"/>
    </xf>
    <xf numFmtId="0" fontId="3" fillId="0" borderId="0" xfId="4" applyFont="1" applyFill="1">
      <alignment vertical="center"/>
    </xf>
    <xf numFmtId="0" fontId="3" fillId="0" borderId="0" xfId="2" applyFont="1" applyFill="1">
      <alignment vertical="center"/>
    </xf>
    <xf numFmtId="0" fontId="18" fillId="4" borderId="0" xfId="0" applyFont="1" applyFill="1">
      <alignment vertical="center"/>
    </xf>
    <xf numFmtId="0" fontId="8" fillId="0" borderId="0" xfId="2" applyFont="1">
      <alignment vertical="center"/>
    </xf>
    <xf numFmtId="0" fontId="8" fillId="4" borderId="0" xfId="2" applyFont="1" applyFill="1">
      <alignment vertical="center"/>
    </xf>
    <xf numFmtId="0" fontId="3" fillId="4" borderId="0" xfId="2" applyFont="1" applyFill="1">
      <alignment vertical="center"/>
    </xf>
    <xf numFmtId="0" fontId="8" fillId="0" borderId="0" xfId="2" applyFont="1" applyFill="1">
      <alignment vertical="center"/>
    </xf>
    <xf numFmtId="0" fontId="8" fillId="4" borderId="0" xfId="4" applyFont="1" applyFill="1">
      <alignment vertical="center"/>
    </xf>
    <xf numFmtId="0" fontId="6" fillId="4" borderId="0" xfId="4" applyFont="1" applyFill="1">
      <alignment vertical="center"/>
    </xf>
    <xf numFmtId="0" fontId="3" fillId="0" borderId="0" xfId="4" applyFont="1">
      <alignment vertical="center"/>
    </xf>
    <xf numFmtId="0" fontId="6" fillId="0" borderId="0" xfId="4" applyFont="1" applyFill="1">
      <alignment vertical="center"/>
    </xf>
    <xf numFmtId="0" fontId="8" fillId="0" borderId="0" xfId="4" applyFont="1" applyFill="1">
      <alignment vertical="center"/>
    </xf>
    <xf numFmtId="0" fontId="8" fillId="5" borderId="0" xfId="2" applyFont="1" applyFill="1">
      <alignment vertical="center"/>
    </xf>
    <xf numFmtId="0" fontId="3" fillId="5" borderId="0" xfId="2" applyFont="1" applyFill="1">
      <alignment vertical="center"/>
    </xf>
    <xf numFmtId="0" fontId="8" fillId="5" borderId="0" xfId="5" applyFont="1" applyFill="1">
      <alignment vertical="center"/>
    </xf>
    <xf numFmtId="0" fontId="3" fillId="5" borderId="0" xfId="5" applyFont="1" applyFill="1">
      <alignment vertical="center"/>
    </xf>
    <xf numFmtId="0" fontId="3" fillId="5" borderId="0" xfId="4" applyFont="1" applyFill="1">
      <alignment vertical="center"/>
    </xf>
    <xf numFmtId="0" fontId="6" fillId="5" borderId="0" xfId="4" applyFont="1" applyFill="1">
      <alignment vertical="center"/>
    </xf>
    <xf numFmtId="0" fontId="19" fillId="5" borderId="0" xfId="2" applyFont="1" applyFill="1">
      <alignment vertical="center"/>
    </xf>
    <xf numFmtId="0" fontId="20" fillId="5" borderId="0" xfId="2" applyFont="1" applyFill="1">
      <alignment vertical="center"/>
    </xf>
    <xf numFmtId="0" fontId="8" fillId="5" borderId="0" xfId="4" applyFont="1" applyFill="1">
      <alignment vertical="center"/>
    </xf>
    <xf numFmtId="0" fontId="1" fillId="5" borderId="0" xfId="4" applyFont="1" applyFill="1">
      <alignment vertical="center"/>
    </xf>
    <xf numFmtId="0" fontId="20" fillId="0" borderId="0" xfId="0" applyFont="1">
      <alignment vertical="center"/>
    </xf>
    <xf numFmtId="0" fontId="20" fillId="0" borderId="0" xfId="0" applyFont="1" applyFill="1">
      <alignment vertical="center"/>
    </xf>
    <xf numFmtId="0" fontId="6" fillId="4" borderId="0" xfId="0" applyFont="1" applyFill="1">
      <alignment vertical="center"/>
    </xf>
    <xf numFmtId="0" fontId="19" fillId="0" borderId="0" xfId="0" applyFont="1">
      <alignment vertical="center"/>
    </xf>
    <xf numFmtId="0" fontId="19" fillId="4" borderId="0" xfId="0" applyFont="1" applyFill="1">
      <alignment vertical="center"/>
    </xf>
    <xf numFmtId="0" fontId="6" fillId="0" borderId="0" xfId="2" applyFont="1" applyFill="1">
      <alignment vertical="center"/>
    </xf>
    <xf numFmtId="0" fontId="3" fillId="6" borderId="0" xfId="2" applyFont="1" applyFill="1">
      <alignment vertical="center"/>
    </xf>
    <xf numFmtId="0" fontId="3" fillId="6" borderId="0" xfId="0" applyFont="1" applyFill="1">
      <alignment vertical="center"/>
    </xf>
    <xf numFmtId="0" fontId="3" fillId="7" borderId="0" xfId="0" applyFont="1" applyFill="1">
      <alignment vertical="center"/>
    </xf>
    <xf numFmtId="0" fontId="1" fillId="0" borderId="0" xfId="2" applyFont="1">
      <alignment vertical="center"/>
    </xf>
    <xf numFmtId="0" fontId="3" fillId="8" borderId="0" xfId="2" applyFont="1" applyFill="1">
      <alignment vertical="center"/>
    </xf>
    <xf numFmtId="0" fontId="18" fillId="0" borderId="0" xfId="2" applyFont="1">
      <alignment vertical="center"/>
    </xf>
    <xf numFmtId="0" fontId="8" fillId="0" borderId="0" xfId="4" applyFont="1">
      <alignment vertical="center"/>
    </xf>
    <xf numFmtId="0" fontId="1" fillId="0" borderId="0" xfId="4" applyFont="1">
      <alignment vertical="center"/>
    </xf>
    <xf numFmtId="0" fontId="19" fillId="0" borderId="0" xfId="4" applyFont="1" applyFill="1">
      <alignment vertical="center"/>
    </xf>
    <xf numFmtId="0" fontId="21" fillId="0" borderId="0" xfId="4" applyFont="1">
      <alignment vertical="center"/>
    </xf>
    <xf numFmtId="49" fontId="3" fillId="5" borderId="0" xfId="0" applyNumberFormat="1" applyFont="1" applyFill="1">
      <alignment vertical="center"/>
    </xf>
    <xf numFmtId="0" fontId="0" fillId="0" borderId="0" xfId="0" applyFont="1">
      <alignment vertical="center"/>
    </xf>
    <xf numFmtId="0" fontId="1" fillId="0" borderId="0" xfId="4" applyFont="1" applyFill="1">
      <alignment vertical="center"/>
    </xf>
    <xf numFmtId="0" fontId="0" fillId="0" borderId="0" xfId="0" applyFont="1" applyFill="1">
      <alignment vertical="center"/>
    </xf>
    <xf numFmtId="0" fontId="19" fillId="0" borderId="0" xfId="0" applyFont="1" applyFill="1">
      <alignment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1" fontId="3" fillId="0" borderId="0" xfId="0" applyNumberFormat="1" applyFont="1">
      <alignment vertical="center"/>
    </xf>
    <xf numFmtId="44" fontId="3" fillId="0" borderId="0" xfId="6" applyFont="1">
      <alignment vertical="center"/>
    </xf>
    <xf numFmtId="0" fontId="3" fillId="0" borderId="6" xfId="0" applyFont="1" applyBorder="1">
      <alignment vertical="center"/>
    </xf>
    <xf numFmtId="0" fontId="3" fillId="0" borderId="7" xfId="0" applyFont="1" applyBorder="1">
      <alignment vertical="center"/>
    </xf>
    <xf numFmtId="0" fontId="6" fillId="0" borderId="7" xfId="0" applyFont="1" applyBorder="1">
      <alignment vertical="center"/>
    </xf>
    <xf numFmtId="0" fontId="3" fillId="9" borderId="0" xfId="0" applyFont="1" applyFill="1">
      <alignment vertical="center"/>
    </xf>
    <xf numFmtId="0" fontId="3" fillId="0" borderId="0" xfId="0" applyFont="1" applyAlignment="1">
      <alignment vertical="center" wrapText="1"/>
    </xf>
    <xf numFmtId="0" fontId="3" fillId="9" borderId="0" xfId="0" applyFont="1" applyFill="1" applyAlignment="1">
      <alignment vertical="center" wrapText="1"/>
    </xf>
    <xf numFmtId="0" fontId="3" fillId="2" borderId="0" xfId="0" applyFont="1" applyFill="1" applyAlignment="1">
      <alignment vertical="center" wrapText="1"/>
    </xf>
    <xf numFmtId="0" fontId="8" fillId="2" borderId="0" xfId="0" applyFont="1" applyFill="1" applyAlignment="1">
      <alignment vertical="center" wrapText="1"/>
    </xf>
    <xf numFmtId="0" fontId="1" fillId="0" borderId="0" xfId="0" applyFont="1" applyAlignment="1">
      <alignment vertical="center" wrapText="1"/>
    </xf>
    <xf numFmtId="0" fontId="3" fillId="5" borderId="0" xfId="0" applyFont="1" applyFill="1" applyAlignment="1">
      <alignment vertical="center" wrapText="1"/>
    </xf>
    <xf numFmtId="0" fontId="3" fillId="0" borderId="0" xfId="0" applyFont="1" applyFill="1" applyAlignment="1">
      <alignment vertical="center" wrapText="1"/>
    </xf>
    <xf numFmtId="0" fontId="1" fillId="0" borderId="0" xfId="2" applyFont="1" applyAlignment="1">
      <alignment vertical="center" wrapText="1"/>
    </xf>
    <xf numFmtId="0" fontId="3" fillId="0" borderId="0" xfId="2" applyFont="1" applyAlignment="1">
      <alignment vertical="center" wrapText="1"/>
    </xf>
    <xf numFmtId="0" fontId="3" fillId="10" borderId="0" xfId="0" applyFont="1" applyFill="1">
      <alignment vertical="center"/>
    </xf>
    <xf numFmtId="0" fontId="6" fillId="3" borderId="0" xfId="0" applyFont="1" applyFill="1" applyBorder="1">
      <alignment vertical="center"/>
    </xf>
    <xf numFmtId="49" fontId="3" fillId="0" borderId="3" xfId="0" applyNumberFormat="1" applyFont="1" applyFill="1" applyBorder="1">
      <alignment vertical="center"/>
    </xf>
    <xf numFmtId="0" fontId="3" fillId="0" borderId="7" xfId="0" applyFont="1" applyFill="1" applyBorder="1">
      <alignment vertical="center"/>
    </xf>
    <xf numFmtId="0" fontId="3" fillId="0" borderId="4" xfId="0" applyFont="1" applyFill="1" applyBorder="1">
      <alignment vertical="center"/>
    </xf>
    <xf numFmtId="0" fontId="3" fillId="0" borderId="9" xfId="0" applyFont="1" applyFill="1" applyBorder="1">
      <alignment vertical="center"/>
    </xf>
    <xf numFmtId="0" fontId="3" fillId="0" borderId="0" xfId="0" applyFont="1" applyBorder="1" applyAlignment="1">
      <alignment vertical="center"/>
    </xf>
    <xf numFmtId="0" fontId="3" fillId="0" borderId="0" xfId="0" applyFont="1" applyBorder="1" applyAlignment="1">
      <alignment vertical="center" wrapText="1"/>
    </xf>
    <xf numFmtId="0" fontId="6" fillId="3" borderId="0" xfId="0" applyFont="1" applyFill="1" applyBorder="1" applyAlignment="1">
      <alignment vertical="center"/>
    </xf>
    <xf numFmtId="0" fontId="3" fillId="0" borderId="0" xfId="0" applyFont="1" applyFill="1" applyBorder="1">
      <alignment vertical="center"/>
    </xf>
    <xf numFmtId="176" fontId="12" fillId="0" borderId="0" xfId="0" applyNumberFormat="1" applyFont="1" applyFill="1" applyBorder="1" applyAlignment="1">
      <alignment horizontal="left" vertical="center"/>
    </xf>
    <xf numFmtId="0" fontId="12" fillId="0" borderId="0" xfId="0" applyFont="1" applyFill="1" applyBorder="1" applyAlignment="1">
      <alignment horizontal="left" vertical="center" wrapText="1"/>
    </xf>
    <xf numFmtId="0" fontId="1" fillId="3" borderId="0" xfId="0" applyFont="1" applyFill="1">
      <alignment vertical="center"/>
    </xf>
    <xf numFmtId="0" fontId="6" fillId="3" borderId="0" xfId="0" applyFont="1" applyFill="1" applyAlignment="1">
      <alignment vertical="center"/>
    </xf>
    <xf numFmtId="0" fontId="12" fillId="3" borderId="0" xfId="0" applyFont="1" applyFill="1" applyBorder="1" applyAlignment="1">
      <alignment horizontal="left" vertical="center"/>
    </xf>
    <xf numFmtId="176" fontId="12" fillId="3" borderId="0" xfId="0" applyNumberFormat="1" applyFont="1" applyFill="1" applyBorder="1" applyAlignment="1">
      <alignment horizontal="left" vertical="center"/>
    </xf>
    <xf numFmtId="49" fontId="3" fillId="3" borderId="0" xfId="0" applyNumberFormat="1" applyFont="1" applyFill="1">
      <alignment vertical="center"/>
    </xf>
    <xf numFmtId="0" fontId="8" fillId="3" borderId="0" xfId="0" applyFont="1" applyFill="1" applyBorder="1">
      <alignment vertical="center"/>
    </xf>
    <xf numFmtId="0" fontId="6" fillId="3" borderId="0" xfId="0" applyFont="1" applyFill="1" applyAlignment="1">
      <alignment vertical="center"/>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3" fillId="3" borderId="0" xfId="0" applyFont="1" applyFill="1" applyAlignment="1">
      <alignment horizontal="center" vertical="center"/>
    </xf>
    <xf numFmtId="49" fontId="6" fillId="3" borderId="0" xfId="0" applyNumberFormat="1" applyFont="1" applyFill="1">
      <alignment vertical="center"/>
    </xf>
    <xf numFmtId="0" fontId="8" fillId="3" borderId="0" xfId="0" applyFont="1" applyFill="1">
      <alignment vertical="center"/>
    </xf>
    <xf numFmtId="0" fontId="8" fillId="0" borderId="0" xfId="0" applyFont="1" applyAlignment="1">
      <alignment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6"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6" fillId="3" borderId="0" xfId="0" applyFont="1" applyFill="1" applyAlignment="1">
      <alignment vertical="center" wrapText="1"/>
    </xf>
    <xf numFmtId="0" fontId="6" fillId="3" borderId="0" xfId="0" applyFont="1" applyFill="1" applyAlignment="1">
      <alignment vertical="center"/>
    </xf>
    <xf numFmtId="0" fontId="3" fillId="0" borderId="0" xfId="0" applyFont="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wrapText="1"/>
    </xf>
    <xf numFmtId="0" fontId="6" fillId="0" borderId="0" xfId="0" applyFont="1" applyFill="1" applyAlignment="1">
      <alignment horizontal="center" vertical="center"/>
    </xf>
    <xf numFmtId="0" fontId="10" fillId="0" borderId="0" xfId="0" applyFont="1" applyFill="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10" fillId="0" borderId="0" xfId="0" applyFont="1" applyFill="1" applyBorder="1" applyAlignment="1">
      <alignment horizontal="center" vertical="center" wrapText="1"/>
    </xf>
    <xf numFmtId="0" fontId="6" fillId="0" borderId="0" xfId="0" applyFont="1" applyAlignment="1">
      <alignment horizontal="center" vertical="center" wrapText="1"/>
    </xf>
  </cellXfs>
  <cellStyles count="13">
    <cellStyle name="常规" xfId="0" builtinId="0"/>
    <cellStyle name="常规 2" xfId="1"/>
    <cellStyle name="常规 2 18" xfId="2"/>
    <cellStyle name="常规 2 4" xfId="5"/>
    <cellStyle name="常规 3" xfId="4"/>
    <cellStyle name="常规 8" xfId="3"/>
    <cellStyle name="超链接" xfId="7" builtinId="8" hidden="1"/>
    <cellStyle name="超链接" xfId="9" builtinId="8" hidden="1"/>
    <cellStyle name="超链接" xfId="11" builtinId="8" hidden="1"/>
    <cellStyle name="货币" xfId="6" builtinId="4"/>
    <cellStyle name="已访问的超链接" xfId="8" builtinId="9" hidden="1"/>
    <cellStyle name="已访问的超链接" xfId="10" builtinId="9" hidden="1"/>
    <cellStyle name="已访问的超链接" xfId="1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自用2!$C$7:$C$206</c:f>
              <c:numCache>
                <c:formatCode>General</c:formatCode>
                <c:ptCount val="200"/>
                <c:pt idx="0">
                  <c:v>9</c:v>
                </c:pt>
                <c:pt idx="1">
                  <c:v>10.5</c:v>
                </c:pt>
                <c:pt idx="2">
                  <c:v>12</c:v>
                </c:pt>
                <c:pt idx="3">
                  <c:v>13.5</c:v>
                </c:pt>
                <c:pt idx="4">
                  <c:v>15</c:v>
                </c:pt>
                <c:pt idx="5">
                  <c:v>16.5</c:v>
                </c:pt>
                <c:pt idx="6">
                  <c:v>18</c:v>
                </c:pt>
                <c:pt idx="7">
                  <c:v>19.5</c:v>
                </c:pt>
                <c:pt idx="8">
                  <c:v>21</c:v>
                </c:pt>
                <c:pt idx="9">
                  <c:v>22.5</c:v>
                </c:pt>
                <c:pt idx="10">
                  <c:v>24</c:v>
                </c:pt>
                <c:pt idx="11">
                  <c:v>25.5</c:v>
                </c:pt>
                <c:pt idx="12">
                  <c:v>27</c:v>
                </c:pt>
                <c:pt idx="13">
                  <c:v>28.5</c:v>
                </c:pt>
                <c:pt idx="14">
                  <c:v>30</c:v>
                </c:pt>
                <c:pt idx="15">
                  <c:v>31.5</c:v>
                </c:pt>
                <c:pt idx="16">
                  <c:v>33</c:v>
                </c:pt>
                <c:pt idx="17">
                  <c:v>34.5</c:v>
                </c:pt>
                <c:pt idx="18">
                  <c:v>36</c:v>
                </c:pt>
                <c:pt idx="19">
                  <c:v>37.5</c:v>
                </c:pt>
                <c:pt idx="20">
                  <c:v>39</c:v>
                </c:pt>
                <c:pt idx="21">
                  <c:v>40.5</c:v>
                </c:pt>
                <c:pt idx="22">
                  <c:v>42</c:v>
                </c:pt>
                <c:pt idx="23">
                  <c:v>43.5</c:v>
                </c:pt>
                <c:pt idx="24">
                  <c:v>45</c:v>
                </c:pt>
                <c:pt idx="25">
                  <c:v>46.5</c:v>
                </c:pt>
                <c:pt idx="26">
                  <c:v>48</c:v>
                </c:pt>
                <c:pt idx="27">
                  <c:v>49.5</c:v>
                </c:pt>
                <c:pt idx="28">
                  <c:v>51</c:v>
                </c:pt>
                <c:pt idx="29">
                  <c:v>52.5</c:v>
                </c:pt>
                <c:pt idx="30">
                  <c:v>54</c:v>
                </c:pt>
                <c:pt idx="31">
                  <c:v>55.5</c:v>
                </c:pt>
                <c:pt idx="32">
                  <c:v>57</c:v>
                </c:pt>
                <c:pt idx="33">
                  <c:v>58.5</c:v>
                </c:pt>
                <c:pt idx="34">
                  <c:v>60</c:v>
                </c:pt>
                <c:pt idx="35">
                  <c:v>61.5</c:v>
                </c:pt>
                <c:pt idx="36">
                  <c:v>63</c:v>
                </c:pt>
                <c:pt idx="37">
                  <c:v>64.5</c:v>
                </c:pt>
                <c:pt idx="38">
                  <c:v>66</c:v>
                </c:pt>
                <c:pt idx="39">
                  <c:v>67.5</c:v>
                </c:pt>
                <c:pt idx="40">
                  <c:v>69</c:v>
                </c:pt>
                <c:pt idx="41">
                  <c:v>70.5</c:v>
                </c:pt>
                <c:pt idx="42">
                  <c:v>72</c:v>
                </c:pt>
                <c:pt idx="43">
                  <c:v>73.5</c:v>
                </c:pt>
                <c:pt idx="44">
                  <c:v>75</c:v>
                </c:pt>
                <c:pt idx="45">
                  <c:v>76.5</c:v>
                </c:pt>
                <c:pt idx="46">
                  <c:v>78</c:v>
                </c:pt>
                <c:pt idx="47">
                  <c:v>79.5</c:v>
                </c:pt>
                <c:pt idx="48">
                  <c:v>81</c:v>
                </c:pt>
                <c:pt idx="49">
                  <c:v>82.5</c:v>
                </c:pt>
                <c:pt idx="50">
                  <c:v>84</c:v>
                </c:pt>
                <c:pt idx="51">
                  <c:v>85.5</c:v>
                </c:pt>
                <c:pt idx="52">
                  <c:v>87</c:v>
                </c:pt>
                <c:pt idx="53">
                  <c:v>88.5</c:v>
                </c:pt>
                <c:pt idx="54">
                  <c:v>90</c:v>
                </c:pt>
                <c:pt idx="55">
                  <c:v>91.5</c:v>
                </c:pt>
                <c:pt idx="56">
                  <c:v>93</c:v>
                </c:pt>
                <c:pt idx="57">
                  <c:v>94.5</c:v>
                </c:pt>
                <c:pt idx="58">
                  <c:v>96</c:v>
                </c:pt>
                <c:pt idx="59">
                  <c:v>97.5</c:v>
                </c:pt>
                <c:pt idx="60">
                  <c:v>99</c:v>
                </c:pt>
                <c:pt idx="61">
                  <c:v>100.5</c:v>
                </c:pt>
                <c:pt idx="62">
                  <c:v>102</c:v>
                </c:pt>
                <c:pt idx="63">
                  <c:v>103.5</c:v>
                </c:pt>
                <c:pt idx="64">
                  <c:v>105</c:v>
                </c:pt>
                <c:pt idx="65">
                  <c:v>106.5</c:v>
                </c:pt>
                <c:pt idx="66">
                  <c:v>108</c:v>
                </c:pt>
                <c:pt idx="67">
                  <c:v>109.5</c:v>
                </c:pt>
                <c:pt idx="68">
                  <c:v>111</c:v>
                </c:pt>
                <c:pt idx="69">
                  <c:v>112.5</c:v>
                </c:pt>
                <c:pt idx="70">
                  <c:v>114</c:v>
                </c:pt>
                <c:pt idx="71">
                  <c:v>115.5</c:v>
                </c:pt>
                <c:pt idx="72">
                  <c:v>117</c:v>
                </c:pt>
                <c:pt idx="73">
                  <c:v>118.5</c:v>
                </c:pt>
                <c:pt idx="74">
                  <c:v>120</c:v>
                </c:pt>
                <c:pt idx="75">
                  <c:v>121.5</c:v>
                </c:pt>
                <c:pt idx="76">
                  <c:v>123</c:v>
                </c:pt>
                <c:pt idx="77">
                  <c:v>124.5</c:v>
                </c:pt>
                <c:pt idx="78">
                  <c:v>126</c:v>
                </c:pt>
                <c:pt idx="79">
                  <c:v>127.5</c:v>
                </c:pt>
                <c:pt idx="80">
                  <c:v>129</c:v>
                </c:pt>
                <c:pt idx="81">
                  <c:v>130.5</c:v>
                </c:pt>
                <c:pt idx="82">
                  <c:v>132</c:v>
                </c:pt>
                <c:pt idx="83">
                  <c:v>133.5</c:v>
                </c:pt>
                <c:pt idx="84">
                  <c:v>135</c:v>
                </c:pt>
                <c:pt idx="85">
                  <c:v>136.5</c:v>
                </c:pt>
                <c:pt idx="86">
                  <c:v>138</c:v>
                </c:pt>
                <c:pt idx="87">
                  <c:v>139.5</c:v>
                </c:pt>
                <c:pt idx="88">
                  <c:v>141</c:v>
                </c:pt>
                <c:pt idx="89">
                  <c:v>142.5</c:v>
                </c:pt>
                <c:pt idx="90">
                  <c:v>144</c:v>
                </c:pt>
                <c:pt idx="91">
                  <c:v>145.5</c:v>
                </c:pt>
                <c:pt idx="92">
                  <c:v>147</c:v>
                </c:pt>
                <c:pt idx="93">
                  <c:v>148.5</c:v>
                </c:pt>
                <c:pt idx="94">
                  <c:v>150</c:v>
                </c:pt>
                <c:pt idx="95">
                  <c:v>151.5</c:v>
                </c:pt>
                <c:pt idx="96">
                  <c:v>153</c:v>
                </c:pt>
                <c:pt idx="97">
                  <c:v>154.5</c:v>
                </c:pt>
                <c:pt idx="98">
                  <c:v>156</c:v>
                </c:pt>
                <c:pt idx="99">
                  <c:v>157.5</c:v>
                </c:pt>
                <c:pt idx="100">
                  <c:v>159</c:v>
                </c:pt>
                <c:pt idx="101">
                  <c:v>160.5</c:v>
                </c:pt>
                <c:pt idx="102">
                  <c:v>162</c:v>
                </c:pt>
                <c:pt idx="103">
                  <c:v>163.5</c:v>
                </c:pt>
                <c:pt idx="104">
                  <c:v>165</c:v>
                </c:pt>
                <c:pt idx="105">
                  <c:v>166.5</c:v>
                </c:pt>
                <c:pt idx="106">
                  <c:v>168</c:v>
                </c:pt>
                <c:pt idx="107">
                  <c:v>169.5</c:v>
                </c:pt>
                <c:pt idx="108">
                  <c:v>171</c:v>
                </c:pt>
                <c:pt idx="109">
                  <c:v>172.5</c:v>
                </c:pt>
                <c:pt idx="110">
                  <c:v>174</c:v>
                </c:pt>
                <c:pt idx="111">
                  <c:v>175.5</c:v>
                </c:pt>
                <c:pt idx="112">
                  <c:v>177</c:v>
                </c:pt>
                <c:pt idx="113">
                  <c:v>178.5</c:v>
                </c:pt>
                <c:pt idx="114">
                  <c:v>180</c:v>
                </c:pt>
                <c:pt idx="115">
                  <c:v>181.5</c:v>
                </c:pt>
                <c:pt idx="116">
                  <c:v>183</c:v>
                </c:pt>
                <c:pt idx="117">
                  <c:v>184.5</c:v>
                </c:pt>
                <c:pt idx="118">
                  <c:v>186</c:v>
                </c:pt>
                <c:pt idx="119">
                  <c:v>187.5</c:v>
                </c:pt>
                <c:pt idx="120">
                  <c:v>189</c:v>
                </c:pt>
                <c:pt idx="121">
                  <c:v>190.5</c:v>
                </c:pt>
                <c:pt idx="122">
                  <c:v>192</c:v>
                </c:pt>
                <c:pt idx="123">
                  <c:v>193.5</c:v>
                </c:pt>
                <c:pt idx="124">
                  <c:v>195</c:v>
                </c:pt>
                <c:pt idx="125">
                  <c:v>196.5</c:v>
                </c:pt>
                <c:pt idx="126">
                  <c:v>198</c:v>
                </c:pt>
                <c:pt idx="127">
                  <c:v>199.5</c:v>
                </c:pt>
                <c:pt idx="128">
                  <c:v>201</c:v>
                </c:pt>
                <c:pt idx="129">
                  <c:v>202.5</c:v>
                </c:pt>
                <c:pt idx="130">
                  <c:v>204</c:v>
                </c:pt>
                <c:pt idx="131">
                  <c:v>205.5</c:v>
                </c:pt>
                <c:pt idx="132">
                  <c:v>207</c:v>
                </c:pt>
                <c:pt idx="133">
                  <c:v>208.5</c:v>
                </c:pt>
                <c:pt idx="134">
                  <c:v>210</c:v>
                </c:pt>
                <c:pt idx="135">
                  <c:v>211.5</c:v>
                </c:pt>
                <c:pt idx="136">
                  <c:v>213</c:v>
                </c:pt>
                <c:pt idx="137">
                  <c:v>214.5</c:v>
                </c:pt>
                <c:pt idx="138">
                  <c:v>216</c:v>
                </c:pt>
                <c:pt idx="139">
                  <c:v>217.5</c:v>
                </c:pt>
                <c:pt idx="140">
                  <c:v>219</c:v>
                </c:pt>
                <c:pt idx="141">
                  <c:v>220.5</c:v>
                </c:pt>
                <c:pt idx="142">
                  <c:v>222</c:v>
                </c:pt>
                <c:pt idx="143">
                  <c:v>223.5</c:v>
                </c:pt>
                <c:pt idx="144">
                  <c:v>225</c:v>
                </c:pt>
                <c:pt idx="145">
                  <c:v>226.5</c:v>
                </c:pt>
                <c:pt idx="146">
                  <c:v>228</c:v>
                </c:pt>
                <c:pt idx="147">
                  <c:v>229.5</c:v>
                </c:pt>
                <c:pt idx="148">
                  <c:v>231</c:v>
                </c:pt>
                <c:pt idx="149">
                  <c:v>232.5</c:v>
                </c:pt>
                <c:pt idx="150">
                  <c:v>234</c:v>
                </c:pt>
                <c:pt idx="151">
                  <c:v>235.5</c:v>
                </c:pt>
                <c:pt idx="152">
                  <c:v>237</c:v>
                </c:pt>
                <c:pt idx="153">
                  <c:v>238.5</c:v>
                </c:pt>
                <c:pt idx="154">
                  <c:v>240</c:v>
                </c:pt>
                <c:pt idx="155">
                  <c:v>241.5</c:v>
                </c:pt>
                <c:pt idx="156">
                  <c:v>243</c:v>
                </c:pt>
                <c:pt idx="157">
                  <c:v>244.5</c:v>
                </c:pt>
                <c:pt idx="158">
                  <c:v>246</c:v>
                </c:pt>
                <c:pt idx="159">
                  <c:v>247.5</c:v>
                </c:pt>
                <c:pt idx="160">
                  <c:v>249</c:v>
                </c:pt>
                <c:pt idx="161">
                  <c:v>250.5</c:v>
                </c:pt>
                <c:pt idx="162">
                  <c:v>252</c:v>
                </c:pt>
                <c:pt idx="163">
                  <c:v>253.5</c:v>
                </c:pt>
                <c:pt idx="164">
                  <c:v>255</c:v>
                </c:pt>
                <c:pt idx="165">
                  <c:v>256.5</c:v>
                </c:pt>
                <c:pt idx="166">
                  <c:v>258</c:v>
                </c:pt>
                <c:pt idx="167">
                  <c:v>259.5</c:v>
                </c:pt>
                <c:pt idx="168">
                  <c:v>261</c:v>
                </c:pt>
                <c:pt idx="169">
                  <c:v>262.5</c:v>
                </c:pt>
                <c:pt idx="170">
                  <c:v>264</c:v>
                </c:pt>
                <c:pt idx="171">
                  <c:v>265.5</c:v>
                </c:pt>
                <c:pt idx="172">
                  <c:v>267</c:v>
                </c:pt>
                <c:pt idx="173">
                  <c:v>268.5</c:v>
                </c:pt>
                <c:pt idx="174">
                  <c:v>270</c:v>
                </c:pt>
                <c:pt idx="175">
                  <c:v>271.5</c:v>
                </c:pt>
                <c:pt idx="176">
                  <c:v>273</c:v>
                </c:pt>
                <c:pt idx="177">
                  <c:v>274.5</c:v>
                </c:pt>
                <c:pt idx="178">
                  <c:v>276</c:v>
                </c:pt>
                <c:pt idx="179">
                  <c:v>277.5</c:v>
                </c:pt>
                <c:pt idx="180">
                  <c:v>279</c:v>
                </c:pt>
                <c:pt idx="181">
                  <c:v>280.5</c:v>
                </c:pt>
                <c:pt idx="182">
                  <c:v>282</c:v>
                </c:pt>
                <c:pt idx="183">
                  <c:v>283.5</c:v>
                </c:pt>
                <c:pt idx="184">
                  <c:v>285</c:v>
                </c:pt>
                <c:pt idx="185">
                  <c:v>286.5</c:v>
                </c:pt>
                <c:pt idx="186">
                  <c:v>288</c:v>
                </c:pt>
                <c:pt idx="187">
                  <c:v>289.5</c:v>
                </c:pt>
                <c:pt idx="188">
                  <c:v>291</c:v>
                </c:pt>
                <c:pt idx="189">
                  <c:v>292.5</c:v>
                </c:pt>
                <c:pt idx="190">
                  <c:v>294</c:v>
                </c:pt>
                <c:pt idx="191">
                  <c:v>295.5</c:v>
                </c:pt>
                <c:pt idx="192">
                  <c:v>297</c:v>
                </c:pt>
                <c:pt idx="193">
                  <c:v>298.5</c:v>
                </c:pt>
                <c:pt idx="194">
                  <c:v>300</c:v>
                </c:pt>
                <c:pt idx="195">
                  <c:v>301.5</c:v>
                </c:pt>
                <c:pt idx="196">
                  <c:v>303</c:v>
                </c:pt>
                <c:pt idx="197">
                  <c:v>304.5</c:v>
                </c:pt>
                <c:pt idx="198">
                  <c:v>306</c:v>
                </c:pt>
                <c:pt idx="199">
                  <c:v>307.5</c:v>
                </c:pt>
              </c:numCache>
            </c:numRef>
          </c:val>
          <c:smooth val="0"/>
        </c:ser>
        <c:dLbls>
          <c:showLegendKey val="0"/>
          <c:showVal val="0"/>
          <c:showCatName val="0"/>
          <c:showSerName val="0"/>
          <c:showPercent val="0"/>
          <c:showBubbleSize val="0"/>
        </c:dLbls>
        <c:smooth val="0"/>
        <c:axId val="94298144"/>
        <c:axId val="94298704"/>
      </c:lineChart>
      <c:catAx>
        <c:axId val="94298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298704"/>
        <c:crosses val="autoZero"/>
        <c:auto val="1"/>
        <c:lblAlgn val="ctr"/>
        <c:lblOffset val="100"/>
        <c:noMultiLvlLbl val="0"/>
      </c:catAx>
      <c:valAx>
        <c:axId val="9429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298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2.png"/><Relationship Id="rId5" Type="http://schemas.openxmlformats.org/officeDocument/2006/relationships/image" Target="../media/image5.png"/><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152400</xdr:colOff>
      <xdr:row>104</xdr:row>
      <xdr:rowOff>114300</xdr:rowOff>
    </xdr:from>
    <xdr:to>
      <xdr:col>5</xdr:col>
      <xdr:colOff>449580</xdr:colOff>
      <xdr:row>106</xdr:row>
      <xdr:rowOff>182880</xdr:rowOff>
    </xdr:to>
    <xdr:sp macro="" textlink="">
      <xdr:nvSpPr>
        <xdr:cNvPr id="3" name="椭圆 2"/>
        <xdr:cNvSpPr/>
      </xdr:nvSpPr>
      <xdr:spPr>
        <a:xfrm>
          <a:off x="4552950" y="30194250"/>
          <a:ext cx="973455" cy="48768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4</xdr:col>
      <xdr:colOff>601980</xdr:colOff>
      <xdr:row>106</xdr:row>
      <xdr:rowOff>182880</xdr:rowOff>
    </xdr:from>
    <xdr:to>
      <xdr:col>4</xdr:col>
      <xdr:colOff>605790</xdr:colOff>
      <xdr:row>110</xdr:row>
      <xdr:rowOff>76200</xdr:rowOff>
    </xdr:to>
    <xdr:cxnSp macro="">
      <xdr:nvCxnSpPr>
        <xdr:cNvPr id="4" name="直接箭头连接符 3"/>
        <xdr:cNvCxnSpPr>
          <a:stCxn id="3" idx="4"/>
        </xdr:cNvCxnSpPr>
      </xdr:nvCxnSpPr>
      <xdr:spPr>
        <a:xfrm flipH="1">
          <a:off x="5002530" y="30681930"/>
          <a:ext cx="3810" cy="73152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594360</xdr:colOff>
      <xdr:row>107</xdr:row>
      <xdr:rowOff>68580</xdr:rowOff>
    </xdr:from>
    <xdr:to>
      <xdr:col>6</xdr:col>
      <xdr:colOff>23254</xdr:colOff>
      <xdr:row>110</xdr:row>
      <xdr:rowOff>86151</xdr:rowOff>
    </xdr:to>
    <xdr:sp macro="" textlink="">
      <xdr:nvSpPr>
        <xdr:cNvPr id="5" name="TextBox 42"/>
        <xdr:cNvSpPr txBox="1"/>
      </xdr:nvSpPr>
      <xdr:spPr>
        <a:xfrm>
          <a:off x="4994910" y="30777180"/>
          <a:ext cx="781444"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clientData/>
  </xdr:twoCellAnchor>
  <xdr:twoCellAnchor>
    <xdr:from>
      <xdr:col>4</xdr:col>
      <xdr:colOff>68580</xdr:colOff>
      <xdr:row>110</xdr:row>
      <xdr:rowOff>76200</xdr:rowOff>
    </xdr:from>
    <xdr:to>
      <xdr:col>5</xdr:col>
      <xdr:colOff>563880</xdr:colOff>
      <xdr:row>112</xdr:row>
      <xdr:rowOff>152400</xdr:rowOff>
    </xdr:to>
    <xdr:sp macro="" textlink="">
      <xdr:nvSpPr>
        <xdr:cNvPr id="6" name="椭圆 5"/>
        <xdr:cNvSpPr/>
      </xdr:nvSpPr>
      <xdr:spPr>
        <a:xfrm>
          <a:off x="4469130" y="31413450"/>
          <a:ext cx="1171575" cy="4953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659130</xdr:colOff>
      <xdr:row>112</xdr:row>
      <xdr:rowOff>152400</xdr:rowOff>
    </xdr:from>
    <xdr:to>
      <xdr:col>4</xdr:col>
      <xdr:colOff>672465</xdr:colOff>
      <xdr:row>117</xdr:row>
      <xdr:rowOff>114299</xdr:rowOff>
    </xdr:to>
    <xdr:cxnSp macro="">
      <xdr:nvCxnSpPr>
        <xdr:cNvPr id="7" name="直接箭头连接符 6"/>
        <xdr:cNvCxnSpPr>
          <a:stCxn id="6" idx="4"/>
          <a:endCxn id="9" idx="0"/>
        </xdr:cNvCxnSpPr>
      </xdr:nvCxnSpPr>
      <xdr:spPr>
        <a:xfrm>
          <a:off x="2716530" y="20326350"/>
          <a:ext cx="13335" cy="100964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53340</xdr:colOff>
      <xdr:row>113</xdr:row>
      <xdr:rowOff>99060</xdr:rowOff>
    </xdr:from>
    <xdr:to>
      <xdr:col>6</xdr:col>
      <xdr:colOff>91834</xdr:colOff>
      <xdr:row>116</xdr:row>
      <xdr:rowOff>116631</xdr:rowOff>
    </xdr:to>
    <xdr:sp macro="" textlink="">
      <xdr:nvSpPr>
        <xdr:cNvPr id="8" name="TextBox 42"/>
        <xdr:cNvSpPr txBox="1"/>
      </xdr:nvSpPr>
      <xdr:spPr>
        <a:xfrm>
          <a:off x="5130165" y="32064960"/>
          <a:ext cx="714769"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3</xdr:col>
      <xdr:colOff>97154</xdr:colOff>
      <xdr:row>117</xdr:row>
      <xdr:rowOff>114299</xdr:rowOff>
    </xdr:from>
    <xdr:to>
      <xdr:col>6</xdr:col>
      <xdr:colOff>561975</xdr:colOff>
      <xdr:row>145</xdr:row>
      <xdr:rowOff>180974</xdr:rowOff>
    </xdr:to>
    <xdr:sp macro="" textlink="">
      <xdr:nvSpPr>
        <xdr:cNvPr id="9" name="矩形 8"/>
        <xdr:cNvSpPr/>
      </xdr:nvSpPr>
      <xdr:spPr>
        <a:xfrm>
          <a:off x="1468754" y="21335999"/>
          <a:ext cx="2522221" cy="5934075"/>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3</xdr:col>
      <xdr:colOff>337185</xdr:colOff>
      <xdr:row>118</xdr:row>
      <xdr:rowOff>127635</xdr:rowOff>
    </xdr:from>
    <xdr:to>
      <xdr:col>4</xdr:col>
      <xdr:colOff>352425</xdr:colOff>
      <xdr:row>122</xdr:row>
      <xdr:rowOff>103432</xdr:rowOff>
    </xdr:to>
    <xdr:sp macro="" textlink="">
      <xdr:nvSpPr>
        <xdr:cNvPr id="10" name="椭圆 9"/>
        <xdr:cNvSpPr/>
      </xdr:nvSpPr>
      <xdr:spPr>
        <a:xfrm>
          <a:off x="1708785" y="21558885"/>
          <a:ext cx="701040" cy="81399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3</xdr:col>
      <xdr:colOff>330000</xdr:colOff>
      <xdr:row>123</xdr:row>
      <xdr:rowOff>36195</xdr:rowOff>
    </xdr:from>
    <xdr:to>
      <xdr:col>4</xdr:col>
      <xdr:colOff>344606</xdr:colOff>
      <xdr:row>126</xdr:row>
      <xdr:rowOff>187252</xdr:rowOff>
    </xdr:to>
    <xdr:sp macro="" textlink="">
      <xdr:nvSpPr>
        <xdr:cNvPr id="11" name="椭圆 10"/>
        <xdr:cNvSpPr/>
      </xdr:nvSpPr>
      <xdr:spPr>
        <a:xfrm>
          <a:off x="1701600" y="22515195"/>
          <a:ext cx="700406"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3</xdr:col>
      <xdr:colOff>330000</xdr:colOff>
      <xdr:row>127</xdr:row>
      <xdr:rowOff>135255</xdr:rowOff>
    </xdr:from>
    <xdr:to>
      <xdr:col>4</xdr:col>
      <xdr:colOff>344606</xdr:colOff>
      <xdr:row>131</xdr:row>
      <xdr:rowOff>88192</xdr:rowOff>
    </xdr:to>
    <xdr:sp macro="" textlink="">
      <xdr:nvSpPr>
        <xdr:cNvPr id="12" name="椭圆 11"/>
        <xdr:cNvSpPr/>
      </xdr:nvSpPr>
      <xdr:spPr>
        <a:xfrm>
          <a:off x="1701600" y="23452455"/>
          <a:ext cx="700406"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3</xdr:col>
      <xdr:colOff>335715</xdr:colOff>
      <xdr:row>132</xdr:row>
      <xdr:rowOff>20955</xdr:rowOff>
    </xdr:from>
    <xdr:to>
      <xdr:col>4</xdr:col>
      <xdr:colOff>308695</xdr:colOff>
      <xdr:row>135</xdr:row>
      <xdr:rowOff>172012</xdr:rowOff>
    </xdr:to>
    <xdr:sp macro="" textlink="">
      <xdr:nvSpPr>
        <xdr:cNvPr id="13" name="椭圆 12"/>
        <xdr:cNvSpPr/>
      </xdr:nvSpPr>
      <xdr:spPr>
        <a:xfrm>
          <a:off x="1707315" y="24385905"/>
          <a:ext cx="658780"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3</xdr:col>
      <xdr:colOff>331904</xdr:colOff>
      <xdr:row>136</xdr:row>
      <xdr:rowOff>135255</xdr:rowOff>
    </xdr:from>
    <xdr:to>
      <xdr:col>4</xdr:col>
      <xdr:colOff>332635</xdr:colOff>
      <xdr:row>140</xdr:row>
      <xdr:rowOff>88192</xdr:rowOff>
    </xdr:to>
    <xdr:sp macro="" textlink="">
      <xdr:nvSpPr>
        <xdr:cNvPr id="14" name="椭圆 13"/>
        <xdr:cNvSpPr/>
      </xdr:nvSpPr>
      <xdr:spPr>
        <a:xfrm>
          <a:off x="1703504" y="25338405"/>
          <a:ext cx="686531"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3</xdr:col>
      <xdr:colOff>331904</xdr:colOff>
      <xdr:row>141</xdr:row>
      <xdr:rowOff>5715</xdr:rowOff>
    </xdr:from>
    <xdr:to>
      <xdr:col>4</xdr:col>
      <xdr:colOff>332635</xdr:colOff>
      <xdr:row>144</xdr:row>
      <xdr:rowOff>156772</xdr:rowOff>
    </xdr:to>
    <xdr:sp macro="" textlink="">
      <xdr:nvSpPr>
        <xdr:cNvPr id="15" name="椭圆 14"/>
        <xdr:cNvSpPr/>
      </xdr:nvSpPr>
      <xdr:spPr>
        <a:xfrm>
          <a:off x="1703504" y="26256615"/>
          <a:ext cx="686531"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4</xdr:col>
      <xdr:colOff>352425</xdr:colOff>
      <xdr:row>118</xdr:row>
      <xdr:rowOff>169546</xdr:rowOff>
    </xdr:from>
    <xdr:to>
      <xdr:col>5</xdr:col>
      <xdr:colOff>266700</xdr:colOff>
      <xdr:row>120</xdr:row>
      <xdr:rowOff>115534</xdr:rowOff>
    </xdr:to>
    <xdr:cxnSp macro="">
      <xdr:nvCxnSpPr>
        <xdr:cNvPr id="16" name="直接箭头连接符 15"/>
        <xdr:cNvCxnSpPr>
          <a:stCxn id="10" idx="6"/>
          <a:endCxn id="20" idx="2"/>
        </xdr:cNvCxnSpPr>
      </xdr:nvCxnSpPr>
      <xdr:spPr>
        <a:xfrm flipV="1">
          <a:off x="2409825" y="21600796"/>
          <a:ext cx="600075" cy="365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120</xdr:row>
      <xdr:rowOff>80010</xdr:rowOff>
    </xdr:from>
    <xdr:to>
      <xdr:col>5</xdr:col>
      <xdr:colOff>274320</xdr:colOff>
      <xdr:row>120</xdr:row>
      <xdr:rowOff>115534</xdr:rowOff>
    </xdr:to>
    <xdr:cxnSp macro="">
      <xdr:nvCxnSpPr>
        <xdr:cNvPr id="17" name="直接箭头连接符 16"/>
        <xdr:cNvCxnSpPr>
          <a:stCxn id="10" idx="6"/>
          <a:endCxn id="21" idx="2"/>
        </xdr:cNvCxnSpPr>
      </xdr:nvCxnSpPr>
      <xdr:spPr>
        <a:xfrm flipV="1">
          <a:off x="2409825" y="21930360"/>
          <a:ext cx="607695"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120</xdr:row>
      <xdr:rowOff>115534</xdr:rowOff>
    </xdr:from>
    <xdr:to>
      <xdr:col>5</xdr:col>
      <xdr:colOff>257175</xdr:colOff>
      <xdr:row>121</xdr:row>
      <xdr:rowOff>171450</xdr:rowOff>
    </xdr:to>
    <xdr:cxnSp macro="">
      <xdr:nvCxnSpPr>
        <xdr:cNvPr id="18" name="直接箭头连接符 17"/>
        <xdr:cNvCxnSpPr>
          <a:stCxn id="10" idx="6"/>
        </xdr:cNvCxnSpPr>
      </xdr:nvCxnSpPr>
      <xdr:spPr>
        <a:xfrm>
          <a:off x="2409825" y="21965884"/>
          <a:ext cx="590550" cy="2654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120</xdr:row>
      <xdr:rowOff>115534</xdr:rowOff>
    </xdr:from>
    <xdr:to>
      <xdr:col>5</xdr:col>
      <xdr:colOff>274320</xdr:colOff>
      <xdr:row>123</xdr:row>
      <xdr:rowOff>95250</xdr:rowOff>
    </xdr:to>
    <xdr:cxnSp macro="">
      <xdr:nvCxnSpPr>
        <xdr:cNvPr id="19" name="直接箭头连接符 18"/>
        <xdr:cNvCxnSpPr>
          <a:stCxn id="10" idx="6"/>
          <a:endCxn id="22" idx="2"/>
        </xdr:cNvCxnSpPr>
      </xdr:nvCxnSpPr>
      <xdr:spPr>
        <a:xfrm>
          <a:off x="2409825" y="21965884"/>
          <a:ext cx="607695" cy="6083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118</xdr:row>
      <xdr:rowOff>15241</xdr:rowOff>
    </xdr:from>
    <xdr:to>
      <xdr:col>6</xdr:col>
      <xdr:colOff>477434</xdr:colOff>
      <xdr:row>119</xdr:row>
      <xdr:rowOff>114301</xdr:rowOff>
    </xdr:to>
    <xdr:sp macro="" textlink="">
      <xdr:nvSpPr>
        <xdr:cNvPr id="20" name="椭圆 9"/>
        <xdr:cNvSpPr/>
      </xdr:nvSpPr>
      <xdr:spPr>
        <a:xfrm>
          <a:off x="3009900" y="21446491"/>
          <a:ext cx="896534" cy="30861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5</xdr:col>
      <xdr:colOff>274320</xdr:colOff>
      <xdr:row>119</xdr:row>
      <xdr:rowOff>129540</xdr:rowOff>
    </xdr:from>
    <xdr:to>
      <xdr:col>6</xdr:col>
      <xdr:colOff>485054</xdr:colOff>
      <xdr:row>121</xdr:row>
      <xdr:rowOff>30480</xdr:rowOff>
    </xdr:to>
    <xdr:sp macro="" textlink="">
      <xdr:nvSpPr>
        <xdr:cNvPr id="21" name="椭圆 9"/>
        <xdr:cNvSpPr/>
      </xdr:nvSpPr>
      <xdr:spPr>
        <a:xfrm>
          <a:off x="3017520" y="2177034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5</xdr:col>
      <xdr:colOff>274320</xdr:colOff>
      <xdr:row>122</xdr:row>
      <xdr:rowOff>144780</xdr:rowOff>
    </xdr:from>
    <xdr:to>
      <xdr:col>6</xdr:col>
      <xdr:colOff>485054</xdr:colOff>
      <xdr:row>124</xdr:row>
      <xdr:rowOff>45720</xdr:rowOff>
    </xdr:to>
    <xdr:sp macro="" textlink="">
      <xdr:nvSpPr>
        <xdr:cNvPr id="22" name="椭圆 9"/>
        <xdr:cNvSpPr/>
      </xdr:nvSpPr>
      <xdr:spPr>
        <a:xfrm>
          <a:off x="3017520" y="2241423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606252</xdr:colOff>
      <xdr:row>121</xdr:row>
      <xdr:rowOff>41448</xdr:rowOff>
    </xdr:from>
    <xdr:ext cx="311496" cy="320040"/>
    <xdr:sp macro="" textlink="">
      <xdr:nvSpPr>
        <xdr:cNvPr id="23" name="文本框 22"/>
        <xdr:cNvSpPr txBox="1"/>
      </xdr:nvSpPr>
      <xdr:spPr>
        <a:xfrm rot="5400000">
          <a:off x="3345180" y="2210562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561975</xdr:colOff>
      <xdr:row>128</xdr:row>
      <xdr:rowOff>151729</xdr:rowOff>
    </xdr:from>
    <xdr:to>
      <xdr:col>12</xdr:col>
      <xdr:colOff>38100</xdr:colOff>
      <xdr:row>131</xdr:row>
      <xdr:rowOff>147637</xdr:rowOff>
    </xdr:to>
    <xdr:cxnSp macro="">
      <xdr:nvCxnSpPr>
        <xdr:cNvPr id="24" name="直接箭头连接符 85"/>
        <xdr:cNvCxnSpPr>
          <a:stCxn id="9" idx="3"/>
          <a:endCxn id="27" idx="2"/>
        </xdr:cNvCxnSpPr>
      </xdr:nvCxnSpPr>
      <xdr:spPr>
        <a:xfrm flipV="1">
          <a:off x="3990975" y="23678479"/>
          <a:ext cx="3590925" cy="624558"/>
        </a:xfrm>
        <a:prstGeom prst="bentConnector3">
          <a:avLst>
            <a:gd name="adj1" fmla="val 4045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563880</xdr:colOff>
      <xdr:row>111</xdr:row>
      <xdr:rowOff>114300</xdr:rowOff>
    </xdr:from>
    <xdr:to>
      <xdr:col>12</xdr:col>
      <xdr:colOff>38100</xdr:colOff>
      <xdr:row>128</xdr:row>
      <xdr:rowOff>151729</xdr:rowOff>
    </xdr:to>
    <xdr:cxnSp macro="">
      <xdr:nvCxnSpPr>
        <xdr:cNvPr id="25" name="直接箭头连接符 94"/>
        <xdr:cNvCxnSpPr>
          <a:stCxn id="6" idx="6"/>
          <a:endCxn id="27" idx="2"/>
        </xdr:cNvCxnSpPr>
      </xdr:nvCxnSpPr>
      <xdr:spPr>
        <a:xfrm>
          <a:off x="5640705" y="31661100"/>
          <a:ext cx="4208145" cy="359977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601980</xdr:colOff>
      <xdr:row>119</xdr:row>
      <xdr:rowOff>53340</xdr:rowOff>
    </xdr:from>
    <xdr:to>
      <xdr:col>11</xdr:col>
      <xdr:colOff>36195</xdr:colOff>
      <xdr:row>122</xdr:row>
      <xdr:rowOff>24765</xdr:rowOff>
    </xdr:to>
    <xdr:sp macro="" textlink="">
      <xdr:nvSpPr>
        <xdr:cNvPr id="26" name="TextBox 61"/>
        <xdr:cNvSpPr txBox="1"/>
      </xdr:nvSpPr>
      <xdr:spPr>
        <a:xfrm>
          <a:off x="7707630" y="33276540"/>
          <a:ext cx="1463040" cy="6000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12</xdr:col>
      <xdr:colOff>38100</xdr:colOff>
      <xdr:row>126</xdr:row>
      <xdr:rowOff>175260</xdr:rowOff>
    </xdr:from>
    <xdr:to>
      <xdr:col>15</xdr:col>
      <xdr:colOff>136066</xdr:colOff>
      <xdr:row>130</xdr:row>
      <xdr:rowOff>128197</xdr:rowOff>
    </xdr:to>
    <xdr:sp macro="" textlink="">
      <xdr:nvSpPr>
        <xdr:cNvPr id="27" name="椭圆 26"/>
        <xdr:cNvSpPr/>
      </xdr:nvSpPr>
      <xdr:spPr>
        <a:xfrm>
          <a:off x="9848850" y="34865310"/>
          <a:ext cx="2126791"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17</xdr:col>
      <xdr:colOff>220980</xdr:colOff>
      <xdr:row>126</xdr:row>
      <xdr:rowOff>175260</xdr:rowOff>
    </xdr:from>
    <xdr:to>
      <xdr:col>19</xdr:col>
      <xdr:colOff>411822</xdr:colOff>
      <xdr:row>130</xdr:row>
      <xdr:rowOff>128197</xdr:rowOff>
    </xdr:to>
    <xdr:sp macro="" textlink="">
      <xdr:nvSpPr>
        <xdr:cNvPr id="28" name="椭圆 27"/>
        <xdr:cNvSpPr/>
      </xdr:nvSpPr>
      <xdr:spPr>
        <a:xfrm>
          <a:off x="13413105" y="34865310"/>
          <a:ext cx="1543392"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5</xdr:col>
      <xdr:colOff>449580</xdr:colOff>
      <xdr:row>105</xdr:row>
      <xdr:rowOff>148590</xdr:rowOff>
    </xdr:from>
    <xdr:to>
      <xdr:col>17</xdr:col>
      <xdr:colOff>220980</xdr:colOff>
      <xdr:row>128</xdr:row>
      <xdr:rowOff>151729</xdr:rowOff>
    </xdr:to>
    <xdr:cxnSp macro="">
      <xdr:nvCxnSpPr>
        <xdr:cNvPr id="29" name="直接箭头连接符 117"/>
        <xdr:cNvCxnSpPr>
          <a:stCxn id="3" idx="6"/>
          <a:endCxn id="28" idx="2"/>
        </xdr:cNvCxnSpPr>
      </xdr:nvCxnSpPr>
      <xdr:spPr>
        <a:xfrm>
          <a:off x="5526405" y="30438090"/>
          <a:ext cx="7886700" cy="482278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136066</xdr:colOff>
      <xdr:row>128</xdr:row>
      <xdr:rowOff>151729</xdr:rowOff>
    </xdr:from>
    <xdr:to>
      <xdr:col>17</xdr:col>
      <xdr:colOff>220980</xdr:colOff>
      <xdr:row>128</xdr:row>
      <xdr:rowOff>151729</xdr:rowOff>
    </xdr:to>
    <xdr:cxnSp macro="">
      <xdr:nvCxnSpPr>
        <xdr:cNvPr id="30" name="直接箭头连接符 29"/>
        <xdr:cNvCxnSpPr>
          <a:stCxn id="27" idx="6"/>
          <a:endCxn id="28" idx="2"/>
        </xdr:cNvCxnSpPr>
      </xdr:nvCxnSpPr>
      <xdr:spPr>
        <a:xfrm>
          <a:off x="11975641" y="35260879"/>
          <a:ext cx="143746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342900</xdr:colOff>
      <xdr:row>108</xdr:row>
      <xdr:rowOff>22860</xdr:rowOff>
    </xdr:from>
    <xdr:to>
      <xdr:col>16</xdr:col>
      <xdr:colOff>25777</xdr:colOff>
      <xdr:row>114</xdr:row>
      <xdr:rowOff>25792</xdr:rowOff>
    </xdr:to>
    <xdr:sp macro="" textlink="">
      <xdr:nvSpPr>
        <xdr:cNvPr id="31" name="TextBox 46"/>
        <xdr:cNvSpPr txBox="1"/>
      </xdr:nvSpPr>
      <xdr:spPr>
        <a:xfrm>
          <a:off x="11506200" y="30941010"/>
          <a:ext cx="1035427" cy="126023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clientData/>
  </xdr:twoCellAnchor>
  <xdr:twoCellAnchor>
    <xdr:from>
      <xdr:col>1</xdr:col>
      <xdr:colOff>144780</xdr:colOff>
      <xdr:row>128</xdr:row>
      <xdr:rowOff>75332</xdr:rowOff>
    </xdr:from>
    <xdr:to>
      <xdr:col>2</xdr:col>
      <xdr:colOff>487680</xdr:colOff>
      <xdr:row>130</xdr:row>
      <xdr:rowOff>101458</xdr:rowOff>
    </xdr:to>
    <xdr:sp macro="" textlink="">
      <xdr:nvSpPr>
        <xdr:cNvPr id="32" name="矩形 31"/>
        <xdr:cNvSpPr/>
      </xdr:nvSpPr>
      <xdr:spPr>
        <a:xfrm>
          <a:off x="144780" y="25221332"/>
          <a:ext cx="1028700" cy="44522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2</xdr:col>
      <xdr:colOff>487680</xdr:colOff>
      <xdr:row>120</xdr:row>
      <xdr:rowOff>115534</xdr:rowOff>
    </xdr:from>
    <xdr:to>
      <xdr:col>3</xdr:col>
      <xdr:colOff>337185</xdr:colOff>
      <xdr:row>129</xdr:row>
      <xdr:rowOff>88395</xdr:rowOff>
    </xdr:to>
    <xdr:cxnSp macro="">
      <xdr:nvCxnSpPr>
        <xdr:cNvPr id="33" name="直接连接符 32"/>
        <xdr:cNvCxnSpPr>
          <a:stCxn id="32" idx="3"/>
          <a:endCxn id="10" idx="2"/>
        </xdr:cNvCxnSpPr>
      </xdr:nvCxnSpPr>
      <xdr:spPr>
        <a:xfrm flipV="1">
          <a:off x="1173480" y="23585134"/>
          <a:ext cx="1621155" cy="18588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111</xdr:row>
      <xdr:rowOff>114300</xdr:rowOff>
    </xdr:from>
    <xdr:to>
      <xdr:col>4</xdr:col>
      <xdr:colOff>68580</xdr:colOff>
      <xdr:row>129</xdr:row>
      <xdr:rowOff>88395</xdr:rowOff>
    </xdr:to>
    <xdr:cxnSp macro="">
      <xdr:nvCxnSpPr>
        <xdr:cNvPr id="34" name="直接连接符 33"/>
        <xdr:cNvCxnSpPr>
          <a:stCxn id="32" idx="3"/>
          <a:endCxn id="6" idx="2"/>
        </xdr:cNvCxnSpPr>
      </xdr:nvCxnSpPr>
      <xdr:spPr>
        <a:xfrm flipV="1">
          <a:off x="1173480" y="21697950"/>
          <a:ext cx="2038350" cy="374599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125</xdr:row>
      <xdr:rowOff>6949</xdr:rowOff>
    </xdr:from>
    <xdr:to>
      <xdr:col>3</xdr:col>
      <xdr:colOff>330000</xdr:colOff>
      <xdr:row>129</xdr:row>
      <xdr:rowOff>88395</xdr:rowOff>
    </xdr:to>
    <xdr:cxnSp macro="">
      <xdr:nvCxnSpPr>
        <xdr:cNvPr id="35" name="直接连接符 34"/>
        <xdr:cNvCxnSpPr>
          <a:stCxn id="32" idx="3"/>
          <a:endCxn id="11" idx="2"/>
        </xdr:cNvCxnSpPr>
      </xdr:nvCxnSpPr>
      <xdr:spPr>
        <a:xfrm flipV="1">
          <a:off x="1173480" y="24524299"/>
          <a:ext cx="1613970" cy="91964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129</xdr:row>
      <xdr:rowOff>88395</xdr:rowOff>
    </xdr:from>
    <xdr:to>
      <xdr:col>3</xdr:col>
      <xdr:colOff>330000</xdr:colOff>
      <xdr:row>129</xdr:row>
      <xdr:rowOff>111724</xdr:rowOff>
    </xdr:to>
    <xdr:cxnSp macro="">
      <xdr:nvCxnSpPr>
        <xdr:cNvPr id="36" name="直接连接符 35"/>
        <xdr:cNvCxnSpPr>
          <a:stCxn id="32" idx="3"/>
          <a:endCxn id="12" idx="2"/>
        </xdr:cNvCxnSpPr>
      </xdr:nvCxnSpPr>
      <xdr:spPr>
        <a:xfrm>
          <a:off x="1173480" y="25443945"/>
          <a:ext cx="1613970" cy="233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129</xdr:row>
      <xdr:rowOff>88395</xdr:rowOff>
    </xdr:from>
    <xdr:to>
      <xdr:col>3</xdr:col>
      <xdr:colOff>335715</xdr:colOff>
      <xdr:row>133</xdr:row>
      <xdr:rowOff>201259</xdr:rowOff>
    </xdr:to>
    <xdr:cxnSp macro="">
      <xdr:nvCxnSpPr>
        <xdr:cNvPr id="37" name="直接连接符 36"/>
        <xdr:cNvCxnSpPr>
          <a:stCxn id="32" idx="3"/>
          <a:endCxn id="13" idx="2"/>
        </xdr:cNvCxnSpPr>
      </xdr:nvCxnSpPr>
      <xdr:spPr>
        <a:xfrm>
          <a:off x="1173480" y="25443945"/>
          <a:ext cx="1619685" cy="95106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129</xdr:row>
      <xdr:rowOff>88395</xdr:rowOff>
    </xdr:from>
    <xdr:to>
      <xdr:col>3</xdr:col>
      <xdr:colOff>331904</xdr:colOff>
      <xdr:row>138</xdr:row>
      <xdr:rowOff>111724</xdr:rowOff>
    </xdr:to>
    <xdr:cxnSp macro="">
      <xdr:nvCxnSpPr>
        <xdr:cNvPr id="38" name="直接连接符 37"/>
        <xdr:cNvCxnSpPr>
          <a:stCxn id="32" idx="3"/>
          <a:endCxn id="14" idx="2"/>
        </xdr:cNvCxnSpPr>
      </xdr:nvCxnSpPr>
      <xdr:spPr>
        <a:xfrm>
          <a:off x="1173480" y="25443945"/>
          <a:ext cx="1615874" cy="190927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129</xdr:row>
      <xdr:rowOff>88395</xdr:rowOff>
    </xdr:from>
    <xdr:to>
      <xdr:col>3</xdr:col>
      <xdr:colOff>331904</xdr:colOff>
      <xdr:row>142</xdr:row>
      <xdr:rowOff>186019</xdr:rowOff>
    </xdr:to>
    <xdr:cxnSp macro="">
      <xdr:nvCxnSpPr>
        <xdr:cNvPr id="39" name="直接连接符 38"/>
        <xdr:cNvCxnSpPr>
          <a:stCxn id="32" idx="3"/>
          <a:endCxn id="15" idx="2"/>
        </xdr:cNvCxnSpPr>
      </xdr:nvCxnSpPr>
      <xdr:spPr>
        <a:xfrm>
          <a:off x="1173480" y="25443945"/>
          <a:ext cx="1615874" cy="282177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133350</xdr:colOff>
      <xdr:row>71</xdr:row>
      <xdr:rowOff>14180</xdr:rowOff>
    </xdr:from>
    <xdr:to>
      <xdr:col>18</xdr:col>
      <xdr:colOff>7929</xdr:colOff>
      <xdr:row>96</xdr:row>
      <xdr:rowOff>192616</xdr:rowOff>
    </xdr:to>
    <xdr:pic>
      <xdr:nvPicPr>
        <xdr:cNvPr id="48" name="图片 47"/>
        <xdr:cNvPicPr>
          <a:picLocks noChangeAspect="1"/>
        </xdr:cNvPicPr>
      </xdr:nvPicPr>
      <xdr:blipFill>
        <a:blip xmlns:r="http://schemas.openxmlformats.org/officeDocument/2006/relationships" r:embed="rId1"/>
        <a:stretch>
          <a:fillRect/>
        </a:stretch>
      </xdr:blipFill>
      <xdr:spPr>
        <a:xfrm>
          <a:off x="2790324" y="15819951"/>
          <a:ext cx="12565030" cy="5370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660000</xdr:colOff>
      <xdr:row>57</xdr:row>
      <xdr:rowOff>180000</xdr:rowOff>
    </xdr:from>
    <xdr:to>
      <xdr:col>18</xdr:col>
      <xdr:colOff>667500</xdr:colOff>
      <xdr:row>61</xdr:row>
      <xdr:rowOff>157500</xdr:rowOff>
    </xdr:to>
    <xdr:sp macro="" textlink="">
      <xdr:nvSpPr>
        <xdr:cNvPr id="2" name="双括号 1"/>
        <xdr:cNvSpPr/>
      </xdr:nvSpPr>
      <xdr:spPr>
        <a:xfrm>
          <a:off x="9487500" y="12990000"/>
          <a:ext cx="7432500" cy="817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645000</xdr:colOff>
      <xdr:row>66</xdr:row>
      <xdr:rowOff>52500</xdr:rowOff>
    </xdr:from>
    <xdr:to>
      <xdr:col>18</xdr:col>
      <xdr:colOff>652500</xdr:colOff>
      <xdr:row>70</xdr:row>
      <xdr:rowOff>165000</xdr:rowOff>
    </xdr:to>
    <xdr:sp macro="" textlink="">
      <xdr:nvSpPr>
        <xdr:cNvPr id="3" name="双括号 2"/>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8</xdr:col>
      <xdr:colOff>0</xdr:colOff>
      <xdr:row>74</xdr:row>
      <xdr:rowOff>0</xdr:rowOff>
    </xdr:from>
    <xdr:to>
      <xdr:col>19</xdr:col>
      <xdr:colOff>7500</xdr:colOff>
      <xdr:row>78</xdr:row>
      <xdr:rowOff>112500</xdr:rowOff>
    </xdr:to>
    <xdr:sp macro="" textlink="">
      <xdr:nvSpPr>
        <xdr:cNvPr id="4" name="双括号 3"/>
        <xdr:cNvSpPr/>
      </xdr:nvSpPr>
      <xdr:spPr>
        <a:xfrm>
          <a:off x="9502500" y="159600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555000</xdr:colOff>
      <xdr:row>73</xdr:row>
      <xdr:rowOff>60000</xdr:rowOff>
    </xdr:from>
    <xdr:to>
      <xdr:col>35</xdr:col>
      <xdr:colOff>15000</xdr:colOff>
      <xdr:row>78</xdr:row>
      <xdr:rowOff>172500</xdr:rowOff>
    </xdr:to>
    <xdr:sp macro="" textlink="">
      <xdr:nvSpPr>
        <xdr:cNvPr id="5" name="双括号 4"/>
        <xdr:cNvSpPr/>
      </xdr:nvSpPr>
      <xdr:spPr>
        <a:xfrm>
          <a:off x="9382500" y="16230000"/>
          <a:ext cx="18360000" cy="116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19</xdr:col>
      <xdr:colOff>652500</xdr:colOff>
      <xdr:row>74</xdr:row>
      <xdr:rowOff>7500</xdr:rowOff>
    </xdr:from>
    <xdr:to>
      <xdr:col>30</xdr:col>
      <xdr:colOff>660000</xdr:colOff>
      <xdr:row>78</xdr:row>
      <xdr:rowOff>120000</xdr:rowOff>
    </xdr:to>
    <xdr:sp macro="" textlink="">
      <xdr:nvSpPr>
        <xdr:cNvPr id="7" name="双括号 6"/>
        <xdr:cNvSpPr/>
      </xdr:nvSpPr>
      <xdr:spPr>
        <a:xfrm>
          <a:off x="9480000" y="14497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645000</xdr:colOff>
      <xdr:row>82</xdr:row>
      <xdr:rowOff>52500</xdr:rowOff>
    </xdr:from>
    <xdr:to>
      <xdr:col>18</xdr:col>
      <xdr:colOff>652500</xdr:colOff>
      <xdr:row>86</xdr:row>
      <xdr:rowOff>165000</xdr:rowOff>
    </xdr:to>
    <xdr:sp macro="" textlink="">
      <xdr:nvSpPr>
        <xdr:cNvPr id="8" name="双括号 7"/>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570000</xdr:colOff>
      <xdr:row>57</xdr:row>
      <xdr:rowOff>90000</xdr:rowOff>
    </xdr:from>
    <xdr:to>
      <xdr:col>19</xdr:col>
      <xdr:colOff>60000</xdr:colOff>
      <xdr:row>63</xdr:row>
      <xdr:rowOff>30000</xdr:rowOff>
    </xdr:to>
    <xdr:sp macro="" textlink="">
      <xdr:nvSpPr>
        <xdr:cNvPr id="9" name="圆角矩形 8"/>
        <xdr:cNvSpPr/>
      </xdr:nvSpPr>
      <xdr:spPr>
        <a:xfrm>
          <a:off x="9397500" y="12900000"/>
          <a:ext cx="7590000" cy="120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587400</xdr:colOff>
      <xdr:row>65</xdr:row>
      <xdr:rowOff>202500</xdr:rowOff>
    </xdr:from>
    <xdr:to>
      <xdr:col>23</xdr:col>
      <xdr:colOff>37500</xdr:colOff>
      <xdr:row>71</xdr:row>
      <xdr:rowOff>22500</xdr:rowOff>
    </xdr:to>
    <xdr:sp macro="" textlink="">
      <xdr:nvSpPr>
        <xdr:cNvPr id="11" name="圆角矩形 10"/>
        <xdr:cNvSpPr/>
      </xdr:nvSpPr>
      <xdr:spPr>
        <a:xfrm>
          <a:off x="9414900" y="15112500"/>
          <a:ext cx="10250100" cy="108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502500</xdr:colOff>
      <xdr:row>73</xdr:row>
      <xdr:rowOff>45000</xdr:rowOff>
    </xdr:from>
    <xdr:to>
      <xdr:col>35</xdr:col>
      <xdr:colOff>97500</xdr:colOff>
      <xdr:row>79</xdr:row>
      <xdr:rowOff>22500</xdr:rowOff>
    </xdr:to>
    <xdr:sp macro="" textlink="">
      <xdr:nvSpPr>
        <xdr:cNvPr id="12" name="圆角矩形 11"/>
        <xdr:cNvSpPr/>
      </xdr:nvSpPr>
      <xdr:spPr>
        <a:xfrm>
          <a:off x="9330000" y="16215000"/>
          <a:ext cx="18495000" cy="123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562500</xdr:colOff>
      <xdr:row>82</xdr:row>
      <xdr:rowOff>22500</xdr:rowOff>
    </xdr:from>
    <xdr:to>
      <xdr:col>19</xdr:col>
      <xdr:colOff>97500</xdr:colOff>
      <xdr:row>87</xdr:row>
      <xdr:rowOff>30000</xdr:rowOff>
    </xdr:to>
    <xdr:sp macro="" textlink="">
      <xdr:nvSpPr>
        <xdr:cNvPr id="13" name="圆角矩形 12"/>
        <xdr:cNvSpPr/>
      </xdr:nvSpPr>
      <xdr:spPr>
        <a:xfrm>
          <a:off x="9390000" y="18082500"/>
          <a:ext cx="7635000" cy="105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3175</xdr:colOff>
      <xdr:row>19</xdr:row>
      <xdr:rowOff>52686</xdr:rowOff>
    </xdr:from>
    <xdr:to>
      <xdr:col>14</xdr:col>
      <xdr:colOff>564928</xdr:colOff>
      <xdr:row>46</xdr:row>
      <xdr:rowOff>184149</xdr:rowOff>
    </xdr:to>
    <xdr:pic>
      <xdr:nvPicPr>
        <xdr:cNvPr id="2" name="图片 1"/>
        <xdr:cNvPicPr>
          <a:picLocks noChangeAspect="1"/>
        </xdr:cNvPicPr>
      </xdr:nvPicPr>
      <xdr:blipFill>
        <a:blip xmlns:r="http://schemas.openxmlformats.org/officeDocument/2006/relationships" r:embed="rId1"/>
        <a:stretch>
          <a:fillRect/>
        </a:stretch>
      </xdr:blipFill>
      <xdr:spPr>
        <a:xfrm>
          <a:off x="682625" y="4034136"/>
          <a:ext cx="10175653" cy="57893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278946</xdr:colOff>
      <xdr:row>20</xdr:row>
      <xdr:rowOff>37179</xdr:rowOff>
    </xdr:from>
    <xdr:to>
      <xdr:col>9</xdr:col>
      <xdr:colOff>100502</xdr:colOff>
      <xdr:row>42</xdr:row>
      <xdr:rowOff>136245</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4308754" y="4433333"/>
          <a:ext cx="3903699" cy="4704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38100</xdr:colOff>
      <xdr:row>61</xdr:row>
      <xdr:rowOff>104775</xdr:rowOff>
    </xdr:from>
    <xdr:to>
      <xdr:col>14</xdr:col>
      <xdr:colOff>333376</xdr:colOff>
      <xdr:row>78</xdr:row>
      <xdr:rowOff>186135</xdr:rowOff>
    </xdr:to>
    <xdr:pic>
      <xdr:nvPicPr>
        <xdr:cNvPr id="3" name="图片 2"/>
        <xdr:cNvPicPr>
          <a:picLocks noChangeAspect="1"/>
        </xdr:cNvPicPr>
      </xdr:nvPicPr>
      <xdr:blipFill>
        <a:blip xmlns:r="http://schemas.openxmlformats.org/officeDocument/2006/relationships" r:embed="rId1"/>
        <a:stretch>
          <a:fillRect/>
        </a:stretch>
      </xdr:blipFill>
      <xdr:spPr>
        <a:xfrm>
          <a:off x="2781300" y="12887325"/>
          <a:ext cx="6600825" cy="3643711"/>
        </a:xfrm>
        <a:prstGeom prst="rect">
          <a:avLst/>
        </a:prstGeom>
      </xdr:spPr>
    </xdr:pic>
    <xdr:clientData/>
  </xdr:twoCellAnchor>
  <xdr:twoCellAnchor editAs="oneCell">
    <xdr:from>
      <xdr:col>5</xdr:col>
      <xdr:colOff>38100</xdr:colOff>
      <xdr:row>82</xdr:row>
      <xdr:rowOff>206412</xdr:rowOff>
    </xdr:from>
    <xdr:to>
      <xdr:col>12</xdr:col>
      <xdr:colOff>170811</xdr:colOff>
      <xdr:row>101</xdr:row>
      <xdr:rowOff>127212</xdr:rowOff>
    </xdr:to>
    <xdr:pic>
      <xdr:nvPicPr>
        <xdr:cNvPr id="4" name="图片 3"/>
        <xdr:cNvPicPr>
          <a:picLocks noChangeAspect="1"/>
        </xdr:cNvPicPr>
      </xdr:nvPicPr>
      <xdr:blipFill>
        <a:blip xmlns:r="http://schemas.openxmlformats.org/officeDocument/2006/relationships" r:embed="rId2"/>
        <a:stretch>
          <a:fillRect/>
        </a:stretch>
      </xdr:blipFill>
      <xdr:spPr>
        <a:xfrm>
          <a:off x="3571875" y="17389512"/>
          <a:ext cx="5066661" cy="3902252"/>
        </a:xfrm>
        <a:prstGeom prst="rect">
          <a:avLst/>
        </a:prstGeom>
      </xdr:spPr>
    </xdr:pic>
    <xdr:clientData/>
  </xdr:twoCellAnchor>
  <xdr:twoCellAnchor editAs="oneCell">
    <xdr:from>
      <xdr:col>2</xdr:col>
      <xdr:colOff>466725</xdr:colOff>
      <xdr:row>24</xdr:row>
      <xdr:rowOff>28575</xdr:rowOff>
    </xdr:from>
    <xdr:to>
      <xdr:col>13</xdr:col>
      <xdr:colOff>170428</xdr:colOff>
      <xdr:row>50</xdr:row>
      <xdr:rowOff>170752</xdr:rowOff>
    </xdr:to>
    <xdr:pic>
      <xdr:nvPicPr>
        <xdr:cNvPr id="8" name="图片 7"/>
        <xdr:cNvPicPr>
          <a:picLocks noChangeAspect="1"/>
        </xdr:cNvPicPr>
      </xdr:nvPicPr>
      <xdr:blipFill>
        <a:blip xmlns:r="http://schemas.openxmlformats.org/officeDocument/2006/relationships" r:embed="rId3"/>
        <a:stretch>
          <a:fillRect/>
        </a:stretch>
      </xdr:blipFill>
      <xdr:spPr>
        <a:xfrm>
          <a:off x="1152525" y="5057775"/>
          <a:ext cx="8171428" cy="5590476"/>
        </a:xfrm>
        <a:prstGeom prst="rect">
          <a:avLst/>
        </a:prstGeom>
      </xdr:spPr>
    </xdr:pic>
    <xdr:clientData/>
  </xdr:twoCellAnchor>
  <xdr:twoCellAnchor editAs="oneCell">
    <xdr:from>
      <xdr:col>5</xdr:col>
      <xdr:colOff>19050</xdr:colOff>
      <xdr:row>110</xdr:row>
      <xdr:rowOff>200025</xdr:rowOff>
    </xdr:from>
    <xdr:to>
      <xdr:col>12</xdr:col>
      <xdr:colOff>208909</xdr:colOff>
      <xdr:row>127</xdr:row>
      <xdr:rowOff>180533</xdr:rowOff>
    </xdr:to>
    <xdr:pic>
      <xdr:nvPicPr>
        <xdr:cNvPr id="9" name="图片 8"/>
        <xdr:cNvPicPr>
          <a:picLocks noChangeAspect="1"/>
        </xdr:cNvPicPr>
      </xdr:nvPicPr>
      <xdr:blipFill>
        <a:blip xmlns:r="http://schemas.openxmlformats.org/officeDocument/2006/relationships" r:embed="rId4"/>
        <a:stretch>
          <a:fillRect/>
        </a:stretch>
      </xdr:blipFill>
      <xdr:spPr>
        <a:xfrm>
          <a:off x="2762250" y="22717125"/>
          <a:ext cx="5123809" cy="35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306939</xdr:colOff>
      <xdr:row>4</xdr:row>
      <xdr:rowOff>19050</xdr:rowOff>
    </xdr:from>
    <xdr:to>
      <xdr:col>7</xdr:col>
      <xdr:colOff>142277</xdr:colOff>
      <xdr:row>17</xdr:row>
      <xdr:rowOff>75660</xdr:rowOff>
    </xdr:to>
    <xdr:pic>
      <xdr:nvPicPr>
        <xdr:cNvPr id="2" name="图片 1"/>
        <xdr:cNvPicPr>
          <a:picLocks noChangeAspect="1"/>
        </xdr:cNvPicPr>
      </xdr:nvPicPr>
      <xdr:blipFill>
        <a:blip xmlns:r="http://schemas.openxmlformats.org/officeDocument/2006/relationships" r:embed="rId1"/>
        <a:stretch>
          <a:fillRect/>
        </a:stretch>
      </xdr:blipFill>
      <xdr:spPr>
        <a:xfrm>
          <a:off x="1678539" y="704850"/>
          <a:ext cx="3264338" cy="2952210"/>
        </a:xfrm>
        <a:prstGeom prst="rect">
          <a:avLst/>
        </a:prstGeom>
      </xdr:spPr>
    </xdr:pic>
    <xdr:clientData/>
  </xdr:twoCellAnchor>
  <xdr:twoCellAnchor editAs="oneCell">
    <xdr:from>
      <xdr:col>12</xdr:col>
      <xdr:colOff>257175</xdr:colOff>
      <xdr:row>3</xdr:row>
      <xdr:rowOff>85725</xdr:rowOff>
    </xdr:from>
    <xdr:to>
      <xdr:col>22</xdr:col>
      <xdr:colOff>218223</xdr:colOff>
      <xdr:row>17</xdr:row>
      <xdr:rowOff>171056</xdr:rowOff>
    </xdr:to>
    <xdr:pic>
      <xdr:nvPicPr>
        <xdr:cNvPr id="4" name="图片 3"/>
        <xdr:cNvPicPr>
          <a:picLocks noChangeAspect="1"/>
        </xdr:cNvPicPr>
      </xdr:nvPicPr>
      <xdr:blipFill>
        <a:blip xmlns:r="http://schemas.openxmlformats.org/officeDocument/2006/relationships" r:embed="rId2"/>
        <a:stretch>
          <a:fillRect/>
        </a:stretch>
      </xdr:blipFill>
      <xdr:spPr>
        <a:xfrm>
          <a:off x="8486775" y="600075"/>
          <a:ext cx="6819048" cy="31523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152400</xdr:colOff>
      <xdr:row>143</xdr:row>
      <xdr:rowOff>114300</xdr:rowOff>
    </xdr:from>
    <xdr:to>
      <xdr:col>4</xdr:col>
      <xdr:colOff>449580</xdr:colOff>
      <xdr:row>145</xdr:row>
      <xdr:rowOff>182880</xdr:rowOff>
    </xdr:to>
    <xdr:sp macro="" textlink="">
      <xdr:nvSpPr>
        <xdr:cNvPr id="30" name="椭圆 29"/>
        <xdr:cNvSpPr/>
      </xdr:nvSpPr>
      <xdr:spPr>
        <a:xfrm>
          <a:off x="2255520" y="13258800"/>
          <a:ext cx="906780" cy="46482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3</xdr:col>
      <xdr:colOff>601980</xdr:colOff>
      <xdr:row>145</xdr:row>
      <xdr:rowOff>182880</xdr:rowOff>
    </xdr:from>
    <xdr:to>
      <xdr:col>3</xdr:col>
      <xdr:colOff>605790</xdr:colOff>
      <xdr:row>149</xdr:row>
      <xdr:rowOff>76200</xdr:rowOff>
    </xdr:to>
    <xdr:cxnSp macro="">
      <xdr:nvCxnSpPr>
        <xdr:cNvPr id="32" name="直接箭头连接符 31"/>
        <xdr:cNvCxnSpPr>
          <a:stCxn id="30" idx="4"/>
        </xdr:cNvCxnSpPr>
      </xdr:nvCxnSpPr>
      <xdr:spPr>
        <a:xfrm flipH="1">
          <a:off x="2705100" y="13723620"/>
          <a:ext cx="3810" cy="6858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146</xdr:row>
      <xdr:rowOff>68580</xdr:rowOff>
    </xdr:from>
    <xdr:to>
      <xdr:col>5</xdr:col>
      <xdr:colOff>23254</xdr:colOff>
      <xdr:row>149</xdr:row>
      <xdr:rowOff>86151</xdr:rowOff>
    </xdr:to>
    <xdr:sp macro="" textlink="">
      <xdr:nvSpPr>
        <xdr:cNvPr id="33" name="TextBox 42"/>
        <xdr:cNvSpPr txBox="1"/>
      </xdr:nvSpPr>
      <xdr:spPr>
        <a:xfrm>
          <a:off x="2697480" y="138074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id</a:t>
          </a:r>
        </a:p>
        <a:p>
          <a:r>
            <a:rPr lang="en-US" altLang="zh-Hans" sz="1100"/>
            <a:t>level</a:t>
          </a:r>
          <a:endParaRPr lang="zh-Hans" altLang="en-US" sz="1100"/>
        </a:p>
      </xdr:txBody>
    </xdr:sp>
    <xdr:clientData/>
  </xdr:twoCellAnchor>
  <xdr:twoCellAnchor>
    <xdr:from>
      <xdr:col>3</xdr:col>
      <xdr:colOff>68580</xdr:colOff>
      <xdr:row>149</xdr:row>
      <xdr:rowOff>76200</xdr:rowOff>
    </xdr:from>
    <xdr:to>
      <xdr:col>4</xdr:col>
      <xdr:colOff>563880</xdr:colOff>
      <xdr:row>151</xdr:row>
      <xdr:rowOff>152400</xdr:rowOff>
    </xdr:to>
    <xdr:sp macro="" textlink="">
      <xdr:nvSpPr>
        <xdr:cNvPr id="34" name="椭圆 33"/>
        <xdr:cNvSpPr/>
      </xdr:nvSpPr>
      <xdr:spPr>
        <a:xfrm>
          <a:off x="2171700" y="14409420"/>
          <a:ext cx="1104900" cy="47244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11430</xdr:colOff>
      <xdr:row>151</xdr:row>
      <xdr:rowOff>152400</xdr:rowOff>
    </xdr:from>
    <xdr:to>
      <xdr:col>4</xdr:col>
      <xdr:colOff>22860</xdr:colOff>
      <xdr:row>156</xdr:row>
      <xdr:rowOff>114300</xdr:rowOff>
    </xdr:to>
    <xdr:cxnSp macro="">
      <xdr:nvCxnSpPr>
        <xdr:cNvPr id="35" name="直接箭头连接符 34"/>
        <xdr:cNvCxnSpPr>
          <a:stCxn id="34" idx="4"/>
          <a:endCxn id="39" idx="0"/>
        </xdr:cNvCxnSpPr>
      </xdr:nvCxnSpPr>
      <xdr:spPr>
        <a:xfrm>
          <a:off x="4583430" y="23820120"/>
          <a:ext cx="11430" cy="9525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152</xdr:row>
      <xdr:rowOff>99060</xdr:rowOff>
    </xdr:from>
    <xdr:to>
      <xdr:col>5</xdr:col>
      <xdr:colOff>91834</xdr:colOff>
      <xdr:row>155</xdr:row>
      <xdr:rowOff>116631</xdr:rowOff>
    </xdr:to>
    <xdr:sp macro="" textlink="">
      <xdr:nvSpPr>
        <xdr:cNvPr id="36" name="TextBox 42"/>
        <xdr:cNvSpPr txBox="1"/>
      </xdr:nvSpPr>
      <xdr:spPr>
        <a:xfrm>
          <a:off x="2766060" y="150266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2</xdr:col>
      <xdr:colOff>487680</xdr:colOff>
      <xdr:row>156</xdr:row>
      <xdr:rowOff>114300</xdr:rowOff>
    </xdr:from>
    <xdr:to>
      <xdr:col>6</xdr:col>
      <xdr:colOff>381000</xdr:colOff>
      <xdr:row>184</xdr:row>
      <xdr:rowOff>129540</xdr:rowOff>
    </xdr:to>
    <xdr:sp macro="" textlink="">
      <xdr:nvSpPr>
        <xdr:cNvPr id="39" name="矩形 38"/>
        <xdr:cNvSpPr/>
      </xdr:nvSpPr>
      <xdr:spPr>
        <a:xfrm>
          <a:off x="3017520" y="24772620"/>
          <a:ext cx="3154680" cy="55626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2</xdr:col>
      <xdr:colOff>1089660</xdr:colOff>
      <xdr:row>157</xdr:row>
      <xdr:rowOff>137160</xdr:rowOff>
    </xdr:from>
    <xdr:to>
      <xdr:col>3</xdr:col>
      <xdr:colOff>485054</xdr:colOff>
      <xdr:row>161</xdr:row>
      <xdr:rowOff>112957</xdr:rowOff>
    </xdr:to>
    <xdr:sp macro="" textlink="">
      <xdr:nvSpPr>
        <xdr:cNvPr id="41" name="椭圆 9"/>
        <xdr:cNvSpPr/>
      </xdr:nvSpPr>
      <xdr:spPr>
        <a:xfrm>
          <a:off x="3619500" y="24993600"/>
          <a:ext cx="827954" cy="76827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2</xdr:col>
      <xdr:colOff>1092000</xdr:colOff>
      <xdr:row>162</xdr:row>
      <xdr:rowOff>45720</xdr:rowOff>
    </xdr:from>
    <xdr:to>
      <xdr:col>3</xdr:col>
      <xdr:colOff>477434</xdr:colOff>
      <xdr:row>165</xdr:row>
      <xdr:rowOff>196777</xdr:rowOff>
    </xdr:to>
    <xdr:sp macro="" textlink="">
      <xdr:nvSpPr>
        <xdr:cNvPr id="43" name="椭圆 42"/>
        <xdr:cNvSpPr/>
      </xdr:nvSpPr>
      <xdr:spPr>
        <a:xfrm>
          <a:off x="3621840" y="2589276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2</xdr:col>
      <xdr:colOff>1092000</xdr:colOff>
      <xdr:row>166</xdr:row>
      <xdr:rowOff>144780</xdr:rowOff>
    </xdr:from>
    <xdr:to>
      <xdr:col>3</xdr:col>
      <xdr:colOff>477434</xdr:colOff>
      <xdr:row>170</xdr:row>
      <xdr:rowOff>97717</xdr:rowOff>
    </xdr:to>
    <xdr:sp macro="" textlink="">
      <xdr:nvSpPr>
        <xdr:cNvPr id="46" name="椭圆 45"/>
        <xdr:cNvSpPr/>
      </xdr:nvSpPr>
      <xdr:spPr>
        <a:xfrm>
          <a:off x="3621840" y="267843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2</xdr:col>
      <xdr:colOff>1069140</xdr:colOff>
      <xdr:row>171</xdr:row>
      <xdr:rowOff>30480</xdr:rowOff>
    </xdr:from>
    <xdr:to>
      <xdr:col>3</xdr:col>
      <xdr:colOff>454574</xdr:colOff>
      <xdr:row>174</xdr:row>
      <xdr:rowOff>181537</xdr:rowOff>
    </xdr:to>
    <xdr:sp macro="" textlink="">
      <xdr:nvSpPr>
        <xdr:cNvPr id="49" name="椭圆 48"/>
        <xdr:cNvSpPr/>
      </xdr:nvSpPr>
      <xdr:spPr>
        <a:xfrm>
          <a:off x="3598980" y="276606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2</xdr:col>
      <xdr:colOff>1084380</xdr:colOff>
      <xdr:row>175</xdr:row>
      <xdr:rowOff>144780</xdr:rowOff>
    </xdr:from>
    <xdr:to>
      <xdr:col>3</xdr:col>
      <xdr:colOff>469814</xdr:colOff>
      <xdr:row>179</xdr:row>
      <xdr:rowOff>97717</xdr:rowOff>
    </xdr:to>
    <xdr:sp macro="" textlink="">
      <xdr:nvSpPr>
        <xdr:cNvPr id="52" name="椭圆 51"/>
        <xdr:cNvSpPr/>
      </xdr:nvSpPr>
      <xdr:spPr>
        <a:xfrm>
          <a:off x="3614220" y="2856738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2</xdr:col>
      <xdr:colOff>1084380</xdr:colOff>
      <xdr:row>180</xdr:row>
      <xdr:rowOff>15240</xdr:rowOff>
    </xdr:from>
    <xdr:to>
      <xdr:col>3</xdr:col>
      <xdr:colOff>469814</xdr:colOff>
      <xdr:row>183</xdr:row>
      <xdr:rowOff>166297</xdr:rowOff>
    </xdr:to>
    <xdr:sp macro="" textlink="">
      <xdr:nvSpPr>
        <xdr:cNvPr id="54" name="椭圆 53"/>
        <xdr:cNvSpPr/>
      </xdr:nvSpPr>
      <xdr:spPr>
        <a:xfrm>
          <a:off x="3614220" y="2942844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3</xdr:col>
      <xdr:colOff>485054</xdr:colOff>
      <xdr:row>157</xdr:row>
      <xdr:rowOff>163831</xdr:rowOff>
    </xdr:from>
    <xdr:to>
      <xdr:col>4</xdr:col>
      <xdr:colOff>571500</xdr:colOff>
      <xdr:row>159</xdr:row>
      <xdr:rowOff>125059</xdr:rowOff>
    </xdr:to>
    <xdr:cxnSp macro="">
      <xdr:nvCxnSpPr>
        <xdr:cNvPr id="56" name="直接箭头连接符 55"/>
        <xdr:cNvCxnSpPr>
          <a:stCxn id="41" idx="6"/>
          <a:endCxn id="68" idx="2"/>
        </xdr:cNvCxnSpPr>
      </xdr:nvCxnSpPr>
      <xdr:spPr>
        <a:xfrm flipV="1">
          <a:off x="4447454" y="25020271"/>
          <a:ext cx="696046" cy="3574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80010</xdr:rowOff>
    </xdr:from>
    <xdr:to>
      <xdr:col>4</xdr:col>
      <xdr:colOff>579120</xdr:colOff>
      <xdr:row>159</xdr:row>
      <xdr:rowOff>125059</xdr:rowOff>
    </xdr:to>
    <xdr:cxnSp macro="">
      <xdr:nvCxnSpPr>
        <xdr:cNvPr id="57" name="直接箭头连接符 56"/>
        <xdr:cNvCxnSpPr>
          <a:stCxn id="41" idx="6"/>
          <a:endCxn id="70" idx="2"/>
        </xdr:cNvCxnSpPr>
      </xdr:nvCxnSpPr>
      <xdr:spPr>
        <a:xfrm flipV="1">
          <a:off x="4447454" y="25332690"/>
          <a:ext cx="703666" cy="45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160</xdr:row>
      <xdr:rowOff>179070</xdr:rowOff>
    </xdr:to>
    <xdr:cxnSp macro="">
      <xdr:nvCxnSpPr>
        <xdr:cNvPr id="61" name="直接箭头连接符 60"/>
        <xdr:cNvCxnSpPr>
          <a:stCxn id="41" idx="6"/>
        </xdr:cNvCxnSpPr>
      </xdr:nvCxnSpPr>
      <xdr:spPr>
        <a:xfrm>
          <a:off x="4447454" y="25377739"/>
          <a:ext cx="703666" cy="2521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162</xdr:row>
      <xdr:rowOff>95250</xdr:rowOff>
    </xdr:to>
    <xdr:cxnSp macro="">
      <xdr:nvCxnSpPr>
        <xdr:cNvPr id="64" name="直接箭头连接符 63"/>
        <xdr:cNvCxnSpPr>
          <a:stCxn id="41" idx="6"/>
          <a:endCxn id="77" idx="2"/>
        </xdr:cNvCxnSpPr>
      </xdr:nvCxnSpPr>
      <xdr:spPr>
        <a:xfrm>
          <a:off x="4447454" y="25377739"/>
          <a:ext cx="703666" cy="564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157</xdr:row>
      <xdr:rowOff>15241</xdr:rowOff>
    </xdr:from>
    <xdr:to>
      <xdr:col>6</xdr:col>
      <xdr:colOff>96434</xdr:colOff>
      <xdr:row>158</xdr:row>
      <xdr:rowOff>114301</xdr:rowOff>
    </xdr:to>
    <xdr:sp macro="" textlink="">
      <xdr:nvSpPr>
        <xdr:cNvPr id="68" name="椭圆 9"/>
        <xdr:cNvSpPr/>
      </xdr:nvSpPr>
      <xdr:spPr>
        <a:xfrm>
          <a:off x="3284220" y="15941041"/>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4</xdr:col>
      <xdr:colOff>579120</xdr:colOff>
      <xdr:row>158</xdr:row>
      <xdr:rowOff>129540</xdr:rowOff>
    </xdr:from>
    <xdr:to>
      <xdr:col>6</xdr:col>
      <xdr:colOff>104054</xdr:colOff>
      <xdr:row>160</xdr:row>
      <xdr:rowOff>30480</xdr:rowOff>
    </xdr:to>
    <xdr:sp macro="" textlink="">
      <xdr:nvSpPr>
        <xdr:cNvPr id="70" name="椭圆 9"/>
        <xdr:cNvSpPr/>
      </xdr:nvSpPr>
      <xdr:spPr>
        <a:xfrm>
          <a:off x="3291840" y="162534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4</xdr:col>
      <xdr:colOff>579120</xdr:colOff>
      <xdr:row>161</xdr:row>
      <xdr:rowOff>144780</xdr:rowOff>
    </xdr:from>
    <xdr:to>
      <xdr:col>6</xdr:col>
      <xdr:colOff>104054</xdr:colOff>
      <xdr:row>163</xdr:row>
      <xdr:rowOff>45720</xdr:rowOff>
    </xdr:to>
    <xdr:sp macro="" textlink="">
      <xdr:nvSpPr>
        <xdr:cNvPr id="77" name="椭圆 9"/>
        <xdr:cNvSpPr/>
      </xdr:nvSpPr>
      <xdr:spPr>
        <a:xfrm>
          <a:off x="3291840" y="168630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225252</xdr:colOff>
      <xdr:row>160</xdr:row>
      <xdr:rowOff>41448</xdr:rowOff>
    </xdr:from>
    <xdr:ext cx="311496" cy="320040"/>
    <xdr:sp macro="" textlink="">
      <xdr:nvSpPr>
        <xdr:cNvPr id="80" name="文本框 79"/>
        <xdr:cNvSpPr txBox="1"/>
      </xdr:nvSpPr>
      <xdr:spPr>
        <a:xfrm rot="5400000">
          <a:off x="3543300" y="1656588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381000</xdr:colOff>
      <xdr:row>167</xdr:row>
      <xdr:rowOff>151729</xdr:rowOff>
    </xdr:from>
    <xdr:to>
      <xdr:col>11</xdr:col>
      <xdr:colOff>38100</xdr:colOff>
      <xdr:row>170</xdr:row>
      <xdr:rowOff>121920</xdr:rowOff>
    </xdr:to>
    <xdr:cxnSp macro="">
      <xdr:nvCxnSpPr>
        <xdr:cNvPr id="86" name="直接箭头连接符 85"/>
        <xdr:cNvCxnSpPr>
          <a:stCxn id="39" idx="3"/>
          <a:endCxn id="106" idx="2"/>
        </xdr:cNvCxnSpPr>
      </xdr:nvCxnSpPr>
      <xdr:spPr>
        <a:xfrm flipV="1">
          <a:off x="6172200" y="26989369"/>
          <a:ext cx="2705100" cy="564551"/>
        </a:xfrm>
        <a:prstGeom prst="bentConnector3">
          <a:avLst>
            <a:gd name="adj1" fmla="val 30845"/>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150</xdr:row>
      <xdr:rowOff>114300</xdr:rowOff>
    </xdr:from>
    <xdr:to>
      <xdr:col>11</xdr:col>
      <xdr:colOff>38100</xdr:colOff>
      <xdr:row>167</xdr:row>
      <xdr:rowOff>151729</xdr:rowOff>
    </xdr:to>
    <xdr:cxnSp macro="">
      <xdr:nvCxnSpPr>
        <xdr:cNvPr id="95" name="直接箭头连接符 94"/>
        <xdr:cNvCxnSpPr>
          <a:stCxn id="34" idx="6"/>
          <a:endCxn id="106" idx="2"/>
        </xdr:cNvCxnSpPr>
      </xdr:nvCxnSpPr>
      <xdr:spPr>
        <a:xfrm>
          <a:off x="3276600" y="14653260"/>
          <a:ext cx="3741420" cy="340546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158</xdr:row>
      <xdr:rowOff>53340</xdr:rowOff>
    </xdr:from>
    <xdr:to>
      <xdr:col>10</xdr:col>
      <xdr:colOff>36195</xdr:colOff>
      <xdr:row>161</xdr:row>
      <xdr:rowOff>24765</xdr:rowOff>
    </xdr:to>
    <xdr:sp macro="" textlink="">
      <xdr:nvSpPr>
        <xdr:cNvPr id="105" name="TextBox 61"/>
        <xdr:cNvSpPr txBox="1"/>
      </xdr:nvSpPr>
      <xdr:spPr>
        <a:xfrm>
          <a:off x="5143500" y="16177260"/>
          <a:ext cx="1263015" cy="5657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11</xdr:col>
      <xdr:colOff>38100</xdr:colOff>
      <xdr:row>165</xdr:row>
      <xdr:rowOff>175260</xdr:rowOff>
    </xdr:from>
    <xdr:to>
      <xdr:col>14</xdr:col>
      <xdr:colOff>136066</xdr:colOff>
      <xdr:row>169</xdr:row>
      <xdr:rowOff>128197</xdr:rowOff>
    </xdr:to>
    <xdr:sp macro="" textlink="">
      <xdr:nvSpPr>
        <xdr:cNvPr id="106" name="椭圆 105"/>
        <xdr:cNvSpPr/>
      </xdr:nvSpPr>
      <xdr:spPr>
        <a:xfrm>
          <a:off x="7018020" y="17686020"/>
          <a:ext cx="1926766"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16</xdr:col>
      <xdr:colOff>220980</xdr:colOff>
      <xdr:row>165</xdr:row>
      <xdr:rowOff>175260</xdr:rowOff>
    </xdr:from>
    <xdr:to>
      <xdr:col>18</xdr:col>
      <xdr:colOff>411822</xdr:colOff>
      <xdr:row>169</xdr:row>
      <xdr:rowOff>128197</xdr:rowOff>
    </xdr:to>
    <xdr:sp macro="" textlink="">
      <xdr:nvSpPr>
        <xdr:cNvPr id="116" name="椭圆 115"/>
        <xdr:cNvSpPr/>
      </xdr:nvSpPr>
      <xdr:spPr>
        <a:xfrm>
          <a:off x="10248900" y="17686020"/>
          <a:ext cx="1410042"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4</xdr:col>
      <xdr:colOff>449580</xdr:colOff>
      <xdr:row>144</xdr:row>
      <xdr:rowOff>148590</xdr:rowOff>
    </xdr:from>
    <xdr:to>
      <xdr:col>16</xdr:col>
      <xdr:colOff>220980</xdr:colOff>
      <xdr:row>167</xdr:row>
      <xdr:rowOff>151729</xdr:rowOff>
    </xdr:to>
    <xdr:cxnSp macro="">
      <xdr:nvCxnSpPr>
        <xdr:cNvPr id="118" name="直接箭头连接符 117"/>
        <xdr:cNvCxnSpPr>
          <a:stCxn id="30" idx="6"/>
          <a:endCxn id="116" idx="2"/>
        </xdr:cNvCxnSpPr>
      </xdr:nvCxnSpPr>
      <xdr:spPr>
        <a:xfrm>
          <a:off x="3162300" y="13498830"/>
          <a:ext cx="7086600" cy="455989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167</xdr:row>
      <xdr:rowOff>151729</xdr:rowOff>
    </xdr:from>
    <xdr:to>
      <xdr:col>16</xdr:col>
      <xdr:colOff>220980</xdr:colOff>
      <xdr:row>167</xdr:row>
      <xdr:rowOff>151729</xdr:rowOff>
    </xdr:to>
    <xdr:cxnSp macro="">
      <xdr:nvCxnSpPr>
        <xdr:cNvPr id="120" name="直接箭头连接符 119"/>
        <xdr:cNvCxnSpPr>
          <a:stCxn id="106" idx="6"/>
          <a:endCxn id="116" idx="2"/>
        </xdr:cNvCxnSpPr>
      </xdr:nvCxnSpPr>
      <xdr:spPr>
        <a:xfrm>
          <a:off x="8944786" y="18058729"/>
          <a:ext cx="130411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147</xdr:row>
      <xdr:rowOff>22860</xdr:rowOff>
    </xdr:from>
    <xdr:to>
      <xdr:col>15</xdr:col>
      <xdr:colOff>25777</xdr:colOff>
      <xdr:row>153</xdr:row>
      <xdr:rowOff>25792</xdr:rowOff>
    </xdr:to>
    <xdr:sp macro="" textlink="">
      <xdr:nvSpPr>
        <xdr:cNvPr id="123" name="TextBox 46"/>
        <xdr:cNvSpPr txBox="1"/>
      </xdr:nvSpPr>
      <xdr:spPr>
        <a:xfrm>
          <a:off x="8542020" y="13967460"/>
          <a:ext cx="902077" cy="11916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life_coef</a:t>
          </a:r>
        </a:p>
        <a:p>
          <a:r>
            <a:rPr lang="en-US" altLang="zh-Hans" sz="1100"/>
            <a:t>attack_coef</a:t>
          </a:r>
        </a:p>
        <a:p>
          <a:r>
            <a:rPr lang="en-US" altLang="zh-Hans" sz="1100"/>
            <a:t>exp_coef</a:t>
          </a:r>
        </a:p>
        <a:p>
          <a:r>
            <a:rPr lang="en-US" altLang="zh-Hans" sz="1100"/>
            <a:t>gold_coef</a:t>
          </a:r>
          <a:endParaRPr lang="zh-Hans" altLang="en-US" sz="1100"/>
        </a:p>
      </xdr:txBody>
    </xdr:sp>
    <xdr:clientData/>
  </xdr:twoCellAnchor>
  <xdr:twoCellAnchor>
    <xdr:from>
      <xdr:col>0</xdr:col>
      <xdr:colOff>335280</xdr:colOff>
      <xdr:row>164</xdr:row>
      <xdr:rowOff>189632</xdr:rowOff>
    </xdr:from>
    <xdr:to>
      <xdr:col>1</xdr:col>
      <xdr:colOff>678180</xdr:colOff>
      <xdr:row>167</xdr:row>
      <xdr:rowOff>6208</xdr:rowOff>
    </xdr:to>
    <xdr:sp macro="" textlink="">
      <xdr:nvSpPr>
        <xdr:cNvPr id="124" name="矩形 123"/>
        <xdr:cNvSpPr/>
      </xdr:nvSpPr>
      <xdr:spPr>
        <a:xfrm>
          <a:off x="335280" y="26432912"/>
          <a:ext cx="952500" cy="41093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1</xdr:col>
      <xdr:colOff>678180</xdr:colOff>
      <xdr:row>159</xdr:row>
      <xdr:rowOff>125059</xdr:rowOff>
    </xdr:from>
    <xdr:to>
      <xdr:col>2</xdr:col>
      <xdr:colOff>1089660</xdr:colOff>
      <xdr:row>165</xdr:row>
      <xdr:rowOff>196980</xdr:rowOff>
    </xdr:to>
    <xdr:cxnSp macro="">
      <xdr:nvCxnSpPr>
        <xdr:cNvPr id="125" name="直接连接符 124"/>
        <xdr:cNvCxnSpPr>
          <a:stCxn id="124" idx="3"/>
          <a:endCxn id="41" idx="2"/>
        </xdr:cNvCxnSpPr>
      </xdr:nvCxnSpPr>
      <xdr:spPr>
        <a:xfrm flipV="1">
          <a:off x="1287780" y="25377739"/>
          <a:ext cx="2331720" cy="126064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150</xdr:row>
      <xdr:rowOff>114300</xdr:rowOff>
    </xdr:from>
    <xdr:to>
      <xdr:col>3</xdr:col>
      <xdr:colOff>68580</xdr:colOff>
      <xdr:row>165</xdr:row>
      <xdr:rowOff>196980</xdr:rowOff>
    </xdr:to>
    <xdr:cxnSp macro="">
      <xdr:nvCxnSpPr>
        <xdr:cNvPr id="126" name="直接连接符 125"/>
        <xdr:cNvCxnSpPr>
          <a:stCxn id="124" idx="3"/>
          <a:endCxn id="34" idx="2"/>
        </xdr:cNvCxnSpPr>
      </xdr:nvCxnSpPr>
      <xdr:spPr>
        <a:xfrm flipV="1">
          <a:off x="1287780" y="23583900"/>
          <a:ext cx="2743200" cy="305448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164</xdr:row>
      <xdr:rowOff>22189</xdr:rowOff>
    </xdr:from>
    <xdr:to>
      <xdr:col>2</xdr:col>
      <xdr:colOff>1092000</xdr:colOff>
      <xdr:row>165</xdr:row>
      <xdr:rowOff>196980</xdr:rowOff>
    </xdr:to>
    <xdr:cxnSp macro="">
      <xdr:nvCxnSpPr>
        <xdr:cNvPr id="127" name="直接连接符 126"/>
        <xdr:cNvCxnSpPr>
          <a:stCxn id="124" idx="3"/>
          <a:endCxn id="43" idx="2"/>
        </xdr:cNvCxnSpPr>
      </xdr:nvCxnSpPr>
      <xdr:spPr>
        <a:xfrm flipV="1">
          <a:off x="1287780" y="26265469"/>
          <a:ext cx="2334060" cy="3729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1092000</xdr:colOff>
      <xdr:row>168</xdr:row>
      <xdr:rowOff>121249</xdr:rowOff>
    </xdr:to>
    <xdr:cxnSp macro="">
      <xdr:nvCxnSpPr>
        <xdr:cNvPr id="129" name="直接连接符 128"/>
        <xdr:cNvCxnSpPr>
          <a:stCxn id="124" idx="3"/>
          <a:endCxn id="46" idx="2"/>
        </xdr:cNvCxnSpPr>
      </xdr:nvCxnSpPr>
      <xdr:spPr>
        <a:xfrm>
          <a:off x="1287780" y="26638380"/>
          <a:ext cx="2334060" cy="5186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1069140</xdr:colOff>
      <xdr:row>173</xdr:row>
      <xdr:rowOff>6949</xdr:rowOff>
    </xdr:to>
    <xdr:cxnSp macro="">
      <xdr:nvCxnSpPr>
        <xdr:cNvPr id="135" name="直接连接符 134"/>
        <xdr:cNvCxnSpPr>
          <a:stCxn id="124" idx="3"/>
          <a:endCxn id="49" idx="2"/>
        </xdr:cNvCxnSpPr>
      </xdr:nvCxnSpPr>
      <xdr:spPr>
        <a:xfrm>
          <a:off x="1287780" y="26638380"/>
          <a:ext cx="2311200" cy="13949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177</xdr:row>
      <xdr:rowOff>121249</xdr:rowOff>
    </xdr:to>
    <xdr:cxnSp macro="">
      <xdr:nvCxnSpPr>
        <xdr:cNvPr id="138" name="直接连接符 137"/>
        <xdr:cNvCxnSpPr>
          <a:stCxn id="124" idx="3"/>
          <a:endCxn id="52" idx="2"/>
        </xdr:cNvCxnSpPr>
      </xdr:nvCxnSpPr>
      <xdr:spPr>
        <a:xfrm>
          <a:off x="1287780" y="26638380"/>
          <a:ext cx="2326440" cy="230170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181</xdr:row>
      <xdr:rowOff>189829</xdr:rowOff>
    </xdr:to>
    <xdr:cxnSp macro="">
      <xdr:nvCxnSpPr>
        <xdr:cNvPr id="139" name="直接连接符 138"/>
        <xdr:cNvCxnSpPr>
          <a:stCxn id="124" idx="3"/>
          <a:endCxn id="54" idx="2"/>
        </xdr:cNvCxnSpPr>
      </xdr:nvCxnSpPr>
      <xdr:spPr>
        <a:xfrm>
          <a:off x="1287780" y="26638380"/>
          <a:ext cx="2326440" cy="316276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243840</xdr:colOff>
      <xdr:row>317</xdr:row>
      <xdr:rowOff>68580</xdr:rowOff>
    </xdr:from>
    <xdr:to>
      <xdr:col>4</xdr:col>
      <xdr:colOff>359040</xdr:colOff>
      <xdr:row>338</xdr:row>
      <xdr:rowOff>87217</xdr:rowOff>
    </xdr:to>
    <xdr:pic>
      <xdr:nvPicPr>
        <xdr:cNvPr id="40" name="图片 39"/>
        <xdr:cNvPicPr>
          <a:picLocks noChangeAspect="1"/>
        </xdr:cNvPicPr>
      </xdr:nvPicPr>
      <xdr:blipFill>
        <a:blip xmlns:r="http://schemas.openxmlformats.org/officeDocument/2006/relationships" r:embed="rId1" cstate="print"/>
        <a:stretch>
          <a:fillRect/>
        </a:stretch>
      </xdr:blipFill>
      <xdr:spPr>
        <a:xfrm>
          <a:off x="853440" y="44173140"/>
          <a:ext cx="4077600" cy="4179157"/>
        </a:xfrm>
        <a:prstGeom prst="rect">
          <a:avLst/>
        </a:prstGeom>
      </xdr:spPr>
    </xdr:pic>
    <xdr:clientData/>
  </xdr:twoCellAnchor>
  <xdr:twoCellAnchor>
    <xdr:from>
      <xdr:col>1</xdr:col>
      <xdr:colOff>784860</xdr:colOff>
      <xdr:row>830</xdr:row>
      <xdr:rowOff>0</xdr:rowOff>
    </xdr:from>
    <xdr:to>
      <xdr:col>16</xdr:col>
      <xdr:colOff>76200</xdr:colOff>
      <xdr:row>864</xdr:row>
      <xdr:rowOff>91440</xdr:rowOff>
    </xdr:to>
    <xdr:grpSp>
      <xdr:nvGrpSpPr>
        <xdr:cNvPr id="31" name="组合 30"/>
        <xdr:cNvGrpSpPr/>
      </xdr:nvGrpSpPr>
      <xdr:grpSpPr>
        <a:xfrm>
          <a:off x="1461135" y="174002700"/>
          <a:ext cx="11807190" cy="7216140"/>
          <a:chOff x="1394460" y="150959820"/>
          <a:chExt cx="10568940" cy="6827520"/>
        </a:xfrm>
      </xdr:grpSpPr>
      <xdr:grpSp>
        <xdr:nvGrpSpPr>
          <xdr:cNvPr id="104" name="组合 103"/>
          <xdr:cNvGrpSpPr/>
        </xdr:nvGrpSpPr>
        <xdr:grpSpPr>
          <a:xfrm>
            <a:off x="1394460" y="150959820"/>
            <a:ext cx="10568940" cy="6827520"/>
            <a:chOff x="1303020" y="457200"/>
            <a:chExt cx="10568940" cy="6827520"/>
          </a:xfrm>
        </xdr:grpSpPr>
        <xdr:cxnSp macro="">
          <xdr:nvCxnSpPr>
            <xdr:cNvPr id="107" name="直接箭头连接符 106"/>
            <xdr:cNvCxnSpPr>
              <a:stCxn id="142" idx="2"/>
              <a:endCxn id="143"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08" name="组合 107"/>
            <xdr:cNvGrpSpPr/>
          </xdr:nvGrpSpPr>
          <xdr:grpSpPr>
            <a:xfrm>
              <a:off x="1303020" y="457200"/>
              <a:ext cx="10568940" cy="6827520"/>
              <a:chOff x="1440180" y="586740"/>
              <a:chExt cx="10568940" cy="6827520"/>
            </a:xfrm>
          </xdr:grpSpPr>
          <xdr:cxnSp macro="">
            <xdr:nvCxnSpPr>
              <xdr:cNvPr id="109" name="直接箭头连接符 108"/>
              <xdr:cNvCxnSpPr>
                <a:stCxn id="137" idx="2"/>
                <a:endCxn id="140"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10" name="直接箭头连接符 48"/>
              <xdr:cNvCxnSpPr>
                <a:stCxn id="137" idx="1"/>
                <a:endCxn id="143"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11" name="组合 110"/>
              <xdr:cNvGrpSpPr/>
            </xdr:nvGrpSpPr>
            <xdr:grpSpPr>
              <a:xfrm>
                <a:off x="1440180" y="586740"/>
                <a:ext cx="10568940" cy="6827520"/>
                <a:chOff x="1203960" y="160020"/>
                <a:chExt cx="10568940" cy="6827520"/>
              </a:xfrm>
            </xdr:grpSpPr>
            <xdr:sp macro="" textlink="">
              <xdr:nvSpPr>
                <xdr:cNvPr id="112" name="矩形 111"/>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13" name="矩形 112"/>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14" name="矩形 113"/>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15" name="流程图: 决策 114"/>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17" name="矩形 116"/>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19" name="直接箭头连接符 118"/>
                <xdr:cNvCxnSpPr>
                  <a:stCxn id="144" idx="3"/>
                  <a:endCxn id="112"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1" name="直接箭头连接符 120"/>
                <xdr:cNvCxnSpPr>
                  <a:stCxn id="112" idx="3"/>
                  <a:endCxn id="113"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2" name="直接箭头连接符 121"/>
                <xdr:cNvCxnSpPr>
                  <a:stCxn id="114" idx="2"/>
                  <a:endCxn id="115"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8" name="直接箭头连接符 127"/>
                <xdr:cNvCxnSpPr>
                  <a:stCxn id="115" idx="2"/>
                  <a:endCxn id="117"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0" name="直接箭头连接符 129"/>
                <xdr:cNvCxnSpPr>
                  <a:stCxn id="115" idx="3"/>
                  <a:endCxn id="131"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1" name="矩形 130"/>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132" name="组合 131"/>
                <xdr:cNvGrpSpPr/>
              </xdr:nvGrpSpPr>
              <xdr:grpSpPr>
                <a:xfrm>
                  <a:off x="1203960" y="160020"/>
                  <a:ext cx="10568940" cy="6827520"/>
                  <a:chOff x="1203960" y="160020"/>
                  <a:chExt cx="10568940" cy="6827520"/>
                </a:xfrm>
              </xdr:grpSpPr>
              <xdr:sp macro="" textlink="">
                <xdr:nvSpPr>
                  <xdr:cNvPr id="133" name="矩形 132"/>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134" name="矩形 133"/>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136" name="直接箭头连接符 135"/>
                  <xdr:cNvCxnSpPr>
                    <a:stCxn id="134" idx="2"/>
                    <a:endCxn id="137"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7" name="流程图: 决策 136"/>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140" name="流程图: 决策 139"/>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141" name="流程图: 决策 140"/>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42" name="流程图: 决策 141"/>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43" name="流程图: 决策 142"/>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44" name="矩形 143"/>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145" name="直接箭头连接符 144"/>
                  <xdr:cNvCxnSpPr>
                    <a:stCxn id="140" idx="2"/>
                    <a:endCxn id="141"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6" name="直接箭头连接符 145"/>
                  <xdr:cNvCxnSpPr>
                    <a:stCxn id="141" idx="2"/>
                    <a:endCxn id="142"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7" name="直接箭头连接符 48"/>
                  <xdr:cNvCxnSpPr>
                    <a:stCxn id="140" idx="1"/>
                    <a:endCxn id="143"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8" name="直接箭头连接符 48"/>
                  <xdr:cNvCxnSpPr>
                    <a:stCxn id="141" idx="1"/>
                    <a:endCxn id="143"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49" name="矩形 14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150" name="直接箭头连接符 149"/>
                  <xdr:cNvCxnSpPr>
                    <a:stCxn id="142" idx="3"/>
                    <a:endCxn id="14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1" name="矩形 150"/>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152" name="直接箭头连接符 151"/>
                  <xdr:cNvCxnSpPr>
                    <a:stCxn id="143" idx="3"/>
                    <a:endCxn id="151"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3" name="矩形 152"/>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154" name="直接箭头连接符 153"/>
                  <xdr:cNvCxnSpPr>
                    <a:stCxn id="143" idx="2"/>
                    <a:endCxn id="153"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29" name="组合 28"/>
          <xdr:cNvGrpSpPr/>
        </xdr:nvGrpSpPr>
        <xdr:grpSpPr>
          <a:xfrm>
            <a:off x="10759440" y="151203660"/>
            <a:ext cx="942950" cy="768791"/>
            <a:chOff x="13022580" y="151752300"/>
            <a:chExt cx="942950" cy="768791"/>
          </a:xfrm>
        </xdr:grpSpPr>
        <xdr:cxnSp macro="">
          <xdr:nvCxnSpPr>
            <xdr:cNvPr id="155" name="直接箭头连接符 154"/>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6" name="直接箭头连接符 155"/>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8" name="文本框 2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157" name="文本框 156"/>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58" name="文本框 157"/>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twoCellAnchor editAs="oneCell">
    <xdr:from>
      <xdr:col>0</xdr:col>
      <xdr:colOff>563880</xdr:colOff>
      <xdr:row>53</xdr:row>
      <xdr:rowOff>86567</xdr:rowOff>
    </xdr:from>
    <xdr:to>
      <xdr:col>18</xdr:col>
      <xdr:colOff>428832</xdr:colOff>
      <xdr:row>79</xdr:row>
      <xdr:rowOff>20289</xdr:rowOff>
    </xdr:to>
    <xdr:pic>
      <xdr:nvPicPr>
        <xdr:cNvPr id="2" name="图片 1"/>
        <xdr:cNvPicPr>
          <a:picLocks noChangeAspect="1"/>
        </xdr:cNvPicPr>
      </xdr:nvPicPr>
      <xdr:blipFill>
        <a:blip xmlns:r="http://schemas.openxmlformats.org/officeDocument/2006/relationships" r:embed="rId2"/>
        <a:stretch>
          <a:fillRect/>
        </a:stretch>
      </xdr:blipFill>
      <xdr:spPr>
        <a:xfrm>
          <a:off x="563880" y="10609787"/>
          <a:ext cx="12971352" cy="5084842"/>
        </a:xfrm>
        <a:prstGeom prst="rect">
          <a:avLst/>
        </a:prstGeom>
      </xdr:spPr>
    </xdr:pic>
    <xdr:clientData/>
  </xdr:twoCellAnchor>
  <xdr:twoCellAnchor editAs="oneCell">
    <xdr:from>
      <xdr:col>1</xdr:col>
      <xdr:colOff>106680</xdr:colOff>
      <xdr:row>926</xdr:row>
      <xdr:rowOff>182880</xdr:rowOff>
    </xdr:from>
    <xdr:to>
      <xdr:col>10</xdr:col>
      <xdr:colOff>966</xdr:colOff>
      <xdr:row>954</xdr:row>
      <xdr:rowOff>75523</xdr:rowOff>
    </xdr:to>
    <xdr:pic>
      <xdr:nvPicPr>
        <xdr:cNvPr id="4" name="图片 3"/>
        <xdr:cNvPicPr>
          <a:picLocks noChangeAspect="1"/>
        </xdr:cNvPicPr>
      </xdr:nvPicPr>
      <xdr:blipFill>
        <a:blip xmlns:r="http://schemas.openxmlformats.org/officeDocument/2006/relationships" r:embed="rId3"/>
        <a:stretch>
          <a:fillRect/>
        </a:stretch>
      </xdr:blipFill>
      <xdr:spPr>
        <a:xfrm>
          <a:off x="716280" y="183664860"/>
          <a:ext cx="7514286" cy="5419048"/>
        </a:xfrm>
        <a:prstGeom prst="rect">
          <a:avLst/>
        </a:prstGeom>
      </xdr:spPr>
    </xdr:pic>
    <xdr:clientData/>
  </xdr:twoCellAnchor>
  <xdr:twoCellAnchor editAs="oneCell">
    <xdr:from>
      <xdr:col>1</xdr:col>
      <xdr:colOff>0</xdr:colOff>
      <xdr:row>957</xdr:row>
      <xdr:rowOff>0</xdr:rowOff>
    </xdr:from>
    <xdr:to>
      <xdr:col>9</xdr:col>
      <xdr:colOff>75314</xdr:colOff>
      <xdr:row>974</xdr:row>
      <xdr:rowOff>12912</xdr:rowOff>
    </xdr:to>
    <xdr:pic>
      <xdr:nvPicPr>
        <xdr:cNvPr id="5" name="图片 4"/>
        <xdr:cNvPicPr>
          <a:picLocks noChangeAspect="1"/>
        </xdr:cNvPicPr>
      </xdr:nvPicPr>
      <xdr:blipFill>
        <a:blip xmlns:r="http://schemas.openxmlformats.org/officeDocument/2006/relationships" r:embed="rId4"/>
        <a:stretch>
          <a:fillRect/>
        </a:stretch>
      </xdr:blipFill>
      <xdr:spPr>
        <a:xfrm>
          <a:off x="609600" y="189631320"/>
          <a:ext cx="7085714" cy="3380952"/>
        </a:xfrm>
        <a:prstGeom prst="rect">
          <a:avLst/>
        </a:prstGeom>
      </xdr:spPr>
    </xdr:pic>
    <xdr:clientData/>
  </xdr:twoCellAnchor>
  <xdr:twoCellAnchor editAs="oneCell">
    <xdr:from>
      <xdr:col>1</xdr:col>
      <xdr:colOff>0</xdr:colOff>
      <xdr:row>976</xdr:row>
      <xdr:rowOff>0</xdr:rowOff>
    </xdr:from>
    <xdr:to>
      <xdr:col>5</xdr:col>
      <xdr:colOff>542286</xdr:colOff>
      <xdr:row>993</xdr:row>
      <xdr:rowOff>3389</xdr:rowOff>
    </xdr:to>
    <xdr:pic>
      <xdr:nvPicPr>
        <xdr:cNvPr id="6" name="图片 5"/>
        <xdr:cNvPicPr>
          <a:picLocks noChangeAspect="1"/>
        </xdr:cNvPicPr>
      </xdr:nvPicPr>
      <xdr:blipFill>
        <a:blip xmlns:r="http://schemas.openxmlformats.org/officeDocument/2006/relationships" r:embed="rId5"/>
        <a:stretch>
          <a:fillRect/>
        </a:stretch>
      </xdr:blipFill>
      <xdr:spPr>
        <a:xfrm>
          <a:off x="609600" y="193395600"/>
          <a:ext cx="5114286" cy="3371429"/>
        </a:xfrm>
        <a:prstGeom prst="rect">
          <a:avLst/>
        </a:prstGeom>
      </xdr:spPr>
    </xdr:pic>
    <xdr:clientData/>
  </xdr:twoCellAnchor>
  <xdr:twoCellAnchor editAs="oneCell">
    <xdr:from>
      <xdr:col>1</xdr:col>
      <xdr:colOff>0</xdr:colOff>
      <xdr:row>994</xdr:row>
      <xdr:rowOff>0</xdr:rowOff>
    </xdr:from>
    <xdr:to>
      <xdr:col>7</xdr:col>
      <xdr:colOff>218324</xdr:colOff>
      <xdr:row>1011</xdr:row>
      <xdr:rowOff>165293</xdr:rowOff>
    </xdr:to>
    <xdr:pic>
      <xdr:nvPicPr>
        <xdr:cNvPr id="7" name="图片 6"/>
        <xdr:cNvPicPr>
          <a:picLocks noChangeAspect="1"/>
        </xdr:cNvPicPr>
      </xdr:nvPicPr>
      <xdr:blipFill>
        <a:blip xmlns:r="http://schemas.openxmlformats.org/officeDocument/2006/relationships" r:embed="rId6"/>
        <a:stretch>
          <a:fillRect/>
        </a:stretch>
      </xdr:blipFill>
      <xdr:spPr>
        <a:xfrm>
          <a:off x="609600" y="196961760"/>
          <a:ext cx="6009524" cy="3533333"/>
        </a:xfrm>
        <a:prstGeom prst="rect">
          <a:avLst/>
        </a:prstGeom>
      </xdr:spPr>
    </xdr:pic>
    <xdr:clientData/>
  </xdr:twoCellAnchor>
  <xdr:twoCellAnchor editAs="oneCell">
    <xdr:from>
      <xdr:col>0</xdr:col>
      <xdr:colOff>352425</xdr:colOff>
      <xdr:row>271</xdr:row>
      <xdr:rowOff>133350</xdr:rowOff>
    </xdr:from>
    <xdr:to>
      <xdr:col>14</xdr:col>
      <xdr:colOff>552228</xdr:colOff>
      <xdr:row>298</xdr:row>
      <xdr:rowOff>133350</xdr:rowOff>
    </xdr:to>
    <xdr:pic>
      <xdr:nvPicPr>
        <xdr:cNvPr id="8" name="图片 7"/>
        <xdr:cNvPicPr>
          <a:picLocks noChangeAspect="1"/>
        </xdr:cNvPicPr>
      </xdr:nvPicPr>
      <xdr:blipFill>
        <a:blip xmlns:r="http://schemas.openxmlformats.org/officeDocument/2006/relationships" r:embed="rId7"/>
        <a:stretch>
          <a:fillRect/>
        </a:stretch>
      </xdr:blipFill>
      <xdr:spPr>
        <a:xfrm>
          <a:off x="352425" y="57016650"/>
          <a:ext cx="12039378" cy="56578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396240</xdr:colOff>
      <xdr:row>20</xdr:row>
      <xdr:rowOff>64770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260</xdr:row>
      <xdr:rowOff>0</xdr:rowOff>
    </xdr:from>
    <xdr:to>
      <xdr:col>16</xdr:col>
      <xdr:colOff>76200</xdr:colOff>
      <xdr:row>294</xdr:row>
      <xdr:rowOff>91440</xdr:rowOff>
    </xdr:to>
    <xdr:grpSp>
      <xdr:nvGrpSpPr>
        <xdr:cNvPr id="3" name="组合 2"/>
        <xdr:cNvGrpSpPr/>
      </xdr:nvGrpSpPr>
      <xdr:grpSpPr>
        <a:xfrm>
          <a:off x="1356360" y="45558075"/>
          <a:ext cx="9540240" cy="7216140"/>
          <a:chOff x="1394460" y="150959820"/>
          <a:chExt cx="10568940" cy="6827520"/>
        </a:xfrm>
      </xdr:grpSpPr>
      <xdr:grpSp>
        <xdr:nvGrpSpPr>
          <xdr:cNvPr id="4" name="组合 3"/>
          <xdr:cNvGrpSpPr/>
        </xdr:nvGrpSpPr>
        <xdr:grpSpPr>
          <a:xfrm>
            <a:off x="1394460" y="150959820"/>
            <a:ext cx="10568940" cy="6827520"/>
            <a:chOff x="1303020" y="457200"/>
            <a:chExt cx="10568940" cy="6827520"/>
          </a:xfrm>
        </xdr:grpSpPr>
        <xdr:cxnSp macro="">
          <xdr:nvCxnSpPr>
            <xdr:cNvPr id="11" name="直接箭头连接符 10"/>
            <xdr:cNvCxnSpPr>
              <a:stCxn id="34" idx="2"/>
              <a:endCxn id="35" idx="0"/>
            </xdr:cNvCxnSpPr>
          </xdr:nvCxnSpPr>
          <xdr:spPr>
            <a:xfrm flipH="1">
              <a:off x="3154583" y="5646420"/>
              <a:ext cx="1949"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2" name="组合 11"/>
            <xdr:cNvGrpSpPr/>
          </xdr:nvGrpSpPr>
          <xdr:grpSpPr>
            <a:xfrm>
              <a:off x="1303020" y="457200"/>
              <a:ext cx="10568940" cy="6827520"/>
              <a:chOff x="1440180" y="586740"/>
              <a:chExt cx="10568940" cy="6827520"/>
            </a:xfrm>
          </xdr:grpSpPr>
          <xdr:cxnSp macro="">
            <xdr:nvCxnSpPr>
              <xdr:cNvPr id="13" name="直接箭头连接符 12"/>
              <xdr:cNvCxnSpPr>
                <a:stCxn id="31" idx="2"/>
                <a:endCxn id="32"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48"/>
              <xdr:cNvCxnSpPr>
                <a:stCxn id="31" idx="1"/>
                <a:endCxn id="35" idx="1"/>
              </xdr:cNvCxnSpPr>
            </xdr:nvCxnSpPr>
            <xdr:spPr>
              <a:xfrm rot="10800000" flipH="1" flipV="1">
                <a:off x="2179320" y="2164080"/>
                <a:ext cx="283245" cy="411861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5" name="组合 14"/>
              <xdr:cNvGrpSpPr/>
            </xdr:nvGrpSpPr>
            <xdr:grpSpPr>
              <a:xfrm>
                <a:off x="1440180" y="586740"/>
                <a:ext cx="10568940" cy="6827520"/>
                <a:chOff x="1203960" y="160020"/>
                <a:chExt cx="10568940" cy="6827520"/>
              </a:xfrm>
            </xdr:grpSpPr>
            <xdr:sp macro="" textlink="">
              <xdr:nvSpPr>
                <xdr:cNvPr id="16" name="矩形 15"/>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7" name="矩形 16"/>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8" name="矩形 17"/>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9" name="流程图: 决策 18"/>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20" name="矩形 19"/>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21" name="直接箭头连接符 20"/>
                <xdr:cNvCxnSpPr>
                  <a:stCxn id="36" idx="3"/>
                  <a:endCxn id="16"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6" idx="3"/>
                  <a:endCxn id="17"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3" name="直接箭头连接符 22"/>
                <xdr:cNvCxnSpPr>
                  <a:stCxn id="18" idx="2"/>
                  <a:endCxn id="19"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4" name="直接箭头连接符 23"/>
                <xdr:cNvCxnSpPr>
                  <a:stCxn id="19" idx="2"/>
                  <a:endCxn id="20"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9" idx="3"/>
                  <a:endCxn id="26"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6" name="矩形 25"/>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27" name="组合 26"/>
                <xdr:cNvGrpSpPr/>
              </xdr:nvGrpSpPr>
              <xdr:grpSpPr>
                <a:xfrm>
                  <a:off x="1203960" y="160020"/>
                  <a:ext cx="10568940" cy="6827520"/>
                  <a:chOff x="1203960" y="160020"/>
                  <a:chExt cx="10568940" cy="6827520"/>
                </a:xfrm>
              </xdr:grpSpPr>
              <xdr:sp macro="" textlink="">
                <xdr:nvSpPr>
                  <xdr:cNvPr id="28" name="矩形 27"/>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9" name="矩形 28"/>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30" name="直接箭头连接符 29"/>
                  <xdr:cNvCxnSpPr>
                    <a:stCxn id="29" idx="2"/>
                    <a:endCxn id="31"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1" name="流程图: 决策 30"/>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32" name="流程图: 决策 31"/>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33" name="流程图: 决策 32"/>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34" name="流程图: 决策 33"/>
                  <xdr:cNvSpPr/>
                </xdr:nvSpPr>
                <xdr:spPr>
                  <a:xfrm>
                    <a:off x="2198831" y="4762500"/>
                    <a:ext cx="1717282"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35" name="流程图: 决策 34"/>
                  <xdr:cNvSpPr/>
                </xdr:nvSpPr>
                <xdr:spPr>
                  <a:xfrm>
                    <a:off x="2226346" y="5562600"/>
                    <a:ext cx="1658353"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36" name="矩形 35"/>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7" name="直接箭头连接符 36"/>
                  <xdr:cNvCxnSpPr>
                    <a:stCxn id="32" idx="2"/>
                    <a:endCxn id="33"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8" name="直接箭头连接符 37"/>
                  <xdr:cNvCxnSpPr>
                    <a:stCxn id="33" idx="2"/>
                    <a:endCxn id="34" idx="0"/>
                  </xdr:cNvCxnSpPr>
                </xdr:nvCxnSpPr>
                <xdr:spPr>
                  <a:xfrm>
                    <a:off x="3051811" y="4587240"/>
                    <a:ext cx="5661"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48"/>
                  <xdr:cNvCxnSpPr>
                    <a:stCxn id="32" idx="1"/>
                    <a:endCxn id="35" idx="1"/>
                  </xdr:cNvCxnSpPr>
                </xdr:nvCxnSpPr>
                <xdr:spPr>
                  <a:xfrm rot="10800000" flipH="1" flipV="1">
                    <a:off x="1943100" y="2933699"/>
                    <a:ext cx="283245" cy="292227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0" name="直接箭头连接符 48"/>
                  <xdr:cNvCxnSpPr>
                    <a:stCxn id="33" idx="1"/>
                    <a:endCxn id="35" idx="1"/>
                  </xdr:cNvCxnSpPr>
                </xdr:nvCxnSpPr>
                <xdr:spPr>
                  <a:xfrm rot="10800000" flipH="1" flipV="1">
                    <a:off x="1943100" y="4122420"/>
                    <a:ext cx="283245" cy="1733550"/>
                  </a:xfrm>
                  <a:prstGeom prst="bentConnector3">
                    <a:avLst>
                      <a:gd name="adj1" fmla="val -88177"/>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1" name="矩形 40"/>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42" name="直接箭头连接符 41"/>
                  <xdr:cNvCxnSpPr>
                    <a:stCxn id="34" idx="3"/>
                    <a:endCxn id="41" idx="1"/>
                  </xdr:cNvCxnSpPr>
                </xdr:nvCxnSpPr>
                <xdr:spPr>
                  <a:xfrm>
                    <a:off x="3916113" y="5055871"/>
                    <a:ext cx="114867"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3" name="矩形 42"/>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44" name="直接箭头连接符 43"/>
                  <xdr:cNvCxnSpPr>
                    <a:stCxn id="35" idx="3"/>
                    <a:endCxn id="43" idx="1"/>
                  </xdr:cNvCxnSpPr>
                </xdr:nvCxnSpPr>
                <xdr:spPr>
                  <a:xfrm flipV="1">
                    <a:off x="3884698" y="5852160"/>
                    <a:ext cx="192001"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5" name="矩形 44"/>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46" name="直接箭头连接符 45"/>
                  <xdr:cNvCxnSpPr>
                    <a:stCxn id="35" idx="2"/>
                    <a:endCxn id="45" idx="0"/>
                  </xdr:cNvCxnSpPr>
                </xdr:nvCxnSpPr>
                <xdr:spPr>
                  <a:xfrm>
                    <a:off x="3055523" y="6149340"/>
                    <a:ext cx="97"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5" name="组合 4"/>
          <xdr:cNvGrpSpPr/>
        </xdr:nvGrpSpPr>
        <xdr:grpSpPr>
          <a:xfrm>
            <a:off x="10759440" y="151203660"/>
            <a:ext cx="942950" cy="768791"/>
            <a:chOff x="13022580" y="151752300"/>
            <a:chExt cx="942950" cy="768791"/>
          </a:xfrm>
        </xdr:grpSpPr>
        <xdr:cxnSp macro="">
          <xdr:nvCxnSpPr>
            <xdr:cNvPr id="6" name="直接箭头连接符 5"/>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7" name="直接箭头连接符 6"/>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8" name="文本框 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9" name="文本框 8"/>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0" name="文本框 9"/>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213360</xdr:colOff>
      <xdr:row>1</xdr:row>
      <xdr:rowOff>152400</xdr:rowOff>
    </xdr:from>
    <xdr:to>
      <xdr:col>19</xdr:col>
      <xdr:colOff>419100</xdr:colOff>
      <xdr:row>39</xdr:row>
      <xdr:rowOff>30480</xdr:rowOff>
    </xdr:to>
    <xdr:grpSp>
      <xdr:nvGrpSpPr>
        <xdr:cNvPr id="85" name="组合 84"/>
        <xdr:cNvGrpSpPr/>
      </xdr:nvGrpSpPr>
      <xdr:grpSpPr>
        <a:xfrm>
          <a:off x="1565910" y="323850"/>
          <a:ext cx="11702415" cy="6393180"/>
          <a:chOff x="1303020" y="457200"/>
          <a:chExt cx="10568940" cy="6827520"/>
        </a:xfrm>
      </xdr:grpSpPr>
      <xdr:cxnSp macro="">
        <xdr:nvCxnSpPr>
          <xdr:cNvPr id="40" name="直接箭头连接符 39"/>
          <xdr:cNvCxnSpPr>
            <a:stCxn id="10" idx="2"/>
            <a:endCxn id="11"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4" name="组合 83"/>
          <xdr:cNvGrpSpPr/>
        </xdr:nvGrpSpPr>
        <xdr:grpSpPr>
          <a:xfrm>
            <a:off x="1303020" y="457200"/>
            <a:ext cx="10568940" cy="6827520"/>
            <a:chOff x="1440180" y="586740"/>
            <a:chExt cx="10568940" cy="6827520"/>
          </a:xfrm>
        </xdr:grpSpPr>
        <xdr:cxnSp macro="">
          <xdr:nvCxnSpPr>
            <xdr:cNvPr id="37" name="直接箭头连接符 36"/>
            <xdr:cNvCxnSpPr>
              <a:stCxn id="6" idx="2"/>
              <a:endCxn id="8"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9" name="直接箭头连接符 48"/>
            <xdr:cNvCxnSpPr>
              <a:stCxn id="6" idx="1"/>
              <a:endCxn id="11"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3" name="组合 82"/>
            <xdr:cNvGrpSpPr/>
          </xdr:nvGrpSpPr>
          <xdr:grpSpPr>
            <a:xfrm>
              <a:off x="1440180" y="586740"/>
              <a:ext cx="10568940" cy="6827520"/>
              <a:chOff x="1203960" y="160020"/>
              <a:chExt cx="10568940" cy="6827520"/>
            </a:xfrm>
          </xdr:grpSpPr>
          <xdr:sp macro="" textlink="">
            <xdr:nvSpPr>
              <xdr:cNvPr id="14" name="矩形 13"/>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5" name="矩形 14"/>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6" name="矩形 15"/>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7" name="流程图: 决策 16"/>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8" name="矩形 17"/>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9" name="直接箭头连接符 18"/>
              <xdr:cNvCxnSpPr>
                <a:stCxn id="13" idx="3"/>
                <a:endCxn id="14"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4" idx="3"/>
                <a:endCxn id="15"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6" idx="2"/>
                <a:endCxn id="17"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9" name="直接箭头连接符 28"/>
              <xdr:cNvCxnSpPr>
                <a:stCxn id="17" idx="2"/>
                <a:endCxn id="18"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31"/>
              <xdr:cNvCxnSpPr>
                <a:stCxn id="17" idx="3"/>
                <a:endCxn id="35"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82" name="组合 81"/>
              <xdr:cNvGrpSpPr/>
            </xdr:nvGrpSpPr>
            <xdr:grpSpPr>
              <a:xfrm>
                <a:off x="1203960" y="160020"/>
                <a:ext cx="10568940" cy="6827520"/>
                <a:chOff x="1203960" y="160020"/>
                <a:chExt cx="10568940" cy="6827520"/>
              </a:xfrm>
            </xdr:grpSpPr>
            <xdr:sp macro="" textlink="">
              <xdr:nvSpPr>
                <xdr:cNvPr id="12" name="矩形 11"/>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 name="矩形 1"/>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4" name="直接箭头连接符 3"/>
                <xdr:cNvCxnSpPr>
                  <a:stCxn id="2" idx="2"/>
                  <a:endCxn id="6"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 name="流程图: 决策 5"/>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8" name="流程图: 决策 7"/>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9" name="流程图: 决策 8"/>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0" name="流程图: 决策 9"/>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1" name="流程图: 决策 10"/>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3" name="矩形 12"/>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8" name="直接箭头连接符 37"/>
                <xdr:cNvCxnSpPr>
                  <a:stCxn id="8" idx="2"/>
                  <a:endCxn id="9"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38"/>
                <xdr:cNvCxnSpPr>
                  <a:stCxn id="9" idx="2"/>
                  <a:endCxn id="10"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3" name="直接箭头连接符 48"/>
                <xdr:cNvCxnSpPr>
                  <a:stCxn id="8" idx="1"/>
                  <a:endCxn id="11"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6" name="直接箭头连接符 48"/>
                <xdr:cNvCxnSpPr>
                  <a:stCxn id="9" idx="1"/>
                  <a:endCxn id="11"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59" name="矩形 5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60" name="直接箭头连接符 59"/>
                <xdr:cNvCxnSpPr>
                  <a:stCxn id="10" idx="3"/>
                  <a:endCxn id="5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9" name="矩形 68"/>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72" name="直接箭头连接符 71"/>
                <xdr:cNvCxnSpPr>
                  <a:stCxn id="11" idx="3"/>
                  <a:endCxn id="69"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76" name="矩形 75"/>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79" name="直接箭头连接符 78"/>
                <xdr:cNvCxnSpPr>
                  <a:stCxn id="11" idx="2"/>
                  <a:endCxn id="76"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13"/>
  <sheetViews>
    <sheetView tabSelected="1" topLeftCell="A13" zoomScale="133" workbookViewId="0">
      <selection activeCell="C220" sqref="C220"/>
    </sheetView>
  </sheetViews>
  <sheetFormatPr defaultColWidth="8.875" defaultRowHeight="16.5" x14ac:dyDescent="0.15"/>
  <cols>
    <col min="1" max="1" width="34.875" style="113" customWidth="1"/>
    <col min="2" max="2" width="8.875" style="2"/>
    <col min="3" max="3" width="23.125" style="2" customWidth="1"/>
    <col min="4" max="4" width="8.875" style="2"/>
    <col min="5" max="5" width="10.875" style="2" customWidth="1"/>
    <col min="6" max="16384" width="8.875" style="2"/>
  </cols>
  <sheetData>
    <row r="2" spans="1:12" x14ac:dyDescent="0.15">
      <c r="B2" s="47" t="s">
        <v>296</v>
      </c>
      <c r="C2" s="3"/>
      <c r="D2" s="3"/>
      <c r="E2" s="3"/>
      <c r="F2" s="3"/>
      <c r="H2" s="3"/>
      <c r="I2" s="3"/>
      <c r="J2" s="3"/>
      <c r="K2" s="3"/>
      <c r="L2" s="3"/>
    </row>
    <row r="3" spans="1:12" x14ac:dyDescent="0.15">
      <c r="B3" s="3" t="s">
        <v>299</v>
      </c>
      <c r="C3" s="14" t="s">
        <v>297</v>
      </c>
      <c r="D3" s="2" t="s">
        <v>98</v>
      </c>
      <c r="E3" s="3"/>
      <c r="F3" s="3"/>
      <c r="H3" s="3"/>
      <c r="I3" s="3"/>
      <c r="J3" s="3"/>
      <c r="K3" s="3"/>
      <c r="L3" s="3"/>
    </row>
    <row r="4" spans="1:12" ht="17.100000000000001" x14ac:dyDescent="0.15">
      <c r="B4" s="3"/>
      <c r="C4" s="3"/>
      <c r="D4" s="3"/>
      <c r="E4" s="3"/>
      <c r="F4" s="3"/>
      <c r="H4" s="3"/>
      <c r="I4" s="3"/>
      <c r="J4" s="3"/>
      <c r="K4" s="3"/>
      <c r="L4" s="3"/>
    </row>
    <row r="5" spans="1:12" x14ac:dyDescent="0.15">
      <c r="B5" s="3" t="s">
        <v>76</v>
      </c>
      <c r="C5" s="3" t="s">
        <v>75</v>
      </c>
      <c r="D5" s="3" t="s">
        <v>287</v>
      </c>
      <c r="E5" s="3"/>
      <c r="F5" s="3"/>
      <c r="H5" s="3"/>
      <c r="I5" s="3"/>
      <c r="J5" s="3"/>
      <c r="K5" s="3"/>
      <c r="L5" s="3"/>
    </row>
    <row r="6" spans="1:12" ht="17.100000000000001" x14ac:dyDescent="0.15">
      <c r="B6" s="3"/>
      <c r="C6" s="3"/>
      <c r="D6" s="3"/>
      <c r="E6" s="3"/>
      <c r="F6" s="3"/>
      <c r="H6" s="3"/>
      <c r="I6" s="3"/>
      <c r="J6" s="3"/>
      <c r="K6" s="3"/>
      <c r="L6" s="3"/>
    </row>
    <row r="7" spans="1:12" x14ac:dyDescent="0.15">
      <c r="B7" s="3" t="s">
        <v>946</v>
      </c>
      <c r="C7" s="14" t="s">
        <v>893</v>
      </c>
      <c r="D7" s="2" t="s">
        <v>788</v>
      </c>
      <c r="E7" s="3"/>
      <c r="F7" s="3"/>
      <c r="H7" s="3"/>
      <c r="I7" s="3"/>
      <c r="J7" s="3"/>
      <c r="K7" s="3"/>
      <c r="L7" s="3"/>
    </row>
    <row r="8" spans="1:12" x14ac:dyDescent="0.15">
      <c r="B8" s="3"/>
      <c r="C8" s="3"/>
      <c r="D8" s="3"/>
      <c r="E8" s="3"/>
      <c r="F8" s="3"/>
      <c r="H8" s="3"/>
      <c r="I8" s="3"/>
      <c r="J8" s="3"/>
      <c r="K8" s="3"/>
      <c r="L8" s="3"/>
    </row>
    <row r="9" spans="1:12" x14ac:dyDescent="0.15">
      <c r="A9" s="114" t="s">
        <v>906</v>
      </c>
      <c r="B9" s="3" t="s">
        <v>288</v>
      </c>
      <c r="C9" s="3" t="s">
        <v>289</v>
      </c>
      <c r="D9" s="3" t="s">
        <v>957</v>
      </c>
      <c r="E9" s="3"/>
      <c r="H9" s="3"/>
      <c r="J9" s="3"/>
      <c r="K9" s="3"/>
      <c r="L9" s="3"/>
    </row>
    <row r="10" spans="1:12" ht="15" customHeight="1" x14ac:dyDescent="0.15">
      <c r="A10" s="119" t="s">
        <v>994</v>
      </c>
      <c r="B10" s="3"/>
      <c r="C10" s="3"/>
      <c r="D10" s="3"/>
      <c r="E10" s="3"/>
      <c r="F10" s="3"/>
      <c r="H10" s="3"/>
      <c r="I10" s="3"/>
      <c r="J10" s="3"/>
      <c r="K10" s="3"/>
      <c r="L10" s="3"/>
    </row>
    <row r="11" spans="1:12" x14ac:dyDescent="0.15">
      <c r="A11" s="3" t="s">
        <v>1068</v>
      </c>
      <c r="B11" s="2" t="s">
        <v>301</v>
      </c>
      <c r="C11" s="3" t="s">
        <v>101</v>
      </c>
      <c r="D11" s="3"/>
      <c r="E11" s="3"/>
      <c r="F11" s="3"/>
      <c r="H11" s="3"/>
      <c r="I11" s="3"/>
      <c r="J11" s="3"/>
      <c r="K11" s="3"/>
      <c r="L11" s="3"/>
    </row>
    <row r="12" spans="1:12" x14ac:dyDescent="0.15">
      <c r="C12" s="3"/>
      <c r="D12" s="3"/>
      <c r="E12" s="3"/>
      <c r="F12" s="3"/>
      <c r="H12" s="3"/>
      <c r="I12" s="3"/>
      <c r="J12" s="3"/>
      <c r="K12" s="3"/>
      <c r="L12" s="3"/>
    </row>
    <row r="13" spans="1:12" x14ac:dyDescent="0.15">
      <c r="B13" s="2" t="s">
        <v>295</v>
      </c>
      <c r="C13" s="14" t="s">
        <v>99</v>
      </c>
      <c r="D13" s="3" t="s">
        <v>302</v>
      </c>
      <c r="E13" s="3"/>
      <c r="F13" s="3"/>
      <c r="H13" s="3"/>
      <c r="I13" s="3"/>
      <c r="J13" s="3"/>
      <c r="K13" s="3"/>
      <c r="L13" s="3"/>
    </row>
    <row r="14" spans="1:12" x14ac:dyDescent="0.15">
      <c r="C14" s="14"/>
      <c r="D14" s="3"/>
      <c r="E14" s="3"/>
      <c r="F14" s="3"/>
      <c r="H14" s="3"/>
      <c r="I14" s="3"/>
      <c r="J14" s="3"/>
      <c r="K14" s="3"/>
      <c r="L14" s="3"/>
    </row>
    <row r="15" spans="1:12" x14ac:dyDescent="0.15">
      <c r="B15" s="2" t="s">
        <v>871</v>
      </c>
      <c r="C15" s="2" t="s">
        <v>873</v>
      </c>
      <c r="D15" s="2" t="s">
        <v>872</v>
      </c>
      <c r="F15" s="5"/>
      <c r="H15" s="5"/>
    </row>
    <row r="16" spans="1:12" x14ac:dyDescent="0.15">
      <c r="D16" s="2" t="s">
        <v>870</v>
      </c>
      <c r="F16" s="5"/>
      <c r="G16" s="5"/>
    </row>
    <row r="17" spans="2:12" x14ac:dyDescent="0.15">
      <c r="B17" s="2" t="s">
        <v>962</v>
      </c>
      <c r="C17" s="24" t="s">
        <v>1069</v>
      </c>
      <c r="D17" s="24"/>
      <c r="E17" s="24"/>
      <c r="F17" s="145"/>
      <c r="G17" s="145"/>
      <c r="H17" s="24"/>
      <c r="I17" s="24"/>
      <c r="J17" s="24"/>
      <c r="K17" s="24"/>
      <c r="L17" s="24"/>
    </row>
    <row r="18" spans="2:12" x14ac:dyDescent="0.15">
      <c r="C18" s="2" t="s">
        <v>877</v>
      </c>
      <c r="D18" s="2" t="s">
        <v>884</v>
      </c>
      <c r="G18" s="5"/>
    </row>
    <row r="19" spans="2:12" x14ac:dyDescent="0.15">
      <c r="D19" s="2" t="s">
        <v>875</v>
      </c>
      <c r="F19" s="2" t="s">
        <v>880</v>
      </c>
      <c r="G19" s="5"/>
    </row>
    <row r="20" spans="2:12" x14ac:dyDescent="0.15">
      <c r="D20" s="2" t="s">
        <v>874</v>
      </c>
      <c r="F20" s="2" t="s">
        <v>881</v>
      </c>
      <c r="G20" s="5"/>
    </row>
    <row r="21" spans="2:12" x14ac:dyDescent="0.15">
      <c r="C21" s="2" t="s">
        <v>878</v>
      </c>
      <c r="D21" s="2" t="s">
        <v>885</v>
      </c>
      <c r="G21" s="5"/>
    </row>
    <row r="22" spans="2:12" x14ac:dyDescent="0.15">
      <c r="D22" s="2" t="s">
        <v>876</v>
      </c>
      <c r="F22" s="2" t="s">
        <v>883</v>
      </c>
      <c r="G22" s="5"/>
    </row>
    <row r="23" spans="2:12" x14ac:dyDescent="0.15">
      <c r="D23" s="2" t="s">
        <v>874</v>
      </c>
      <c r="F23" s="2" t="s">
        <v>881</v>
      </c>
      <c r="G23" s="5"/>
    </row>
    <row r="24" spans="2:12" x14ac:dyDescent="0.15">
      <c r="C24" s="2" t="s">
        <v>879</v>
      </c>
      <c r="D24" s="2" t="s">
        <v>886</v>
      </c>
      <c r="G24" s="5"/>
    </row>
    <row r="25" spans="2:12" x14ac:dyDescent="0.15">
      <c r="D25" s="14" t="s">
        <v>297</v>
      </c>
      <c r="F25" s="2" t="s">
        <v>882</v>
      </c>
      <c r="G25" s="5"/>
    </row>
    <row r="26" spans="2:12" x14ac:dyDescent="0.15">
      <c r="D26" s="2" t="s">
        <v>874</v>
      </c>
      <c r="F26" s="2" t="s">
        <v>881</v>
      </c>
      <c r="G26" s="5"/>
    </row>
    <row r="27" spans="2:12" x14ac:dyDescent="0.15">
      <c r="C27" s="2" t="s">
        <v>887</v>
      </c>
      <c r="D27" s="2" t="s">
        <v>889</v>
      </c>
      <c r="G27" s="5"/>
    </row>
    <row r="28" spans="2:12" x14ac:dyDescent="0.15">
      <c r="D28" s="2" t="s">
        <v>888</v>
      </c>
      <c r="F28" s="2" t="s">
        <v>890</v>
      </c>
      <c r="G28" s="5"/>
    </row>
    <row r="29" spans="2:12" x14ac:dyDescent="0.15">
      <c r="D29" s="2" t="s">
        <v>874</v>
      </c>
      <c r="F29" s="2" t="s">
        <v>881</v>
      </c>
      <c r="G29" s="5"/>
    </row>
    <row r="30" spans="2:12" x14ac:dyDescent="0.15">
      <c r="B30" s="2" t="s">
        <v>891</v>
      </c>
      <c r="C30" s="2" t="s">
        <v>905</v>
      </c>
      <c r="D30" s="2" t="s">
        <v>892</v>
      </c>
      <c r="F30" s="2" t="s">
        <v>894</v>
      </c>
      <c r="G30" s="5"/>
    </row>
    <row r="31" spans="2:12" x14ac:dyDescent="0.15">
      <c r="G31" s="5"/>
    </row>
    <row r="32" spans="2:12" x14ac:dyDescent="0.15">
      <c r="B32" s="24" t="s">
        <v>947</v>
      </c>
      <c r="C32" s="24" t="s">
        <v>949</v>
      </c>
      <c r="D32" s="24" t="s">
        <v>950</v>
      </c>
      <c r="E32" s="24"/>
      <c r="G32" s="5"/>
    </row>
    <row r="33" spans="1:21" x14ac:dyDescent="0.15">
      <c r="B33" s="49"/>
      <c r="C33" s="49"/>
      <c r="D33" s="49"/>
      <c r="E33" s="49"/>
      <c r="F33" s="49"/>
      <c r="G33" s="49"/>
      <c r="H33" s="49"/>
      <c r="I33" s="49"/>
      <c r="J33" s="49"/>
      <c r="K33" s="49"/>
      <c r="L33" s="49"/>
      <c r="M33" s="49"/>
      <c r="N33" s="49"/>
      <c r="O33" s="49"/>
      <c r="P33" s="49"/>
      <c r="Q33" s="49"/>
      <c r="R33" s="49"/>
      <c r="S33" s="49"/>
      <c r="T33" s="49"/>
      <c r="U33" s="49"/>
    </row>
    <row r="34" spans="1:21" x14ac:dyDescent="0.15">
      <c r="B34" s="47" t="s">
        <v>303</v>
      </c>
    </row>
    <row r="35" spans="1:21" x14ac:dyDescent="0.15">
      <c r="B35" s="2" t="s">
        <v>232</v>
      </c>
      <c r="C35" s="2" t="s">
        <v>900</v>
      </c>
      <c r="E35" s="2" t="s">
        <v>311</v>
      </c>
      <c r="F35" s="5"/>
      <c r="G35" s="5"/>
    </row>
    <row r="36" spans="1:21" x14ac:dyDescent="0.15">
      <c r="B36" s="2" t="s">
        <v>898</v>
      </c>
      <c r="C36" s="2" t="s">
        <v>899</v>
      </c>
      <c r="E36" s="2" t="s">
        <v>902</v>
      </c>
      <c r="F36" s="5"/>
      <c r="G36" s="5"/>
    </row>
    <row r="37" spans="1:21" x14ac:dyDescent="0.15">
      <c r="B37" s="2" t="s">
        <v>959</v>
      </c>
      <c r="C37" s="2" t="s">
        <v>901</v>
      </c>
      <c r="E37" s="24" t="s">
        <v>960</v>
      </c>
      <c r="F37" s="5"/>
      <c r="G37" s="5"/>
    </row>
    <row r="38" spans="1:21" x14ac:dyDescent="0.15">
      <c r="B38" s="2" t="s">
        <v>895</v>
      </c>
      <c r="C38" s="2" t="s">
        <v>896</v>
      </c>
      <c r="E38" s="2" t="s">
        <v>897</v>
      </c>
      <c r="F38" s="5"/>
      <c r="G38" s="5"/>
    </row>
    <row r="39" spans="1:21" x14ac:dyDescent="0.15">
      <c r="F39" s="5"/>
      <c r="G39" s="5"/>
    </row>
    <row r="40" spans="1:21" x14ac:dyDescent="0.15">
      <c r="B40" s="49"/>
      <c r="C40" s="49"/>
      <c r="D40" s="49"/>
      <c r="E40" s="49"/>
      <c r="F40" s="51"/>
      <c r="G40" s="51"/>
      <c r="H40" s="49"/>
      <c r="I40" s="49"/>
      <c r="J40" s="49"/>
      <c r="K40" s="49"/>
      <c r="L40" s="49"/>
      <c r="M40" s="49"/>
      <c r="N40" s="49"/>
      <c r="O40" s="49"/>
      <c r="P40" s="49"/>
      <c r="Q40" s="49"/>
      <c r="R40" s="49"/>
      <c r="S40" s="49"/>
      <c r="T40" s="49"/>
      <c r="U40" s="49"/>
    </row>
    <row r="41" spans="1:21" x14ac:dyDescent="0.15">
      <c r="A41" s="146"/>
      <c r="B41" s="47" t="s">
        <v>1047</v>
      </c>
    </row>
    <row r="42" spans="1:21" ht="33" x14ac:dyDescent="0.15">
      <c r="A42" s="114" t="s">
        <v>928</v>
      </c>
      <c r="B42" s="2" t="s">
        <v>1048</v>
      </c>
      <c r="C42" s="2" t="s">
        <v>266</v>
      </c>
      <c r="E42" s="2" t="s">
        <v>1049</v>
      </c>
      <c r="F42" s="5"/>
      <c r="G42" s="5"/>
    </row>
    <row r="43" spans="1:21" ht="49.5" x14ac:dyDescent="0.15">
      <c r="A43" s="113" t="s">
        <v>944</v>
      </c>
      <c r="C43" s="14"/>
      <c r="D43" s="3"/>
      <c r="E43" s="3"/>
      <c r="F43" s="3"/>
      <c r="G43" s="3"/>
      <c r="H43" s="3"/>
      <c r="I43" s="3"/>
      <c r="J43" s="3"/>
      <c r="K43" s="3"/>
      <c r="L43" s="3"/>
    </row>
    <row r="44" spans="1:21" x14ac:dyDescent="0.15">
      <c r="B44" s="49"/>
      <c r="C44" s="49"/>
      <c r="D44" s="49"/>
      <c r="E44" s="49"/>
      <c r="F44" s="49"/>
      <c r="G44" s="49"/>
      <c r="H44" s="49"/>
      <c r="I44" s="49"/>
      <c r="J44" s="49"/>
      <c r="K44" s="49"/>
      <c r="L44" s="49"/>
      <c r="M44" s="49"/>
      <c r="N44" s="49"/>
      <c r="O44" s="49"/>
      <c r="P44" s="49"/>
      <c r="Q44" s="49"/>
      <c r="R44" s="49"/>
      <c r="S44" s="49"/>
      <c r="T44" s="49"/>
      <c r="U44" s="49"/>
    </row>
    <row r="45" spans="1:21" x14ac:dyDescent="0.15">
      <c r="B45" s="1" t="s">
        <v>0</v>
      </c>
      <c r="C45" s="3" t="s">
        <v>280</v>
      </c>
      <c r="D45" s="2" t="s">
        <v>1</v>
      </c>
      <c r="E45" s="3"/>
      <c r="F45" s="3"/>
      <c r="G45" s="3"/>
      <c r="H45" s="3"/>
      <c r="I45" s="3"/>
      <c r="J45" s="3"/>
      <c r="K45" s="3"/>
      <c r="L45" s="3"/>
    </row>
    <row r="46" spans="1:21" x14ac:dyDescent="0.15">
      <c r="B46" s="3" t="s">
        <v>2</v>
      </c>
      <c r="C46" s="10" t="s">
        <v>145</v>
      </c>
      <c r="D46" s="3" t="s">
        <v>4</v>
      </c>
      <c r="E46" s="3"/>
      <c r="F46" s="3"/>
      <c r="G46" s="3"/>
      <c r="H46" s="3"/>
      <c r="I46" s="3"/>
      <c r="J46" s="3"/>
      <c r="K46" s="3"/>
      <c r="L46" s="3"/>
    </row>
    <row r="47" spans="1:21" x14ac:dyDescent="0.15">
      <c r="B47" s="3"/>
      <c r="C47" s="3"/>
      <c r="D47" s="3"/>
      <c r="E47" s="3"/>
      <c r="F47" s="3"/>
      <c r="I47" s="3"/>
      <c r="J47" s="3"/>
      <c r="K47" s="3"/>
      <c r="L47" s="3"/>
    </row>
    <row r="48" spans="1:21" x14ac:dyDescent="0.15">
      <c r="B48" s="3" t="s">
        <v>5</v>
      </c>
      <c r="C48" s="11" t="s">
        <v>152</v>
      </c>
      <c r="D48" s="3" t="s">
        <v>7</v>
      </c>
      <c r="E48" s="3"/>
      <c r="F48" s="3"/>
      <c r="G48" s="3" t="s">
        <v>250</v>
      </c>
      <c r="H48" s="3"/>
      <c r="I48" s="3"/>
      <c r="J48" s="3"/>
      <c r="K48" s="3"/>
      <c r="L48" s="3"/>
    </row>
    <row r="49" spans="2:21" x14ac:dyDescent="0.15">
      <c r="B49" s="3"/>
      <c r="C49" s="3"/>
      <c r="D49" s="3"/>
      <c r="E49" s="3"/>
      <c r="F49" s="3"/>
      <c r="G49" s="3"/>
      <c r="H49" s="3"/>
      <c r="I49" s="3"/>
      <c r="J49" s="3"/>
      <c r="K49" s="3"/>
      <c r="L49" s="3"/>
    </row>
    <row r="50" spans="2:21" x14ac:dyDescent="0.15">
      <c r="B50" s="3" t="s">
        <v>42</v>
      </c>
      <c r="C50" s="3" t="s">
        <v>8</v>
      </c>
      <c r="D50" s="3" t="s">
        <v>9</v>
      </c>
      <c r="E50" s="3"/>
      <c r="F50" s="3"/>
      <c r="G50" s="3"/>
      <c r="H50" s="3"/>
      <c r="I50" s="3"/>
      <c r="J50" s="3"/>
      <c r="K50" s="3"/>
      <c r="L50" s="3"/>
    </row>
    <row r="51" spans="2:21" x14ac:dyDescent="0.15">
      <c r="B51" s="3"/>
      <c r="C51" s="3"/>
      <c r="D51" s="3"/>
      <c r="E51" s="3"/>
      <c r="F51" s="3"/>
      <c r="G51" s="3"/>
      <c r="H51" s="3"/>
      <c r="I51" s="3"/>
      <c r="J51" s="3"/>
      <c r="K51" s="3"/>
      <c r="L51" s="3"/>
    </row>
    <row r="52" spans="2:21" x14ac:dyDescent="0.15">
      <c r="B52" s="12" t="s">
        <v>10</v>
      </c>
      <c r="C52" s="3" t="s">
        <v>173</v>
      </c>
      <c r="D52" s="12" t="s">
        <v>11</v>
      </c>
      <c r="E52" s="12"/>
      <c r="F52" s="12"/>
      <c r="G52" s="12"/>
      <c r="H52" s="3"/>
      <c r="I52" s="3"/>
      <c r="J52" s="3"/>
      <c r="K52" s="3"/>
      <c r="L52" s="3"/>
    </row>
    <row r="53" spans="2:21" x14ac:dyDescent="0.15">
      <c r="B53" s="12"/>
      <c r="C53" s="3"/>
      <c r="D53" s="12"/>
      <c r="E53" s="12"/>
      <c r="F53" s="12"/>
      <c r="G53" s="12"/>
      <c r="H53" s="3"/>
      <c r="I53" s="3"/>
      <c r="J53" s="3"/>
      <c r="K53" s="3"/>
      <c r="L53" s="3"/>
    </row>
    <row r="54" spans="2:21" x14ac:dyDescent="0.15">
      <c r="B54" s="13" t="s">
        <v>12</v>
      </c>
      <c r="C54" s="3" t="s">
        <v>174</v>
      </c>
      <c r="D54" s="13" t="s">
        <v>13</v>
      </c>
      <c r="E54" s="3"/>
      <c r="F54" s="3"/>
      <c r="G54" s="3"/>
      <c r="H54" s="3" t="s">
        <v>14</v>
      </c>
      <c r="I54" s="3"/>
      <c r="J54" s="3"/>
      <c r="K54" s="3"/>
      <c r="L54" s="3"/>
    </row>
    <row r="55" spans="2:21" x14ac:dyDescent="0.15">
      <c r="B55" s="13"/>
      <c r="C55" s="3"/>
      <c r="D55" s="13"/>
      <c r="E55" s="3"/>
      <c r="F55" s="3"/>
      <c r="G55" s="3"/>
      <c r="H55" s="3"/>
      <c r="I55" s="3"/>
      <c r="J55" s="3"/>
      <c r="K55" s="3"/>
      <c r="L55" s="3"/>
    </row>
    <row r="56" spans="2:21" x14ac:dyDescent="0.15">
      <c r="B56" s="3" t="s">
        <v>15</v>
      </c>
      <c r="C56" s="10" t="s">
        <v>16</v>
      </c>
      <c r="D56" s="3" t="s">
        <v>989</v>
      </c>
      <c r="E56" s="3"/>
      <c r="F56" s="3"/>
      <c r="G56" s="3"/>
      <c r="H56" s="3"/>
      <c r="I56" s="3"/>
      <c r="J56" s="3"/>
      <c r="K56" s="3"/>
      <c r="L56" s="3"/>
    </row>
    <row r="57" spans="2:21" x14ac:dyDescent="0.15">
      <c r="B57" s="3"/>
      <c r="C57" s="10"/>
      <c r="D57" s="3"/>
      <c r="E57" s="3"/>
      <c r="F57" s="3"/>
      <c r="G57" s="3"/>
      <c r="H57" s="3"/>
      <c r="I57" s="3"/>
      <c r="J57" s="3"/>
      <c r="K57" s="3"/>
      <c r="L57" s="3"/>
      <c r="M57" s="3"/>
      <c r="N57" s="3"/>
      <c r="O57" s="3"/>
      <c r="P57" s="3"/>
      <c r="Q57" s="3"/>
      <c r="R57" s="3"/>
      <c r="S57" s="3"/>
      <c r="T57" s="3"/>
      <c r="U57" s="3"/>
    </row>
    <row r="58" spans="2:21" x14ac:dyDescent="0.15">
      <c r="B58" s="49"/>
      <c r="C58" s="50"/>
      <c r="D58" s="49"/>
      <c r="E58" s="49"/>
      <c r="F58" s="49"/>
      <c r="G58" s="49"/>
      <c r="H58" s="49"/>
      <c r="I58" s="49"/>
      <c r="J58" s="49"/>
      <c r="K58" s="49"/>
      <c r="L58" s="49"/>
      <c r="M58" s="49"/>
      <c r="N58" s="49"/>
      <c r="O58" s="49"/>
      <c r="P58" s="49"/>
      <c r="Q58" s="49"/>
      <c r="R58" s="49"/>
      <c r="S58" s="49"/>
      <c r="T58" s="49"/>
      <c r="U58" s="49"/>
    </row>
    <row r="59" spans="2:21" x14ac:dyDescent="0.15">
      <c r="B59" s="1" t="s">
        <v>18</v>
      </c>
      <c r="C59" s="4"/>
      <c r="D59" s="4"/>
      <c r="E59" s="4"/>
      <c r="F59" s="4"/>
      <c r="G59" s="4"/>
    </row>
    <row r="60" spans="2:21" x14ac:dyDescent="0.15">
      <c r="B60" s="2" t="s">
        <v>4</v>
      </c>
    </row>
    <row r="61" spans="2:21" x14ac:dyDescent="0.15">
      <c r="B61" s="2" t="s">
        <v>7</v>
      </c>
      <c r="C61" s="5"/>
      <c r="D61" s="5"/>
      <c r="E61" s="5"/>
      <c r="F61" s="5"/>
      <c r="G61" s="5"/>
    </row>
    <row r="62" spans="2:21" x14ac:dyDescent="0.15">
      <c r="B62" s="2" t="s">
        <v>19</v>
      </c>
      <c r="C62" s="5"/>
      <c r="D62" s="5"/>
      <c r="E62" s="5"/>
      <c r="F62" s="5"/>
      <c r="G62" s="5"/>
    </row>
    <row r="63" spans="2:21" x14ac:dyDescent="0.15">
      <c r="B63" s="2" t="s">
        <v>20</v>
      </c>
      <c r="D63" s="2" t="s">
        <v>244</v>
      </c>
    </row>
    <row r="64" spans="2:21" x14ac:dyDescent="0.15">
      <c r="B64" s="6" t="s">
        <v>21</v>
      </c>
    </row>
    <row r="65" spans="2:18" x14ac:dyDescent="0.15">
      <c r="B65" s="6" t="s">
        <v>22</v>
      </c>
      <c r="C65" s="4"/>
      <c r="D65" s="6" t="s">
        <v>1042</v>
      </c>
      <c r="E65" s="5"/>
      <c r="F65" s="5"/>
      <c r="R65" s="2" t="s">
        <v>46</v>
      </c>
    </row>
    <row r="66" spans="2:18" x14ac:dyDescent="0.15">
      <c r="B66" s="2" t="s">
        <v>23</v>
      </c>
      <c r="C66" s="5"/>
      <c r="D66" s="6" t="s">
        <v>1058</v>
      </c>
      <c r="E66" s="5"/>
      <c r="F66" s="5"/>
    </row>
    <row r="67" spans="2:18" x14ac:dyDescent="0.15">
      <c r="B67" s="2" t="s">
        <v>24</v>
      </c>
      <c r="D67" s="2" t="s">
        <v>1059</v>
      </c>
      <c r="F67" s="4"/>
    </row>
    <row r="68" spans="2:18" x14ac:dyDescent="0.15">
      <c r="B68" s="24" t="s">
        <v>1061</v>
      </c>
      <c r="C68" s="24"/>
      <c r="D68" s="24" t="s">
        <v>1062</v>
      </c>
      <c r="E68" s="24"/>
      <c r="F68" s="24" t="s">
        <v>1063</v>
      </c>
    </row>
    <row r="69" spans="2:18" x14ac:dyDescent="0.15">
      <c r="B69" s="24" t="s">
        <v>1057</v>
      </c>
      <c r="C69" s="24"/>
      <c r="D69" s="24" t="s">
        <v>1060</v>
      </c>
      <c r="E69" s="24"/>
      <c r="F69" s="24" t="s">
        <v>1063</v>
      </c>
    </row>
    <row r="70" spans="2:18" x14ac:dyDescent="0.15">
      <c r="F70" s="4"/>
    </row>
    <row r="71" spans="2:18" x14ac:dyDescent="0.15">
      <c r="F71" s="4"/>
    </row>
    <row r="72" spans="2:18" x14ac:dyDescent="0.15">
      <c r="F72" s="4"/>
    </row>
    <row r="73" spans="2:18" x14ac:dyDescent="0.15">
      <c r="F73" s="4"/>
    </row>
    <row r="74" spans="2:18" x14ac:dyDescent="0.15">
      <c r="F74" s="4"/>
    </row>
    <row r="75" spans="2:18" x14ac:dyDescent="0.15">
      <c r="F75" s="4"/>
    </row>
    <row r="76" spans="2:18" x14ac:dyDescent="0.15">
      <c r="F76" s="4"/>
    </row>
    <row r="77" spans="2:18" x14ac:dyDescent="0.15">
      <c r="F77" s="4"/>
    </row>
    <row r="78" spans="2:18" x14ac:dyDescent="0.15">
      <c r="F78" s="4"/>
    </row>
    <row r="79" spans="2:18" x14ac:dyDescent="0.15">
      <c r="F79" s="4"/>
    </row>
    <row r="80" spans="2:18" x14ac:dyDescent="0.15">
      <c r="F80" s="4"/>
    </row>
    <row r="81" spans="6:6" x14ac:dyDescent="0.15">
      <c r="F81" s="4"/>
    </row>
    <row r="82" spans="6:6" x14ac:dyDescent="0.15">
      <c r="F82" s="4"/>
    </row>
    <row r="83" spans="6:6" x14ac:dyDescent="0.15">
      <c r="F83" s="4"/>
    </row>
    <row r="84" spans="6:6" x14ac:dyDescent="0.15">
      <c r="F84" s="4"/>
    </row>
    <row r="85" spans="6:6" x14ac:dyDescent="0.15">
      <c r="F85" s="4"/>
    </row>
    <row r="86" spans="6:6" x14ac:dyDescent="0.15">
      <c r="F86" s="4"/>
    </row>
    <row r="87" spans="6:6" x14ac:dyDescent="0.15">
      <c r="F87" s="4"/>
    </row>
    <row r="88" spans="6:6" x14ac:dyDescent="0.15">
      <c r="F88" s="4"/>
    </row>
    <row r="89" spans="6:6" x14ac:dyDescent="0.15">
      <c r="F89" s="4"/>
    </row>
    <row r="90" spans="6:6" x14ac:dyDescent="0.15">
      <c r="F90" s="4"/>
    </row>
    <row r="91" spans="6:6" x14ac:dyDescent="0.15">
      <c r="F91" s="4"/>
    </row>
    <row r="92" spans="6:6" x14ac:dyDescent="0.15">
      <c r="F92" s="4"/>
    </row>
    <row r="93" spans="6:6" x14ac:dyDescent="0.15">
      <c r="F93" s="4"/>
    </row>
    <row r="94" spans="6:6" x14ac:dyDescent="0.15">
      <c r="F94" s="4"/>
    </row>
    <row r="95" spans="6:6" x14ac:dyDescent="0.15">
      <c r="F95" s="4"/>
    </row>
    <row r="96" spans="6:6" x14ac:dyDescent="0.15">
      <c r="F96" s="4"/>
    </row>
    <row r="97" spans="2:23" x14ac:dyDescent="0.15">
      <c r="F97" s="4"/>
    </row>
    <row r="98" spans="2:23" x14ac:dyDescent="0.15">
      <c r="F98" s="4"/>
    </row>
    <row r="99" spans="2:23" x14ac:dyDescent="0.15">
      <c r="F99" s="4"/>
    </row>
    <row r="100" spans="2:23" x14ac:dyDescent="0.15">
      <c r="F100" s="4"/>
    </row>
    <row r="101" spans="2:23" x14ac:dyDescent="0.15">
      <c r="F101" s="4"/>
    </row>
    <row r="103" spans="2:23" x14ac:dyDescent="0.15">
      <c r="E103" s="105"/>
      <c r="F103" s="105"/>
      <c r="G103" s="105"/>
      <c r="H103" s="104"/>
      <c r="I103" s="106"/>
      <c r="J103" s="106"/>
      <c r="K103" s="106"/>
      <c r="L103" s="104"/>
      <c r="M103" s="104"/>
      <c r="N103" s="104"/>
      <c r="O103" s="104"/>
      <c r="P103" s="104"/>
      <c r="Q103" s="104"/>
      <c r="R103" s="104"/>
      <c r="S103" s="104"/>
      <c r="T103" s="104"/>
      <c r="U103" s="104"/>
      <c r="V103" s="104"/>
      <c r="W103" s="104"/>
    </row>
    <row r="104" spans="2:23" x14ac:dyDescent="0.15">
      <c r="B104" s="1" t="s">
        <v>69</v>
      </c>
    </row>
    <row r="106" spans="2:23" x14ac:dyDescent="0.15">
      <c r="S106" s="2">
        <v>1</v>
      </c>
      <c r="T106" s="2" t="s">
        <v>68</v>
      </c>
    </row>
    <row r="108" spans="2:23" x14ac:dyDescent="0.15">
      <c r="S108" s="2">
        <v>2</v>
      </c>
      <c r="T108" s="2" t="s">
        <v>72</v>
      </c>
    </row>
    <row r="110" spans="2:23" x14ac:dyDescent="0.15">
      <c r="S110" s="2">
        <v>3</v>
      </c>
      <c r="T110" s="2" t="s">
        <v>868</v>
      </c>
    </row>
    <row r="112" spans="2:23" x14ac:dyDescent="0.15">
      <c r="S112" s="2">
        <v>4</v>
      </c>
      <c r="T112" s="2" t="s">
        <v>869</v>
      </c>
    </row>
    <row r="153" spans="2:4" x14ac:dyDescent="0.15">
      <c r="B153" s="1" t="s">
        <v>70</v>
      </c>
    </row>
    <row r="154" spans="2:4" x14ac:dyDescent="0.15">
      <c r="C154" s="2" t="s">
        <v>71</v>
      </c>
    </row>
    <row r="155" spans="2:4" x14ac:dyDescent="0.15">
      <c r="C155" s="2" t="s">
        <v>96</v>
      </c>
    </row>
    <row r="157" spans="2:4" x14ac:dyDescent="0.15">
      <c r="B157" s="1" t="s">
        <v>308</v>
      </c>
    </row>
    <row r="158" spans="2:4" x14ac:dyDescent="0.15">
      <c r="B158" s="1"/>
    </row>
    <row r="159" spans="2:4" x14ac:dyDescent="0.15">
      <c r="C159" s="2" t="s">
        <v>75</v>
      </c>
      <c r="D159" s="2" t="s">
        <v>76</v>
      </c>
    </row>
    <row r="160" spans="2:4" x14ac:dyDescent="0.15">
      <c r="C160" s="2" t="s">
        <v>77</v>
      </c>
      <c r="D160" s="2" t="s">
        <v>78</v>
      </c>
    </row>
    <row r="161" spans="2:11" x14ac:dyDescent="0.15">
      <c r="C161" s="10" t="s">
        <v>145</v>
      </c>
      <c r="D161" s="3" t="s">
        <v>2</v>
      </c>
    </row>
    <row r="162" spans="2:11" x14ac:dyDescent="0.15">
      <c r="C162" s="11" t="s">
        <v>152</v>
      </c>
      <c r="D162" s="3" t="s">
        <v>160</v>
      </c>
    </row>
    <row r="163" spans="2:11" x14ac:dyDescent="0.15">
      <c r="C163" s="3" t="s">
        <v>157</v>
      </c>
      <c r="D163" s="3" t="s">
        <v>42</v>
      </c>
    </row>
    <row r="164" spans="2:11" x14ac:dyDescent="0.15">
      <c r="C164" s="3" t="s">
        <v>173</v>
      </c>
      <c r="D164" s="12" t="s">
        <v>165</v>
      </c>
      <c r="G164" s="3"/>
      <c r="I164" s="3"/>
    </row>
    <row r="165" spans="2:11" x14ac:dyDescent="0.15">
      <c r="C165" s="3" t="s">
        <v>174</v>
      </c>
      <c r="D165" s="13" t="s">
        <v>12</v>
      </c>
    </row>
    <row r="166" spans="2:11" x14ac:dyDescent="0.15">
      <c r="C166" s="2" t="s">
        <v>79</v>
      </c>
      <c r="D166" s="2" t="s">
        <v>80</v>
      </c>
    </row>
    <row r="167" spans="2:11" x14ac:dyDescent="0.15">
      <c r="C167" s="2" t="s">
        <v>81</v>
      </c>
      <c r="D167" s="2" t="s">
        <v>82</v>
      </c>
      <c r="G167" s="3"/>
      <c r="I167" s="13"/>
    </row>
    <row r="168" spans="2:11" x14ac:dyDescent="0.15">
      <c r="C168" s="2" t="s">
        <v>83</v>
      </c>
      <c r="D168" s="2" t="s">
        <v>84</v>
      </c>
    </row>
    <row r="169" spans="2:11" x14ac:dyDescent="0.15">
      <c r="C169" s="24" t="s">
        <v>87</v>
      </c>
      <c r="D169" s="24" t="s">
        <v>88</v>
      </c>
      <c r="E169" s="29"/>
      <c r="F169" s="29"/>
      <c r="G169" s="29"/>
      <c r="H169" s="29"/>
      <c r="I169" s="29"/>
      <c r="J169" s="29"/>
    </row>
    <row r="170" spans="2:11" x14ac:dyDescent="0.15">
      <c r="C170" s="24" t="s">
        <v>89</v>
      </c>
      <c r="D170" s="24" t="s">
        <v>90</v>
      </c>
      <c r="E170" s="29" t="s">
        <v>91</v>
      </c>
      <c r="F170" s="29"/>
      <c r="G170" s="29"/>
      <c r="H170" s="29"/>
      <c r="I170" s="29"/>
      <c r="J170" s="29"/>
    </row>
    <row r="171" spans="2:11" x14ac:dyDescent="0.15">
      <c r="C171" s="24" t="s">
        <v>92</v>
      </c>
      <c r="D171" s="24" t="s">
        <v>93</v>
      </c>
      <c r="E171" s="29"/>
      <c r="F171" s="29"/>
      <c r="G171" s="29"/>
      <c r="H171" s="29"/>
      <c r="I171" s="29"/>
      <c r="J171" s="29"/>
    </row>
    <row r="172" spans="2:11" x14ac:dyDescent="0.15">
      <c r="C172" s="24" t="s">
        <v>94</v>
      </c>
      <c r="D172" s="24" t="s">
        <v>95</v>
      </c>
      <c r="E172" s="29" t="s">
        <v>91</v>
      </c>
      <c r="F172" s="29"/>
      <c r="G172" s="29"/>
      <c r="H172" s="29"/>
      <c r="I172" s="29"/>
      <c r="J172" s="29"/>
    </row>
    <row r="174" spans="2:11" x14ac:dyDescent="0.15">
      <c r="B174" s="1" t="s">
        <v>97</v>
      </c>
      <c r="J174" s="5"/>
      <c r="K174" s="5"/>
    </row>
    <row r="175" spans="2:11" x14ac:dyDescent="0.15">
      <c r="C175" s="14" t="s">
        <v>297</v>
      </c>
      <c r="D175" s="2" t="s">
        <v>98</v>
      </c>
      <c r="J175" s="5"/>
      <c r="K175" s="5"/>
    </row>
    <row r="176" spans="2:11" x14ac:dyDescent="0.15">
      <c r="C176" s="14" t="s">
        <v>99</v>
      </c>
      <c r="D176" s="2" t="s">
        <v>100</v>
      </c>
    </row>
    <row r="177" spans="2:28" x14ac:dyDescent="0.15">
      <c r="C177" s="14" t="s">
        <v>101</v>
      </c>
      <c r="D177" s="2" t="s">
        <v>102</v>
      </c>
    </row>
    <row r="178" spans="2:28" x14ac:dyDescent="0.15">
      <c r="C178" s="14" t="s">
        <v>289</v>
      </c>
      <c r="D178" s="2" t="s">
        <v>290</v>
      </c>
      <c r="K178" s="15"/>
    </row>
    <row r="179" spans="2:28" x14ac:dyDescent="0.15">
      <c r="C179" s="2" t="s">
        <v>304</v>
      </c>
      <c r="D179" s="2" t="s">
        <v>306</v>
      </c>
    </row>
    <row r="180" spans="2:28" x14ac:dyDescent="0.15">
      <c r="C180" s="2" t="s">
        <v>305</v>
      </c>
      <c r="D180" s="2" t="s">
        <v>307</v>
      </c>
    </row>
    <row r="181" spans="2:28" x14ac:dyDescent="0.15">
      <c r="C181" s="14" t="s">
        <v>103</v>
      </c>
      <c r="D181" s="15" t="s">
        <v>142</v>
      </c>
      <c r="E181" s="15"/>
      <c r="G181" s="15"/>
      <c r="H181" s="14"/>
      <c r="I181" s="14"/>
    </row>
    <row r="182" spans="2:28" x14ac:dyDescent="0.15">
      <c r="B182" s="147" t="s">
        <v>104</v>
      </c>
      <c r="C182" s="16" t="s">
        <v>105</v>
      </c>
      <c r="D182" s="17" t="s">
        <v>148</v>
      </c>
      <c r="E182" s="109"/>
    </row>
    <row r="183" spans="2:28" x14ac:dyDescent="0.15">
      <c r="B183" s="148"/>
      <c r="C183" s="19" t="s">
        <v>106</v>
      </c>
      <c r="D183" s="20" t="s">
        <v>150</v>
      </c>
      <c r="E183" s="110"/>
    </row>
    <row r="184" spans="2:28" x14ac:dyDescent="0.15">
      <c r="B184" s="148"/>
      <c r="C184" s="19" t="s">
        <v>107</v>
      </c>
      <c r="D184" s="20" t="s">
        <v>108</v>
      </c>
      <c r="E184" s="111"/>
      <c r="F184" s="6"/>
      <c r="G184" s="6"/>
      <c r="H184" s="6"/>
      <c r="I184" s="6"/>
      <c r="J184" s="6"/>
      <c r="K184" s="6"/>
      <c r="L184" s="6"/>
      <c r="M184" s="6"/>
      <c r="N184" s="6"/>
      <c r="O184" s="6"/>
      <c r="P184" s="6"/>
      <c r="Q184" s="6"/>
      <c r="R184" s="6"/>
      <c r="S184" s="6"/>
      <c r="T184" s="6"/>
      <c r="U184" s="6"/>
      <c r="V184" s="6"/>
      <c r="W184" s="6"/>
      <c r="X184" s="6"/>
      <c r="Y184" s="6"/>
      <c r="Z184" s="6"/>
      <c r="AA184" s="6"/>
      <c r="AB184" s="6"/>
    </row>
    <row r="185" spans="2:28" x14ac:dyDescent="0.15">
      <c r="B185" s="148"/>
      <c r="C185" s="19" t="s">
        <v>146</v>
      </c>
      <c r="D185" s="20" t="s">
        <v>149</v>
      </c>
      <c r="E185" s="111"/>
      <c r="F185" s="6" t="s">
        <v>109</v>
      </c>
      <c r="G185" s="6"/>
      <c r="H185" s="6"/>
      <c r="I185" s="6"/>
      <c r="J185" s="6"/>
      <c r="K185" s="6"/>
      <c r="L185" s="6"/>
      <c r="M185" s="6"/>
      <c r="N185" s="6"/>
      <c r="O185" s="6"/>
      <c r="P185" s="6"/>
      <c r="Q185" s="6"/>
      <c r="R185" s="6"/>
      <c r="S185" s="6"/>
      <c r="T185" s="6"/>
      <c r="U185" s="6"/>
      <c r="V185" s="6"/>
      <c r="W185" s="6"/>
      <c r="X185" s="6"/>
      <c r="Y185" s="6"/>
      <c r="Z185" s="6"/>
      <c r="AA185" s="6"/>
      <c r="AB185" s="6"/>
    </row>
    <row r="186" spans="2:28" x14ac:dyDescent="0.15">
      <c r="B186" s="148"/>
      <c r="C186" s="19" t="s">
        <v>147</v>
      </c>
      <c r="D186" s="20" t="s">
        <v>151</v>
      </c>
      <c r="E186" s="111"/>
      <c r="F186" s="6" t="s">
        <v>110</v>
      </c>
      <c r="G186" s="6"/>
      <c r="H186" s="6"/>
      <c r="I186" s="6"/>
      <c r="J186" s="6"/>
      <c r="K186" s="6"/>
      <c r="L186" s="6"/>
      <c r="M186" s="6"/>
      <c r="N186" s="6"/>
      <c r="O186" s="6"/>
      <c r="P186" s="6"/>
      <c r="Q186" s="6"/>
      <c r="R186" s="6"/>
      <c r="S186" s="6"/>
      <c r="T186" s="6"/>
      <c r="U186" s="6"/>
      <c r="V186" s="6"/>
      <c r="W186" s="6"/>
      <c r="X186" s="6"/>
      <c r="Y186" s="6"/>
      <c r="Z186" s="6"/>
      <c r="AA186" s="6"/>
      <c r="AB186" s="6"/>
    </row>
    <row r="187" spans="2:28" x14ac:dyDescent="0.15">
      <c r="B187" s="148"/>
      <c r="C187" s="19" t="s">
        <v>155</v>
      </c>
      <c r="D187" s="20" t="s">
        <v>161</v>
      </c>
      <c r="E187" s="111"/>
      <c r="F187" s="6"/>
      <c r="G187" s="6" t="s">
        <v>111</v>
      </c>
      <c r="H187" s="6"/>
      <c r="I187" s="6"/>
      <c r="J187" s="6"/>
      <c r="K187" s="6"/>
      <c r="L187" s="6"/>
      <c r="M187" s="6"/>
      <c r="N187" s="6"/>
      <c r="O187" s="6"/>
      <c r="P187" s="6"/>
      <c r="Q187" s="6"/>
      <c r="R187" s="6"/>
      <c r="S187" s="6"/>
      <c r="T187" s="6"/>
      <c r="U187" s="6"/>
      <c r="V187" s="6"/>
      <c r="W187" s="6"/>
      <c r="X187" s="6"/>
      <c r="Y187" s="6"/>
      <c r="Z187" s="6"/>
      <c r="AA187" s="6"/>
      <c r="AB187" s="6"/>
    </row>
    <row r="188" spans="2:28" x14ac:dyDescent="0.15">
      <c r="B188" s="148"/>
      <c r="C188" s="19" t="s">
        <v>156</v>
      </c>
      <c r="D188" s="20" t="s">
        <v>162</v>
      </c>
      <c r="E188" s="111"/>
      <c r="F188" s="6"/>
      <c r="G188" s="6" t="s">
        <v>245</v>
      </c>
      <c r="H188" s="6"/>
      <c r="I188" s="6"/>
      <c r="J188" s="6"/>
      <c r="K188" s="6"/>
      <c r="L188" s="6"/>
      <c r="M188" s="6"/>
      <c r="N188" s="6"/>
      <c r="O188" s="6"/>
      <c r="P188" s="6"/>
      <c r="Q188" s="6"/>
      <c r="R188" s="6"/>
      <c r="S188" s="6"/>
      <c r="T188" s="6"/>
      <c r="U188" s="6"/>
      <c r="V188" s="6"/>
      <c r="W188" s="6"/>
      <c r="X188" s="6"/>
      <c r="Y188" s="6"/>
      <c r="Z188" s="6"/>
      <c r="AA188" s="6"/>
      <c r="AB188" s="6"/>
    </row>
    <row r="189" spans="2:28" x14ac:dyDescent="0.15">
      <c r="B189" s="148"/>
      <c r="C189" s="19" t="s">
        <v>158</v>
      </c>
      <c r="D189" s="20" t="s">
        <v>163</v>
      </c>
      <c r="E189" s="111"/>
      <c r="F189" s="28"/>
      <c r="G189" s="6" t="s">
        <v>112</v>
      </c>
      <c r="H189" s="6" t="s">
        <v>246</v>
      </c>
      <c r="I189" s="6"/>
      <c r="J189" s="6"/>
      <c r="K189" s="6"/>
      <c r="L189" s="6"/>
      <c r="M189" s="6"/>
      <c r="N189" s="6"/>
      <c r="O189" s="6"/>
      <c r="P189" s="6"/>
      <c r="Q189" s="6"/>
      <c r="R189" s="6"/>
      <c r="S189" s="6"/>
      <c r="T189" s="6"/>
      <c r="U189" s="6"/>
      <c r="V189" s="6"/>
      <c r="W189" s="6"/>
      <c r="X189" s="6"/>
      <c r="Y189" s="6"/>
      <c r="Z189" s="6"/>
      <c r="AA189" s="6"/>
      <c r="AB189" s="6"/>
    </row>
    <row r="190" spans="2:28" x14ac:dyDescent="0.15">
      <c r="B190" s="148"/>
      <c r="C190" s="19" t="s">
        <v>159</v>
      </c>
      <c r="D190" s="20" t="s">
        <v>164</v>
      </c>
      <c r="E190" s="111"/>
      <c r="F190" s="6"/>
      <c r="G190" s="6" t="s">
        <v>113</v>
      </c>
      <c r="H190" s="6"/>
      <c r="I190" s="6"/>
      <c r="J190" s="6"/>
      <c r="K190" s="6"/>
      <c r="L190" s="6"/>
      <c r="M190" s="6"/>
      <c r="N190" s="6"/>
      <c r="O190" s="6"/>
      <c r="P190" s="6"/>
      <c r="Q190" s="6"/>
      <c r="R190" s="6"/>
      <c r="S190" s="6"/>
      <c r="T190" s="6"/>
      <c r="U190" s="6"/>
      <c r="V190" s="6"/>
      <c r="W190" s="6"/>
      <c r="X190" s="6"/>
      <c r="Y190" s="6"/>
      <c r="Z190" s="6"/>
      <c r="AA190" s="6"/>
      <c r="AB190" s="6"/>
    </row>
    <row r="191" spans="2:28" x14ac:dyDescent="0.15">
      <c r="B191" s="148"/>
      <c r="C191" s="19" t="s">
        <v>153</v>
      </c>
      <c r="D191" s="20" t="s">
        <v>166</v>
      </c>
      <c r="E191" s="111"/>
      <c r="F191" s="6"/>
      <c r="G191" s="6"/>
      <c r="H191" s="6"/>
      <c r="I191" s="6"/>
      <c r="J191" s="6"/>
      <c r="K191" s="6"/>
      <c r="L191" s="6"/>
      <c r="M191" s="6"/>
      <c r="N191" s="6"/>
      <c r="O191" s="6"/>
      <c r="P191" s="6"/>
      <c r="Q191" s="6"/>
      <c r="R191" s="6"/>
      <c r="S191" s="6"/>
      <c r="T191" s="6"/>
      <c r="U191" s="6"/>
      <c r="V191" s="6"/>
      <c r="W191" s="6"/>
      <c r="X191" s="6"/>
      <c r="Y191" s="6"/>
      <c r="Z191" s="6"/>
      <c r="AA191" s="6"/>
      <c r="AB191" s="6"/>
    </row>
    <row r="192" spans="2:28" x14ac:dyDescent="0.15">
      <c r="B192" s="148"/>
      <c r="C192" s="19" t="s">
        <v>154</v>
      </c>
      <c r="D192" s="20" t="s">
        <v>167</v>
      </c>
      <c r="E192" s="111"/>
      <c r="F192" s="6" t="s">
        <v>117</v>
      </c>
      <c r="G192" s="6"/>
      <c r="H192" s="6"/>
      <c r="I192" s="6"/>
      <c r="J192" s="6"/>
      <c r="K192" s="6"/>
      <c r="L192" s="6"/>
      <c r="M192" s="6"/>
      <c r="N192" s="6"/>
      <c r="O192" s="6"/>
      <c r="P192" s="6"/>
      <c r="Q192" s="6"/>
      <c r="R192" s="6"/>
      <c r="S192" s="6"/>
      <c r="T192" s="6"/>
      <c r="U192" s="6"/>
      <c r="V192" s="6"/>
      <c r="W192" s="6"/>
      <c r="X192" s="6"/>
      <c r="Y192" s="6"/>
      <c r="Z192" s="6"/>
      <c r="AA192" s="6"/>
      <c r="AB192" s="6"/>
    </row>
    <row r="193" spans="1:28" x14ac:dyDescent="0.15">
      <c r="B193" s="148"/>
      <c r="C193" s="19" t="s">
        <v>168</v>
      </c>
      <c r="D193" s="20" t="s">
        <v>171</v>
      </c>
      <c r="E193" s="111"/>
      <c r="F193" s="6"/>
      <c r="G193" s="6" t="s">
        <v>118</v>
      </c>
      <c r="H193" s="6"/>
      <c r="I193" s="6"/>
      <c r="J193" s="6"/>
      <c r="K193" s="6"/>
      <c r="L193" s="6"/>
      <c r="M193" s="6"/>
      <c r="N193" s="6"/>
      <c r="O193" s="6"/>
      <c r="P193" s="6"/>
      <c r="Q193" s="6"/>
      <c r="R193" s="6"/>
      <c r="S193" s="6"/>
      <c r="T193" s="6"/>
      <c r="U193" s="6"/>
      <c r="V193" s="6"/>
      <c r="W193" s="6"/>
      <c r="X193" s="6"/>
      <c r="Y193" s="6"/>
      <c r="Z193" s="6"/>
      <c r="AA193" s="6"/>
      <c r="AB193" s="6"/>
    </row>
    <row r="194" spans="1:28" x14ac:dyDescent="0.15">
      <c r="B194" s="148"/>
      <c r="C194" s="19" t="s">
        <v>169</v>
      </c>
      <c r="D194" s="20" t="s">
        <v>172</v>
      </c>
      <c r="E194" s="111"/>
      <c r="F194" s="6"/>
      <c r="G194" s="6" t="s">
        <v>112</v>
      </c>
      <c r="H194" s="6" t="s">
        <v>247</v>
      </c>
      <c r="I194" s="6"/>
      <c r="J194" s="6"/>
      <c r="K194" s="6"/>
      <c r="L194" s="6"/>
      <c r="M194" s="6"/>
      <c r="N194" s="6"/>
      <c r="O194" s="6"/>
      <c r="P194" s="6"/>
      <c r="Q194" s="6"/>
      <c r="R194" s="6"/>
      <c r="S194" s="6"/>
      <c r="T194" s="6"/>
      <c r="U194" s="6"/>
      <c r="V194" s="6"/>
      <c r="W194" s="6"/>
      <c r="X194" s="6"/>
      <c r="Y194" s="6"/>
      <c r="Z194" s="6"/>
      <c r="AA194" s="6"/>
      <c r="AB194" s="6"/>
    </row>
    <row r="195" spans="1:28" x14ac:dyDescent="0.15">
      <c r="B195" s="148"/>
      <c r="C195" s="19" t="s">
        <v>114</v>
      </c>
      <c r="D195" s="20" t="s">
        <v>119</v>
      </c>
      <c r="E195" s="110"/>
      <c r="F195" s="5"/>
      <c r="G195" s="5"/>
      <c r="H195" s="5"/>
      <c r="I195" s="5"/>
    </row>
    <row r="196" spans="1:28" x14ac:dyDescent="0.15">
      <c r="B196" s="148"/>
      <c r="C196" s="19" t="s">
        <v>115</v>
      </c>
      <c r="D196" s="20" t="s">
        <v>116</v>
      </c>
      <c r="E196" s="110"/>
    </row>
    <row r="197" spans="1:28" x14ac:dyDescent="0.15">
      <c r="A197" s="114" t="s">
        <v>914</v>
      </c>
      <c r="B197" s="148"/>
      <c r="C197" s="20" t="s">
        <v>963</v>
      </c>
      <c r="D197" s="20" t="s">
        <v>964</v>
      </c>
      <c r="E197" s="110"/>
      <c r="I197" s="5"/>
    </row>
    <row r="198" spans="1:28" x14ac:dyDescent="0.15">
      <c r="A198" s="113" t="s">
        <v>929</v>
      </c>
      <c r="B198" s="148"/>
      <c r="C198" s="124" t="s">
        <v>122</v>
      </c>
      <c r="D198" s="124" t="s">
        <v>123</v>
      </c>
      <c r="E198" s="125"/>
      <c r="F198" s="3" t="s">
        <v>124</v>
      </c>
      <c r="G198" s="3"/>
      <c r="H198" s="3"/>
      <c r="I198" s="3"/>
    </row>
    <row r="199" spans="1:28" x14ac:dyDescent="0.15">
      <c r="B199" s="148"/>
      <c r="C199" s="124" t="s">
        <v>125</v>
      </c>
      <c r="D199" s="124" t="s">
        <v>126</v>
      </c>
      <c r="E199" s="125"/>
      <c r="F199" s="3"/>
      <c r="G199" s="3"/>
      <c r="H199" s="3"/>
      <c r="I199" s="3"/>
    </row>
    <row r="200" spans="1:28" x14ac:dyDescent="0.15">
      <c r="B200" s="148"/>
      <c r="C200" s="124" t="s">
        <v>127</v>
      </c>
      <c r="D200" s="124" t="s">
        <v>128</v>
      </c>
      <c r="E200" s="125"/>
      <c r="F200" s="3" t="s">
        <v>129</v>
      </c>
      <c r="G200" s="3"/>
      <c r="H200" s="3"/>
      <c r="I200" s="3"/>
    </row>
    <row r="201" spans="1:28" x14ac:dyDescent="0.15">
      <c r="B201" s="149"/>
      <c r="C201" s="126" t="s">
        <v>130</v>
      </c>
      <c r="D201" s="126" t="s">
        <v>131</v>
      </c>
      <c r="E201" s="127"/>
      <c r="F201" s="3"/>
      <c r="G201" s="3"/>
      <c r="H201" s="3"/>
      <c r="I201" s="3"/>
    </row>
    <row r="202" spans="1:28" x14ac:dyDescent="0.15">
      <c r="C202" s="2" t="s">
        <v>267</v>
      </c>
      <c r="D202" s="2" t="s">
        <v>143</v>
      </c>
      <c r="E202" s="6" t="s">
        <v>144</v>
      </c>
      <c r="F202" s="6"/>
      <c r="G202" s="6"/>
      <c r="H202" s="6"/>
      <c r="I202" s="6"/>
      <c r="J202" s="6"/>
    </row>
    <row r="203" spans="1:28" x14ac:dyDescent="0.15">
      <c r="C203" s="2" t="s">
        <v>241</v>
      </c>
      <c r="D203" s="2" t="s">
        <v>242</v>
      </c>
      <c r="E203" s="6" t="s">
        <v>144</v>
      </c>
    </row>
    <row r="204" spans="1:28" x14ac:dyDescent="0.15">
      <c r="A204" s="129"/>
      <c r="B204" s="128"/>
      <c r="C204" s="2" t="s">
        <v>961</v>
      </c>
      <c r="E204" s="18"/>
    </row>
    <row r="205" spans="1:28" x14ac:dyDescent="0.15">
      <c r="A205" s="129"/>
      <c r="B205" s="128"/>
      <c r="C205" s="23" t="s">
        <v>232</v>
      </c>
      <c r="D205" s="18" t="s">
        <v>248</v>
      </c>
      <c r="E205" s="18"/>
    </row>
    <row r="206" spans="1:28" x14ac:dyDescent="0.15">
      <c r="A206" s="129"/>
      <c r="B206" s="128"/>
      <c r="C206" s="23"/>
      <c r="D206" s="18"/>
      <c r="E206" s="18"/>
    </row>
    <row r="207" spans="1:28" x14ac:dyDescent="0.15">
      <c r="B207" s="1" t="s">
        <v>132</v>
      </c>
    </row>
    <row r="208" spans="1:28" x14ac:dyDescent="0.15">
      <c r="C208" s="2" t="s">
        <v>133</v>
      </c>
    </row>
    <row r="209" spans="2:6" x14ac:dyDescent="0.15">
      <c r="C209" s="2" t="s">
        <v>134</v>
      </c>
      <c r="D209" s="2" t="s">
        <v>135</v>
      </c>
    </row>
    <row r="210" spans="2:6" x14ac:dyDescent="0.15">
      <c r="C210" s="2" t="s">
        <v>136</v>
      </c>
      <c r="D210" s="2" t="s">
        <v>137</v>
      </c>
    </row>
    <row r="211" spans="2:6" x14ac:dyDescent="0.15">
      <c r="C211" s="2" t="s">
        <v>138</v>
      </c>
      <c r="D211" s="2" t="s">
        <v>139</v>
      </c>
    </row>
    <row r="212" spans="2:6" x14ac:dyDescent="0.15">
      <c r="C212" s="2" t="s">
        <v>140</v>
      </c>
      <c r="D212" s="2" t="s">
        <v>141</v>
      </c>
    </row>
    <row r="213" spans="2:6" x14ac:dyDescent="0.15">
      <c r="B213" s="21"/>
      <c r="C213" s="123" t="s">
        <v>1072</v>
      </c>
      <c r="E213" s="18"/>
      <c r="F213" s="18"/>
    </row>
  </sheetData>
  <mergeCells count="1">
    <mergeCell ref="B182:B201"/>
  </mergeCells>
  <phoneticPr fontId="2"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8"/>
  <sheetViews>
    <sheetView topLeftCell="A49" zoomScale="127" workbookViewId="0">
      <selection activeCell="C55" sqref="C55"/>
    </sheetView>
  </sheetViews>
  <sheetFormatPr defaultColWidth="8.875" defaultRowHeight="16.5" x14ac:dyDescent="0.15"/>
  <cols>
    <col min="1" max="1" width="41.875" style="113" customWidth="1"/>
    <col min="2" max="2" width="13" style="2" customWidth="1"/>
    <col min="3" max="3" width="21" style="2" customWidth="1"/>
    <col min="4" max="4" width="13.5" style="2" customWidth="1"/>
    <col min="5" max="16384" width="8.875" style="2"/>
  </cols>
  <sheetData>
    <row r="1" spans="1:10" x14ac:dyDescent="0.15">
      <c r="B1" s="134" t="s">
        <v>175</v>
      </c>
      <c r="C1" s="24"/>
      <c r="D1" s="135"/>
      <c r="E1" s="24"/>
      <c r="F1" s="24"/>
      <c r="G1" s="24"/>
      <c r="H1" s="24"/>
    </row>
    <row r="2" spans="1:10" x14ac:dyDescent="0.15">
      <c r="B2" s="136" t="s">
        <v>177</v>
      </c>
      <c r="C2" s="136" t="s">
        <v>178</v>
      </c>
      <c r="D2" s="136" t="s">
        <v>179</v>
      </c>
      <c r="E2" s="136" t="s">
        <v>180</v>
      </c>
      <c r="F2" s="136" t="s">
        <v>181</v>
      </c>
      <c r="G2" s="137" t="s">
        <v>182</v>
      </c>
      <c r="H2" s="137" t="s">
        <v>183</v>
      </c>
      <c r="I2" s="132"/>
      <c r="J2" s="133"/>
    </row>
    <row r="3" spans="1:10" x14ac:dyDescent="0.15">
      <c r="B3" s="24" t="s">
        <v>966</v>
      </c>
      <c r="C3" s="24" t="s">
        <v>968</v>
      </c>
      <c r="D3" s="24" t="s">
        <v>976</v>
      </c>
      <c r="E3" s="24"/>
      <c r="F3" s="24"/>
      <c r="G3" s="24"/>
      <c r="H3" s="24"/>
    </row>
    <row r="4" spans="1:10" x14ac:dyDescent="0.15">
      <c r="B4" s="24" t="s">
        <v>967</v>
      </c>
      <c r="C4" s="24" t="s">
        <v>972</v>
      </c>
      <c r="D4" s="24" t="s">
        <v>977</v>
      </c>
      <c r="E4" s="24"/>
      <c r="F4" s="24"/>
      <c r="G4" s="24"/>
      <c r="H4" s="24"/>
    </row>
    <row r="5" spans="1:10" x14ac:dyDescent="0.15">
      <c r="B5" s="24" t="s">
        <v>969</v>
      </c>
      <c r="C5" s="24" t="s">
        <v>973</v>
      </c>
      <c r="D5" s="24" t="s">
        <v>978</v>
      </c>
      <c r="E5" s="24"/>
      <c r="F5" s="24"/>
      <c r="G5" s="24"/>
      <c r="H5" s="24"/>
      <c r="J5" s="3"/>
    </row>
    <row r="6" spans="1:10" x14ac:dyDescent="0.15">
      <c r="B6" s="138" t="s">
        <v>970</v>
      </c>
      <c r="C6" s="24" t="s">
        <v>974</v>
      </c>
      <c r="D6" s="24" t="s">
        <v>979</v>
      </c>
      <c r="E6" s="24"/>
      <c r="F6" s="24"/>
      <c r="G6" s="24"/>
      <c r="H6" s="24"/>
      <c r="J6" s="3"/>
    </row>
    <row r="7" spans="1:10" x14ac:dyDescent="0.15">
      <c r="B7" s="29" t="s">
        <v>971</v>
      </c>
      <c r="C7" s="24" t="s">
        <v>975</v>
      </c>
      <c r="D7" s="24" t="s">
        <v>980</v>
      </c>
      <c r="E7" s="24"/>
      <c r="F7" s="24"/>
      <c r="G7" s="24"/>
      <c r="H7" s="24"/>
      <c r="J7" s="3"/>
    </row>
    <row r="8" spans="1:10" x14ac:dyDescent="0.15">
      <c r="B8" s="130" t="s">
        <v>176</v>
      </c>
      <c r="C8" s="26" t="s">
        <v>186</v>
      </c>
      <c r="D8" s="130" t="s">
        <v>981</v>
      </c>
      <c r="E8" s="24"/>
      <c r="F8" s="24"/>
      <c r="G8" s="24"/>
      <c r="H8" s="24"/>
      <c r="J8" s="3"/>
    </row>
    <row r="9" spans="1:10" x14ac:dyDescent="0.15">
      <c r="B9" s="130" t="s">
        <v>189</v>
      </c>
      <c r="C9" s="26" t="s">
        <v>190</v>
      </c>
      <c r="D9" s="26" t="s">
        <v>188</v>
      </c>
      <c r="E9" s="24"/>
      <c r="F9" s="24"/>
      <c r="G9" s="24"/>
      <c r="H9" s="24"/>
      <c r="J9" s="3"/>
    </row>
    <row r="10" spans="1:10" ht="33" x14ac:dyDescent="0.15">
      <c r="A10" s="114" t="s">
        <v>909</v>
      </c>
      <c r="B10" s="130" t="s">
        <v>192</v>
      </c>
      <c r="C10" s="26" t="s">
        <v>193</v>
      </c>
      <c r="D10" s="26" t="s">
        <v>188</v>
      </c>
      <c r="E10" s="24"/>
      <c r="F10" s="24"/>
      <c r="G10" s="24"/>
      <c r="H10" s="24"/>
      <c r="J10" s="3"/>
    </row>
    <row r="11" spans="1:10" x14ac:dyDescent="0.15">
      <c r="A11" s="115"/>
      <c r="B11" s="130" t="s">
        <v>196</v>
      </c>
      <c r="C11" s="26" t="s">
        <v>197</v>
      </c>
      <c r="D11" s="26" t="s">
        <v>188</v>
      </c>
      <c r="E11" s="24"/>
      <c r="F11" s="24"/>
      <c r="G11" s="24"/>
      <c r="H11" s="24"/>
      <c r="J11" s="12"/>
    </row>
    <row r="12" spans="1:10" s="3" customFormat="1" x14ac:dyDescent="0.15">
      <c r="A12" s="119"/>
      <c r="B12" s="26" t="s">
        <v>201</v>
      </c>
      <c r="C12" s="26" t="s">
        <v>202</v>
      </c>
      <c r="D12" s="26" t="s">
        <v>188</v>
      </c>
      <c r="E12" s="139"/>
      <c r="F12" s="24"/>
      <c r="G12" s="24"/>
      <c r="H12" s="24"/>
      <c r="J12" s="12"/>
    </row>
    <row r="13" spans="1:10" s="3" customFormat="1" x14ac:dyDescent="0.15">
      <c r="A13" s="119"/>
      <c r="B13" s="130" t="s">
        <v>982</v>
      </c>
      <c r="C13" s="26" t="s">
        <v>983</v>
      </c>
      <c r="D13" s="26" t="s">
        <v>188</v>
      </c>
      <c r="E13" s="26"/>
      <c r="F13" s="24"/>
      <c r="G13" s="24"/>
      <c r="H13" s="24"/>
      <c r="J13" s="13"/>
    </row>
    <row r="14" spans="1:10" s="3" customFormat="1" x14ac:dyDescent="0.15">
      <c r="A14" s="119"/>
      <c r="B14" s="123" t="s">
        <v>203</v>
      </c>
      <c r="C14" s="26" t="s">
        <v>204</v>
      </c>
      <c r="D14" s="130" t="s">
        <v>187</v>
      </c>
      <c r="E14" s="26" t="s">
        <v>188</v>
      </c>
      <c r="F14" s="24"/>
      <c r="G14" s="24"/>
      <c r="H14" s="24"/>
      <c r="J14" s="13"/>
    </row>
    <row r="15" spans="1:10" s="3" customFormat="1" x14ac:dyDescent="0.15">
      <c r="A15" s="119"/>
      <c r="B15" s="26" t="s">
        <v>205</v>
      </c>
      <c r="C15" s="26" t="s">
        <v>206</v>
      </c>
      <c r="D15" s="130" t="s">
        <v>187</v>
      </c>
      <c r="E15" s="26" t="s">
        <v>188</v>
      </c>
      <c r="F15" s="24"/>
      <c r="G15" s="24"/>
      <c r="H15" s="24"/>
    </row>
    <row r="16" spans="1:10" s="3" customFormat="1" x14ac:dyDescent="0.15">
      <c r="A16" s="119"/>
    </row>
    <row r="17" spans="1:12" x14ac:dyDescent="0.15">
      <c r="B17" s="8" t="s">
        <v>25</v>
      </c>
    </row>
    <row r="18" spans="1:12" x14ac:dyDescent="0.15">
      <c r="A18" s="114" t="s">
        <v>915</v>
      </c>
      <c r="B18" s="2" t="s">
        <v>954</v>
      </c>
      <c r="C18" s="2" t="s">
        <v>984</v>
      </c>
    </row>
    <row r="19" spans="1:12" x14ac:dyDescent="0.15">
      <c r="A19" s="114" t="s">
        <v>916</v>
      </c>
      <c r="C19" s="2" t="s">
        <v>30</v>
      </c>
    </row>
    <row r="20" spans="1:12" x14ac:dyDescent="0.15">
      <c r="A20" s="113" t="s">
        <v>943</v>
      </c>
      <c r="C20" s="2" t="s">
        <v>31</v>
      </c>
    </row>
    <row r="21" spans="1:12" x14ac:dyDescent="0.15">
      <c r="C21" s="2" t="s">
        <v>32</v>
      </c>
    </row>
    <row r="23" spans="1:12" x14ac:dyDescent="0.15">
      <c r="B23" s="2" t="s">
        <v>191</v>
      </c>
      <c r="C23" s="2" t="s">
        <v>985</v>
      </c>
    </row>
    <row r="24" spans="1:12" x14ac:dyDescent="0.15">
      <c r="C24" s="2" t="s">
        <v>941</v>
      </c>
    </row>
    <row r="25" spans="1:12" x14ac:dyDescent="0.15">
      <c r="C25" s="2" t="s">
        <v>33</v>
      </c>
    </row>
    <row r="26" spans="1:12" x14ac:dyDescent="0.15">
      <c r="C26" s="2" t="s">
        <v>34</v>
      </c>
    </row>
    <row r="28" spans="1:12" x14ac:dyDescent="0.15">
      <c r="B28" s="2" t="s">
        <v>41</v>
      </c>
      <c r="C28" s="3" t="s">
        <v>956</v>
      </c>
      <c r="D28" s="2" t="s">
        <v>986</v>
      </c>
    </row>
    <row r="29" spans="1:12" x14ac:dyDescent="0.15">
      <c r="A29" s="114" t="s">
        <v>917</v>
      </c>
      <c r="D29" s="24" t="s">
        <v>44</v>
      </c>
      <c r="E29" s="24" t="s">
        <v>1046</v>
      </c>
      <c r="F29" s="24"/>
      <c r="G29" s="24"/>
      <c r="H29" s="24"/>
      <c r="I29" s="24"/>
      <c r="J29" s="24"/>
      <c r="K29" s="24"/>
      <c r="L29" s="24"/>
    </row>
    <row r="30" spans="1:12" ht="33" x14ac:dyDescent="0.15">
      <c r="A30" s="114" t="s">
        <v>907</v>
      </c>
      <c r="C30" s="2" t="s">
        <v>43</v>
      </c>
    </row>
    <row r="31" spans="1:12" ht="33" x14ac:dyDescent="0.15">
      <c r="A31" s="114" t="s">
        <v>918</v>
      </c>
      <c r="C31" s="2" t="s">
        <v>52</v>
      </c>
    </row>
    <row r="32" spans="1:12" x14ac:dyDescent="0.15">
      <c r="A32" s="113" t="s">
        <v>1045</v>
      </c>
      <c r="C32" s="2" t="s">
        <v>754</v>
      </c>
    </row>
    <row r="33" spans="1:4" x14ac:dyDescent="0.15">
      <c r="A33" s="113" t="s">
        <v>1044</v>
      </c>
    </row>
    <row r="36" spans="1:4" x14ac:dyDescent="0.15">
      <c r="B36" s="2" t="s">
        <v>26</v>
      </c>
      <c r="C36" s="2" t="s">
        <v>987</v>
      </c>
    </row>
    <row r="37" spans="1:4" x14ac:dyDescent="0.15">
      <c r="C37" s="2" t="s">
        <v>30</v>
      </c>
    </row>
    <row r="38" spans="1:4" x14ac:dyDescent="0.15">
      <c r="C38" s="2" t="s">
        <v>35</v>
      </c>
    </row>
    <row r="39" spans="1:4" x14ac:dyDescent="0.15">
      <c r="C39" s="2" t="s">
        <v>36</v>
      </c>
    </row>
    <row r="41" spans="1:4" ht="33" x14ac:dyDescent="0.15">
      <c r="A41" s="114" t="s">
        <v>927</v>
      </c>
      <c r="B41" s="2" t="s">
        <v>955</v>
      </c>
      <c r="C41" s="2" t="s">
        <v>988</v>
      </c>
    </row>
    <row r="42" spans="1:4" ht="33" x14ac:dyDescent="0.15">
      <c r="A42" s="114" t="s">
        <v>919</v>
      </c>
      <c r="C42" s="9" t="s">
        <v>27</v>
      </c>
    </row>
    <row r="43" spans="1:4" x14ac:dyDescent="0.15">
      <c r="C43" s="9" t="s">
        <v>28</v>
      </c>
    </row>
    <row r="44" spans="1:4" x14ac:dyDescent="0.15">
      <c r="C44" s="9" t="s">
        <v>39</v>
      </c>
    </row>
    <row r="45" spans="1:4" x14ac:dyDescent="0.15">
      <c r="A45" s="114" t="s">
        <v>908</v>
      </c>
      <c r="C45" s="9"/>
    </row>
    <row r="46" spans="1:4" x14ac:dyDescent="0.15">
      <c r="A46" s="2" t="s">
        <v>931</v>
      </c>
    </row>
    <row r="47" spans="1:4" ht="33" x14ac:dyDescent="0.15">
      <c r="A47" s="114" t="s">
        <v>920</v>
      </c>
      <c r="B47" s="13" t="s">
        <v>935</v>
      </c>
      <c r="C47" s="9" t="s">
        <v>1043</v>
      </c>
      <c r="D47" s="3"/>
    </row>
    <row r="48" spans="1:4" x14ac:dyDescent="0.15">
      <c r="A48" s="115"/>
      <c r="C48" s="2" t="s">
        <v>74</v>
      </c>
    </row>
    <row r="49" spans="1:43" x14ac:dyDescent="0.15">
      <c r="A49" s="114" t="s">
        <v>921</v>
      </c>
      <c r="C49" s="9" t="s">
        <v>27</v>
      </c>
    </row>
    <row r="50" spans="1:43" x14ac:dyDescent="0.15">
      <c r="A50" s="114" t="s">
        <v>922</v>
      </c>
      <c r="C50" s="9" t="s">
        <v>28</v>
      </c>
    </row>
    <row r="51" spans="1:43" ht="49.5" x14ac:dyDescent="0.15">
      <c r="A51" s="113" t="s">
        <v>1064</v>
      </c>
      <c r="C51" s="9" t="s">
        <v>40</v>
      </c>
    </row>
    <row r="52" spans="1:43" x14ac:dyDescent="0.15">
      <c r="D52" s="9"/>
    </row>
    <row r="53" spans="1:43" x14ac:dyDescent="0.15">
      <c r="B53" s="24" t="s">
        <v>12</v>
      </c>
      <c r="C53" s="24" t="s">
        <v>1065</v>
      </c>
      <c r="D53" s="140"/>
      <c r="E53" s="24"/>
      <c r="F53" s="24"/>
      <c r="G53" s="24"/>
      <c r="H53" s="24"/>
      <c r="I53" s="24"/>
      <c r="J53" s="24"/>
    </row>
    <row r="54" spans="1:43" x14ac:dyDescent="0.15">
      <c r="B54" s="24"/>
      <c r="C54" s="24" t="s">
        <v>1073</v>
      </c>
      <c r="D54" s="140"/>
      <c r="E54" s="24"/>
      <c r="F54" s="24"/>
      <c r="G54" s="24"/>
      <c r="H54" s="24"/>
      <c r="I54" s="24"/>
      <c r="J54" s="24"/>
    </row>
    <row r="55" spans="1:43" x14ac:dyDescent="0.15">
      <c r="B55" s="24"/>
      <c r="C55" s="24" t="s">
        <v>1074</v>
      </c>
      <c r="D55" s="140"/>
      <c r="E55" s="24"/>
      <c r="F55" s="24"/>
      <c r="G55" s="24"/>
      <c r="H55" s="24"/>
      <c r="I55" s="24"/>
      <c r="J55" s="24"/>
    </row>
    <row r="56" spans="1:43" s="3" customFormat="1" x14ac:dyDescent="0.15">
      <c r="A56" s="119"/>
      <c r="D56" s="9"/>
    </row>
    <row r="57" spans="1:43" x14ac:dyDescent="0.15">
      <c r="B57" s="8" t="s">
        <v>57</v>
      </c>
    </row>
    <row r="58" spans="1:43" x14ac:dyDescent="0.15">
      <c r="B58" s="24" t="s">
        <v>1007</v>
      </c>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row>
    <row r="59" spans="1:43" x14ac:dyDescent="0.15">
      <c r="B59" s="153" t="s">
        <v>58</v>
      </c>
      <c r="C59" s="154"/>
      <c r="D59" s="154"/>
      <c r="E59" s="152" t="s">
        <v>229</v>
      </c>
      <c r="F59" s="150"/>
      <c r="G59" s="150"/>
      <c r="H59" s="150" t="s">
        <v>60</v>
      </c>
      <c r="I59" s="155" t="s">
        <v>1006</v>
      </c>
      <c r="J59" s="156"/>
      <c r="K59" s="156"/>
      <c r="L59" s="150" t="s">
        <v>60</v>
      </c>
      <c r="M59" s="150" t="s">
        <v>1015</v>
      </c>
      <c r="N59" s="150"/>
      <c r="O59" s="150"/>
      <c r="P59" s="154" t="s">
        <v>1014</v>
      </c>
      <c r="Q59" s="154" t="s">
        <v>1016</v>
      </c>
      <c r="R59" s="154"/>
      <c r="S59" s="154"/>
      <c r="T59" s="150" t="s">
        <v>60</v>
      </c>
      <c r="U59" s="152" t="s">
        <v>965</v>
      </c>
      <c r="V59" s="150"/>
      <c r="W59" s="150"/>
      <c r="X59" s="150" t="s">
        <v>60</v>
      </c>
      <c r="Y59" s="150" t="s">
        <v>65</v>
      </c>
      <c r="Z59" s="150"/>
      <c r="AA59" s="150"/>
      <c r="AB59" s="24"/>
      <c r="AC59" s="24"/>
      <c r="AD59" s="24"/>
      <c r="AE59" s="24"/>
      <c r="AF59" s="24"/>
      <c r="AG59" s="24"/>
      <c r="AH59" s="24"/>
      <c r="AI59" s="24"/>
      <c r="AJ59" s="24"/>
      <c r="AK59" s="24"/>
      <c r="AL59" s="24"/>
      <c r="AM59" s="24"/>
      <c r="AN59" s="24"/>
      <c r="AO59" s="24"/>
      <c r="AP59" s="24"/>
      <c r="AQ59" s="24"/>
    </row>
    <row r="60" spans="1:43" x14ac:dyDescent="0.15">
      <c r="A60" s="114" t="s">
        <v>923</v>
      </c>
      <c r="B60" s="154"/>
      <c r="C60" s="154"/>
      <c r="D60" s="154"/>
      <c r="E60" s="150"/>
      <c r="F60" s="150"/>
      <c r="G60" s="150"/>
      <c r="H60" s="150"/>
      <c r="I60" s="156"/>
      <c r="J60" s="156"/>
      <c r="K60" s="156"/>
      <c r="L60" s="150"/>
      <c r="M60" s="150"/>
      <c r="N60" s="150"/>
      <c r="O60" s="150"/>
      <c r="P60" s="154"/>
      <c r="Q60" s="154"/>
      <c r="R60" s="154"/>
      <c r="S60" s="154"/>
      <c r="T60" s="150"/>
      <c r="U60" s="150"/>
      <c r="V60" s="150"/>
      <c r="W60" s="150"/>
      <c r="X60" s="150"/>
      <c r="Y60" s="150"/>
      <c r="Z60" s="150"/>
      <c r="AA60" s="150"/>
      <c r="AB60" s="24"/>
      <c r="AC60" s="24"/>
      <c r="AD60" s="24"/>
      <c r="AE60" s="24"/>
      <c r="AF60" s="24"/>
      <c r="AG60" s="24"/>
      <c r="AH60" s="24"/>
      <c r="AI60" s="24"/>
      <c r="AJ60" s="24"/>
      <c r="AK60" s="24"/>
      <c r="AL60" s="24"/>
      <c r="AM60" s="24"/>
      <c r="AN60" s="24"/>
      <c r="AO60" s="24"/>
      <c r="AP60" s="24"/>
      <c r="AQ60" s="24"/>
    </row>
    <row r="61" spans="1:43" x14ac:dyDescent="0.15">
      <c r="B61" s="154"/>
      <c r="C61" s="154"/>
      <c r="D61" s="154"/>
      <c r="E61" s="150"/>
      <c r="F61" s="150"/>
      <c r="G61" s="150"/>
      <c r="H61" s="150"/>
      <c r="I61" s="156"/>
      <c r="J61" s="156"/>
      <c r="K61" s="156"/>
      <c r="L61" s="150"/>
      <c r="M61" s="150"/>
      <c r="N61" s="150"/>
      <c r="O61" s="150"/>
      <c r="P61" s="154"/>
      <c r="Q61" s="154"/>
      <c r="R61" s="154"/>
      <c r="S61" s="154"/>
      <c r="T61" s="150"/>
      <c r="U61" s="150"/>
      <c r="V61" s="150"/>
      <c r="W61" s="150"/>
      <c r="X61" s="150"/>
      <c r="Y61" s="150"/>
      <c r="Z61" s="150"/>
      <c r="AA61" s="150"/>
      <c r="AB61" s="24"/>
      <c r="AC61" s="24"/>
      <c r="AD61" s="24"/>
      <c r="AE61" s="24"/>
      <c r="AF61" s="24"/>
      <c r="AG61" s="24"/>
      <c r="AH61" s="24"/>
      <c r="AI61" s="24"/>
      <c r="AJ61" s="24"/>
      <c r="AK61" s="24"/>
      <c r="AL61" s="24"/>
      <c r="AM61" s="24"/>
      <c r="AN61" s="24"/>
      <c r="AO61" s="24"/>
      <c r="AP61" s="24"/>
      <c r="AQ61" s="24"/>
    </row>
    <row r="62" spans="1:43" x14ac:dyDescent="0.15">
      <c r="B62" s="154"/>
      <c r="C62" s="154"/>
      <c r="D62" s="154"/>
      <c r="E62" s="150"/>
      <c r="F62" s="150"/>
      <c r="G62" s="150"/>
      <c r="H62" s="150"/>
      <c r="I62" s="156"/>
      <c r="J62" s="156"/>
      <c r="K62" s="156"/>
      <c r="L62" s="150"/>
      <c r="M62" s="150"/>
      <c r="N62" s="150"/>
      <c r="O62" s="150"/>
      <c r="P62" s="154"/>
      <c r="Q62" s="154"/>
      <c r="R62" s="154"/>
      <c r="S62" s="154"/>
      <c r="T62" s="150"/>
      <c r="U62" s="150"/>
      <c r="V62" s="150"/>
      <c r="W62" s="150"/>
      <c r="X62" s="150"/>
      <c r="Y62" s="150"/>
      <c r="Z62" s="150"/>
      <c r="AA62" s="150"/>
      <c r="AB62" s="24"/>
      <c r="AC62" s="24"/>
      <c r="AD62" s="24"/>
      <c r="AE62" s="24"/>
      <c r="AF62" s="24"/>
      <c r="AG62" s="24"/>
      <c r="AH62" s="24"/>
      <c r="AI62" s="24"/>
      <c r="AJ62" s="24"/>
      <c r="AK62" s="24"/>
      <c r="AL62" s="24"/>
      <c r="AM62" s="24"/>
      <c r="AN62" s="24"/>
      <c r="AO62" s="24"/>
      <c r="AP62" s="24"/>
      <c r="AQ62" s="24"/>
    </row>
    <row r="63" spans="1:43" x14ac:dyDescent="0.15">
      <c r="B63" s="24"/>
      <c r="C63" s="24"/>
      <c r="D63" s="24"/>
      <c r="E63" s="150" t="s">
        <v>59</v>
      </c>
      <c r="F63" s="150"/>
      <c r="G63" s="150"/>
      <c r="H63" s="150"/>
      <c r="I63" s="151" t="s">
        <v>1005</v>
      </c>
      <c r="J63" s="151"/>
      <c r="K63" s="151"/>
      <c r="L63" s="150"/>
      <c r="M63" s="150" t="s">
        <v>67</v>
      </c>
      <c r="N63" s="150"/>
      <c r="O63" s="150"/>
      <c r="P63" s="154"/>
      <c r="Q63" s="24"/>
      <c r="R63" s="24"/>
      <c r="S63" s="24"/>
      <c r="T63" s="150"/>
      <c r="U63" s="150" t="s">
        <v>64</v>
      </c>
      <c r="V63" s="150"/>
      <c r="W63" s="150"/>
      <c r="X63" s="150"/>
      <c r="Y63" s="141"/>
      <c r="Z63" s="141"/>
      <c r="AA63" s="141"/>
      <c r="AB63" s="24"/>
      <c r="AC63" s="24"/>
      <c r="AD63" s="24"/>
      <c r="AE63" s="24"/>
      <c r="AF63" s="24"/>
      <c r="AG63" s="24"/>
      <c r="AH63" s="24"/>
      <c r="AI63" s="24"/>
      <c r="AJ63" s="24"/>
      <c r="AK63" s="24"/>
      <c r="AL63" s="24"/>
      <c r="AM63" s="24"/>
      <c r="AN63" s="24"/>
      <c r="AO63" s="24"/>
      <c r="AP63" s="24"/>
      <c r="AQ63" s="24"/>
    </row>
    <row r="64" spans="1:43" x14ac:dyDescent="0.15">
      <c r="B64" s="24"/>
      <c r="C64" s="24"/>
      <c r="D64" s="24"/>
      <c r="E64" s="141"/>
      <c r="F64" s="141"/>
      <c r="G64" s="141"/>
      <c r="H64" s="141"/>
      <c r="I64" s="142"/>
      <c r="J64" s="142"/>
      <c r="K64" s="142"/>
      <c r="L64" s="141" t="s">
        <v>1037</v>
      </c>
      <c r="M64" s="141"/>
      <c r="N64" s="141"/>
      <c r="O64" s="141"/>
      <c r="P64" s="143"/>
      <c r="Q64" s="24"/>
      <c r="R64" s="24"/>
      <c r="S64" s="24"/>
      <c r="T64" s="141"/>
      <c r="U64" s="141"/>
      <c r="V64" s="141"/>
      <c r="W64" s="141"/>
      <c r="X64" s="141"/>
      <c r="Y64" s="141"/>
      <c r="Z64" s="141"/>
      <c r="AA64" s="141"/>
      <c r="AB64" s="24"/>
      <c r="AC64" s="24"/>
      <c r="AD64" s="24"/>
      <c r="AE64" s="24"/>
      <c r="AF64" s="24"/>
      <c r="AG64" s="24"/>
      <c r="AH64" s="24"/>
      <c r="AI64" s="24"/>
      <c r="AJ64" s="24"/>
      <c r="AK64" s="24"/>
      <c r="AL64" s="24"/>
      <c r="AM64" s="24"/>
      <c r="AN64" s="24"/>
      <c r="AO64" s="24"/>
      <c r="AP64" s="24"/>
      <c r="AQ64" s="24"/>
    </row>
    <row r="65" spans="2:43" x14ac:dyDescent="0.15">
      <c r="B65" s="24"/>
      <c r="C65" s="24"/>
      <c r="D65" s="24"/>
      <c r="E65" s="141"/>
      <c r="F65" s="141"/>
      <c r="G65" s="141"/>
      <c r="H65" s="141"/>
      <c r="I65" s="142"/>
      <c r="J65" s="142"/>
      <c r="K65" s="142"/>
      <c r="L65" s="141"/>
      <c r="M65" s="141"/>
      <c r="N65" s="141"/>
      <c r="O65" s="141"/>
      <c r="P65" s="143"/>
      <c r="Q65" s="24"/>
      <c r="R65" s="24"/>
      <c r="S65" s="24"/>
      <c r="T65" s="141"/>
      <c r="U65" s="141"/>
      <c r="V65" s="141"/>
      <c r="W65" s="141"/>
      <c r="X65" s="141"/>
      <c r="Y65" s="141"/>
      <c r="Z65" s="141"/>
      <c r="AA65" s="141"/>
      <c r="AB65" s="24"/>
      <c r="AC65" s="24"/>
      <c r="AD65" s="24"/>
      <c r="AE65" s="24"/>
      <c r="AF65" s="24"/>
      <c r="AG65" s="24"/>
      <c r="AH65" s="24"/>
      <c r="AI65" s="24"/>
      <c r="AJ65" s="24"/>
      <c r="AK65" s="24"/>
      <c r="AL65" s="24"/>
      <c r="AM65" s="24"/>
      <c r="AN65" s="24"/>
      <c r="AO65" s="24"/>
      <c r="AP65" s="24"/>
      <c r="AQ65" s="24"/>
    </row>
    <row r="66" spans="2:43" x14ac:dyDescent="0.15">
      <c r="B66" s="24" t="s">
        <v>1011</v>
      </c>
      <c r="C66" s="24"/>
      <c r="D66" s="24"/>
      <c r="E66" s="141"/>
      <c r="F66" s="141"/>
      <c r="G66" s="141"/>
      <c r="H66" s="141"/>
      <c r="I66" s="142"/>
      <c r="J66" s="142"/>
      <c r="K66" s="142"/>
      <c r="L66" s="141"/>
      <c r="M66" s="141"/>
      <c r="N66" s="141"/>
      <c r="O66" s="141"/>
      <c r="P66" s="141"/>
      <c r="Q66" s="141"/>
      <c r="R66" s="141"/>
      <c r="S66" s="141"/>
      <c r="T66" s="141"/>
      <c r="U66" s="141"/>
      <c r="V66" s="141"/>
      <c r="W66" s="141"/>
      <c r="X66" s="24"/>
      <c r="Y66" s="24"/>
      <c r="Z66" s="24"/>
      <c r="AA66" s="24"/>
      <c r="AB66" s="24"/>
      <c r="AC66" s="24"/>
      <c r="AD66" s="24"/>
      <c r="AE66" s="24"/>
      <c r="AF66" s="24"/>
      <c r="AG66" s="24"/>
      <c r="AH66" s="24"/>
      <c r="AI66" s="24"/>
      <c r="AJ66" s="24"/>
      <c r="AK66" s="24"/>
      <c r="AL66" s="24"/>
      <c r="AM66" s="24"/>
      <c r="AN66" s="24"/>
      <c r="AO66" s="24"/>
      <c r="AP66" s="24"/>
      <c r="AQ66" s="24"/>
    </row>
    <row r="67" spans="2:43" x14ac:dyDescent="0.15">
      <c r="B67" s="153" t="s">
        <v>1012</v>
      </c>
      <c r="C67" s="154"/>
      <c r="D67" s="154"/>
      <c r="E67" s="152" t="s">
        <v>229</v>
      </c>
      <c r="F67" s="150"/>
      <c r="G67" s="150"/>
      <c r="H67" s="150" t="s">
        <v>60</v>
      </c>
      <c r="I67" s="155" t="s">
        <v>1017</v>
      </c>
      <c r="J67" s="156"/>
      <c r="K67" s="156"/>
      <c r="L67" s="150" t="s">
        <v>60</v>
      </c>
      <c r="M67" s="150" t="s">
        <v>1020</v>
      </c>
      <c r="N67" s="150"/>
      <c r="O67" s="150"/>
      <c r="P67" s="154" t="s">
        <v>1014</v>
      </c>
      <c r="Q67" s="154" t="s">
        <v>1019</v>
      </c>
      <c r="R67" s="154"/>
      <c r="S67" s="154"/>
      <c r="T67" s="150" t="s">
        <v>60</v>
      </c>
      <c r="U67" s="153" t="s">
        <v>1056</v>
      </c>
      <c r="V67" s="154"/>
      <c r="W67" s="154"/>
      <c r="X67" s="150" t="s">
        <v>60</v>
      </c>
      <c r="Y67" s="152" t="s">
        <v>965</v>
      </c>
      <c r="Z67" s="150"/>
      <c r="AA67" s="150"/>
      <c r="AB67" s="150" t="s">
        <v>60</v>
      </c>
      <c r="AC67" s="150" t="s">
        <v>65</v>
      </c>
      <c r="AD67" s="150"/>
      <c r="AE67" s="150"/>
      <c r="AF67" s="24"/>
      <c r="AG67" s="24"/>
      <c r="AH67" s="24"/>
      <c r="AI67" s="24"/>
      <c r="AJ67" s="24"/>
      <c r="AK67" s="24"/>
      <c r="AL67" s="24"/>
      <c r="AM67" s="24"/>
      <c r="AN67" s="24"/>
      <c r="AO67" s="24"/>
      <c r="AP67" s="24"/>
      <c r="AQ67" s="24"/>
    </row>
    <row r="68" spans="2:43" x14ac:dyDescent="0.15">
      <c r="B68" s="154"/>
      <c r="C68" s="154"/>
      <c r="D68" s="154"/>
      <c r="E68" s="150"/>
      <c r="F68" s="150"/>
      <c r="G68" s="150"/>
      <c r="H68" s="150"/>
      <c r="I68" s="156"/>
      <c r="J68" s="156"/>
      <c r="K68" s="156"/>
      <c r="L68" s="150"/>
      <c r="M68" s="150"/>
      <c r="N68" s="150"/>
      <c r="O68" s="150"/>
      <c r="P68" s="154"/>
      <c r="Q68" s="154"/>
      <c r="R68" s="154"/>
      <c r="S68" s="154"/>
      <c r="T68" s="150"/>
      <c r="U68" s="154"/>
      <c r="V68" s="154"/>
      <c r="W68" s="154"/>
      <c r="X68" s="150"/>
      <c r="Y68" s="150"/>
      <c r="Z68" s="150"/>
      <c r="AA68" s="150"/>
      <c r="AB68" s="150"/>
      <c r="AC68" s="150"/>
      <c r="AD68" s="150"/>
      <c r="AE68" s="150"/>
      <c r="AF68" s="24"/>
      <c r="AG68" s="24"/>
      <c r="AH68" s="24"/>
      <c r="AI68" s="24"/>
      <c r="AJ68" s="24"/>
      <c r="AK68" s="24"/>
      <c r="AL68" s="24"/>
      <c r="AM68" s="24"/>
      <c r="AN68" s="24"/>
      <c r="AO68" s="24"/>
      <c r="AP68" s="24"/>
      <c r="AQ68" s="24"/>
    </row>
    <row r="69" spans="2:43" x14ac:dyDescent="0.15">
      <c r="B69" s="154"/>
      <c r="C69" s="154"/>
      <c r="D69" s="154"/>
      <c r="E69" s="150"/>
      <c r="F69" s="150"/>
      <c r="G69" s="150"/>
      <c r="H69" s="150"/>
      <c r="I69" s="156"/>
      <c r="J69" s="156"/>
      <c r="K69" s="156"/>
      <c r="L69" s="150"/>
      <c r="M69" s="150"/>
      <c r="N69" s="150"/>
      <c r="O69" s="150"/>
      <c r="P69" s="154"/>
      <c r="Q69" s="154"/>
      <c r="R69" s="154"/>
      <c r="S69" s="154"/>
      <c r="T69" s="150"/>
      <c r="U69" s="154"/>
      <c r="V69" s="154"/>
      <c r="W69" s="154"/>
      <c r="X69" s="150"/>
      <c r="Y69" s="150"/>
      <c r="Z69" s="150"/>
      <c r="AA69" s="150"/>
      <c r="AB69" s="150"/>
      <c r="AC69" s="150"/>
      <c r="AD69" s="150"/>
      <c r="AE69" s="150"/>
      <c r="AF69" s="24"/>
      <c r="AG69" s="24"/>
      <c r="AH69" s="24"/>
      <c r="AI69" s="24"/>
      <c r="AJ69" s="24"/>
      <c r="AK69" s="24"/>
      <c r="AL69" s="24"/>
      <c r="AM69" s="24"/>
      <c r="AN69" s="24"/>
      <c r="AO69" s="24"/>
      <c r="AP69" s="24"/>
      <c r="AQ69" s="24"/>
    </row>
    <row r="70" spans="2:43" x14ac:dyDescent="0.15">
      <c r="B70" s="154"/>
      <c r="C70" s="154"/>
      <c r="D70" s="154"/>
      <c r="E70" s="150"/>
      <c r="F70" s="150"/>
      <c r="G70" s="150"/>
      <c r="H70" s="150"/>
      <c r="I70" s="156"/>
      <c r="J70" s="156"/>
      <c r="K70" s="156"/>
      <c r="L70" s="150"/>
      <c r="M70" s="150"/>
      <c r="N70" s="150"/>
      <c r="O70" s="150"/>
      <c r="P70" s="154"/>
      <c r="Q70" s="154"/>
      <c r="R70" s="154"/>
      <c r="S70" s="154"/>
      <c r="T70" s="150"/>
      <c r="U70" s="154"/>
      <c r="V70" s="154"/>
      <c r="W70" s="154"/>
      <c r="X70" s="150"/>
      <c r="Y70" s="150"/>
      <c r="Z70" s="150"/>
      <c r="AA70" s="150"/>
      <c r="AB70" s="150"/>
      <c r="AC70" s="150"/>
      <c r="AD70" s="150"/>
      <c r="AE70" s="150"/>
      <c r="AF70" s="24"/>
      <c r="AG70" s="24"/>
      <c r="AH70" s="24"/>
      <c r="AI70" s="24"/>
      <c r="AJ70" s="24"/>
      <c r="AK70" s="24"/>
      <c r="AL70" s="24"/>
      <c r="AM70" s="24"/>
      <c r="AN70" s="24"/>
      <c r="AO70" s="24"/>
      <c r="AP70" s="24"/>
      <c r="AQ70" s="24"/>
    </row>
    <row r="71" spans="2:43" x14ac:dyDescent="0.15">
      <c r="B71" s="143"/>
      <c r="C71" s="143"/>
      <c r="D71" s="143"/>
      <c r="E71" s="150" t="s">
        <v>59</v>
      </c>
      <c r="F71" s="150"/>
      <c r="G71" s="150"/>
      <c r="H71" s="150"/>
      <c r="I71" s="151" t="s">
        <v>1018</v>
      </c>
      <c r="J71" s="151"/>
      <c r="K71" s="151"/>
      <c r="L71" s="150"/>
      <c r="M71" s="150" t="s">
        <v>67</v>
      </c>
      <c r="N71" s="150"/>
      <c r="O71" s="150"/>
      <c r="P71" s="154"/>
      <c r="Q71" s="24"/>
      <c r="R71" s="24"/>
      <c r="S71" s="24"/>
      <c r="T71" s="150"/>
      <c r="U71" s="154"/>
      <c r="V71" s="154"/>
      <c r="W71" s="154"/>
      <c r="X71" s="150"/>
      <c r="Y71" s="150" t="s">
        <v>64</v>
      </c>
      <c r="Z71" s="150"/>
      <c r="AA71" s="150"/>
      <c r="AB71" s="150"/>
      <c r="AC71" s="141"/>
      <c r="AD71" s="141"/>
      <c r="AE71" s="141"/>
      <c r="AF71" s="24"/>
      <c r="AG71" s="24"/>
      <c r="AH71" s="24"/>
      <c r="AI71" s="24"/>
      <c r="AJ71" s="24"/>
      <c r="AK71" s="24"/>
      <c r="AL71" s="24"/>
      <c r="AM71" s="24"/>
      <c r="AN71" s="24"/>
      <c r="AO71" s="24"/>
      <c r="AP71" s="24"/>
      <c r="AQ71" s="24"/>
    </row>
    <row r="72" spans="2:43" x14ac:dyDescent="0.15">
      <c r="B72" s="143"/>
      <c r="C72" s="143"/>
      <c r="D72" s="143"/>
      <c r="E72" s="141"/>
      <c r="F72" s="141"/>
      <c r="G72" s="141"/>
      <c r="H72" s="150"/>
      <c r="I72" s="142"/>
      <c r="J72" s="142"/>
      <c r="K72" s="142"/>
      <c r="L72" s="135"/>
      <c r="M72" s="141" t="s">
        <v>1038</v>
      </c>
      <c r="N72" s="141"/>
      <c r="O72" s="141"/>
      <c r="P72" s="143"/>
      <c r="Q72" s="24"/>
      <c r="R72" s="24"/>
      <c r="S72" s="24"/>
      <c r="T72" s="141"/>
      <c r="U72" s="143"/>
      <c r="V72" s="143"/>
      <c r="W72" s="143"/>
      <c r="X72" s="135"/>
      <c r="Y72" s="141"/>
      <c r="Z72" s="141"/>
      <c r="AA72" s="141"/>
      <c r="AB72" s="141"/>
      <c r="AC72" s="141"/>
      <c r="AD72" s="141"/>
      <c r="AE72" s="141"/>
      <c r="AF72" s="24"/>
      <c r="AG72" s="24"/>
      <c r="AH72" s="24"/>
      <c r="AI72" s="24"/>
      <c r="AJ72" s="24"/>
      <c r="AK72" s="24"/>
      <c r="AL72" s="24"/>
      <c r="AM72" s="24"/>
      <c r="AN72" s="24"/>
      <c r="AO72" s="24"/>
      <c r="AP72" s="24"/>
      <c r="AQ72" s="24"/>
    </row>
    <row r="73" spans="2:43" x14ac:dyDescent="0.15">
      <c r="B73" s="143"/>
      <c r="C73" s="143"/>
      <c r="D73" s="143"/>
      <c r="E73" s="141"/>
      <c r="F73" s="141"/>
      <c r="G73" s="141"/>
      <c r="H73" s="150"/>
      <c r="I73" s="142"/>
      <c r="J73" s="142"/>
      <c r="K73" s="142"/>
      <c r="L73" s="135"/>
      <c r="M73" s="141"/>
      <c r="N73" s="141"/>
      <c r="O73" s="141"/>
      <c r="P73" s="143"/>
      <c r="Q73" s="24"/>
      <c r="R73" s="24"/>
      <c r="S73" s="24"/>
      <c r="T73" s="141"/>
      <c r="U73" s="143"/>
      <c r="V73" s="143"/>
      <c r="W73" s="143"/>
      <c r="X73" s="135"/>
      <c r="Y73" s="141"/>
      <c r="Z73" s="141"/>
      <c r="AA73" s="141"/>
      <c r="AB73" s="141"/>
      <c r="AC73" s="141"/>
      <c r="AD73" s="141"/>
      <c r="AE73" s="141"/>
      <c r="AF73" s="24"/>
      <c r="AG73" s="24"/>
      <c r="AH73" s="24"/>
      <c r="AI73" s="24"/>
      <c r="AJ73" s="24"/>
      <c r="AK73" s="24"/>
      <c r="AL73" s="24"/>
      <c r="AM73" s="24"/>
      <c r="AN73" s="24"/>
      <c r="AO73" s="24"/>
      <c r="AP73" s="24"/>
      <c r="AQ73" s="24"/>
    </row>
    <row r="74" spans="2:43" x14ac:dyDescent="0.15">
      <c r="B74" s="24" t="s">
        <v>1023</v>
      </c>
      <c r="C74" s="24"/>
      <c r="D74" s="24"/>
      <c r="E74" s="24"/>
      <c r="F74" s="24"/>
      <c r="G74" s="24"/>
      <c r="H74" s="150"/>
      <c r="I74" s="24"/>
      <c r="J74" s="24"/>
      <c r="K74" s="24"/>
      <c r="L74" s="135"/>
      <c r="M74" s="24"/>
      <c r="N74" s="24"/>
      <c r="O74" s="24"/>
      <c r="P74" s="24"/>
      <c r="Q74" s="24"/>
      <c r="R74" s="24"/>
      <c r="S74" s="24"/>
      <c r="T74" s="24"/>
      <c r="U74" s="24"/>
      <c r="V74" s="24"/>
      <c r="W74" s="24"/>
      <c r="X74" s="135"/>
      <c r="Y74" s="24"/>
      <c r="Z74" s="24"/>
      <c r="AA74" s="24"/>
      <c r="AB74" s="141"/>
      <c r="AC74" s="141"/>
      <c r="AD74" s="141"/>
      <c r="AE74" s="141"/>
      <c r="AF74" s="24"/>
      <c r="AG74" s="24"/>
      <c r="AH74" s="24"/>
      <c r="AI74" s="24"/>
      <c r="AJ74" s="24"/>
      <c r="AK74" s="24"/>
      <c r="AL74" s="24"/>
      <c r="AM74" s="24"/>
      <c r="AN74" s="24"/>
      <c r="AO74" s="24"/>
      <c r="AP74" s="24"/>
      <c r="AQ74" s="24"/>
    </row>
    <row r="75" spans="2:43" ht="16.5" customHeight="1" x14ac:dyDescent="0.15">
      <c r="B75" s="153" t="s">
        <v>1012</v>
      </c>
      <c r="C75" s="154"/>
      <c r="D75" s="154"/>
      <c r="E75" s="152" t="s">
        <v>229</v>
      </c>
      <c r="F75" s="150"/>
      <c r="G75" s="150"/>
      <c r="H75" s="150" t="s">
        <v>1026</v>
      </c>
      <c r="I75" s="155" t="s">
        <v>1006</v>
      </c>
      <c r="J75" s="156"/>
      <c r="K75" s="156"/>
      <c r="L75" s="150" t="s">
        <v>60</v>
      </c>
      <c r="M75" s="150" t="s">
        <v>1015</v>
      </c>
      <c r="N75" s="150"/>
      <c r="O75" s="150"/>
      <c r="P75" s="154" t="s">
        <v>1014</v>
      </c>
      <c r="Q75" s="154" t="s">
        <v>1016</v>
      </c>
      <c r="R75" s="154"/>
      <c r="S75" s="154"/>
      <c r="T75" s="154" t="s">
        <v>1014</v>
      </c>
      <c r="U75" s="155" t="s">
        <v>1017</v>
      </c>
      <c r="V75" s="156"/>
      <c r="W75" s="156"/>
      <c r="X75" s="150" t="s">
        <v>60</v>
      </c>
      <c r="Y75" s="150" t="s">
        <v>1020</v>
      </c>
      <c r="Z75" s="150"/>
      <c r="AA75" s="150"/>
      <c r="AB75" s="154" t="s">
        <v>1014</v>
      </c>
      <c r="AC75" s="154" t="s">
        <v>1019</v>
      </c>
      <c r="AD75" s="154"/>
      <c r="AE75" s="154"/>
      <c r="AF75" s="150" t="s">
        <v>60</v>
      </c>
      <c r="AG75" s="153" t="s">
        <v>1055</v>
      </c>
      <c r="AH75" s="154"/>
      <c r="AI75" s="154"/>
      <c r="AJ75" s="150" t="s">
        <v>60</v>
      </c>
      <c r="AK75" s="152" t="s">
        <v>965</v>
      </c>
      <c r="AL75" s="150"/>
      <c r="AM75" s="150"/>
      <c r="AN75" s="150" t="s">
        <v>60</v>
      </c>
      <c r="AO75" s="150" t="s">
        <v>65</v>
      </c>
      <c r="AP75" s="150"/>
      <c r="AQ75" s="150"/>
    </row>
    <row r="76" spans="2:43" x14ac:dyDescent="0.15">
      <c r="B76" s="154"/>
      <c r="C76" s="154"/>
      <c r="D76" s="154"/>
      <c r="E76" s="150"/>
      <c r="F76" s="150"/>
      <c r="G76" s="150"/>
      <c r="H76" s="150"/>
      <c r="I76" s="156"/>
      <c r="J76" s="156"/>
      <c r="K76" s="156"/>
      <c r="L76" s="150"/>
      <c r="M76" s="150"/>
      <c r="N76" s="150"/>
      <c r="O76" s="150"/>
      <c r="P76" s="154"/>
      <c r="Q76" s="154"/>
      <c r="R76" s="154"/>
      <c r="S76" s="154"/>
      <c r="T76" s="154"/>
      <c r="U76" s="156"/>
      <c r="V76" s="156"/>
      <c r="W76" s="156"/>
      <c r="X76" s="150"/>
      <c r="Y76" s="150"/>
      <c r="Z76" s="150"/>
      <c r="AA76" s="150"/>
      <c r="AB76" s="154"/>
      <c r="AC76" s="154"/>
      <c r="AD76" s="154"/>
      <c r="AE76" s="154"/>
      <c r="AF76" s="150"/>
      <c r="AG76" s="154"/>
      <c r="AH76" s="154"/>
      <c r="AI76" s="154"/>
      <c r="AJ76" s="150"/>
      <c r="AK76" s="150"/>
      <c r="AL76" s="150"/>
      <c r="AM76" s="150"/>
      <c r="AN76" s="150"/>
      <c r="AO76" s="150"/>
      <c r="AP76" s="150"/>
      <c r="AQ76" s="150"/>
    </row>
    <row r="77" spans="2:43" x14ac:dyDescent="0.15">
      <c r="B77" s="154"/>
      <c r="C77" s="154"/>
      <c r="D77" s="154"/>
      <c r="E77" s="150"/>
      <c r="F77" s="150"/>
      <c r="G77" s="150"/>
      <c r="H77" s="150"/>
      <c r="I77" s="156"/>
      <c r="J77" s="156"/>
      <c r="K77" s="156"/>
      <c r="L77" s="150"/>
      <c r="M77" s="150"/>
      <c r="N77" s="150"/>
      <c r="O77" s="150"/>
      <c r="P77" s="154"/>
      <c r="Q77" s="154"/>
      <c r="R77" s="154"/>
      <c r="S77" s="154"/>
      <c r="T77" s="154"/>
      <c r="U77" s="156"/>
      <c r="V77" s="156"/>
      <c r="W77" s="156"/>
      <c r="X77" s="150"/>
      <c r="Y77" s="150"/>
      <c r="Z77" s="150"/>
      <c r="AA77" s="150"/>
      <c r="AB77" s="154"/>
      <c r="AC77" s="154"/>
      <c r="AD77" s="154"/>
      <c r="AE77" s="154"/>
      <c r="AF77" s="150"/>
      <c r="AG77" s="154"/>
      <c r="AH77" s="154"/>
      <c r="AI77" s="154"/>
      <c r="AJ77" s="150"/>
      <c r="AK77" s="150"/>
      <c r="AL77" s="150"/>
      <c r="AM77" s="150"/>
      <c r="AN77" s="150"/>
      <c r="AO77" s="150"/>
      <c r="AP77" s="150"/>
      <c r="AQ77" s="150"/>
    </row>
    <row r="78" spans="2:43" x14ac:dyDescent="0.15">
      <c r="B78" s="154"/>
      <c r="C78" s="154"/>
      <c r="D78" s="154"/>
      <c r="E78" s="150"/>
      <c r="F78" s="150"/>
      <c r="G78" s="150"/>
      <c r="H78" s="150"/>
      <c r="I78" s="156"/>
      <c r="J78" s="156"/>
      <c r="K78" s="156"/>
      <c r="L78" s="150"/>
      <c r="M78" s="150"/>
      <c r="N78" s="150"/>
      <c r="O78" s="150"/>
      <c r="P78" s="154"/>
      <c r="Q78" s="154"/>
      <c r="R78" s="154"/>
      <c r="S78" s="154"/>
      <c r="T78" s="154"/>
      <c r="U78" s="156"/>
      <c r="V78" s="156"/>
      <c r="W78" s="156"/>
      <c r="X78" s="150"/>
      <c r="Y78" s="150"/>
      <c r="Z78" s="150"/>
      <c r="AA78" s="150"/>
      <c r="AB78" s="154"/>
      <c r="AC78" s="154"/>
      <c r="AD78" s="154"/>
      <c r="AE78" s="154"/>
      <c r="AF78" s="150"/>
      <c r="AG78" s="154"/>
      <c r="AH78" s="154"/>
      <c r="AI78" s="154"/>
      <c r="AJ78" s="150"/>
      <c r="AK78" s="150"/>
      <c r="AL78" s="150"/>
      <c r="AM78" s="150"/>
      <c r="AN78" s="150"/>
      <c r="AO78" s="150"/>
      <c r="AP78" s="150"/>
      <c r="AQ78" s="150"/>
    </row>
    <row r="79" spans="2:43" x14ac:dyDescent="0.15">
      <c r="B79" s="143"/>
      <c r="C79" s="143"/>
      <c r="D79" s="143"/>
      <c r="E79" s="150" t="s">
        <v>59</v>
      </c>
      <c r="F79" s="150"/>
      <c r="G79" s="150"/>
      <c r="H79" s="150"/>
      <c r="I79" s="151" t="s">
        <v>1005</v>
      </c>
      <c r="J79" s="151"/>
      <c r="K79" s="151"/>
      <c r="L79" s="150"/>
      <c r="M79" s="150" t="s">
        <v>67</v>
      </c>
      <c r="N79" s="150"/>
      <c r="O79" s="150"/>
      <c r="P79" s="154"/>
      <c r="Q79" s="24"/>
      <c r="R79" s="24"/>
      <c r="S79" s="24"/>
      <c r="T79" s="154"/>
      <c r="U79" s="151" t="s">
        <v>1018</v>
      </c>
      <c r="V79" s="151"/>
      <c r="W79" s="151"/>
      <c r="X79" s="150"/>
      <c r="Y79" s="150" t="s">
        <v>67</v>
      </c>
      <c r="Z79" s="150"/>
      <c r="AA79" s="150"/>
      <c r="AB79" s="154"/>
      <c r="AC79" s="24"/>
      <c r="AD79" s="24"/>
      <c r="AE79" s="24"/>
      <c r="AF79" s="150"/>
      <c r="AG79" s="154"/>
      <c r="AH79" s="154"/>
      <c r="AI79" s="154"/>
      <c r="AJ79" s="150"/>
      <c r="AK79" s="150" t="s">
        <v>64</v>
      </c>
      <c r="AL79" s="150"/>
      <c r="AM79" s="150"/>
      <c r="AN79" s="150"/>
      <c r="AO79" s="141"/>
      <c r="AP79" s="141"/>
      <c r="AQ79" s="141"/>
    </row>
    <row r="80" spans="2:43" x14ac:dyDescent="0.15">
      <c r="B80" s="143"/>
      <c r="C80" s="143"/>
      <c r="D80" s="143"/>
      <c r="E80" s="141"/>
      <c r="F80" s="141"/>
      <c r="G80" s="141"/>
      <c r="H80" s="141"/>
      <c r="I80" s="142"/>
      <c r="J80" s="142"/>
      <c r="K80" s="142"/>
      <c r="L80" s="141"/>
      <c r="M80" s="141"/>
      <c r="N80" s="141"/>
      <c r="O80" s="141"/>
      <c r="P80" s="143"/>
      <c r="Q80" s="24" t="s">
        <v>1039</v>
      </c>
      <c r="R80" s="24"/>
      <c r="S80" s="24"/>
      <c r="T80" s="143"/>
      <c r="U80" s="142"/>
      <c r="V80" s="142"/>
      <c r="W80" s="142"/>
      <c r="X80" s="141"/>
      <c r="Y80" s="141"/>
      <c r="Z80" s="141"/>
      <c r="AA80" s="141"/>
      <c r="AB80" s="143"/>
      <c r="AC80" s="24"/>
      <c r="AD80" s="24"/>
      <c r="AE80" s="24"/>
      <c r="AF80" s="141"/>
      <c r="AG80" s="143"/>
      <c r="AH80" s="143"/>
      <c r="AI80" s="143"/>
      <c r="AJ80" s="141"/>
      <c r="AK80" s="141"/>
      <c r="AL80" s="141"/>
      <c r="AM80" s="141"/>
      <c r="AN80" s="141"/>
      <c r="AO80" s="141"/>
      <c r="AP80" s="141"/>
      <c r="AQ80" s="141"/>
    </row>
    <row r="81" spans="2:23" x14ac:dyDescent="0.15">
      <c r="B81" s="134" t="s">
        <v>990</v>
      </c>
      <c r="C81" s="24"/>
      <c r="D81" s="24"/>
      <c r="E81" s="24"/>
      <c r="F81" s="24"/>
      <c r="G81" s="24"/>
      <c r="H81" s="24"/>
      <c r="I81" s="24"/>
      <c r="J81" s="24"/>
      <c r="K81" s="24"/>
      <c r="L81" s="24"/>
      <c r="M81" s="24"/>
      <c r="N81" s="24"/>
      <c r="O81" s="24"/>
      <c r="P81" s="24"/>
      <c r="Q81" s="24"/>
      <c r="R81" s="24"/>
      <c r="S81" s="24"/>
      <c r="T81" s="24"/>
      <c r="U81" s="24"/>
      <c r="V81" s="24"/>
      <c r="W81" s="24"/>
    </row>
    <row r="82" spans="2:23" x14ac:dyDescent="0.15">
      <c r="B82" s="24" t="s">
        <v>1024</v>
      </c>
      <c r="C82" s="24"/>
      <c r="D82" s="24"/>
      <c r="E82" s="24"/>
      <c r="F82" s="24"/>
      <c r="G82" s="24"/>
      <c r="H82" s="24"/>
      <c r="I82" s="24"/>
      <c r="J82" s="24"/>
      <c r="K82" s="24"/>
      <c r="L82" s="24"/>
      <c r="M82" s="24"/>
      <c r="N82" s="24"/>
      <c r="O82" s="24"/>
      <c r="P82" s="24"/>
      <c r="Q82" s="24"/>
      <c r="R82" s="24"/>
      <c r="S82" s="24"/>
      <c r="T82" s="24"/>
      <c r="U82" s="24"/>
      <c r="V82" s="24"/>
      <c r="W82" s="24"/>
    </row>
    <row r="83" spans="2:23" ht="16.5" customHeight="1" x14ac:dyDescent="0.15">
      <c r="B83" s="153" t="s">
        <v>1025</v>
      </c>
      <c r="C83" s="154"/>
      <c r="D83" s="154"/>
      <c r="E83" s="154">
        <v>1</v>
      </c>
      <c r="F83" s="154"/>
      <c r="G83" s="154"/>
      <c r="H83" s="150" t="s">
        <v>1026</v>
      </c>
      <c r="I83" s="155" t="s">
        <v>1017</v>
      </c>
      <c r="J83" s="156"/>
      <c r="K83" s="156"/>
      <c r="L83" s="150" t="s">
        <v>60</v>
      </c>
      <c r="M83" s="150" t="s">
        <v>1027</v>
      </c>
      <c r="N83" s="150"/>
      <c r="O83" s="150"/>
      <c r="P83" s="154" t="s">
        <v>1014</v>
      </c>
      <c r="Q83" s="154" t="s">
        <v>1029</v>
      </c>
      <c r="R83" s="154"/>
      <c r="S83" s="154"/>
      <c r="T83" s="150" t="s">
        <v>60</v>
      </c>
      <c r="U83" s="152" t="s">
        <v>965</v>
      </c>
      <c r="V83" s="150"/>
      <c r="W83" s="150"/>
    </row>
    <row r="84" spans="2:23" x14ac:dyDescent="0.15">
      <c r="B84" s="154"/>
      <c r="C84" s="154"/>
      <c r="D84" s="154"/>
      <c r="E84" s="154"/>
      <c r="F84" s="154"/>
      <c r="G84" s="154"/>
      <c r="H84" s="150"/>
      <c r="I84" s="156"/>
      <c r="J84" s="156"/>
      <c r="K84" s="156"/>
      <c r="L84" s="150"/>
      <c r="M84" s="150"/>
      <c r="N84" s="150"/>
      <c r="O84" s="150"/>
      <c r="P84" s="154"/>
      <c r="Q84" s="154"/>
      <c r="R84" s="154"/>
      <c r="S84" s="154"/>
      <c r="T84" s="150"/>
      <c r="U84" s="150"/>
      <c r="V84" s="150"/>
      <c r="W84" s="150"/>
    </row>
    <row r="85" spans="2:23" x14ac:dyDescent="0.15">
      <c r="B85" s="154"/>
      <c r="C85" s="154"/>
      <c r="D85" s="154"/>
      <c r="E85" s="154"/>
      <c r="F85" s="154"/>
      <c r="G85" s="154"/>
      <c r="H85" s="150"/>
      <c r="I85" s="156"/>
      <c r="J85" s="156"/>
      <c r="K85" s="156"/>
      <c r="L85" s="150"/>
      <c r="M85" s="150"/>
      <c r="N85" s="150"/>
      <c r="O85" s="150"/>
      <c r="P85" s="154"/>
      <c r="Q85" s="154"/>
      <c r="R85" s="154"/>
      <c r="S85" s="154"/>
      <c r="T85" s="150"/>
      <c r="U85" s="150"/>
      <c r="V85" s="150"/>
      <c r="W85" s="150"/>
    </row>
    <row r="86" spans="2:23" x14ac:dyDescent="0.15">
      <c r="B86" s="154"/>
      <c r="C86" s="154"/>
      <c r="D86" s="154"/>
      <c r="E86" s="154"/>
      <c r="F86" s="154"/>
      <c r="G86" s="154"/>
      <c r="H86" s="150"/>
      <c r="I86" s="156"/>
      <c r="J86" s="156"/>
      <c r="K86" s="156"/>
      <c r="L86" s="150"/>
      <c r="M86" s="150"/>
      <c r="N86" s="150"/>
      <c r="O86" s="150"/>
      <c r="P86" s="154"/>
      <c r="Q86" s="154"/>
      <c r="R86" s="154"/>
      <c r="S86" s="154"/>
      <c r="T86" s="150"/>
      <c r="U86" s="150"/>
      <c r="V86" s="150"/>
      <c r="W86" s="150"/>
    </row>
    <row r="87" spans="2:23" x14ac:dyDescent="0.15">
      <c r="B87" s="24"/>
      <c r="C87" s="24"/>
      <c r="D87" s="24"/>
      <c r="E87" s="24"/>
      <c r="F87" s="24"/>
      <c r="G87" s="24"/>
      <c r="H87" s="150"/>
      <c r="I87" s="151" t="s">
        <v>1018</v>
      </c>
      <c r="J87" s="151"/>
      <c r="K87" s="151"/>
      <c r="L87" s="150"/>
      <c r="M87" s="150" t="s">
        <v>1028</v>
      </c>
      <c r="N87" s="150"/>
      <c r="O87" s="150"/>
      <c r="P87" s="154"/>
      <c r="Q87" s="24"/>
      <c r="R87" s="24"/>
      <c r="S87" s="24"/>
      <c r="T87" s="150"/>
      <c r="U87" s="150" t="s">
        <v>64</v>
      </c>
      <c r="V87" s="150"/>
      <c r="W87" s="150"/>
    </row>
    <row r="88" spans="2:23" x14ac:dyDescent="0.15">
      <c r="B88" s="24"/>
      <c r="C88" s="24"/>
      <c r="D88" s="24"/>
      <c r="E88" s="24"/>
      <c r="F88" s="24"/>
      <c r="G88" s="24"/>
      <c r="H88" s="24"/>
      <c r="I88" s="24"/>
      <c r="J88" s="24"/>
      <c r="K88" s="24"/>
      <c r="L88" s="24" t="s">
        <v>1040</v>
      </c>
      <c r="M88" s="24"/>
      <c r="N88" s="24"/>
      <c r="O88" s="24"/>
      <c r="P88" s="24"/>
      <c r="Q88" s="24"/>
      <c r="R88" s="24"/>
      <c r="S88" s="24"/>
      <c r="T88" s="24"/>
      <c r="U88" s="24"/>
      <c r="V88" s="24"/>
      <c r="W88" s="24"/>
    </row>
  </sheetData>
  <mergeCells count="75">
    <mergeCell ref="T83:T87"/>
    <mergeCell ref="U83:W86"/>
    <mergeCell ref="U87:W87"/>
    <mergeCell ref="L83:L87"/>
    <mergeCell ref="M83:O86"/>
    <mergeCell ref="P83:P87"/>
    <mergeCell ref="Q83:S86"/>
    <mergeCell ref="I87:K87"/>
    <mergeCell ref="M87:O87"/>
    <mergeCell ref="B83:D86"/>
    <mergeCell ref="H83:H87"/>
    <mergeCell ref="E83:G86"/>
    <mergeCell ref="I83:K86"/>
    <mergeCell ref="AJ75:AJ79"/>
    <mergeCell ref="AK75:AM78"/>
    <mergeCell ref="AN75:AN79"/>
    <mergeCell ref="AO75:AQ78"/>
    <mergeCell ref="AK79:AM79"/>
    <mergeCell ref="AF75:AF79"/>
    <mergeCell ref="AG75:AI78"/>
    <mergeCell ref="AG79:AI79"/>
    <mergeCell ref="X67:X71"/>
    <mergeCell ref="U75:W78"/>
    <mergeCell ref="X75:X79"/>
    <mergeCell ref="Y75:AA78"/>
    <mergeCell ref="AB75:AB79"/>
    <mergeCell ref="AC75:AE78"/>
    <mergeCell ref="U79:W79"/>
    <mergeCell ref="Y79:AA79"/>
    <mergeCell ref="AB67:AB71"/>
    <mergeCell ref="AC67:AE70"/>
    <mergeCell ref="Y67:AA70"/>
    <mergeCell ref="Y71:AA71"/>
    <mergeCell ref="P67:P71"/>
    <mergeCell ref="Q67:S70"/>
    <mergeCell ref="T67:T71"/>
    <mergeCell ref="U71:W71"/>
    <mergeCell ref="B75:D78"/>
    <mergeCell ref="U67:W70"/>
    <mergeCell ref="M71:O71"/>
    <mergeCell ref="B67:D70"/>
    <mergeCell ref="E67:G70"/>
    <mergeCell ref="H67:H74"/>
    <mergeCell ref="I67:K70"/>
    <mergeCell ref="E71:G71"/>
    <mergeCell ref="I71:K71"/>
    <mergeCell ref="L67:L71"/>
    <mergeCell ref="X59:X63"/>
    <mergeCell ref="Y59:AA62"/>
    <mergeCell ref="P59:P63"/>
    <mergeCell ref="Q59:S62"/>
    <mergeCell ref="E75:G78"/>
    <mergeCell ref="H75:H79"/>
    <mergeCell ref="E79:G79"/>
    <mergeCell ref="I75:K78"/>
    <mergeCell ref="L75:L79"/>
    <mergeCell ref="M75:O78"/>
    <mergeCell ref="P75:P79"/>
    <mergeCell ref="Q75:S78"/>
    <mergeCell ref="I79:K79"/>
    <mergeCell ref="M79:O79"/>
    <mergeCell ref="T75:T79"/>
    <mergeCell ref="M67:O70"/>
    <mergeCell ref="B59:D62"/>
    <mergeCell ref="E59:G62"/>
    <mergeCell ref="H59:H63"/>
    <mergeCell ref="I59:K62"/>
    <mergeCell ref="L59:L63"/>
    <mergeCell ref="M59:O62"/>
    <mergeCell ref="E63:G63"/>
    <mergeCell ref="I63:K63"/>
    <mergeCell ref="U63:W63"/>
    <mergeCell ref="M63:O63"/>
    <mergeCell ref="U59:W62"/>
    <mergeCell ref="T59:T63"/>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150" workbookViewId="0">
      <selection activeCell="G11" sqref="G11"/>
    </sheetView>
  </sheetViews>
  <sheetFormatPr defaultColWidth="8.875" defaultRowHeight="16.5" x14ac:dyDescent="0.15"/>
  <cols>
    <col min="1" max="1" width="8.875" style="2"/>
    <col min="2" max="2" width="19.125" style="2" customWidth="1"/>
    <col min="3" max="16384" width="8.875" style="2"/>
  </cols>
  <sheetData>
    <row r="1" spans="1:11" x14ac:dyDescent="0.15">
      <c r="A1" s="1" t="s">
        <v>231</v>
      </c>
    </row>
    <row r="2" spans="1:11" x14ac:dyDescent="0.15">
      <c r="B2" s="57" t="s">
        <v>993</v>
      </c>
      <c r="C2" s="2" t="s">
        <v>234</v>
      </c>
    </row>
    <row r="3" spans="1:11" x14ac:dyDescent="0.15">
      <c r="B3" s="2" t="s">
        <v>992</v>
      </c>
      <c r="C3" s="157" t="s">
        <v>236</v>
      </c>
    </row>
    <row r="4" spans="1:11" x14ac:dyDescent="0.15">
      <c r="B4" s="2" t="s">
        <v>239</v>
      </c>
      <c r="C4" s="157"/>
    </row>
    <row r="5" spans="1:11" x14ac:dyDescent="0.15">
      <c r="C5" s="157"/>
    </row>
    <row r="6" spans="1:11" x14ac:dyDescent="0.15">
      <c r="C6" s="157" t="s">
        <v>237</v>
      </c>
    </row>
    <row r="7" spans="1:11" x14ac:dyDescent="0.15">
      <c r="C7" s="157"/>
    </row>
    <row r="8" spans="1:11" x14ac:dyDescent="0.15">
      <c r="B8" s="2" t="s">
        <v>238</v>
      </c>
      <c r="C8" s="2" t="s">
        <v>286</v>
      </c>
    </row>
    <row r="9" spans="1:11" x14ac:dyDescent="0.15">
      <c r="B9" s="14" t="s">
        <v>297</v>
      </c>
      <c r="C9" s="2" t="s">
        <v>240</v>
      </c>
    </row>
    <row r="10" spans="1:11" x14ac:dyDescent="0.15">
      <c r="B10" s="14" t="s">
        <v>101</v>
      </c>
      <c r="C10" s="2" t="s">
        <v>294</v>
      </c>
    </row>
    <row r="11" spans="1:11" x14ac:dyDescent="0.15">
      <c r="B11" s="14" t="s">
        <v>99</v>
      </c>
      <c r="C11" s="2" t="s">
        <v>310</v>
      </c>
    </row>
    <row r="12" spans="1:11" x14ac:dyDescent="0.15">
      <c r="B12" s="2" t="s">
        <v>1066</v>
      </c>
      <c r="C12" s="2" t="s">
        <v>991</v>
      </c>
      <c r="K12" s="112" t="s">
        <v>910</v>
      </c>
    </row>
    <row r="13" spans="1:11" x14ac:dyDescent="0.15">
      <c r="B13" s="14" t="s">
        <v>893</v>
      </c>
      <c r="C13" s="2" t="s">
        <v>788</v>
      </c>
      <c r="K13" s="24" t="s">
        <v>930</v>
      </c>
    </row>
    <row r="14" spans="1:11" x14ac:dyDescent="0.15">
      <c r="B14" s="14" t="s">
        <v>783</v>
      </c>
      <c r="C14" s="2" t="s">
        <v>782</v>
      </c>
    </row>
    <row r="15" spans="1:11" x14ac:dyDescent="0.15">
      <c r="B15" s="14" t="s">
        <v>785</v>
      </c>
      <c r="C15" s="2" t="s">
        <v>784</v>
      </c>
    </row>
    <row r="16" spans="1:11" x14ac:dyDescent="0.15">
      <c r="B16" s="99" t="s">
        <v>779</v>
      </c>
      <c r="C16" s="57" t="s">
        <v>778</v>
      </c>
    </row>
    <row r="17" spans="2:3" x14ac:dyDescent="0.15">
      <c r="B17" s="12" t="s">
        <v>781</v>
      </c>
      <c r="C17" s="3" t="s">
        <v>780</v>
      </c>
    </row>
    <row r="19" spans="2:3" x14ac:dyDescent="0.15">
      <c r="B19" s="14"/>
    </row>
    <row r="20" spans="2:3" x14ac:dyDescent="0.15">
      <c r="B20" s="14"/>
    </row>
    <row r="21" spans="2:3" x14ac:dyDescent="0.15">
      <c r="B21" s="14"/>
    </row>
    <row r="22" spans="2:3" x14ac:dyDescent="0.15">
      <c r="B22" s="14"/>
    </row>
    <row r="23" spans="2:3" x14ac:dyDescent="0.15">
      <c r="B23" s="14"/>
    </row>
    <row r="24" spans="2:3" x14ac:dyDescent="0.15">
      <c r="B24" s="14"/>
    </row>
    <row r="25" spans="2:3" x14ac:dyDescent="0.15">
      <c r="B25" s="14"/>
    </row>
    <row r="26" spans="2:3" x14ac:dyDescent="0.15">
      <c r="B26" s="14"/>
    </row>
    <row r="27" spans="2:3" x14ac:dyDescent="0.15">
      <c r="B27" s="14"/>
    </row>
    <row r="28" spans="2:3" x14ac:dyDescent="0.15">
      <c r="B28" s="14"/>
    </row>
    <row r="29" spans="2:3" x14ac:dyDescent="0.15">
      <c r="B29" s="14"/>
    </row>
    <row r="30" spans="2:3" x14ac:dyDescent="0.15">
      <c r="B30" s="14"/>
    </row>
    <row r="31" spans="2:3" x14ac:dyDescent="0.15">
      <c r="B31" s="14"/>
    </row>
    <row r="32" spans="2:3" x14ac:dyDescent="0.15">
      <c r="B32" s="14"/>
    </row>
    <row r="33" spans="2:2" x14ac:dyDescent="0.15">
      <c r="B33" s="14"/>
    </row>
    <row r="34" spans="2:2" x14ac:dyDescent="0.15">
      <c r="B34" s="14"/>
    </row>
    <row r="35" spans="2:2" x14ac:dyDescent="0.15">
      <c r="B35" s="14"/>
    </row>
    <row r="36" spans="2:2" x14ac:dyDescent="0.15">
      <c r="B36" s="14"/>
    </row>
    <row r="37" spans="2:2" x14ac:dyDescent="0.15">
      <c r="B37" s="14"/>
    </row>
    <row r="38" spans="2:2" x14ac:dyDescent="0.15">
      <c r="B38" s="14"/>
    </row>
    <row r="39" spans="2:2" x14ac:dyDescent="0.15">
      <c r="B39" s="14"/>
    </row>
  </sheetData>
  <mergeCells count="2">
    <mergeCell ref="C3:C5"/>
    <mergeCell ref="C6:C7"/>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7"/>
  <sheetViews>
    <sheetView topLeftCell="A222" zoomScale="91" zoomScaleNormal="91" zoomScalePageLayoutView="91" workbookViewId="0">
      <selection activeCell="I237" sqref="I237"/>
    </sheetView>
  </sheetViews>
  <sheetFormatPr defaultColWidth="8.875" defaultRowHeight="16.5" x14ac:dyDescent="0.15"/>
  <cols>
    <col min="1" max="1" width="35" style="113" customWidth="1"/>
    <col min="2" max="16384" width="8.875" style="2"/>
  </cols>
  <sheetData>
    <row r="1" spans="1:19" x14ac:dyDescent="0.15">
      <c r="A1" s="117"/>
      <c r="B1" s="1" t="s">
        <v>249</v>
      </c>
    </row>
    <row r="2" spans="1:19" x14ac:dyDescent="0.15">
      <c r="C2" s="2" t="s">
        <v>263</v>
      </c>
    </row>
    <row r="3" spans="1:19" x14ac:dyDescent="0.15">
      <c r="C3" s="2" t="s">
        <v>257</v>
      </c>
      <c r="O3" s="2" t="s">
        <v>251</v>
      </c>
    </row>
    <row r="4" spans="1:19" x14ac:dyDescent="0.15">
      <c r="C4" s="2" t="s">
        <v>258</v>
      </c>
    </row>
    <row r="5" spans="1:19" x14ac:dyDescent="0.15">
      <c r="C5" s="2" t="s">
        <v>259</v>
      </c>
      <c r="R5" s="107"/>
    </row>
    <row r="6" spans="1:19" x14ac:dyDescent="0.15">
      <c r="C6" s="2" t="s">
        <v>260</v>
      </c>
    </row>
    <row r="7" spans="1:19" x14ac:dyDescent="0.15">
      <c r="C7" s="122" t="s">
        <v>1067</v>
      </c>
    </row>
    <row r="9" spans="1:19" x14ac:dyDescent="0.15">
      <c r="C9" s="2" t="s">
        <v>261</v>
      </c>
    </row>
    <row r="10" spans="1:19" x14ac:dyDescent="0.15">
      <c r="C10" s="2" t="s">
        <v>253</v>
      </c>
      <c r="D10" s="2" t="s">
        <v>252</v>
      </c>
    </row>
    <row r="11" spans="1:19" x14ac:dyDescent="0.15">
      <c r="D11" s="2" t="s">
        <v>255</v>
      </c>
    </row>
    <row r="12" spans="1:19" x14ac:dyDescent="0.15">
      <c r="D12" s="2" t="s">
        <v>254</v>
      </c>
    </row>
    <row r="13" spans="1:19" x14ac:dyDescent="0.15">
      <c r="D13" s="2" t="s">
        <v>264</v>
      </c>
    </row>
    <row r="14" spans="1:19" x14ac:dyDescent="0.15">
      <c r="D14" s="2" t="s">
        <v>256</v>
      </c>
      <c r="S14" s="108"/>
    </row>
    <row r="15" spans="1:19" x14ac:dyDescent="0.15">
      <c r="D15" s="2" t="s">
        <v>262</v>
      </c>
    </row>
    <row r="16" spans="1:19" x14ac:dyDescent="0.15">
      <c r="C16" s="48" t="s">
        <v>833</v>
      </c>
      <c r="D16" s="2" t="s">
        <v>834</v>
      </c>
    </row>
    <row r="17" spans="1:5" ht="33" x14ac:dyDescent="0.15">
      <c r="A17" s="114" t="s">
        <v>911</v>
      </c>
      <c r="C17" s="3"/>
      <c r="E17" s="2" t="s">
        <v>837</v>
      </c>
    </row>
    <row r="18" spans="1:5" x14ac:dyDescent="0.15">
      <c r="A18" s="113" t="s">
        <v>942</v>
      </c>
      <c r="C18" s="48" t="s">
        <v>903</v>
      </c>
    </row>
    <row r="19" spans="1:5" x14ac:dyDescent="0.15">
      <c r="D19" s="2" t="s">
        <v>904</v>
      </c>
    </row>
    <row r="20" spans="1:5" x14ac:dyDescent="0.15">
      <c r="C20" s="2" t="s">
        <v>269</v>
      </c>
    </row>
    <row r="44" spans="3:4" x14ac:dyDescent="0.15">
      <c r="C44" s="46" t="s">
        <v>316</v>
      </c>
      <c r="D44" s="46"/>
    </row>
    <row r="45" spans="3:4" x14ac:dyDescent="0.15">
      <c r="C45" s="46"/>
      <c r="D45" s="46" t="s">
        <v>270</v>
      </c>
    </row>
    <row r="46" spans="3:4" x14ac:dyDescent="0.15">
      <c r="C46" s="46"/>
      <c r="D46" s="46" t="s">
        <v>271</v>
      </c>
    </row>
    <row r="47" spans="3:4" x14ac:dyDescent="0.15">
      <c r="C47" s="46"/>
      <c r="D47" s="46" t="s">
        <v>272</v>
      </c>
    </row>
    <row r="48" spans="3:4" x14ac:dyDescent="0.15">
      <c r="C48" s="46"/>
      <c r="D48" s="46" t="s">
        <v>273</v>
      </c>
    </row>
    <row r="49" spans="1:5" x14ac:dyDescent="0.15">
      <c r="C49" s="46" t="s">
        <v>274</v>
      </c>
      <c r="D49" s="46"/>
    </row>
    <row r="50" spans="1:5" x14ac:dyDescent="0.15">
      <c r="C50" s="46" t="s">
        <v>317</v>
      </c>
      <c r="D50" s="46"/>
      <c r="E50" s="46"/>
    </row>
    <row r="51" spans="1:5" x14ac:dyDescent="0.15">
      <c r="C51" s="46"/>
      <c r="D51" s="46" t="s">
        <v>277</v>
      </c>
      <c r="E51" s="46"/>
    </row>
    <row r="53" spans="1:5" x14ac:dyDescent="0.15">
      <c r="C53" s="46" t="s">
        <v>275</v>
      </c>
      <c r="D53" s="46"/>
      <c r="E53" s="46"/>
    </row>
    <row r="54" spans="1:5" x14ac:dyDescent="0.15">
      <c r="C54" s="46"/>
      <c r="D54" s="46" t="s">
        <v>278</v>
      </c>
      <c r="E54" s="46"/>
    </row>
    <row r="56" spans="1:5" x14ac:dyDescent="0.15">
      <c r="C56" s="46" t="s">
        <v>276</v>
      </c>
      <c r="D56" s="46"/>
      <c r="E56" s="46"/>
    </row>
    <row r="57" spans="1:5" x14ac:dyDescent="0.15">
      <c r="C57" s="46"/>
      <c r="D57" s="46" t="s">
        <v>279</v>
      </c>
      <c r="E57" s="46"/>
    </row>
    <row r="59" spans="1:5" x14ac:dyDescent="0.15">
      <c r="A59" s="117"/>
      <c r="B59" s="1" t="s">
        <v>318</v>
      </c>
    </row>
    <row r="60" spans="1:5" x14ac:dyDescent="0.15">
      <c r="C60" s="2" t="s">
        <v>319</v>
      </c>
    </row>
    <row r="61" spans="1:5" x14ac:dyDescent="0.15">
      <c r="D61" s="2" t="s">
        <v>321</v>
      </c>
    </row>
    <row r="62" spans="1:5" x14ac:dyDescent="0.15">
      <c r="D62" s="2" t="s">
        <v>320</v>
      </c>
    </row>
    <row r="64" spans="1:5" x14ac:dyDescent="0.15">
      <c r="C64" s="2" t="s">
        <v>322</v>
      </c>
    </row>
    <row r="65" spans="4:6" x14ac:dyDescent="0.15">
      <c r="D65" s="56" t="s">
        <v>323</v>
      </c>
    </row>
    <row r="66" spans="4:6" x14ac:dyDescent="0.15">
      <c r="E66" s="2" t="s">
        <v>324</v>
      </c>
    </row>
    <row r="67" spans="4:6" x14ac:dyDescent="0.15">
      <c r="F67" s="55" t="s">
        <v>331</v>
      </c>
    </row>
    <row r="68" spans="4:6" x14ac:dyDescent="0.15">
      <c r="E68" s="2" t="s">
        <v>325</v>
      </c>
    </row>
    <row r="69" spans="4:6" x14ac:dyDescent="0.15">
      <c r="F69" s="2" t="s">
        <v>332</v>
      </c>
    </row>
    <row r="70" spans="4:6" x14ac:dyDescent="0.15">
      <c r="E70" s="2" t="s">
        <v>326</v>
      </c>
    </row>
    <row r="71" spans="4:6" x14ac:dyDescent="0.15">
      <c r="F71" s="2" t="s">
        <v>333</v>
      </c>
    </row>
    <row r="72" spans="4:6" x14ac:dyDescent="0.15">
      <c r="E72" s="2" t="s">
        <v>327</v>
      </c>
    </row>
    <row r="73" spans="4:6" x14ac:dyDescent="0.15">
      <c r="F73" s="2" t="s">
        <v>334</v>
      </c>
    </row>
    <row r="74" spans="4:6" x14ac:dyDescent="0.15">
      <c r="E74" s="2" t="s">
        <v>328</v>
      </c>
    </row>
    <row r="75" spans="4:6" x14ac:dyDescent="0.15">
      <c r="F75" s="2" t="s">
        <v>336</v>
      </c>
    </row>
    <row r="76" spans="4:6" x14ac:dyDescent="0.15">
      <c r="E76" s="2" t="s">
        <v>330</v>
      </c>
    </row>
    <row r="77" spans="4:6" x14ac:dyDescent="0.15">
      <c r="F77" s="55" t="s">
        <v>335</v>
      </c>
    </row>
    <row r="78" spans="4:6" x14ac:dyDescent="0.15">
      <c r="E78" s="2" t="s">
        <v>329</v>
      </c>
    </row>
    <row r="79" spans="4:6" x14ac:dyDescent="0.15">
      <c r="F79" s="2" t="s">
        <v>337</v>
      </c>
    </row>
    <row r="81" spans="3:6" x14ac:dyDescent="0.15">
      <c r="C81" s="2" t="s">
        <v>833</v>
      </c>
    </row>
    <row r="82" spans="3:6" x14ac:dyDescent="0.15">
      <c r="D82" s="2" t="s">
        <v>834</v>
      </c>
      <c r="E82" s="2" t="s">
        <v>862</v>
      </c>
    </row>
    <row r="84" spans="3:6" x14ac:dyDescent="0.15">
      <c r="C84" s="2" t="s">
        <v>349</v>
      </c>
    </row>
    <row r="85" spans="3:6" x14ac:dyDescent="0.15">
      <c r="D85" s="2" t="s">
        <v>339</v>
      </c>
      <c r="E85" s="2" t="s">
        <v>338</v>
      </c>
    </row>
    <row r="86" spans="3:6" x14ac:dyDescent="0.15">
      <c r="F86" s="2" t="s">
        <v>341</v>
      </c>
    </row>
    <row r="87" spans="3:6" x14ac:dyDescent="0.15">
      <c r="E87" s="2" t="s">
        <v>340</v>
      </c>
    </row>
    <row r="88" spans="3:6" x14ac:dyDescent="0.15">
      <c r="F88" s="2" t="s">
        <v>342</v>
      </c>
    </row>
    <row r="89" spans="3:6" x14ac:dyDescent="0.15">
      <c r="D89" s="2" t="s">
        <v>344</v>
      </c>
    </row>
    <row r="90" spans="3:6" x14ac:dyDescent="0.15">
      <c r="D90" s="2" t="s">
        <v>343</v>
      </c>
    </row>
    <row r="92" spans="3:6" x14ac:dyDescent="0.15">
      <c r="C92" s="2" t="s">
        <v>345</v>
      </c>
    </row>
    <row r="93" spans="3:6" x14ac:dyDescent="0.15">
      <c r="D93" s="2" t="s">
        <v>346</v>
      </c>
    </row>
    <row r="94" spans="3:6" x14ac:dyDescent="0.15">
      <c r="D94" s="2" t="s">
        <v>347</v>
      </c>
    </row>
    <row r="95" spans="3:6" x14ac:dyDescent="0.15">
      <c r="D95" s="2" t="s">
        <v>348</v>
      </c>
    </row>
    <row r="97" spans="1:28" x14ac:dyDescent="0.15">
      <c r="A97" s="118"/>
      <c r="B97" s="57"/>
      <c r="C97" s="57" t="s">
        <v>350</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row>
    <row r="98" spans="1:28" x14ac:dyDescent="0.15">
      <c r="A98" s="118"/>
      <c r="B98" s="57"/>
      <c r="C98" s="57"/>
      <c r="D98" s="57" t="s">
        <v>356</v>
      </c>
      <c r="E98" s="57"/>
      <c r="F98" s="57"/>
      <c r="G98" s="57"/>
      <c r="H98" s="57"/>
      <c r="I98" s="57"/>
      <c r="J98" s="57"/>
      <c r="K98" s="57"/>
      <c r="L98" s="57"/>
      <c r="M98" s="57"/>
      <c r="N98" s="57"/>
      <c r="O98" s="57"/>
      <c r="P98" s="57"/>
      <c r="Q98" s="57"/>
      <c r="R98" s="57"/>
      <c r="S98" s="57"/>
      <c r="T98" s="57"/>
      <c r="U98" s="57"/>
      <c r="V98" s="57"/>
      <c r="W98" s="57"/>
      <c r="X98" s="57"/>
      <c r="Y98" s="57"/>
      <c r="Z98" s="57"/>
      <c r="AA98" s="57"/>
      <c r="AB98" s="57"/>
    </row>
    <row r="99" spans="1:28" x14ac:dyDescent="0.15">
      <c r="A99" s="118"/>
      <c r="B99" s="57"/>
      <c r="C99" s="57"/>
      <c r="D99" s="57"/>
      <c r="E99" s="57" t="s">
        <v>351</v>
      </c>
      <c r="F99" s="57"/>
      <c r="G99" s="57"/>
      <c r="H99" s="57"/>
      <c r="I99" s="57"/>
      <c r="J99" s="57"/>
      <c r="K99" s="57"/>
      <c r="L99" s="57"/>
      <c r="M99" s="57"/>
      <c r="N99" s="57"/>
      <c r="O99" s="57"/>
      <c r="P99" s="57"/>
      <c r="Q99" s="57"/>
      <c r="R99" s="57"/>
      <c r="S99" s="57"/>
      <c r="T99" s="57"/>
      <c r="U99" s="57"/>
      <c r="V99" s="57"/>
      <c r="W99" s="57"/>
      <c r="X99" s="57"/>
      <c r="Y99" s="57"/>
      <c r="Z99" s="57"/>
      <c r="AA99" s="57"/>
      <c r="AB99" s="57"/>
    </row>
    <row r="100" spans="1:28" x14ac:dyDescent="0.15">
      <c r="A100" s="118"/>
      <c r="B100" s="57"/>
      <c r="C100" s="57"/>
      <c r="D100" s="57"/>
      <c r="E100" s="57" t="s">
        <v>352</v>
      </c>
      <c r="F100" s="57"/>
      <c r="G100" s="57"/>
      <c r="H100" s="57"/>
      <c r="I100" s="57"/>
      <c r="J100" s="57"/>
      <c r="K100" s="57"/>
      <c r="L100" s="57"/>
      <c r="M100" s="57"/>
      <c r="N100" s="57"/>
      <c r="O100" s="57"/>
      <c r="P100" s="57"/>
      <c r="Q100" s="57"/>
      <c r="R100" s="57"/>
      <c r="S100" s="57"/>
      <c r="T100" s="57"/>
      <c r="U100" s="57"/>
      <c r="V100" s="57"/>
      <c r="W100" s="57"/>
      <c r="X100" s="57"/>
      <c r="Y100" s="57"/>
      <c r="Z100" s="57"/>
      <c r="AA100" s="57"/>
      <c r="AB100" s="57"/>
    </row>
    <row r="101" spans="1:28" x14ac:dyDescent="0.15">
      <c r="A101" s="118"/>
      <c r="B101" s="57"/>
      <c r="C101" s="57"/>
      <c r="D101" s="57"/>
      <c r="E101" s="57" t="s">
        <v>353</v>
      </c>
      <c r="F101" s="57"/>
      <c r="G101" s="57"/>
      <c r="H101" s="57"/>
      <c r="I101" s="57"/>
      <c r="J101" s="57"/>
      <c r="K101" s="57"/>
      <c r="L101" s="57"/>
      <c r="M101" s="57"/>
      <c r="N101" s="57"/>
      <c r="O101" s="57"/>
      <c r="P101" s="57"/>
      <c r="Q101" s="57"/>
      <c r="R101" s="57"/>
      <c r="S101" s="57"/>
      <c r="T101" s="57"/>
      <c r="U101" s="57"/>
      <c r="V101" s="57"/>
      <c r="W101" s="57"/>
      <c r="X101" s="57"/>
      <c r="Y101" s="57"/>
      <c r="Z101" s="57"/>
      <c r="AA101" s="57"/>
      <c r="AB101" s="57"/>
    </row>
    <row r="103" spans="1:28" x14ac:dyDescent="0.15">
      <c r="C103" s="2" t="s">
        <v>354</v>
      </c>
    </row>
    <row r="104" spans="1:28" x14ac:dyDescent="0.15">
      <c r="D104" s="2" t="s">
        <v>355</v>
      </c>
    </row>
    <row r="106" spans="1:28" x14ac:dyDescent="0.15">
      <c r="A106" s="117"/>
      <c r="B106" s="1" t="s">
        <v>357</v>
      </c>
    </row>
    <row r="107" spans="1:28" x14ac:dyDescent="0.15">
      <c r="C107" s="2" t="s">
        <v>358</v>
      </c>
    </row>
    <row r="108" spans="1:28" x14ac:dyDescent="0.15">
      <c r="D108" s="2" t="s">
        <v>359</v>
      </c>
    </row>
    <row r="109" spans="1:28" x14ac:dyDescent="0.15">
      <c r="E109" s="2" t="s">
        <v>360</v>
      </c>
    </row>
    <row r="110" spans="1:28" x14ac:dyDescent="0.15">
      <c r="E110" s="2" t="s">
        <v>361</v>
      </c>
    </row>
    <row r="111" spans="1:28" x14ac:dyDescent="0.15">
      <c r="E111" s="2" t="s">
        <v>362</v>
      </c>
    </row>
    <row r="113" spans="4:17" x14ac:dyDescent="0.15">
      <c r="D113" s="2" t="s">
        <v>363</v>
      </c>
    </row>
    <row r="114" spans="4:17" x14ac:dyDescent="0.15">
      <c r="E114" s="2" t="s">
        <v>364</v>
      </c>
    </row>
    <row r="115" spans="4:17" x14ac:dyDescent="0.15">
      <c r="F115" s="2" t="s">
        <v>866</v>
      </c>
    </row>
    <row r="117" spans="4:17" x14ac:dyDescent="0.15">
      <c r="E117" s="2" t="s">
        <v>366</v>
      </c>
    </row>
    <row r="118" spans="4:17" x14ac:dyDescent="0.15">
      <c r="F118" s="3" t="s">
        <v>367</v>
      </c>
      <c r="G118" s="3"/>
      <c r="H118" s="3"/>
      <c r="I118" s="3"/>
      <c r="J118" s="3"/>
      <c r="K118" s="3"/>
      <c r="L118" s="3"/>
      <c r="M118" s="3"/>
      <c r="N118" s="3"/>
      <c r="O118" s="3"/>
      <c r="P118" s="3"/>
      <c r="Q118" s="3"/>
    </row>
    <row r="120" spans="4:17" x14ac:dyDescent="0.15">
      <c r="D120" s="2" t="s">
        <v>368</v>
      </c>
    </row>
    <row r="121" spans="4:17" x14ac:dyDescent="0.15">
      <c r="E121" s="2" t="s">
        <v>369</v>
      </c>
    </row>
    <row r="122" spans="4:17" x14ac:dyDescent="0.15">
      <c r="E122" s="2" t="s">
        <v>370</v>
      </c>
    </row>
    <row r="124" spans="4:17" x14ac:dyDescent="0.15">
      <c r="F124" s="2" t="s">
        <v>371</v>
      </c>
    </row>
    <row r="125" spans="4:17" x14ac:dyDescent="0.15">
      <c r="F125" s="2" t="s">
        <v>372</v>
      </c>
    </row>
    <row r="127" spans="4:17" x14ac:dyDescent="0.15">
      <c r="F127" s="2" t="s">
        <v>373</v>
      </c>
    </row>
    <row r="128" spans="4:17" x14ac:dyDescent="0.15">
      <c r="F128" s="2" t="s">
        <v>374</v>
      </c>
    </row>
    <row r="129" spans="3:16" x14ac:dyDescent="0.15">
      <c r="F129" s="2" t="s">
        <v>375</v>
      </c>
    </row>
    <row r="130" spans="3:16" x14ac:dyDescent="0.15">
      <c r="C130" s="3"/>
      <c r="D130" s="3"/>
      <c r="E130" s="3"/>
      <c r="F130" s="3"/>
      <c r="G130" s="3"/>
      <c r="H130" s="3"/>
      <c r="I130" s="3"/>
      <c r="J130" s="3"/>
      <c r="K130" s="3"/>
      <c r="L130" s="3"/>
      <c r="M130" s="3"/>
      <c r="N130" s="3"/>
      <c r="O130" s="3"/>
      <c r="P130" s="3"/>
    </row>
    <row r="131" spans="3:16" x14ac:dyDescent="0.15">
      <c r="C131" s="3"/>
      <c r="D131" s="3"/>
      <c r="E131" s="3" t="s">
        <v>376</v>
      </c>
      <c r="F131" s="3"/>
      <c r="G131" s="3"/>
      <c r="H131" s="3"/>
      <c r="I131" s="3"/>
      <c r="J131" s="3"/>
      <c r="K131" s="3"/>
      <c r="L131" s="3"/>
      <c r="M131" s="3"/>
      <c r="N131" s="3"/>
      <c r="O131" s="3"/>
      <c r="P131" s="3"/>
    </row>
    <row r="132" spans="3:16" x14ac:dyDescent="0.15">
      <c r="C132" s="3"/>
      <c r="D132" s="3"/>
      <c r="E132" s="3"/>
      <c r="F132" s="3" t="s">
        <v>377</v>
      </c>
      <c r="G132" s="3"/>
      <c r="H132" s="3"/>
      <c r="I132" s="3"/>
      <c r="J132" s="3"/>
      <c r="K132" s="3"/>
      <c r="L132" s="3"/>
      <c r="M132" s="3"/>
      <c r="N132" s="3"/>
      <c r="O132" s="3"/>
      <c r="P132" s="3"/>
    </row>
    <row r="133" spans="3:16" x14ac:dyDescent="0.15">
      <c r="C133" s="3"/>
      <c r="D133" s="3"/>
      <c r="E133" s="3"/>
      <c r="F133" s="3"/>
      <c r="G133" s="3" t="s">
        <v>378</v>
      </c>
      <c r="H133" s="3"/>
      <c r="I133" s="3"/>
      <c r="J133" s="3"/>
      <c r="K133" s="3"/>
      <c r="L133" s="3"/>
      <c r="M133" s="3"/>
      <c r="N133" s="3"/>
      <c r="O133" s="3"/>
      <c r="P133" s="3"/>
    </row>
    <row r="134" spans="3:16" x14ac:dyDescent="0.15">
      <c r="C134" s="3"/>
      <c r="D134" s="3"/>
      <c r="E134" s="3"/>
      <c r="F134" s="3"/>
      <c r="G134" s="3" t="s">
        <v>379</v>
      </c>
      <c r="H134" s="3"/>
      <c r="I134" s="3"/>
      <c r="J134" s="3"/>
      <c r="K134" s="3"/>
      <c r="L134" s="3"/>
      <c r="M134" s="3"/>
      <c r="N134" s="3"/>
      <c r="O134" s="3"/>
      <c r="P134" s="3"/>
    </row>
    <row r="135" spans="3:16" x14ac:dyDescent="0.15">
      <c r="C135" s="3"/>
      <c r="D135" s="3"/>
      <c r="E135" s="3"/>
      <c r="F135" s="3"/>
      <c r="G135" s="3"/>
      <c r="H135" s="3" t="s">
        <v>380</v>
      </c>
      <c r="I135" s="3"/>
      <c r="J135" s="3"/>
      <c r="K135" s="3"/>
      <c r="L135" s="3"/>
      <c r="M135" s="3"/>
      <c r="N135" s="3"/>
      <c r="O135" s="3"/>
      <c r="P135" s="3"/>
    </row>
    <row r="136" spans="3:16" x14ac:dyDescent="0.15">
      <c r="C136" s="3"/>
      <c r="D136" s="3"/>
      <c r="E136" s="3"/>
      <c r="F136" s="3"/>
      <c r="G136" s="3"/>
      <c r="H136" s="3" t="s">
        <v>381</v>
      </c>
      <c r="I136" s="3"/>
      <c r="J136" s="3"/>
      <c r="K136" s="3"/>
      <c r="L136" s="3"/>
      <c r="M136" s="3"/>
      <c r="N136" s="3"/>
      <c r="O136" s="3"/>
      <c r="P136" s="3"/>
    </row>
    <row r="137" spans="3:16" x14ac:dyDescent="0.15">
      <c r="C137" s="3"/>
      <c r="D137" s="3"/>
      <c r="E137" s="3"/>
      <c r="F137" s="3"/>
      <c r="G137" s="3"/>
      <c r="H137" s="3"/>
      <c r="I137" s="3"/>
      <c r="J137" s="3"/>
      <c r="K137" s="3"/>
      <c r="L137" s="3"/>
      <c r="M137" s="3"/>
      <c r="N137" s="3"/>
      <c r="O137" s="3"/>
      <c r="P137" s="3"/>
    </row>
    <row r="138" spans="3:16" x14ac:dyDescent="0.15">
      <c r="C138" s="3"/>
      <c r="D138" s="3"/>
      <c r="E138" s="3" t="s">
        <v>382</v>
      </c>
      <c r="F138" s="3"/>
      <c r="G138" s="3"/>
      <c r="H138" s="3"/>
      <c r="I138" s="3"/>
      <c r="J138" s="3"/>
      <c r="K138" s="3"/>
      <c r="L138" s="3"/>
      <c r="M138" s="3"/>
      <c r="N138" s="3"/>
      <c r="O138" s="3"/>
      <c r="P138" s="3"/>
    </row>
    <row r="139" spans="3:16" x14ac:dyDescent="0.15">
      <c r="C139" s="3"/>
      <c r="D139" s="3"/>
      <c r="E139" s="3"/>
      <c r="F139" s="3" t="s">
        <v>383</v>
      </c>
      <c r="G139" s="3"/>
      <c r="H139" s="3"/>
      <c r="I139" s="3"/>
      <c r="J139" s="3"/>
      <c r="K139" s="3"/>
      <c r="L139" s="3"/>
      <c r="M139" s="3"/>
      <c r="N139" s="3"/>
      <c r="O139" s="3"/>
      <c r="P139" s="3"/>
    </row>
    <row r="140" spans="3:16" x14ac:dyDescent="0.15">
      <c r="C140" s="3"/>
      <c r="D140" s="3"/>
      <c r="E140" s="3"/>
      <c r="F140" s="3" t="s">
        <v>384</v>
      </c>
      <c r="G140" s="3"/>
      <c r="H140" s="3"/>
      <c r="I140" s="3"/>
      <c r="J140" s="3"/>
      <c r="K140" s="3"/>
      <c r="L140" s="3"/>
      <c r="M140" s="3"/>
      <c r="N140" s="3"/>
      <c r="O140" s="3"/>
      <c r="P140" s="3"/>
    </row>
    <row r="141" spans="3:16" x14ac:dyDescent="0.15">
      <c r="C141" s="3"/>
      <c r="D141" s="3"/>
      <c r="E141" s="3"/>
      <c r="F141" s="3"/>
      <c r="G141" s="3"/>
      <c r="H141" s="3"/>
      <c r="I141" s="3"/>
      <c r="J141" s="3"/>
      <c r="K141" s="3"/>
      <c r="L141" s="3"/>
      <c r="M141" s="3"/>
      <c r="N141" s="3"/>
      <c r="O141" s="3"/>
      <c r="P141" s="3"/>
    </row>
    <row r="142" spans="3:16" x14ac:dyDescent="0.15">
      <c r="C142" s="3"/>
      <c r="D142" s="3" t="s">
        <v>385</v>
      </c>
      <c r="E142" s="3"/>
      <c r="F142" s="3"/>
      <c r="G142" s="3"/>
      <c r="H142" s="3"/>
      <c r="I142" s="3"/>
      <c r="J142" s="3"/>
      <c r="K142" s="3"/>
      <c r="L142" s="3"/>
      <c r="M142" s="3"/>
      <c r="N142" s="3"/>
      <c r="O142" s="3"/>
      <c r="P142" s="3"/>
    </row>
    <row r="143" spans="3:16" x14ac:dyDescent="0.15">
      <c r="E143" s="2" t="s">
        <v>386</v>
      </c>
    </row>
    <row r="144" spans="3:16" x14ac:dyDescent="0.15">
      <c r="F144" s="2" t="s">
        <v>387</v>
      </c>
    </row>
    <row r="146" spans="6:8" x14ac:dyDescent="0.15">
      <c r="F146" s="2" t="s">
        <v>388</v>
      </c>
    </row>
    <row r="147" spans="6:8" x14ac:dyDescent="0.15">
      <c r="G147" s="2" t="s">
        <v>389</v>
      </c>
    </row>
    <row r="149" spans="6:8" x14ac:dyDescent="0.15">
      <c r="F149" s="6" t="s">
        <v>390</v>
      </c>
    </row>
    <row r="150" spans="6:8" x14ac:dyDescent="0.15">
      <c r="F150" s="5"/>
      <c r="G150" s="2" t="s">
        <v>391</v>
      </c>
    </row>
    <row r="152" spans="6:8" x14ac:dyDescent="0.15">
      <c r="F152" s="2" t="s">
        <v>392</v>
      </c>
    </row>
    <row r="153" spans="6:8" x14ac:dyDescent="0.15">
      <c r="G153" s="2" t="s">
        <v>393</v>
      </c>
    </row>
    <row r="154" spans="6:8" x14ac:dyDescent="0.15">
      <c r="F154" s="2" t="s">
        <v>394</v>
      </c>
    </row>
    <row r="155" spans="6:8" x14ac:dyDescent="0.15">
      <c r="G155" s="2" t="s">
        <v>395</v>
      </c>
    </row>
    <row r="156" spans="6:8" x14ac:dyDescent="0.15">
      <c r="H156" s="2" t="s">
        <v>396</v>
      </c>
    </row>
    <row r="157" spans="6:8" x14ac:dyDescent="0.15">
      <c r="H157" s="2" t="s">
        <v>397</v>
      </c>
    </row>
    <row r="158" spans="6:8" x14ac:dyDescent="0.15">
      <c r="H158" s="2" t="s">
        <v>398</v>
      </c>
    </row>
    <row r="159" spans="6:8" x14ac:dyDescent="0.15">
      <c r="G159" s="2" t="s">
        <v>399</v>
      </c>
    </row>
    <row r="160" spans="6:8" x14ac:dyDescent="0.15">
      <c r="H160" s="2" t="s">
        <v>400</v>
      </c>
    </row>
    <row r="161" spans="7:10" x14ac:dyDescent="0.15">
      <c r="G161" s="2" t="s">
        <v>401</v>
      </c>
    </row>
    <row r="162" spans="7:10" x14ac:dyDescent="0.15">
      <c r="H162" s="2" t="s">
        <v>400</v>
      </c>
    </row>
    <row r="163" spans="7:10" x14ac:dyDescent="0.15">
      <c r="G163" s="2" t="s">
        <v>402</v>
      </c>
    </row>
    <row r="164" spans="7:10" x14ac:dyDescent="0.15">
      <c r="H164" s="2" t="s">
        <v>400</v>
      </c>
    </row>
    <row r="165" spans="7:10" x14ac:dyDescent="0.15">
      <c r="G165" s="2" t="s">
        <v>403</v>
      </c>
    </row>
    <row r="166" spans="7:10" x14ac:dyDescent="0.15">
      <c r="H166" s="2" t="s">
        <v>404</v>
      </c>
    </row>
    <row r="167" spans="7:10" x14ac:dyDescent="0.15">
      <c r="G167" s="2" t="s">
        <v>405</v>
      </c>
    </row>
    <row r="168" spans="7:10" x14ac:dyDescent="0.15">
      <c r="H168" s="2" t="s">
        <v>406</v>
      </c>
    </row>
    <row r="169" spans="7:10" x14ac:dyDescent="0.15">
      <c r="G169" s="2" t="s">
        <v>407</v>
      </c>
    </row>
    <row r="170" spans="7:10" x14ac:dyDescent="0.15">
      <c r="H170" s="2" t="s">
        <v>408</v>
      </c>
    </row>
    <row r="171" spans="7:10" x14ac:dyDescent="0.15">
      <c r="G171" s="2" t="s">
        <v>409</v>
      </c>
    </row>
    <row r="172" spans="7:10" x14ac:dyDescent="0.15">
      <c r="H172" s="2" t="s">
        <v>410</v>
      </c>
    </row>
    <row r="173" spans="7:10" x14ac:dyDescent="0.15">
      <c r="G173" s="2" t="s">
        <v>411</v>
      </c>
    </row>
    <row r="174" spans="7:10" x14ac:dyDescent="0.15">
      <c r="H174" s="2" t="s">
        <v>412</v>
      </c>
    </row>
    <row r="175" spans="7:10" x14ac:dyDescent="0.15">
      <c r="G175" s="60" t="s">
        <v>413</v>
      </c>
      <c r="H175" s="60"/>
      <c r="I175" s="90"/>
      <c r="J175" s="90"/>
    </row>
    <row r="176" spans="7:10" x14ac:dyDescent="0.15">
      <c r="G176" s="60"/>
      <c r="H176" s="60" t="s">
        <v>414</v>
      </c>
      <c r="I176" s="90"/>
      <c r="J176" s="90"/>
    </row>
    <row r="177" spans="6:25" x14ac:dyDescent="0.15">
      <c r="G177" s="60" t="s">
        <v>415</v>
      </c>
      <c r="H177" s="60"/>
      <c r="I177" s="90"/>
      <c r="J177" s="90"/>
    </row>
    <row r="178" spans="6:25" x14ac:dyDescent="0.15">
      <c r="G178" s="60"/>
      <c r="H178" s="60" t="s">
        <v>416</v>
      </c>
      <c r="I178" s="90"/>
      <c r="J178" s="90"/>
    </row>
    <row r="179" spans="6:25" x14ac:dyDescent="0.15">
      <c r="G179" s="60" t="s">
        <v>417</v>
      </c>
      <c r="H179" s="60"/>
      <c r="I179" s="90"/>
      <c r="J179" s="90"/>
    </row>
    <row r="180" spans="6:25" x14ac:dyDescent="0.15">
      <c r="G180" s="60"/>
      <c r="H180" s="60" t="s">
        <v>418</v>
      </c>
      <c r="I180" s="90"/>
      <c r="J180" s="90"/>
    </row>
    <row r="181" spans="6:25" x14ac:dyDescent="0.15">
      <c r="F181" s="2" t="s">
        <v>419</v>
      </c>
      <c r="G181" s="2" t="s">
        <v>420</v>
      </c>
    </row>
    <row r="182" spans="6:25" x14ac:dyDescent="0.15">
      <c r="G182" s="2" t="s">
        <v>421</v>
      </c>
    </row>
    <row r="184" spans="6:25" x14ac:dyDescent="0.15">
      <c r="H184" s="3" t="s">
        <v>422</v>
      </c>
      <c r="I184" s="3"/>
      <c r="J184" s="3"/>
    </row>
    <row r="185" spans="6:25" x14ac:dyDescent="0.15">
      <c r="F185" s="2" t="s">
        <v>423</v>
      </c>
      <c r="G185" s="2" t="s">
        <v>424</v>
      </c>
    </row>
    <row r="186" spans="6:25" x14ac:dyDescent="0.15">
      <c r="H186" s="2" t="s">
        <v>425</v>
      </c>
    </row>
    <row r="187" spans="6:25" x14ac:dyDescent="0.15">
      <c r="G187" s="2" t="s">
        <v>345</v>
      </c>
    </row>
    <row r="188" spans="6:25" x14ac:dyDescent="0.15">
      <c r="H188" s="2" t="s">
        <v>426</v>
      </c>
    </row>
    <row r="189" spans="6:25" x14ac:dyDescent="0.15">
      <c r="F189" s="2" t="s">
        <v>427</v>
      </c>
    </row>
    <row r="190" spans="6:25" x14ac:dyDescent="0.15">
      <c r="G190" s="2" t="s">
        <v>428</v>
      </c>
    </row>
    <row r="191" spans="6:25" x14ac:dyDescent="0.15">
      <c r="F191" s="57" t="s">
        <v>429</v>
      </c>
      <c r="G191" s="57"/>
      <c r="H191" s="57"/>
      <c r="I191" s="57"/>
      <c r="J191" s="57"/>
      <c r="K191" s="57"/>
      <c r="L191" s="57"/>
      <c r="M191" s="57"/>
      <c r="N191" s="57"/>
      <c r="O191" s="57"/>
      <c r="P191" s="57"/>
      <c r="Q191" s="57"/>
      <c r="R191" s="57"/>
      <c r="S191" s="57"/>
      <c r="T191" s="57"/>
      <c r="U191" s="57"/>
      <c r="V191" s="57"/>
      <c r="W191" s="57"/>
      <c r="X191" s="57"/>
      <c r="Y191" s="57"/>
    </row>
    <row r="192" spans="6:25" x14ac:dyDescent="0.15">
      <c r="F192" s="57"/>
      <c r="G192" s="57" t="s">
        <v>430</v>
      </c>
      <c r="H192" s="57"/>
      <c r="I192" s="57"/>
      <c r="J192" s="57"/>
      <c r="K192" s="57"/>
      <c r="L192" s="57"/>
      <c r="M192" s="57"/>
      <c r="N192" s="57"/>
      <c r="O192" s="57"/>
      <c r="P192" s="57"/>
      <c r="Q192" s="57"/>
      <c r="R192" s="57"/>
      <c r="S192" s="57"/>
      <c r="T192" s="57"/>
      <c r="U192" s="57"/>
      <c r="V192" s="57"/>
      <c r="W192" s="57"/>
      <c r="X192" s="57"/>
      <c r="Y192" s="57"/>
    </row>
    <row r="193" spans="6:25" x14ac:dyDescent="0.15">
      <c r="F193" s="57"/>
      <c r="G193" s="57"/>
      <c r="H193" s="57"/>
      <c r="I193" s="57"/>
      <c r="J193" s="57"/>
      <c r="K193" s="57"/>
      <c r="L193" s="57"/>
      <c r="M193" s="57"/>
      <c r="N193" s="57"/>
      <c r="O193" s="57"/>
      <c r="P193" s="57"/>
      <c r="Q193" s="57"/>
      <c r="R193" s="57"/>
      <c r="S193" s="57"/>
      <c r="T193" s="57"/>
      <c r="U193" s="57"/>
      <c r="V193" s="57"/>
      <c r="W193" s="57"/>
      <c r="X193" s="57"/>
      <c r="Y193" s="57"/>
    </row>
    <row r="194" spans="6:25" x14ac:dyDescent="0.15">
      <c r="F194" s="57"/>
      <c r="G194" s="57" t="s">
        <v>431</v>
      </c>
      <c r="H194" s="57"/>
      <c r="I194" s="57"/>
      <c r="J194" s="57"/>
      <c r="K194" s="57"/>
      <c r="L194" s="57"/>
      <c r="M194" s="57"/>
      <c r="N194" s="57"/>
      <c r="O194" s="57"/>
      <c r="P194" s="57"/>
      <c r="Q194" s="57"/>
      <c r="R194" s="57"/>
      <c r="S194" s="57"/>
      <c r="T194" s="57"/>
      <c r="U194" s="57"/>
      <c r="V194" s="57"/>
      <c r="W194" s="57"/>
      <c r="X194" s="57"/>
      <c r="Y194" s="57"/>
    </row>
    <row r="195" spans="6:25" x14ac:dyDescent="0.15">
      <c r="F195" s="57"/>
      <c r="G195" s="57"/>
      <c r="H195" s="77" t="s">
        <v>432</v>
      </c>
      <c r="I195" s="74"/>
      <c r="J195" s="57"/>
      <c r="K195" s="57"/>
      <c r="L195" s="57"/>
      <c r="M195" s="57"/>
      <c r="N195" s="57"/>
      <c r="O195" s="57"/>
      <c r="P195" s="57"/>
      <c r="Q195" s="57"/>
      <c r="R195" s="57"/>
      <c r="S195" s="57"/>
      <c r="T195" s="57"/>
      <c r="U195" s="57"/>
      <c r="V195" s="57"/>
      <c r="W195" s="57"/>
      <c r="X195" s="57"/>
      <c r="Y195" s="57"/>
    </row>
    <row r="196" spans="6:25" x14ac:dyDescent="0.15">
      <c r="F196" s="57"/>
      <c r="G196" s="57"/>
      <c r="H196" s="77" t="s">
        <v>433</v>
      </c>
      <c r="I196" s="74"/>
      <c r="J196" s="57"/>
      <c r="K196" s="57"/>
      <c r="L196" s="57"/>
      <c r="M196" s="57"/>
      <c r="N196" s="57"/>
      <c r="O196" s="57"/>
      <c r="P196" s="57"/>
      <c r="Q196" s="57"/>
      <c r="R196" s="57"/>
      <c r="S196" s="57"/>
      <c r="T196" s="57"/>
      <c r="U196" s="57"/>
      <c r="V196" s="57"/>
      <c r="W196" s="57"/>
      <c r="X196" s="57"/>
      <c r="Y196" s="57"/>
    </row>
    <row r="197" spans="6:25" x14ac:dyDescent="0.15">
      <c r="F197" s="57"/>
      <c r="G197" s="57"/>
      <c r="H197" s="77" t="s">
        <v>434</v>
      </c>
      <c r="I197" s="74"/>
      <c r="J197" s="57"/>
      <c r="K197" s="57"/>
      <c r="L197" s="57"/>
      <c r="M197" s="57"/>
      <c r="N197" s="57"/>
      <c r="O197" s="57"/>
      <c r="P197" s="57"/>
      <c r="Q197" s="57"/>
      <c r="R197" s="57"/>
      <c r="S197" s="57"/>
      <c r="T197" s="57"/>
      <c r="U197" s="57"/>
      <c r="V197" s="57"/>
      <c r="W197" s="57"/>
      <c r="X197" s="57"/>
      <c r="Y197" s="57"/>
    </row>
    <row r="198" spans="6:25" x14ac:dyDescent="0.15">
      <c r="F198" s="57"/>
      <c r="G198" s="57"/>
      <c r="H198" s="76" t="s">
        <v>435</v>
      </c>
      <c r="I198" s="74"/>
      <c r="J198" s="57"/>
      <c r="K198" s="57"/>
      <c r="L198" s="57"/>
      <c r="M198" s="57"/>
      <c r="N198" s="57"/>
      <c r="O198" s="57"/>
      <c r="P198" s="57"/>
      <c r="Q198" s="57"/>
      <c r="R198" s="57"/>
      <c r="S198" s="57"/>
      <c r="T198" s="57"/>
      <c r="U198" s="57"/>
      <c r="V198" s="57"/>
      <c r="W198" s="57"/>
      <c r="X198" s="57"/>
      <c r="Y198" s="57"/>
    </row>
    <row r="199" spans="6:25" x14ac:dyDescent="0.15">
      <c r="F199" s="57"/>
      <c r="G199" s="57"/>
      <c r="H199" s="77"/>
      <c r="I199" s="76" t="s">
        <v>436</v>
      </c>
      <c r="J199" s="57"/>
      <c r="K199" s="57"/>
      <c r="L199" s="57"/>
      <c r="M199" s="57"/>
      <c r="N199" s="57"/>
      <c r="O199" s="57"/>
      <c r="P199" s="57"/>
      <c r="Q199" s="57"/>
      <c r="R199" s="57"/>
      <c r="S199" s="57"/>
      <c r="T199" s="57"/>
      <c r="U199" s="57"/>
      <c r="V199" s="57"/>
      <c r="W199" s="57"/>
      <c r="X199" s="57"/>
      <c r="Y199" s="57"/>
    </row>
    <row r="200" spans="6:25" x14ac:dyDescent="0.15">
      <c r="F200" s="57"/>
      <c r="G200" s="57"/>
      <c r="H200" s="77"/>
      <c r="I200" s="76"/>
      <c r="J200" s="57"/>
      <c r="K200" s="57"/>
      <c r="L200" s="57"/>
      <c r="M200" s="57"/>
      <c r="N200" s="57"/>
      <c r="O200" s="57"/>
      <c r="P200" s="57"/>
      <c r="Q200" s="57"/>
      <c r="R200" s="57"/>
      <c r="S200" s="57"/>
      <c r="T200" s="57"/>
      <c r="U200" s="57"/>
      <c r="V200" s="57"/>
      <c r="W200" s="57"/>
      <c r="X200" s="57"/>
      <c r="Y200" s="57"/>
    </row>
    <row r="201" spans="6:25" x14ac:dyDescent="0.15">
      <c r="F201" s="57"/>
      <c r="G201" s="57"/>
      <c r="H201" s="57"/>
      <c r="I201" s="76" t="s">
        <v>437</v>
      </c>
      <c r="J201" s="57"/>
      <c r="K201" s="57"/>
      <c r="L201" s="57"/>
      <c r="M201" s="57"/>
      <c r="N201" s="57"/>
      <c r="O201" s="57"/>
      <c r="P201" s="57"/>
      <c r="Q201" s="57"/>
      <c r="R201" s="57"/>
      <c r="S201" s="57"/>
      <c r="T201" s="57"/>
      <c r="U201" s="57"/>
      <c r="V201" s="57"/>
      <c r="W201" s="57"/>
      <c r="X201" s="57"/>
      <c r="Y201" s="57"/>
    </row>
    <row r="202" spans="6:25" x14ac:dyDescent="0.15">
      <c r="F202" s="57"/>
      <c r="G202" s="57"/>
      <c r="H202" s="57"/>
      <c r="I202" s="76" t="s">
        <v>438</v>
      </c>
      <c r="J202" s="57"/>
      <c r="K202" s="57"/>
      <c r="L202" s="57"/>
      <c r="M202" s="57"/>
      <c r="N202" s="57"/>
      <c r="O202" s="57"/>
      <c r="P202" s="57"/>
      <c r="Q202" s="57"/>
      <c r="R202" s="57"/>
      <c r="S202" s="57"/>
      <c r="T202" s="57"/>
      <c r="U202" s="57"/>
      <c r="V202" s="57"/>
      <c r="W202" s="57"/>
      <c r="X202" s="57"/>
      <c r="Y202" s="57"/>
    </row>
    <row r="203" spans="6:25" x14ac:dyDescent="0.15">
      <c r="F203" s="57"/>
      <c r="G203" s="57"/>
      <c r="H203" s="57"/>
      <c r="I203" s="76"/>
      <c r="J203" s="57"/>
      <c r="K203" s="57"/>
      <c r="L203" s="57"/>
      <c r="M203" s="57"/>
      <c r="N203" s="57"/>
      <c r="O203" s="57"/>
      <c r="P203" s="57"/>
      <c r="Q203" s="57"/>
      <c r="R203" s="57"/>
      <c r="S203" s="57"/>
      <c r="T203" s="57"/>
      <c r="U203" s="57"/>
      <c r="V203" s="57"/>
      <c r="W203" s="57"/>
      <c r="X203" s="57"/>
      <c r="Y203" s="57"/>
    </row>
    <row r="204" spans="6:25" x14ac:dyDescent="0.15">
      <c r="F204" s="57"/>
      <c r="G204" s="57"/>
      <c r="H204" s="57"/>
      <c r="I204" s="76" t="s">
        <v>439</v>
      </c>
      <c r="J204" s="57"/>
      <c r="K204" s="57"/>
      <c r="L204" s="57"/>
      <c r="M204" s="57"/>
      <c r="N204" s="57"/>
      <c r="O204" s="57"/>
      <c r="P204" s="57"/>
      <c r="Q204" s="57"/>
      <c r="R204" s="57"/>
      <c r="S204" s="57"/>
      <c r="T204" s="57"/>
      <c r="U204" s="57"/>
      <c r="V204" s="57"/>
      <c r="W204" s="57"/>
      <c r="X204" s="57"/>
      <c r="Y204" s="57"/>
    </row>
    <row r="205" spans="6:25" x14ac:dyDescent="0.15">
      <c r="F205" s="57"/>
      <c r="G205" s="57"/>
      <c r="H205" s="57"/>
      <c r="I205" s="76" t="s">
        <v>440</v>
      </c>
      <c r="J205" s="57"/>
      <c r="K205" s="57"/>
      <c r="L205" s="57"/>
      <c r="M205" s="57"/>
      <c r="N205" s="57"/>
      <c r="O205" s="57"/>
      <c r="P205" s="57"/>
      <c r="Q205" s="57"/>
      <c r="R205" s="57"/>
      <c r="S205" s="57"/>
      <c r="T205" s="57"/>
      <c r="U205" s="57"/>
      <c r="V205" s="57"/>
      <c r="W205" s="57"/>
      <c r="X205" s="57"/>
      <c r="Y205" s="57"/>
    </row>
    <row r="206" spans="6:25" x14ac:dyDescent="0.15">
      <c r="F206" s="57"/>
      <c r="G206" s="57"/>
      <c r="H206" s="57"/>
      <c r="I206" s="76"/>
      <c r="J206" s="57"/>
      <c r="K206" s="57"/>
      <c r="L206" s="57"/>
      <c r="M206" s="57"/>
      <c r="N206" s="57"/>
      <c r="O206" s="57"/>
      <c r="P206" s="57"/>
      <c r="Q206" s="57"/>
      <c r="R206" s="57"/>
      <c r="S206" s="57"/>
      <c r="T206" s="57"/>
      <c r="U206" s="57"/>
      <c r="V206" s="57"/>
      <c r="W206" s="57"/>
      <c r="X206" s="57"/>
      <c r="Y206" s="57"/>
    </row>
    <row r="207" spans="6:25" x14ac:dyDescent="0.15">
      <c r="F207" s="57"/>
      <c r="G207" s="57"/>
      <c r="H207" s="57"/>
      <c r="I207" s="76" t="s">
        <v>441</v>
      </c>
      <c r="J207" s="57"/>
      <c r="K207" s="57"/>
      <c r="L207" s="57"/>
      <c r="M207" s="57"/>
      <c r="N207" s="57"/>
      <c r="O207" s="57"/>
      <c r="P207" s="57"/>
      <c r="Q207" s="57"/>
      <c r="R207" s="57"/>
      <c r="S207" s="57"/>
      <c r="T207" s="57"/>
      <c r="U207" s="57"/>
      <c r="V207" s="57"/>
      <c r="W207" s="57"/>
      <c r="X207" s="57"/>
      <c r="Y207" s="57"/>
    </row>
    <row r="208" spans="6:25" x14ac:dyDescent="0.15">
      <c r="F208" s="57"/>
      <c r="G208" s="57"/>
      <c r="H208" s="57"/>
      <c r="I208" s="76" t="s">
        <v>442</v>
      </c>
      <c r="J208" s="57"/>
      <c r="K208" s="57"/>
      <c r="L208" s="57"/>
      <c r="M208" s="57"/>
      <c r="N208" s="57"/>
      <c r="O208" s="57"/>
      <c r="P208" s="57"/>
      <c r="Q208" s="57"/>
      <c r="R208" s="57"/>
      <c r="S208" s="57"/>
      <c r="T208" s="57"/>
      <c r="U208" s="57"/>
      <c r="V208" s="57"/>
      <c r="W208" s="57"/>
      <c r="X208" s="57"/>
      <c r="Y208" s="57"/>
    </row>
    <row r="209" spans="4:25" x14ac:dyDescent="0.15">
      <c r="F209" s="57"/>
      <c r="G209" s="57"/>
      <c r="H209" s="57"/>
      <c r="I209" s="76"/>
      <c r="J209" s="57"/>
      <c r="K209" s="57"/>
      <c r="L209" s="57"/>
      <c r="M209" s="57"/>
      <c r="N209" s="57"/>
      <c r="O209" s="57"/>
      <c r="P209" s="57"/>
      <c r="Q209" s="57"/>
      <c r="R209" s="57"/>
      <c r="S209" s="57"/>
      <c r="T209" s="57"/>
      <c r="U209" s="57"/>
      <c r="V209" s="57"/>
      <c r="W209" s="57"/>
      <c r="X209" s="57"/>
      <c r="Y209" s="57"/>
    </row>
    <row r="210" spans="4:25" x14ac:dyDescent="0.15">
      <c r="F210" s="57"/>
      <c r="G210" s="57"/>
      <c r="H210" s="57"/>
      <c r="I210" s="76" t="s">
        <v>443</v>
      </c>
      <c r="J210" s="57"/>
      <c r="K210" s="57"/>
      <c r="L210" s="57"/>
      <c r="M210" s="57"/>
      <c r="N210" s="57"/>
      <c r="O210" s="57"/>
      <c r="P210" s="57"/>
      <c r="Q210" s="57"/>
      <c r="R210" s="57"/>
      <c r="S210" s="57"/>
      <c r="T210" s="57"/>
      <c r="U210" s="57"/>
      <c r="V210" s="57"/>
      <c r="W210" s="57"/>
      <c r="X210" s="57"/>
      <c r="Y210" s="57"/>
    </row>
    <row r="211" spans="4:25" x14ac:dyDescent="0.15">
      <c r="F211" s="57"/>
      <c r="G211" s="57"/>
      <c r="H211" s="57"/>
      <c r="I211" s="76" t="s">
        <v>444</v>
      </c>
      <c r="J211" s="57"/>
      <c r="K211" s="57"/>
      <c r="L211" s="57"/>
      <c r="M211" s="57"/>
      <c r="N211" s="57"/>
      <c r="O211" s="57"/>
      <c r="P211" s="57"/>
      <c r="Q211" s="57"/>
      <c r="R211" s="57"/>
      <c r="S211" s="57"/>
      <c r="T211" s="57"/>
      <c r="U211" s="57"/>
      <c r="V211" s="57"/>
      <c r="W211" s="57"/>
      <c r="X211" s="57"/>
      <c r="Y211" s="57"/>
    </row>
    <row r="212" spans="4:25" x14ac:dyDescent="0.15">
      <c r="F212" s="57"/>
      <c r="G212" s="57"/>
      <c r="H212" s="57"/>
      <c r="I212" s="57"/>
      <c r="J212" s="57"/>
      <c r="K212" s="57"/>
      <c r="L212" s="57"/>
      <c r="M212" s="57"/>
      <c r="N212" s="57"/>
      <c r="O212" s="57"/>
      <c r="P212" s="57"/>
      <c r="Q212" s="57"/>
      <c r="R212" s="57"/>
      <c r="S212" s="57"/>
      <c r="T212" s="57"/>
      <c r="U212" s="57"/>
      <c r="V212" s="57"/>
      <c r="W212" s="57"/>
      <c r="X212" s="57"/>
      <c r="Y212" s="57"/>
    </row>
    <row r="213" spans="4:25" x14ac:dyDescent="0.15">
      <c r="F213" s="57"/>
      <c r="G213" s="57"/>
      <c r="H213" s="77" t="s">
        <v>445</v>
      </c>
      <c r="I213" s="74"/>
      <c r="J213" s="57"/>
      <c r="K213" s="57"/>
      <c r="L213" s="57"/>
      <c r="M213" s="57"/>
      <c r="N213" s="57"/>
      <c r="O213" s="57"/>
      <c r="P213" s="57"/>
      <c r="Q213" s="57"/>
      <c r="R213" s="57"/>
      <c r="S213" s="57"/>
      <c r="T213" s="57"/>
      <c r="U213" s="57"/>
      <c r="V213" s="57"/>
      <c r="W213" s="57"/>
      <c r="X213" s="57"/>
      <c r="Y213" s="57"/>
    </row>
    <row r="214" spans="4:25" x14ac:dyDescent="0.15">
      <c r="F214" s="57"/>
      <c r="G214" s="57"/>
      <c r="H214" s="77" t="s">
        <v>446</v>
      </c>
      <c r="I214" s="74"/>
      <c r="J214" s="57"/>
      <c r="K214" s="57"/>
      <c r="L214" s="57"/>
      <c r="M214" s="57"/>
      <c r="N214" s="57"/>
      <c r="O214" s="57"/>
      <c r="P214" s="57"/>
      <c r="Q214" s="57"/>
      <c r="R214" s="57"/>
      <c r="S214" s="57"/>
      <c r="T214" s="57"/>
      <c r="U214" s="57"/>
      <c r="V214" s="57"/>
      <c r="W214" s="57"/>
      <c r="X214" s="57"/>
      <c r="Y214" s="57"/>
    </row>
    <row r="215" spans="4:25" x14ac:dyDescent="0.15">
      <c r="F215" s="57"/>
      <c r="G215" s="57"/>
      <c r="H215" s="74"/>
      <c r="I215" s="74" t="s">
        <v>447</v>
      </c>
      <c r="J215" s="57"/>
      <c r="K215" s="57"/>
      <c r="L215" s="57"/>
      <c r="M215" s="57"/>
      <c r="N215" s="57"/>
      <c r="O215" s="57"/>
      <c r="P215" s="57"/>
      <c r="Q215" s="57"/>
      <c r="R215" s="57"/>
      <c r="S215" s="57"/>
      <c r="T215" s="57"/>
      <c r="U215" s="57"/>
      <c r="V215" s="57"/>
      <c r="W215" s="57"/>
      <c r="X215" s="57"/>
      <c r="Y215" s="57"/>
    </row>
    <row r="216" spans="4:25" x14ac:dyDescent="0.15">
      <c r="F216" s="57"/>
      <c r="G216" s="57"/>
      <c r="H216" s="77"/>
      <c r="I216" s="77" t="s">
        <v>448</v>
      </c>
      <c r="J216" s="57"/>
      <c r="K216" s="57"/>
      <c r="L216" s="57"/>
      <c r="M216" s="57"/>
      <c r="N216" s="57"/>
      <c r="O216" s="57"/>
      <c r="P216" s="57"/>
      <c r="Q216" s="57"/>
      <c r="R216" s="57"/>
      <c r="S216" s="57"/>
      <c r="T216" s="57"/>
      <c r="U216" s="57"/>
      <c r="V216" s="57"/>
      <c r="W216" s="57"/>
      <c r="X216" s="57"/>
      <c r="Y216" s="57"/>
    </row>
    <row r="217" spans="4:25" x14ac:dyDescent="0.15">
      <c r="F217" s="57"/>
      <c r="G217" s="57"/>
      <c r="H217" s="74"/>
      <c r="I217" s="77" t="s">
        <v>449</v>
      </c>
      <c r="J217" s="57"/>
      <c r="K217" s="57"/>
      <c r="L217" s="57"/>
      <c r="M217" s="57"/>
      <c r="N217" s="57"/>
      <c r="O217" s="57"/>
      <c r="P217" s="57"/>
      <c r="Q217" s="57"/>
      <c r="R217" s="57"/>
      <c r="S217" s="57"/>
      <c r="T217" s="57"/>
      <c r="U217" s="57"/>
      <c r="V217" s="57"/>
      <c r="W217" s="57"/>
      <c r="X217" s="57"/>
      <c r="Y217" s="57"/>
    </row>
    <row r="218" spans="4:25" x14ac:dyDescent="0.15">
      <c r="F218" s="57"/>
      <c r="G218" s="57"/>
      <c r="H218" s="74"/>
      <c r="I218" s="77" t="s">
        <v>450</v>
      </c>
      <c r="J218" s="57"/>
      <c r="K218" s="57"/>
      <c r="L218" s="57"/>
      <c r="M218" s="57"/>
      <c r="N218" s="57"/>
      <c r="O218" s="57"/>
      <c r="P218" s="57"/>
      <c r="Q218" s="57"/>
      <c r="R218" s="57"/>
      <c r="S218" s="57"/>
      <c r="T218" s="57"/>
      <c r="U218" s="57"/>
      <c r="V218" s="57"/>
      <c r="W218" s="57"/>
      <c r="X218" s="57"/>
      <c r="Y218" s="57"/>
    </row>
    <row r="219" spans="4:25" x14ac:dyDescent="0.15">
      <c r="F219" s="57"/>
      <c r="G219" s="57"/>
      <c r="H219" s="74"/>
      <c r="I219" s="77" t="s">
        <v>693</v>
      </c>
      <c r="J219" s="57"/>
      <c r="K219" s="57"/>
      <c r="L219" s="57"/>
      <c r="M219" s="57"/>
      <c r="N219" s="57"/>
      <c r="O219" s="57"/>
      <c r="P219" s="57"/>
      <c r="Q219" s="57"/>
      <c r="R219" s="57"/>
      <c r="S219" s="57"/>
      <c r="T219" s="57"/>
      <c r="U219" s="57"/>
      <c r="V219" s="57"/>
      <c r="W219" s="57"/>
      <c r="X219" s="57"/>
      <c r="Y219" s="57"/>
    </row>
    <row r="220" spans="4:25" x14ac:dyDescent="0.15">
      <c r="F220" s="57"/>
      <c r="G220" s="57"/>
      <c r="H220" s="74"/>
      <c r="I220" s="77" t="s">
        <v>451</v>
      </c>
      <c r="J220" s="57"/>
      <c r="K220" s="57"/>
      <c r="L220" s="57"/>
      <c r="M220" s="57"/>
      <c r="N220" s="57"/>
      <c r="O220" s="57"/>
      <c r="P220" s="57"/>
      <c r="Q220" s="57"/>
      <c r="R220" s="57"/>
      <c r="S220" s="57"/>
      <c r="T220" s="57"/>
      <c r="U220" s="57"/>
      <c r="V220" s="57"/>
      <c r="W220" s="57"/>
      <c r="X220" s="57"/>
      <c r="Y220" s="57"/>
    </row>
    <row r="222" spans="4:25" x14ac:dyDescent="0.15">
      <c r="D222" s="2" t="s">
        <v>452</v>
      </c>
    </row>
    <row r="223" spans="4:25" x14ac:dyDescent="0.15">
      <c r="E223" s="2" t="s">
        <v>453</v>
      </c>
    </row>
    <row r="224" spans="4:25" x14ac:dyDescent="0.15">
      <c r="E224" s="2" t="s">
        <v>838</v>
      </c>
    </row>
    <row r="225" spans="4:10" x14ac:dyDescent="0.15">
      <c r="E225" s="2" t="s">
        <v>832</v>
      </c>
    </row>
    <row r="227" spans="4:10" x14ac:dyDescent="0.15">
      <c r="F227" s="13" t="s">
        <v>1021</v>
      </c>
      <c r="G227" s="3"/>
    </row>
    <row r="228" spans="4:10" x14ac:dyDescent="0.15">
      <c r="F228" s="58"/>
      <c r="G228" s="3" t="s">
        <v>1036</v>
      </c>
    </row>
    <row r="229" spans="4:10" x14ac:dyDescent="0.15">
      <c r="F229" s="3"/>
      <c r="G229" s="3" t="s">
        <v>1041</v>
      </c>
    </row>
    <row r="230" spans="4:10" x14ac:dyDescent="0.15">
      <c r="F230" s="3"/>
      <c r="G230" s="3"/>
    </row>
    <row r="231" spans="4:10" x14ac:dyDescent="0.15">
      <c r="F231" s="3" t="s">
        <v>462</v>
      </c>
      <c r="G231" s="3"/>
    </row>
    <row r="232" spans="4:10" x14ac:dyDescent="0.15">
      <c r="F232" s="3"/>
      <c r="G232" s="3" t="s">
        <v>463</v>
      </c>
    </row>
    <row r="234" spans="4:10" x14ac:dyDescent="0.15">
      <c r="F234" s="3" t="s">
        <v>835</v>
      </c>
      <c r="G234" s="3"/>
    </row>
    <row r="235" spans="4:10" x14ac:dyDescent="0.15">
      <c r="G235" s="2" t="s">
        <v>836</v>
      </c>
    </row>
    <row r="237" spans="4:10" x14ac:dyDescent="0.15">
      <c r="F237" s="24" t="s">
        <v>1070</v>
      </c>
    </row>
    <row r="239" spans="4:10" x14ac:dyDescent="0.15">
      <c r="D239" s="3"/>
      <c r="E239" s="3"/>
      <c r="F239" s="3" t="s">
        <v>466</v>
      </c>
      <c r="G239" s="3"/>
      <c r="H239" s="3"/>
      <c r="I239" s="3"/>
      <c r="J239" s="3"/>
    </row>
    <row r="240" spans="4:10" x14ac:dyDescent="0.15">
      <c r="D240" s="3"/>
      <c r="E240" s="3"/>
      <c r="F240" s="3"/>
      <c r="G240" s="3"/>
      <c r="H240" s="3"/>
      <c r="I240" s="3"/>
      <c r="J240" s="3"/>
    </row>
    <row r="241" spans="1:16" x14ac:dyDescent="0.15">
      <c r="D241" s="3"/>
      <c r="E241" s="3" t="s">
        <v>467</v>
      </c>
      <c r="F241" s="3"/>
      <c r="G241" s="3"/>
      <c r="H241" s="3"/>
      <c r="I241" s="3"/>
      <c r="J241" s="3"/>
    </row>
    <row r="242" spans="1:16" x14ac:dyDescent="0.15">
      <c r="D242" s="3"/>
      <c r="E242" s="3"/>
      <c r="F242" s="3" t="s">
        <v>468</v>
      </c>
      <c r="G242" s="3"/>
      <c r="H242" s="3"/>
      <c r="I242" s="3"/>
      <c r="J242" s="3"/>
    </row>
    <row r="243" spans="1:16" x14ac:dyDescent="0.15">
      <c r="D243" s="3"/>
      <c r="E243" s="3"/>
      <c r="F243" s="3" t="s">
        <v>469</v>
      </c>
      <c r="G243" s="3"/>
      <c r="H243" s="3"/>
      <c r="I243" s="3"/>
      <c r="J243" s="3"/>
    </row>
    <row r="244" spans="1:16" x14ac:dyDescent="0.15">
      <c r="D244" s="3"/>
      <c r="E244" s="3"/>
      <c r="F244" s="3"/>
      <c r="G244" s="3"/>
      <c r="H244" s="3"/>
      <c r="I244" s="3"/>
      <c r="J244" s="3"/>
    </row>
    <row r="245" spans="1:16" x14ac:dyDescent="0.15">
      <c r="D245" s="3"/>
      <c r="E245" s="24" t="s">
        <v>996</v>
      </c>
      <c r="F245" s="24"/>
      <c r="G245" s="24"/>
      <c r="H245" s="24"/>
      <c r="I245" s="24"/>
      <c r="J245" s="24"/>
      <c r="K245" s="24"/>
      <c r="L245" s="24"/>
      <c r="M245" s="24"/>
      <c r="N245" s="24"/>
      <c r="O245" s="24"/>
      <c r="P245" s="24"/>
    </row>
    <row r="246" spans="1:16" x14ac:dyDescent="0.15">
      <c r="D246" s="3"/>
      <c r="E246" s="24"/>
      <c r="F246" s="24" t="s">
        <v>995</v>
      </c>
      <c r="G246" s="24"/>
      <c r="H246" s="24"/>
      <c r="I246" s="24"/>
      <c r="J246" s="24"/>
      <c r="K246" s="24"/>
      <c r="L246" s="24"/>
      <c r="M246" s="24"/>
      <c r="N246" s="24"/>
      <c r="O246" s="24"/>
      <c r="P246" s="24"/>
    </row>
    <row r="247" spans="1:16" x14ac:dyDescent="0.15">
      <c r="D247" s="3"/>
      <c r="E247" s="24"/>
      <c r="F247" s="24"/>
      <c r="G247" s="24" t="s">
        <v>997</v>
      </c>
      <c r="H247" s="24"/>
      <c r="I247" s="24"/>
      <c r="J247" s="24"/>
      <c r="K247" s="24"/>
      <c r="L247" s="24"/>
      <c r="M247" s="24"/>
      <c r="N247" s="24"/>
      <c r="O247" s="24"/>
      <c r="P247" s="24"/>
    </row>
    <row r="248" spans="1:16" x14ac:dyDescent="0.15">
      <c r="D248" s="3"/>
      <c r="E248" s="24"/>
      <c r="F248" s="24"/>
      <c r="G248" s="24"/>
      <c r="H248" s="24" t="s">
        <v>998</v>
      </c>
      <c r="I248" s="24"/>
      <c r="J248" s="24"/>
      <c r="K248" s="24"/>
      <c r="L248" s="24"/>
      <c r="M248" s="24"/>
      <c r="N248" s="24"/>
      <c r="O248" s="24"/>
      <c r="P248" s="24"/>
    </row>
    <row r="249" spans="1:16" x14ac:dyDescent="0.15">
      <c r="E249" s="24"/>
      <c r="F249" s="24"/>
      <c r="G249" s="24" t="s">
        <v>1010</v>
      </c>
      <c r="H249" s="24"/>
      <c r="I249" s="24"/>
      <c r="J249" s="24"/>
      <c r="K249" s="24"/>
      <c r="L249" s="24"/>
      <c r="M249" s="24"/>
      <c r="N249" s="24"/>
      <c r="O249" s="24"/>
      <c r="P249" s="24"/>
    </row>
    <row r="250" spans="1:16" x14ac:dyDescent="0.15">
      <c r="E250" s="24"/>
      <c r="F250" s="24"/>
      <c r="G250" s="24"/>
      <c r="H250" s="24" t="s">
        <v>1000</v>
      </c>
      <c r="I250" s="24" t="s">
        <v>1008</v>
      </c>
      <c r="J250" s="24"/>
      <c r="K250" s="24"/>
      <c r="L250" s="24"/>
      <c r="M250" s="24"/>
      <c r="N250" s="24"/>
      <c r="O250" s="24"/>
      <c r="P250" s="24"/>
    </row>
    <row r="251" spans="1:16" x14ac:dyDescent="0.15">
      <c r="A251" s="114" t="s">
        <v>924</v>
      </c>
      <c r="E251" s="24"/>
      <c r="F251" s="24"/>
      <c r="G251" s="24"/>
      <c r="H251" s="24" t="s">
        <v>1001</v>
      </c>
      <c r="I251" s="24" t="s">
        <v>1002</v>
      </c>
      <c r="J251" s="24" t="s">
        <v>1003</v>
      </c>
      <c r="K251" s="24" t="s">
        <v>999</v>
      </c>
      <c r="L251" s="24" t="s">
        <v>1004</v>
      </c>
      <c r="M251" s="24" t="s">
        <v>1009</v>
      </c>
      <c r="N251" s="24"/>
      <c r="O251" s="24"/>
      <c r="P251" s="24"/>
    </row>
    <row r="252" spans="1:16" x14ac:dyDescent="0.15">
      <c r="A252" s="113" t="s">
        <v>936</v>
      </c>
      <c r="E252" s="24"/>
      <c r="F252" s="24"/>
      <c r="G252" s="24"/>
      <c r="H252" s="24" t="s">
        <v>1054</v>
      </c>
      <c r="I252" s="24"/>
      <c r="J252" s="24"/>
      <c r="K252" s="24"/>
      <c r="L252" s="24"/>
      <c r="M252" s="24"/>
      <c r="N252" s="24"/>
      <c r="O252" s="24"/>
      <c r="P252" s="24"/>
    </row>
    <row r="253" spans="1:16" x14ac:dyDescent="0.15">
      <c r="E253" s="24"/>
      <c r="F253" s="24"/>
      <c r="G253" s="24" t="s">
        <v>1022</v>
      </c>
      <c r="H253" s="24"/>
      <c r="I253" s="24"/>
      <c r="J253" s="24"/>
      <c r="K253" s="24"/>
      <c r="L253" s="24"/>
      <c r="M253" s="24"/>
      <c r="N253" s="24"/>
      <c r="O253" s="24"/>
      <c r="P253" s="24"/>
    </row>
    <row r="254" spans="1:16" x14ac:dyDescent="0.15">
      <c r="E254" s="24"/>
      <c r="F254" s="24"/>
      <c r="G254" s="24" t="s">
        <v>1013</v>
      </c>
      <c r="H254" s="24"/>
      <c r="I254" s="24"/>
      <c r="J254" s="24"/>
      <c r="K254" s="24"/>
      <c r="L254" s="24"/>
      <c r="M254" s="24"/>
      <c r="N254" s="24"/>
      <c r="O254" s="24"/>
      <c r="P254" s="24"/>
    </row>
    <row r="255" spans="1:16" x14ac:dyDescent="0.15">
      <c r="E255" s="24"/>
      <c r="F255" s="24"/>
      <c r="G255" s="24"/>
      <c r="H255" s="24"/>
      <c r="I255" s="24"/>
      <c r="J255" s="24"/>
      <c r="K255" s="24"/>
      <c r="L255" s="24"/>
      <c r="M255" s="24"/>
      <c r="N255" s="24"/>
      <c r="O255" s="24"/>
      <c r="P255" s="24"/>
    </row>
    <row r="256" spans="1:16" x14ac:dyDescent="0.15">
      <c r="D256" s="2" t="s">
        <v>477</v>
      </c>
    </row>
    <row r="257" spans="3:11" x14ac:dyDescent="0.15">
      <c r="E257" s="2" t="s">
        <v>478</v>
      </c>
    </row>
    <row r="258" spans="3:11" x14ac:dyDescent="0.15">
      <c r="F258" s="2" t="s">
        <v>479</v>
      </c>
    </row>
    <row r="259" spans="3:11" x14ac:dyDescent="0.15">
      <c r="G259" s="2" t="s">
        <v>480</v>
      </c>
    </row>
    <row r="260" spans="3:11" x14ac:dyDescent="0.15">
      <c r="F260" s="2" t="s">
        <v>481</v>
      </c>
    </row>
    <row r="261" spans="3:11" x14ac:dyDescent="0.15">
      <c r="G261" s="2" t="s">
        <v>482</v>
      </c>
      <c r="J261" s="3"/>
      <c r="K261" s="3"/>
    </row>
    <row r="262" spans="3:11" x14ac:dyDescent="0.15">
      <c r="F262" s="2" t="s">
        <v>484</v>
      </c>
    </row>
    <row r="263" spans="3:11" x14ac:dyDescent="0.15">
      <c r="G263" s="2" t="s">
        <v>485</v>
      </c>
    </row>
    <row r="264" spans="3:11" x14ac:dyDescent="0.15">
      <c r="C264" s="3" t="s">
        <v>486</v>
      </c>
      <c r="D264" s="3"/>
      <c r="E264" s="3"/>
      <c r="F264" s="3"/>
      <c r="G264" s="3"/>
    </row>
    <row r="265" spans="3:11" x14ac:dyDescent="0.15">
      <c r="C265" s="3"/>
      <c r="D265" s="3"/>
      <c r="E265" s="3"/>
      <c r="F265" s="3"/>
      <c r="G265" s="3"/>
    </row>
    <row r="266" spans="3:11" x14ac:dyDescent="0.15">
      <c r="C266" s="3" t="s">
        <v>487</v>
      </c>
      <c r="D266" s="3"/>
      <c r="E266" s="3"/>
      <c r="F266" s="3"/>
      <c r="G266" s="3"/>
    </row>
    <row r="267" spans="3:11" x14ac:dyDescent="0.15">
      <c r="C267" s="3"/>
      <c r="D267" s="3" t="s">
        <v>488</v>
      </c>
      <c r="E267" s="3"/>
      <c r="F267" s="3"/>
      <c r="G267" s="3"/>
    </row>
    <row r="268" spans="3:11" x14ac:dyDescent="0.15">
      <c r="C268" s="3"/>
      <c r="D268" s="3" t="s">
        <v>489</v>
      </c>
      <c r="E268" s="3"/>
      <c r="F268" s="3"/>
      <c r="G268" s="3"/>
    </row>
    <row r="269" spans="3:11" x14ac:dyDescent="0.15">
      <c r="C269" s="3"/>
      <c r="D269" s="3"/>
      <c r="E269" s="3" t="s">
        <v>490</v>
      </c>
      <c r="F269" s="3"/>
      <c r="G269" s="3"/>
    </row>
    <row r="270" spans="3:11" x14ac:dyDescent="0.15">
      <c r="C270" s="3" t="s">
        <v>491</v>
      </c>
      <c r="D270" s="3"/>
      <c r="E270" s="3"/>
      <c r="F270" s="3"/>
      <c r="G270" s="3"/>
    </row>
    <row r="271" spans="3:11" x14ac:dyDescent="0.15">
      <c r="C271" s="3"/>
      <c r="D271" s="3" t="s">
        <v>492</v>
      </c>
      <c r="E271" s="3"/>
      <c r="F271" s="3"/>
      <c r="G271" s="3"/>
    </row>
    <row r="272" spans="3:11" x14ac:dyDescent="0.15">
      <c r="C272" s="3"/>
      <c r="D272" s="3" t="s">
        <v>350</v>
      </c>
      <c r="E272" s="3"/>
      <c r="F272" s="3"/>
      <c r="G272" s="3"/>
    </row>
    <row r="273" spans="3:7" x14ac:dyDescent="0.15">
      <c r="C273" s="3"/>
      <c r="D273" s="3"/>
      <c r="E273" s="3" t="s">
        <v>493</v>
      </c>
      <c r="F273" s="3"/>
      <c r="G273" s="3"/>
    </row>
    <row r="274" spans="3:7" x14ac:dyDescent="0.15">
      <c r="C274" s="3"/>
      <c r="D274" s="3"/>
      <c r="E274" s="3"/>
      <c r="F274" s="3"/>
      <c r="G274" s="3"/>
    </row>
    <row r="275" spans="3:7" x14ac:dyDescent="0.15">
      <c r="C275" s="3" t="s">
        <v>494</v>
      </c>
      <c r="D275" s="3"/>
      <c r="E275" s="3"/>
      <c r="F275" s="3"/>
      <c r="G275" s="3"/>
    </row>
    <row r="276" spans="3:7" x14ac:dyDescent="0.15">
      <c r="C276" s="3"/>
      <c r="D276" s="3" t="s">
        <v>495</v>
      </c>
      <c r="E276" s="3"/>
      <c r="F276" s="3"/>
      <c r="G276" s="3"/>
    </row>
    <row r="277" spans="3:7" x14ac:dyDescent="0.15">
      <c r="C277" s="3"/>
      <c r="D277" s="3" t="s">
        <v>496</v>
      </c>
      <c r="E277" s="3"/>
      <c r="F277" s="3"/>
      <c r="G277" s="3"/>
    </row>
    <row r="278" spans="3:7" x14ac:dyDescent="0.15">
      <c r="C278" s="13"/>
      <c r="D278" s="13" t="s">
        <v>497</v>
      </c>
      <c r="E278" s="13"/>
      <c r="F278" s="13"/>
      <c r="G278" s="3"/>
    </row>
    <row r="279" spans="3:7" x14ac:dyDescent="0.15">
      <c r="C279" s="58"/>
      <c r="D279" s="58"/>
      <c r="E279" s="58"/>
      <c r="F279" s="3"/>
      <c r="G279" s="3"/>
    </row>
    <row r="280" spans="3:7" x14ac:dyDescent="0.15">
      <c r="C280" s="13" t="s">
        <v>498</v>
      </c>
      <c r="D280" s="13"/>
      <c r="E280" s="13"/>
      <c r="F280" s="13"/>
      <c r="G280" s="3"/>
    </row>
    <row r="281" spans="3:7" x14ac:dyDescent="0.15">
      <c r="C281" s="13"/>
      <c r="D281" s="13" t="s">
        <v>503</v>
      </c>
      <c r="E281" s="13"/>
      <c r="F281" s="13"/>
      <c r="G281" s="3"/>
    </row>
    <row r="282" spans="3:7" x14ac:dyDescent="0.15">
      <c r="C282" s="13"/>
      <c r="D282" s="13" t="s">
        <v>496</v>
      </c>
      <c r="E282" s="13"/>
      <c r="F282" s="13"/>
      <c r="G282" s="3"/>
    </row>
    <row r="283" spans="3:7" x14ac:dyDescent="0.15">
      <c r="C283" s="13"/>
      <c r="D283" s="13" t="s">
        <v>500</v>
      </c>
      <c r="E283" s="13"/>
      <c r="F283" s="13"/>
    </row>
    <row r="285" spans="3:7" x14ac:dyDescent="0.15">
      <c r="C285" s="91" t="s">
        <v>501</v>
      </c>
      <c r="D285" s="91"/>
      <c r="G285" s="13"/>
    </row>
    <row r="286" spans="3:7" x14ac:dyDescent="0.15">
      <c r="G286" s="13"/>
    </row>
    <row r="287" spans="3:7" x14ac:dyDescent="0.15">
      <c r="C287" s="91" t="s">
        <v>502</v>
      </c>
      <c r="D287" s="91"/>
      <c r="G287" s="13"/>
    </row>
    <row r="288" spans="3:7" x14ac:dyDescent="0.15">
      <c r="G288" s="13"/>
    </row>
    <row r="289" spans="1:17" x14ac:dyDescent="0.15">
      <c r="C289" s="13"/>
      <c r="D289" s="13"/>
      <c r="E289" s="13"/>
      <c r="F289" s="13"/>
      <c r="G289" s="13"/>
    </row>
    <row r="290" spans="1:17" x14ac:dyDescent="0.15">
      <c r="A290" s="117"/>
      <c r="B290" s="1" t="s">
        <v>504</v>
      </c>
      <c r="G290" s="13"/>
    </row>
    <row r="291" spans="1:17" x14ac:dyDescent="0.15">
      <c r="C291" s="2" t="s">
        <v>505</v>
      </c>
      <c r="G291" s="13"/>
    </row>
    <row r="292" spans="1:17" x14ac:dyDescent="0.15">
      <c r="D292" s="46" t="s">
        <v>506</v>
      </c>
      <c r="E292" s="3"/>
      <c r="F292" s="3"/>
      <c r="G292" s="13"/>
      <c r="H292" s="3"/>
    </row>
    <row r="293" spans="1:17" x14ac:dyDescent="0.15">
      <c r="D293" s="3"/>
      <c r="E293" s="46" t="s">
        <v>507</v>
      </c>
      <c r="F293" s="3"/>
      <c r="G293" s="13"/>
      <c r="H293" s="3"/>
    </row>
    <row r="294" spans="1:17" x14ac:dyDescent="0.15">
      <c r="C294" s="3"/>
      <c r="D294" s="62" t="s">
        <v>508</v>
      </c>
      <c r="E294" s="62"/>
      <c r="F294" s="3"/>
      <c r="G294" s="3"/>
      <c r="H294" s="3"/>
      <c r="I294" s="3"/>
      <c r="J294" s="3"/>
      <c r="K294" s="3"/>
      <c r="L294" s="3"/>
      <c r="M294" s="3"/>
      <c r="N294" s="3"/>
      <c r="O294" s="3"/>
      <c r="P294" s="3"/>
      <c r="Q294" s="3"/>
    </row>
    <row r="295" spans="1:17" x14ac:dyDescent="0.15">
      <c r="C295" s="3"/>
      <c r="D295" s="62"/>
      <c r="E295" s="62" t="s">
        <v>509</v>
      </c>
      <c r="F295" s="3"/>
      <c r="G295" s="3"/>
      <c r="H295" s="3"/>
      <c r="I295" s="3"/>
      <c r="J295" s="3"/>
      <c r="K295" s="3"/>
      <c r="L295" s="3"/>
      <c r="M295" s="3"/>
      <c r="N295" s="3"/>
      <c r="O295" s="3"/>
      <c r="P295" s="3"/>
      <c r="Q295" s="3"/>
    </row>
    <row r="296" spans="1:17" x14ac:dyDescent="0.15">
      <c r="C296" s="3"/>
      <c r="D296" s="62" t="s">
        <v>510</v>
      </c>
      <c r="E296" s="62"/>
      <c r="F296" s="3"/>
      <c r="G296" s="3"/>
      <c r="H296" s="3"/>
      <c r="I296" s="3"/>
      <c r="J296" s="3"/>
      <c r="K296" s="3"/>
      <c r="L296" s="3"/>
      <c r="M296" s="3"/>
      <c r="N296" s="3"/>
      <c r="O296" s="3"/>
      <c r="P296" s="3"/>
      <c r="Q296" s="3"/>
    </row>
    <row r="297" spans="1:17" x14ac:dyDescent="0.15">
      <c r="C297" s="3"/>
      <c r="D297" s="62"/>
      <c r="E297" s="62" t="s">
        <v>511</v>
      </c>
      <c r="F297" s="3"/>
      <c r="G297" s="3"/>
      <c r="H297" s="3"/>
      <c r="I297" s="3"/>
      <c r="J297" s="3"/>
      <c r="K297" s="3"/>
      <c r="L297" s="3"/>
      <c r="M297" s="3"/>
      <c r="N297" s="3"/>
      <c r="O297" s="3"/>
      <c r="P297" s="3"/>
      <c r="Q297" s="3"/>
    </row>
    <row r="298" spans="1:17" x14ac:dyDescent="0.15">
      <c r="A298" s="114" t="s">
        <v>925</v>
      </c>
      <c r="C298" s="3"/>
      <c r="D298" s="62" t="s">
        <v>512</v>
      </c>
      <c r="E298" s="62"/>
      <c r="F298" s="3"/>
      <c r="G298" s="3"/>
      <c r="H298" s="3"/>
      <c r="I298" s="3"/>
      <c r="J298" s="3"/>
      <c r="K298" s="3"/>
      <c r="L298" s="3"/>
      <c r="M298" s="3"/>
      <c r="N298" s="3"/>
      <c r="O298" s="3"/>
      <c r="P298" s="3"/>
      <c r="Q298" s="3"/>
    </row>
    <row r="299" spans="1:17" x14ac:dyDescent="0.15">
      <c r="C299" s="3"/>
      <c r="D299" s="62"/>
      <c r="E299" s="62" t="s">
        <v>952</v>
      </c>
      <c r="F299" s="3"/>
      <c r="G299" s="3"/>
      <c r="H299" s="3"/>
      <c r="I299" s="3"/>
      <c r="J299" s="3"/>
      <c r="K299" s="3"/>
      <c r="L299" s="3"/>
      <c r="M299" s="3"/>
      <c r="N299" s="3"/>
      <c r="O299" s="3"/>
      <c r="P299" s="3"/>
      <c r="Q299" s="3"/>
    </row>
    <row r="300" spans="1:17" x14ac:dyDescent="0.15">
      <c r="C300" s="3"/>
      <c r="D300" s="62" t="s">
        <v>514</v>
      </c>
      <c r="E300" s="62"/>
      <c r="F300" s="3"/>
      <c r="G300" s="3"/>
      <c r="H300" s="3"/>
      <c r="I300" s="3"/>
      <c r="J300" s="3"/>
      <c r="K300" s="3"/>
      <c r="L300" s="3"/>
      <c r="M300" s="3"/>
      <c r="N300" s="3"/>
      <c r="O300" s="3"/>
      <c r="P300" s="3"/>
      <c r="Q300" s="3"/>
    </row>
    <row r="301" spans="1:17" x14ac:dyDescent="0.15">
      <c r="C301" s="3"/>
      <c r="D301" s="62"/>
      <c r="E301" s="62" t="s">
        <v>515</v>
      </c>
      <c r="F301" s="3"/>
      <c r="G301" s="3"/>
      <c r="H301" s="3"/>
      <c r="I301" s="3"/>
      <c r="J301" s="3"/>
      <c r="K301" s="3"/>
      <c r="L301" s="3"/>
      <c r="M301" s="3"/>
      <c r="N301" s="3"/>
      <c r="O301" s="3"/>
      <c r="P301" s="3"/>
      <c r="Q301" s="3"/>
    </row>
    <row r="302" spans="1:17" x14ac:dyDescent="0.15">
      <c r="C302" s="3"/>
      <c r="D302" s="62" t="s">
        <v>516</v>
      </c>
      <c r="E302" s="62"/>
      <c r="F302" s="3"/>
      <c r="G302" s="3"/>
      <c r="H302" s="3"/>
      <c r="I302" s="3"/>
      <c r="J302" s="3"/>
      <c r="K302" s="3"/>
      <c r="L302" s="3"/>
      <c r="M302" s="3"/>
      <c r="N302" s="3"/>
      <c r="O302" s="3"/>
      <c r="P302" s="3"/>
      <c r="Q302" s="3"/>
    </row>
    <row r="303" spans="1:17" x14ac:dyDescent="0.15">
      <c r="C303" s="3"/>
      <c r="D303" s="62"/>
      <c r="E303" s="62" t="s">
        <v>953</v>
      </c>
      <c r="F303" s="3"/>
      <c r="G303" s="3"/>
      <c r="H303" s="3"/>
      <c r="I303" s="3"/>
      <c r="J303" s="3"/>
      <c r="K303" s="3"/>
      <c r="L303" s="3"/>
      <c r="M303" s="3"/>
      <c r="N303" s="3"/>
      <c r="O303" s="3"/>
      <c r="P303" s="3"/>
      <c r="Q303" s="3"/>
    </row>
    <row r="304" spans="1:17" x14ac:dyDescent="0.15">
      <c r="C304" s="3"/>
      <c r="D304" s="62" t="s">
        <v>518</v>
      </c>
      <c r="E304" s="62"/>
      <c r="F304" s="62"/>
      <c r="G304" s="3"/>
      <c r="H304" s="3"/>
      <c r="I304" s="3"/>
      <c r="J304" s="3"/>
      <c r="K304" s="3"/>
      <c r="L304" s="3"/>
      <c r="M304" s="3"/>
      <c r="N304" s="3"/>
      <c r="O304" s="3"/>
      <c r="P304" s="3"/>
      <c r="Q304" s="3"/>
    </row>
    <row r="305" spans="3:17" x14ac:dyDescent="0.15">
      <c r="C305" s="3"/>
      <c r="D305" s="62"/>
      <c r="E305" s="62" t="s">
        <v>519</v>
      </c>
      <c r="F305" s="62"/>
      <c r="G305" s="3"/>
      <c r="H305" s="3"/>
      <c r="I305" s="3"/>
      <c r="J305" s="3"/>
      <c r="K305" s="3"/>
      <c r="L305" s="3"/>
      <c r="M305" s="3"/>
      <c r="N305" s="3"/>
      <c r="O305" s="3"/>
      <c r="P305" s="3"/>
      <c r="Q305" s="3"/>
    </row>
    <row r="306" spans="3:17" x14ac:dyDescent="0.15">
      <c r="C306" s="3" t="s">
        <v>520</v>
      </c>
      <c r="D306" s="3"/>
      <c r="E306" s="3"/>
      <c r="F306" s="3"/>
      <c r="G306" s="3"/>
      <c r="H306" s="3"/>
      <c r="I306" s="3"/>
      <c r="J306" s="3"/>
      <c r="K306" s="3"/>
      <c r="L306" s="3"/>
      <c r="M306" s="3"/>
      <c r="N306" s="3"/>
      <c r="O306" s="3"/>
      <c r="P306" s="3"/>
      <c r="Q306" s="3"/>
    </row>
    <row r="307" spans="3:17" x14ac:dyDescent="0.15">
      <c r="C307" s="3"/>
      <c r="D307" s="3" t="s">
        <v>521</v>
      </c>
      <c r="E307" s="3"/>
      <c r="F307" s="3"/>
      <c r="G307" s="3"/>
      <c r="H307" s="3"/>
      <c r="I307" s="3"/>
      <c r="J307" s="3"/>
      <c r="K307" s="3"/>
      <c r="L307" s="3"/>
      <c r="M307" s="3"/>
      <c r="N307" s="3"/>
      <c r="O307" s="3"/>
      <c r="P307" s="3"/>
      <c r="Q307" s="3"/>
    </row>
    <row r="308" spans="3:17" x14ac:dyDescent="0.15">
      <c r="C308" s="3"/>
      <c r="D308" s="3" t="s">
        <v>522</v>
      </c>
      <c r="E308" s="3"/>
      <c r="F308" s="3"/>
      <c r="G308" s="3"/>
      <c r="H308" s="3"/>
      <c r="I308" s="3"/>
      <c r="J308" s="3"/>
      <c r="K308" s="3"/>
      <c r="L308" s="3"/>
      <c r="M308" s="3"/>
      <c r="N308" s="3"/>
      <c r="O308" s="3"/>
      <c r="P308" s="3"/>
      <c r="Q308" s="3"/>
    </row>
    <row r="309" spans="3:17" x14ac:dyDescent="0.15">
      <c r="C309" s="3"/>
      <c r="D309" s="3"/>
      <c r="E309" s="3" t="s">
        <v>523</v>
      </c>
      <c r="F309" s="3"/>
      <c r="G309" s="3"/>
      <c r="H309" s="3"/>
      <c r="I309" s="3"/>
      <c r="J309" s="3"/>
      <c r="K309" s="3"/>
      <c r="L309" s="3"/>
      <c r="M309" s="3"/>
      <c r="N309" s="3"/>
      <c r="O309" s="3"/>
      <c r="P309" s="3"/>
      <c r="Q309" s="3"/>
    </row>
    <row r="310" spans="3:17" x14ac:dyDescent="0.15">
      <c r="C310" s="3"/>
      <c r="D310" s="3"/>
      <c r="E310" s="3" t="s">
        <v>524</v>
      </c>
      <c r="F310" s="3"/>
      <c r="G310" s="3"/>
      <c r="H310" s="3"/>
      <c r="I310" s="3"/>
      <c r="J310" s="3"/>
      <c r="K310" s="3"/>
      <c r="L310" s="3"/>
      <c r="M310" s="3"/>
      <c r="N310" s="3"/>
      <c r="O310" s="3"/>
      <c r="P310" s="3"/>
      <c r="Q310" s="3"/>
    </row>
    <row r="311" spans="3:17" x14ac:dyDescent="0.15">
      <c r="C311" s="3"/>
      <c r="D311" s="3"/>
      <c r="E311" s="3"/>
      <c r="F311" s="3" t="s">
        <v>525</v>
      </c>
      <c r="G311" s="3"/>
      <c r="H311" s="3"/>
      <c r="I311" s="3"/>
      <c r="J311" s="3"/>
      <c r="K311" s="3"/>
      <c r="L311" s="3"/>
      <c r="M311" s="3"/>
      <c r="N311" s="3"/>
      <c r="O311" s="3"/>
      <c r="P311" s="3"/>
      <c r="Q311" s="3"/>
    </row>
    <row r="312" spans="3:17" x14ac:dyDescent="0.15">
      <c r="C312" s="3"/>
      <c r="D312" s="3"/>
      <c r="E312" s="3" t="s">
        <v>526</v>
      </c>
      <c r="F312" s="3"/>
      <c r="G312" s="3"/>
      <c r="H312" s="3"/>
      <c r="I312" s="3"/>
      <c r="J312" s="3"/>
      <c r="K312" s="3"/>
      <c r="L312" s="3"/>
      <c r="M312" s="3"/>
      <c r="N312" s="3"/>
      <c r="O312" s="3"/>
      <c r="P312" s="3"/>
      <c r="Q312" s="3"/>
    </row>
    <row r="313" spans="3:17" x14ac:dyDescent="0.15">
      <c r="C313" s="3"/>
      <c r="D313" s="3"/>
      <c r="E313" s="3"/>
      <c r="F313" s="3" t="s">
        <v>527</v>
      </c>
      <c r="G313" s="3"/>
      <c r="H313" s="3"/>
      <c r="I313" s="3"/>
      <c r="J313" s="3"/>
      <c r="K313" s="3"/>
      <c r="L313" s="3"/>
      <c r="M313" s="3"/>
      <c r="N313" s="3"/>
      <c r="O313" s="3"/>
      <c r="P313" s="3"/>
      <c r="Q313" s="3"/>
    </row>
    <row r="314" spans="3:17" x14ac:dyDescent="0.15">
      <c r="C314" s="3"/>
      <c r="D314" s="3" t="s">
        <v>528</v>
      </c>
      <c r="E314" s="3"/>
      <c r="F314" s="3"/>
      <c r="G314" s="3"/>
      <c r="H314" s="3"/>
      <c r="I314" s="3"/>
      <c r="J314" s="3"/>
      <c r="K314" s="3"/>
      <c r="L314" s="3"/>
      <c r="M314" s="3"/>
      <c r="N314" s="3"/>
      <c r="O314" s="3"/>
      <c r="P314" s="3"/>
      <c r="Q314" s="3"/>
    </row>
    <row r="315" spans="3:17" x14ac:dyDescent="0.15">
      <c r="C315" s="3"/>
      <c r="D315" s="3"/>
      <c r="E315" s="3" t="s">
        <v>529</v>
      </c>
      <c r="F315" s="3"/>
      <c r="G315" s="3"/>
      <c r="H315" s="3"/>
      <c r="I315" s="3"/>
      <c r="J315" s="3"/>
      <c r="K315" s="3"/>
      <c r="L315" s="3"/>
      <c r="M315" s="3"/>
      <c r="N315" s="3"/>
      <c r="O315" s="3"/>
      <c r="P315" s="3"/>
      <c r="Q315" s="3"/>
    </row>
    <row r="316" spans="3:17" x14ac:dyDescent="0.15">
      <c r="C316" s="3"/>
      <c r="D316" s="3"/>
      <c r="E316" s="3" t="s">
        <v>530</v>
      </c>
      <c r="F316" s="3"/>
      <c r="G316" s="3"/>
      <c r="H316" s="3"/>
      <c r="I316" s="3"/>
      <c r="J316" s="3"/>
      <c r="K316" s="3"/>
      <c r="L316" s="3"/>
      <c r="M316" s="3"/>
      <c r="N316" s="3"/>
      <c r="O316" s="3"/>
      <c r="P316" s="3"/>
      <c r="Q316" s="3"/>
    </row>
    <row r="317" spans="3:17" x14ac:dyDescent="0.15">
      <c r="C317" s="3"/>
      <c r="D317" s="3"/>
      <c r="E317" s="3" t="s">
        <v>531</v>
      </c>
      <c r="F317" s="3"/>
      <c r="G317" s="3"/>
      <c r="H317" s="3"/>
      <c r="I317" s="3"/>
      <c r="J317" s="3"/>
      <c r="K317" s="3"/>
      <c r="L317" s="3"/>
      <c r="M317" s="3"/>
      <c r="N317" s="3"/>
      <c r="O317" s="3"/>
      <c r="P317" s="3"/>
      <c r="Q317" s="3"/>
    </row>
    <row r="318" spans="3:17" x14ac:dyDescent="0.15">
      <c r="C318" s="3"/>
      <c r="D318" s="3"/>
      <c r="E318" s="3"/>
      <c r="F318" s="3"/>
      <c r="G318" s="3"/>
      <c r="H318" s="3"/>
      <c r="I318" s="3"/>
      <c r="J318" s="3"/>
      <c r="K318" s="3"/>
      <c r="L318" s="3"/>
      <c r="M318" s="3"/>
      <c r="N318" s="3"/>
      <c r="O318" s="3"/>
      <c r="P318" s="3"/>
      <c r="Q318" s="3"/>
    </row>
    <row r="319" spans="3:17" x14ac:dyDescent="0.15">
      <c r="C319" s="3" t="s">
        <v>532</v>
      </c>
      <c r="D319" s="3"/>
      <c r="E319" s="3"/>
      <c r="F319" s="3"/>
      <c r="G319" s="3"/>
      <c r="H319" s="3"/>
      <c r="I319" s="3"/>
      <c r="J319" s="3"/>
      <c r="K319" s="3"/>
      <c r="L319" s="3"/>
      <c r="M319" s="3"/>
      <c r="N319" s="3"/>
      <c r="O319" s="3"/>
      <c r="P319" s="3"/>
      <c r="Q319" s="3"/>
    </row>
    <row r="320" spans="3:17" x14ac:dyDescent="0.15">
      <c r="C320" s="3"/>
      <c r="D320" s="3"/>
      <c r="E320" s="3"/>
      <c r="F320" s="3"/>
      <c r="G320" s="3"/>
      <c r="H320" s="3"/>
      <c r="I320" s="3"/>
      <c r="J320" s="3"/>
      <c r="K320" s="3"/>
      <c r="L320" s="3"/>
      <c r="M320" s="3"/>
      <c r="N320" s="3"/>
      <c r="O320" s="3"/>
      <c r="P320" s="3"/>
      <c r="Q320" s="3"/>
    </row>
    <row r="321" spans="3:17" x14ac:dyDescent="0.15">
      <c r="C321" s="3"/>
      <c r="D321" s="3" t="s">
        <v>533</v>
      </c>
      <c r="E321" s="3"/>
      <c r="F321" s="3"/>
      <c r="G321" s="3"/>
      <c r="H321" s="3"/>
      <c r="I321" s="3"/>
      <c r="J321" s="3"/>
      <c r="K321" s="3"/>
      <c r="L321" s="3"/>
      <c r="M321" s="3"/>
      <c r="N321" s="3"/>
      <c r="O321" s="3"/>
      <c r="P321" s="3"/>
      <c r="Q321" s="3"/>
    </row>
    <row r="322" spans="3:17" x14ac:dyDescent="0.15">
      <c r="C322" s="3"/>
      <c r="D322" s="3"/>
      <c r="E322" s="3"/>
      <c r="F322" s="3"/>
      <c r="G322" s="3"/>
      <c r="H322" s="3"/>
      <c r="I322" s="3"/>
      <c r="J322" s="3"/>
      <c r="K322" s="3"/>
      <c r="L322" s="3"/>
      <c r="M322" s="3"/>
      <c r="N322" s="3"/>
      <c r="O322" s="3"/>
      <c r="P322" s="3"/>
      <c r="Q322" s="3"/>
    </row>
    <row r="323" spans="3:17" x14ac:dyDescent="0.15">
      <c r="C323" s="3"/>
      <c r="D323" s="3"/>
      <c r="E323" s="3" t="s">
        <v>534</v>
      </c>
      <c r="F323" s="3"/>
      <c r="G323" s="3"/>
      <c r="H323" s="3"/>
      <c r="I323" s="3"/>
      <c r="J323" s="3"/>
      <c r="K323" s="3"/>
      <c r="L323" s="3"/>
      <c r="M323" s="3"/>
      <c r="N323" s="3"/>
      <c r="O323" s="3"/>
      <c r="P323" s="3"/>
      <c r="Q323" s="3"/>
    </row>
    <row r="324" spans="3:17" x14ac:dyDescent="0.15">
      <c r="C324" s="3"/>
      <c r="D324" s="3"/>
      <c r="E324" s="3"/>
      <c r="F324" s="3" t="s">
        <v>535</v>
      </c>
      <c r="G324" s="3"/>
      <c r="H324" s="3"/>
      <c r="I324" s="3"/>
      <c r="J324" s="3"/>
      <c r="K324" s="3"/>
      <c r="L324" s="3"/>
      <c r="M324" s="3"/>
      <c r="N324" s="3"/>
      <c r="O324" s="3"/>
      <c r="P324" s="3"/>
      <c r="Q324" s="3"/>
    </row>
    <row r="325" spans="3:17" x14ac:dyDescent="0.15">
      <c r="C325" s="3"/>
      <c r="D325" s="3"/>
      <c r="E325" s="3"/>
      <c r="F325" s="3" t="s">
        <v>536</v>
      </c>
      <c r="G325" s="3"/>
      <c r="H325" s="3"/>
      <c r="I325" s="3"/>
      <c r="J325" s="3"/>
      <c r="K325" s="3"/>
      <c r="L325" s="3"/>
      <c r="M325" s="3"/>
      <c r="N325" s="3"/>
      <c r="O325" s="3"/>
      <c r="P325" s="3"/>
      <c r="Q325" s="3"/>
    </row>
    <row r="326" spans="3:17" x14ac:dyDescent="0.15">
      <c r="C326" s="3"/>
      <c r="D326" s="3"/>
      <c r="E326" s="3"/>
      <c r="F326" s="3"/>
      <c r="G326" s="3" t="s">
        <v>537</v>
      </c>
      <c r="H326" s="3"/>
      <c r="I326" s="3"/>
      <c r="J326" s="3"/>
      <c r="K326" s="3"/>
      <c r="L326" s="3"/>
      <c r="M326" s="3"/>
      <c r="N326" s="3"/>
      <c r="O326" s="3"/>
      <c r="P326" s="3"/>
      <c r="Q326" s="3"/>
    </row>
    <row r="327" spans="3:17" x14ac:dyDescent="0.15">
      <c r="C327" s="3"/>
      <c r="D327" s="3"/>
      <c r="E327" s="3"/>
      <c r="F327" s="3" t="s">
        <v>538</v>
      </c>
      <c r="G327" s="3"/>
      <c r="H327" s="3"/>
      <c r="I327" s="3"/>
      <c r="J327" s="3"/>
      <c r="K327" s="3"/>
      <c r="L327" s="3"/>
      <c r="M327" s="3"/>
      <c r="N327" s="3"/>
      <c r="O327" s="3"/>
      <c r="P327" s="3"/>
      <c r="Q327" s="3"/>
    </row>
    <row r="328" spans="3:17" x14ac:dyDescent="0.15">
      <c r="C328" s="3"/>
      <c r="D328" s="3"/>
      <c r="E328" s="3"/>
      <c r="F328" s="3"/>
      <c r="G328" s="3" t="s">
        <v>539</v>
      </c>
      <c r="H328" s="3"/>
      <c r="I328" s="3"/>
      <c r="J328" s="3"/>
      <c r="K328" s="3"/>
      <c r="L328" s="3"/>
      <c r="M328" s="3"/>
      <c r="N328" s="3"/>
      <c r="O328" s="3"/>
      <c r="P328" s="3"/>
      <c r="Q328" s="3"/>
    </row>
    <row r="329" spans="3:17" x14ac:dyDescent="0.15">
      <c r="C329" s="3"/>
      <c r="D329" s="3"/>
      <c r="E329" s="3"/>
      <c r="F329" s="3"/>
      <c r="G329" s="3"/>
      <c r="H329" s="3"/>
      <c r="I329" s="3"/>
      <c r="J329" s="3"/>
      <c r="K329" s="3"/>
      <c r="L329" s="3"/>
      <c r="M329" s="3"/>
      <c r="N329" s="3"/>
      <c r="O329" s="3"/>
      <c r="P329" s="3"/>
      <c r="Q329" s="3"/>
    </row>
    <row r="330" spans="3:17" x14ac:dyDescent="0.15">
      <c r="C330" s="3"/>
      <c r="D330" s="3"/>
      <c r="E330" s="3" t="s">
        <v>540</v>
      </c>
      <c r="F330" s="3"/>
      <c r="G330" s="3"/>
      <c r="H330" s="3"/>
      <c r="I330" s="3"/>
      <c r="J330" s="3"/>
      <c r="K330" s="3"/>
      <c r="L330" s="3"/>
      <c r="M330" s="3"/>
      <c r="N330" s="3"/>
      <c r="O330" s="3"/>
      <c r="P330" s="3"/>
      <c r="Q330" s="3"/>
    </row>
    <row r="331" spans="3:17" x14ac:dyDescent="0.15">
      <c r="C331" s="3"/>
      <c r="D331" s="3"/>
      <c r="E331" s="3"/>
      <c r="F331" s="3" t="s">
        <v>541</v>
      </c>
      <c r="G331" s="3"/>
      <c r="H331" s="3"/>
      <c r="I331" s="3"/>
      <c r="J331" s="3"/>
      <c r="K331" s="3"/>
      <c r="L331" s="3"/>
      <c r="M331" s="3"/>
      <c r="N331" s="3"/>
      <c r="O331" s="3"/>
      <c r="P331" s="3"/>
      <c r="Q331" s="3"/>
    </row>
    <row r="332" spans="3:17" x14ac:dyDescent="0.15">
      <c r="C332" s="3"/>
      <c r="D332" s="3"/>
      <c r="E332" s="3"/>
      <c r="F332" s="3" t="s">
        <v>542</v>
      </c>
      <c r="G332" s="3"/>
      <c r="H332" s="3"/>
      <c r="I332" s="3"/>
      <c r="J332" s="3"/>
      <c r="K332" s="3"/>
      <c r="L332" s="3"/>
      <c r="M332" s="3"/>
      <c r="N332" s="3"/>
      <c r="O332" s="3"/>
      <c r="P332" s="3"/>
      <c r="Q332" s="3"/>
    </row>
    <row r="333" spans="3:17" x14ac:dyDescent="0.15">
      <c r="C333" s="3"/>
      <c r="D333" s="3"/>
      <c r="E333" s="3"/>
      <c r="F333" s="3"/>
      <c r="G333" s="3" t="s">
        <v>543</v>
      </c>
      <c r="H333" s="3"/>
      <c r="I333" s="3"/>
      <c r="J333" s="3"/>
      <c r="K333" s="3"/>
      <c r="L333" s="3"/>
      <c r="M333" s="3"/>
      <c r="N333" s="3"/>
      <c r="O333" s="3"/>
      <c r="P333" s="3"/>
      <c r="Q333" s="3"/>
    </row>
    <row r="334" spans="3:17" x14ac:dyDescent="0.15">
      <c r="C334" s="3"/>
      <c r="D334" s="3"/>
      <c r="E334" s="3"/>
      <c r="F334" s="3"/>
      <c r="G334" s="3" t="s">
        <v>544</v>
      </c>
      <c r="H334" s="3"/>
      <c r="I334" s="3"/>
      <c r="J334" s="3"/>
      <c r="K334" s="3"/>
      <c r="L334" s="3"/>
      <c r="M334" s="3"/>
      <c r="N334" s="3"/>
      <c r="O334" s="3"/>
      <c r="P334" s="3"/>
      <c r="Q334" s="3"/>
    </row>
    <row r="335" spans="3:17" x14ac:dyDescent="0.15">
      <c r="C335" s="3"/>
      <c r="D335" s="3"/>
      <c r="E335" s="3"/>
      <c r="F335" s="3"/>
      <c r="G335" s="3" t="s">
        <v>545</v>
      </c>
      <c r="H335" s="3"/>
      <c r="I335" s="3"/>
      <c r="J335" s="3"/>
      <c r="K335" s="3"/>
      <c r="L335" s="3"/>
      <c r="M335" s="3"/>
      <c r="N335" s="3"/>
      <c r="O335" s="3"/>
      <c r="P335" s="3"/>
      <c r="Q335" s="3"/>
    </row>
    <row r="336" spans="3:17" x14ac:dyDescent="0.15">
      <c r="C336" s="3"/>
      <c r="D336" s="3"/>
      <c r="E336" s="3"/>
      <c r="F336" s="3" t="s">
        <v>546</v>
      </c>
      <c r="G336" s="3"/>
      <c r="H336" s="3"/>
      <c r="I336" s="3"/>
      <c r="J336" s="3"/>
      <c r="K336" s="3"/>
      <c r="L336" s="3"/>
      <c r="M336" s="3"/>
      <c r="N336" s="3"/>
      <c r="O336" s="3"/>
      <c r="P336" s="3"/>
      <c r="Q336" s="3"/>
    </row>
    <row r="337" spans="2:17" x14ac:dyDescent="0.15">
      <c r="C337" s="3"/>
      <c r="D337" s="3"/>
      <c r="E337" s="3"/>
      <c r="F337" s="3"/>
      <c r="G337" s="3" t="s">
        <v>547</v>
      </c>
      <c r="H337" s="3"/>
      <c r="I337" s="3"/>
      <c r="J337" s="3"/>
      <c r="K337" s="3"/>
      <c r="L337" s="3"/>
      <c r="M337" s="3"/>
      <c r="N337" s="3"/>
      <c r="O337" s="3"/>
      <c r="P337" s="3"/>
      <c r="Q337" s="3"/>
    </row>
    <row r="338" spans="2:17" x14ac:dyDescent="0.15">
      <c r="C338" s="3"/>
      <c r="D338" s="3"/>
      <c r="E338" s="3"/>
      <c r="F338" s="3"/>
      <c r="G338" s="3"/>
      <c r="H338" s="3"/>
      <c r="I338" s="3"/>
      <c r="J338" s="3"/>
      <c r="K338" s="3"/>
      <c r="L338" s="3"/>
      <c r="M338" s="3"/>
      <c r="N338" s="3"/>
      <c r="O338" s="3"/>
      <c r="P338" s="3"/>
      <c r="Q338" s="3"/>
    </row>
    <row r="339" spans="2:17" x14ac:dyDescent="0.15">
      <c r="C339" s="3"/>
      <c r="D339" s="3"/>
      <c r="E339" s="3" t="s">
        <v>548</v>
      </c>
      <c r="F339" s="3"/>
      <c r="G339" s="3"/>
      <c r="H339" s="3"/>
      <c r="I339" s="3"/>
      <c r="J339" s="3"/>
      <c r="K339" s="3"/>
      <c r="L339" s="3"/>
      <c r="M339" s="3"/>
      <c r="N339" s="3"/>
      <c r="O339" s="3"/>
      <c r="P339" s="3"/>
      <c r="Q339" s="3"/>
    </row>
    <row r="340" spans="2:17" x14ac:dyDescent="0.15">
      <c r="F340" s="2" t="s">
        <v>549</v>
      </c>
    </row>
    <row r="341" spans="2:17" x14ac:dyDescent="0.15">
      <c r="G341" s="2" t="s">
        <v>550</v>
      </c>
    </row>
    <row r="342" spans="2:17" x14ac:dyDescent="0.15">
      <c r="F342" s="2" t="s">
        <v>551</v>
      </c>
    </row>
    <row r="343" spans="2:17" x14ac:dyDescent="0.15">
      <c r="G343" s="2" t="s">
        <v>552</v>
      </c>
    </row>
    <row r="345" spans="2:17" x14ac:dyDescent="0.15">
      <c r="E345" s="2" t="s">
        <v>553</v>
      </c>
    </row>
    <row r="346" spans="2:17" x14ac:dyDescent="0.15">
      <c r="F346" s="2" t="s">
        <v>554</v>
      </c>
    </row>
    <row r="347" spans="2:17" x14ac:dyDescent="0.15">
      <c r="F347" s="2" t="s">
        <v>555</v>
      </c>
    </row>
    <row r="348" spans="2:17" x14ac:dyDescent="0.15">
      <c r="C348" s="29" t="s">
        <v>556</v>
      </c>
      <c r="D348" s="29"/>
      <c r="E348" s="29"/>
      <c r="F348" s="29"/>
      <c r="G348" s="29"/>
      <c r="H348" s="29"/>
      <c r="I348" s="29"/>
      <c r="J348" s="29"/>
      <c r="K348" s="29"/>
      <c r="L348" s="29"/>
      <c r="M348" s="29"/>
      <c r="N348" s="29"/>
      <c r="O348" s="29"/>
    </row>
    <row r="349" spans="2:17" x14ac:dyDescent="0.15">
      <c r="C349" s="29"/>
      <c r="D349" s="29" t="s">
        <v>557</v>
      </c>
      <c r="E349" s="29"/>
      <c r="F349" s="29"/>
      <c r="G349" s="29"/>
      <c r="H349" s="29"/>
      <c r="I349" s="29"/>
      <c r="J349" s="29"/>
      <c r="K349" s="29"/>
      <c r="L349" s="29"/>
      <c r="M349" s="29"/>
      <c r="N349" s="29"/>
      <c r="O349" s="29"/>
    </row>
    <row r="350" spans="2:17" x14ac:dyDescent="0.15">
      <c r="B350" s="30"/>
      <c r="C350" s="29"/>
      <c r="D350" s="29"/>
      <c r="E350" s="130" t="s">
        <v>1031</v>
      </c>
      <c r="F350" s="29"/>
      <c r="G350" s="29"/>
      <c r="H350" s="29"/>
      <c r="I350" s="29"/>
      <c r="J350" s="29"/>
      <c r="K350" s="29"/>
      <c r="L350" s="29"/>
      <c r="M350" s="29"/>
      <c r="N350" s="29"/>
      <c r="O350" s="29"/>
    </row>
    <row r="351" spans="2:17" x14ac:dyDescent="0.15">
      <c r="B351" s="30"/>
      <c r="C351" s="29"/>
      <c r="D351" s="29"/>
      <c r="E351" s="29"/>
      <c r="F351" s="29" t="s">
        <v>559</v>
      </c>
      <c r="G351" s="29"/>
      <c r="H351" s="29"/>
      <c r="I351" s="29"/>
      <c r="J351" s="29"/>
      <c r="K351" s="29"/>
      <c r="L351" s="29"/>
      <c r="M351" s="29"/>
      <c r="N351" s="29"/>
      <c r="O351" s="29"/>
    </row>
    <row r="352" spans="2:17" x14ac:dyDescent="0.15">
      <c r="B352" s="30"/>
      <c r="C352" s="29"/>
      <c r="D352" s="29"/>
      <c r="E352" s="130" t="s">
        <v>1032</v>
      </c>
      <c r="F352" s="29"/>
      <c r="G352" s="29"/>
      <c r="H352" s="29"/>
      <c r="I352" s="29"/>
      <c r="J352" s="29"/>
      <c r="K352" s="29"/>
      <c r="L352" s="29"/>
      <c r="M352" s="29"/>
      <c r="N352" s="29"/>
      <c r="O352" s="29"/>
    </row>
    <row r="353" spans="1:16" x14ac:dyDescent="0.15">
      <c r="B353" s="131"/>
      <c r="C353" s="29"/>
      <c r="D353" s="29"/>
      <c r="E353" s="29"/>
      <c r="F353" s="29" t="s">
        <v>561</v>
      </c>
      <c r="G353" s="29"/>
      <c r="H353" s="29"/>
      <c r="I353" s="29"/>
      <c r="J353" s="29"/>
      <c r="K353" s="29"/>
      <c r="L353" s="29"/>
      <c r="M353" s="29"/>
      <c r="N353" s="29"/>
      <c r="O353" s="29"/>
    </row>
    <row r="354" spans="1:16" x14ac:dyDescent="0.15">
      <c r="B354" s="30"/>
      <c r="C354" s="29"/>
      <c r="D354" s="29"/>
      <c r="E354" s="130" t="s">
        <v>1033</v>
      </c>
      <c r="F354" s="29"/>
      <c r="G354" s="29"/>
      <c r="H354" s="29"/>
      <c r="I354" s="29"/>
      <c r="J354" s="29"/>
      <c r="K354" s="29"/>
      <c r="L354" s="29"/>
      <c r="M354" s="29"/>
      <c r="N354" s="29"/>
      <c r="O354" s="29"/>
    </row>
    <row r="355" spans="1:16" x14ac:dyDescent="0.15">
      <c r="B355" s="31"/>
      <c r="C355" s="29"/>
      <c r="D355" s="29"/>
      <c r="E355" s="29"/>
      <c r="F355" s="29" t="s">
        <v>565</v>
      </c>
      <c r="G355" s="29"/>
      <c r="H355" s="29"/>
      <c r="I355" s="29"/>
      <c r="J355" s="29"/>
      <c r="K355" s="29"/>
      <c r="L355" s="29"/>
      <c r="M355" s="29"/>
      <c r="N355" s="29"/>
      <c r="O355" s="29"/>
    </row>
    <row r="356" spans="1:16" x14ac:dyDescent="0.15">
      <c r="B356" s="131"/>
      <c r="C356" s="29"/>
      <c r="D356" s="29"/>
      <c r="E356" s="123" t="s">
        <v>1034</v>
      </c>
      <c r="F356" s="29"/>
      <c r="G356" s="29"/>
      <c r="H356" s="29"/>
      <c r="I356" s="29"/>
      <c r="J356" s="29"/>
      <c r="K356" s="29"/>
      <c r="L356" s="29"/>
      <c r="M356" s="29"/>
      <c r="N356" s="29"/>
      <c r="O356" s="29"/>
    </row>
    <row r="357" spans="1:16" x14ac:dyDescent="0.15">
      <c r="B357" s="3"/>
      <c r="C357" s="29"/>
      <c r="D357" s="29"/>
      <c r="E357" s="29"/>
      <c r="F357" s="29" t="s">
        <v>932</v>
      </c>
      <c r="G357" s="29"/>
      <c r="H357" s="29"/>
      <c r="I357" s="29"/>
      <c r="J357" s="29"/>
      <c r="K357" s="29"/>
      <c r="L357" s="29"/>
      <c r="M357" s="29"/>
      <c r="N357" s="29"/>
      <c r="O357" s="29"/>
    </row>
    <row r="358" spans="1:16" x14ac:dyDescent="0.15">
      <c r="C358" s="29"/>
      <c r="D358" s="29"/>
      <c r="E358" s="29" t="s">
        <v>80</v>
      </c>
      <c r="F358" s="29"/>
      <c r="G358" s="29"/>
      <c r="H358" s="29"/>
      <c r="I358" s="29"/>
      <c r="J358" s="29"/>
      <c r="K358" s="29"/>
      <c r="L358" s="29"/>
      <c r="M358" s="29"/>
      <c r="N358" s="29"/>
      <c r="O358" s="29"/>
    </row>
    <row r="359" spans="1:16" x14ac:dyDescent="0.15">
      <c r="C359" s="29"/>
      <c r="D359" s="29"/>
      <c r="E359" s="29"/>
      <c r="F359" s="29" t="s">
        <v>571</v>
      </c>
      <c r="G359" s="29"/>
      <c r="H359" s="29"/>
      <c r="I359" s="29"/>
      <c r="J359" s="29"/>
      <c r="K359" s="29"/>
      <c r="L359" s="29"/>
      <c r="M359" s="29"/>
      <c r="N359" s="29"/>
      <c r="O359" s="29"/>
    </row>
    <row r="360" spans="1:16" x14ac:dyDescent="0.15">
      <c r="C360" s="144"/>
      <c r="D360" s="29"/>
      <c r="E360" s="29" t="s">
        <v>82</v>
      </c>
      <c r="F360" s="29"/>
      <c r="G360" s="29"/>
      <c r="H360" s="29"/>
      <c r="I360" s="29"/>
      <c r="J360" s="29"/>
      <c r="K360" s="29"/>
      <c r="L360" s="29"/>
      <c r="M360" s="29"/>
      <c r="N360" s="29"/>
      <c r="O360" s="29"/>
    </row>
    <row r="361" spans="1:16" x14ac:dyDescent="0.15">
      <c r="C361" s="144"/>
      <c r="D361" s="29"/>
      <c r="E361" s="29"/>
      <c r="F361" s="29" t="s">
        <v>573</v>
      </c>
      <c r="G361" s="29"/>
      <c r="H361" s="29"/>
      <c r="I361" s="29"/>
      <c r="J361" s="29"/>
      <c r="K361" s="29"/>
      <c r="L361" s="29"/>
      <c r="M361" s="29"/>
      <c r="N361" s="29"/>
      <c r="O361" s="29"/>
    </row>
    <row r="362" spans="1:16" x14ac:dyDescent="0.15">
      <c r="A362" s="114" t="s">
        <v>926</v>
      </c>
      <c r="C362" s="29"/>
      <c r="D362" s="29"/>
      <c r="E362" s="130" t="s">
        <v>1035</v>
      </c>
      <c r="F362" s="29"/>
      <c r="G362" s="29"/>
      <c r="H362" s="29"/>
      <c r="I362" s="29"/>
      <c r="J362" s="29"/>
      <c r="K362" s="29"/>
      <c r="L362" s="29"/>
      <c r="M362" s="29"/>
      <c r="N362" s="29"/>
      <c r="O362" s="29"/>
    </row>
    <row r="363" spans="1:16" x14ac:dyDescent="0.15">
      <c r="A363" s="115" t="s">
        <v>937</v>
      </c>
      <c r="C363" s="29"/>
      <c r="D363" s="29"/>
      <c r="E363" s="29"/>
      <c r="F363" s="29" t="s">
        <v>1030</v>
      </c>
      <c r="G363" s="29"/>
      <c r="H363" s="29"/>
      <c r="I363" s="29"/>
      <c r="J363" s="29"/>
      <c r="K363" s="29"/>
      <c r="L363" s="29"/>
      <c r="M363" s="29"/>
      <c r="N363" s="29"/>
      <c r="O363" s="29"/>
    </row>
    <row r="364" spans="1:16" x14ac:dyDescent="0.15">
      <c r="C364" s="6"/>
    </row>
    <row r="366" spans="1:16" x14ac:dyDescent="0.15">
      <c r="C366" s="57" t="s">
        <v>574</v>
      </c>
      <c r="D366" s="57"/>
      <c r="E366" s="57"/>
      <c r="F366" s="57"/>
      <c r="G366" s="57"/>
      <c r="H366" s="57"/>
      <c r="I366" s="57"/>
      <c r="J366" s="57"/>
      <c r="K366" s="57"/>
      <c r="L366" s="57"/>
      <c r="M366" s="57"/>
      <c r="N366" s="57"/>
      <c r="O366" s="57"/>
      <c r="P366" s="57"/>
    </row>
    <row r="367" spans="1:16" x14ac:dyDescent="0.15">
      <c r="C367" s="57"/>
      <c r="D367" s="57" t="s">
        <v>575</v>
      </c>
      <c r="E367" s="57"/>
      <c r="F367" s="57"/>
      <c r="G367" s="57"/>
      <c r="H367" s="57"/>
      <c r="I367" s="57"/>
      <c r="J367" s="57"/>
      <c r="K367" s="57"/>
      <c r="L367" s="57"/>
      <c r="M367" s="57"/>
      <c r="N367" s="57"/>
      <c r="O367" s="57"/>
      <c r="P367" s="57"/>
    </row>
    <row r="368" spans="1:16" x14ac:dyDescent="0.15">
      <c r="C368" s="57"/>
      <c r="D368" s="57"/>
      <c r="E368" s="74" t="s">
        <v>576</v>
      </c>
      <c r="F368" s="57"/>
      <c r="G368" s="74"/>
      <c r="H368" s="57"/>
      <c r="I368" s="57"/>
      <c r="J368" s="57"/>
      <c r="K368" s="57"/>
      <c r="L368" s="57"/>
      <c r="M368" s="57"/>
      <c r="N368" s="57"/>
      <c r="O368" s="57"/>
      <c r="P368" s="57"/>
    </row>
    <row r="369" spans="3:16" x14ac:dyDescent="0.15">
      <c r="C369" s="57"/>
      <c r="D369" s="57"/>
      <c r="E369" s="74" t="s">
        <v>577</v>
      </c>
      <c r="F369" s="57"/>
      <c r="G369" s="74"/>
      <c r="H369" s="57"/>
      <c r="I369" s="57"/>
      <c r="J369" s="57"/>
      <c r="K369" s="57"/>
      <c r="L369" s="57"/>
      <c r="M369" s="57"/>
      <c r="N369" s="57"/>
      <c r="O369" s="57"/>
      <c r="P369" s="57"/>
    </row>
    <row r="370" spans="3:16" x14ac:dyDescent="0.15">
      <c r="C370" s="57"/>
      <c r="D370" s="57"/>
      <c r="E370" s="76" t="s">
        <v>578</v>
      </c>
      <c r="F370" s="57"/>
      <c r="G370" s="74"/>
      <c r="H370" s="57"/>
      <c r="I370" s="57"/>
      <c r="J370" s="57"/>
      <c r="K370" s="57"/>
      <c r="L370" s="57"/>
      <c r="M370" s="57"/>
      <c r="N370" s="57"/>
      <c r="O370" s="57"/>
      <c r="P370" s="57"/>
    </row>
    <row r="371" spans="3:16" x14ac:dyDescent="0.15">
      <c r="C371" s="57"/>
      <c r="D371" s="57"/>
      <c r="E371" s="76" t="s">
        <v>579</v>
      </c>
      <c r="F371" s="57"/>
      <c r="G371" s="74"/>
      <c r="H371" s="57"/>
      <c r="I371" s="57"/>
      <c r="J371" s="57"/>
      <c r="K371" s="57"/>
      <c r="L371" s="57"/>
      <c r="M371" s="57"/>
      <c r="N371" s="57"/>
      <c r="O371" s="57"/>
      <c r="P371" s="57"/>
    </row>
    <row r="372" spans="3:16" x14ac:dyDescent="0.15">
      <c r="C372" s="57"/>
      <c r="D372" s="57"/>
      <c r="E372" s="76" t="s">
        <v>580</v>
      </c>
      <c r="F372" s="57"/>
      <c r="G372" s="74"/>
      <c r="H372" s="57"/>
      <c r="I372" s="57"/>
      <c r="J372" s="57"/>
      <c r="K372" s="57"/>
      <c r="L372" s="57"/>
      <c r="M372" s="57"/>
      <c r="N372" s="57"/>
      <c r="O372" s="57"/>
      <c r="P372" s="57"/>
    </row>
    <row r="373" spans="3:16" x14ac:dyDescent="0.15">
      <c r="C373" s="57"/>
      <c r="D373" s="57" t="s">
        <v>581</v>
      </c>
      <c r="E373" s="57"/>
      <c r="F373" s="57"/>
      <c r="G373" s="57"/>
      <c r="H373" s="57"/>
      <c r="I373" s="57"/>
      <c r="J373" s="57"/>
      <c r="K373" s="57"/>
      <c r="L373" s="57"/>
      <c r="M373" s="57"/>
      <c r="N373" s="57"/>
      <c r="O373" s="57"/>
      <c r="P373" s="57"/>
    </row>
    <row r="374" spans="3:16" x14ac:dyDescent="0.15">
      <c r="C374" s="57"/>
      <c r="D374" s="57"/>
      <c r="E374" s="76" t="s">
        <v>582</v>
      </c>
      <c r="F374" s="74"/>
      <c r="G374" s="74"/>
      <c r="H374" s="57"/>
      <c r="I374" s="57"/>
      <c r="J374" s="57"/>
      <c r="K374" s="57"/>
      <c r="L374" s="57"/>
      <c r="M374" s="57"/>
      <c r="N374" s="57"/>
      <c r="O374" s="57"/>
      <c r="P374" s="57"/>
    </row>
    <row r="375" spans="3:16" x14ac:dyDescent="0.15">
      <c r="C375" s="57"/>
      <c r="D375" s="57"/>
      <c r="E375" s="76" t="s">
        <v>583</v>
      </c>
      <c r="F375" s="74"/>
      <c r="G375" s="74"/>
      <c r="H375" s="57"/>
      <c r="I375" s="57"/>
      <c r="J375" s="57"/>
      <c r="K375" s="57"/>
      <c r="L375" s="57"/>
      <c r="M375" s="57"/>
      <c r="N375" s="57"/>
      <c r="O375" s="57"/>
      <c r="P375" s="57"/>
    </row>
    <row r="376" spans="3:16" x14ac:dyDescent="0.15">
      <c r="C376" s="57"/>
      <c r="D376" s="74"/>
      <c r="E376" s="76" t="s">
        <v>584</v>
      </c>
      <c r="F376" s="74"/>
      <c r="G376" s="74"/>
      <c r="H376" s="57"/>
      <c r="I376" s="57"/>
      <c r="J376" s="57"/>
      <c r="K376" s="57"/>
      <c r="L376" s="57"/>
      <c r="M376" s="57"/>
      <c r="N376" s="57"/>
      <c r="O376" s="57"/>
      <c r="P376" s="57"/>
    </row>
    <row r="377" spans="3:16" x14ac:dyDescent="0.15">
      <c r="C377" s="57"/>
      <c r="D377" s="57"/>
      <c r="E377" s="76" t="s">
        <v>585</v>
      </c>
      <c r="F377" s="76"/>
      <c r="G377" s="76"/>
      <c r="H377" s="57"/>
      <c r="I377" s="57"/>
      <c r="J377" s="57"/>
      <c r="K377" s="57"/>
      <c r="L377" s="57"/>
      <c r="M377" s="57"/>
      <c r="N377" s="57"/>
      <c r="O377" s="57"/>
      <c r="P377" s="57"/>
    </row>
    <row r="378" spans="3:16" x14ac:dyDescent="0.15">
      <c r="C378" s="57"/>
      <c r="D378" s="57"/>
      <c r="E378" s="76"/>
      <c r="F378" s="76" t="s">
        <v>586</v>
      </c>
      <c r="G378" s="76"/>
      <c r="H378" s="57"/>
      <c r="I378" s="57"/>
      <c r="J378" s="57"/>
      <c r="K378" s="57"/>
      <c r="L378" s="57"/>
      <c r="M378" s="57"/>
      <c r="N378" s="57"/>
      <c r="O378" s="57"/>
      <c r="P378" s="57"/>
    </row>
    <row r="379" spans="3:16" x14ac:dyDescent="0.15">
      <c r="C379" s="57"/>
      <c r="D379" s="57"/>
      <c r="E379" s="76"/>
      <c r="F379" s="76"/>
      <c r="G379" s="76" t="s">
        <v>587</v>
      </c>
      <c r="H379" s="57"/>
      <c r="I379" s="57"/>
      <c r="J379" s="57"/>
      <c r="K379" s="57"/>
      <c r="L379" s="57"/>
      <c r="M379" s="57"/>
      <c r="N379" s="57"/>
      <c r="O379" s="57"/>
      <c r="P379" s="57"/>
    </row>
    <row r="380" spans="3:16" x14ac:dyDescent="0.15">
      <c r="C380" s="57"/>
      <c r="D380" s="57"/>
      <c r="E380" s="76"/>
      <c r="F380" s="76"/>
      <c r="G380" s="76" t="s">
        <v>588</v>
      </c>
      <c r="H380" s="57"/>
      <c r="I380" s="57"/>
      <c r="J380" s="57"/>
      <c r="K380" s="57"/>
      <c r="L380" s="57"/>
      <c r="M380" s="57"/>
      <c r="N380" s="57"/>
      <c r="O380" s="57"/>
      <c r="P380" s="57"/>
    </row>
    <row r="381" spans="3:16" x14ac:dyDescent="0.15">
      <c r="C381" s="57"/>
      <c r="D381" s="57"/>
      <c r="E381" s="76"/>
      <c r="F381" s="76"/>
      <c r="G381" s="76" t="s">
        <v>589</v>
      </c>
      <c r="H381" s="57"/>
      <c r="I381" s="57"/>
      <c r="J381" s="57"/>
      <c r="K381" s="57"/>
      <c r="L381" s="57"/>
      <c r="M381" s="57"/>
      <c r="N381" s="57"/>
      <c r="O381" s="57"/>
      <c r="P381" s="57"/>
    </row>
    <row r="382" spans="3:16" x14ac:dyDescent="0.15">
      <c r="C382" s="57"/>
      <c r="D382" s="57"/>
      <c r="E382" s="74" t="s">
        <v>590</v>
      </c>
      <c r="F382" s="74"/>
      <c r="G382" s="74"/>
      <c r="H382" s="57"/>
      <c r="I382" s="57"/>
      <c r="J382" s="57"/>
      <c r="K382" s="57"/>
      <c r="L382" s="57"/>
      <c r="M382" s="57"/>
      <c r="N382" s="57"/>
      <c r="O382" s="57"/>
      <c r="P382" s="57"/>
    </row>
    <row r="383" spans="3:16" x14ac:dyDescent="0.15">
      <c r="C383" s="57"/>
      <c r="D383" s="57"/>
      <c r="E383" s="77" t="s">
        <v>591</v>
      </c>
      <c r="F383" s="74"/>
      <c r="G383" s="74"/>
      <c r="H383" s="57"/>
      <c r="I383" s="57"/>
      <c r="J383" s="57"/>
      <c r="K383" s="57"/>
      <c r="L383" s="57"/>
      <c r="M383" s="57"/>
      <c r="N383" s="57"/>
      <c r="O383" s="57"/>
      <c r="P383" s="57"/>
    </row>
    <row r="384" spans="3:16" x14ac:dyDescent="0.15">
      <c r="C384" s="57"/>
      <c r="D384" s="57"/>
      <c r="E384" s="77" t="s">
        <v>592</v>
      </c>
      <c r="F384" s="74"/>
      <c r="G384" s="74"/>
      <c r="H384" s="57"/>
      <c r="I384" s="57"/>
      <c r="J384" s="57"/>
      <c r="K384" s="57"/>
      <c r="L384" s="57"/>
      <c r="M384" s="57"/>
      <c r="N384" s="57"/>
      <c r="O384" s="57"/>
      <c r="P384" s="57"/>
    </row>
    <row r="385" spans="3:16" x14ac:dyDescent="0.15">
      <c r="C385" s="57"/>
      <c r="D385" s="57"/>
      <c r="E385" s="77" t="s">
        <v>593</v>
      </c>
      <c r="F385" s="74"/>
      <c r="G385" s="74"/>
      <c r="H385" s="57"/>
      <c r="I385" s="57"/>
      <c r="J385" s="57"/>
      <c r="K385" s="57"/>
      <c r="L385" s="57"/>
      <c r="M385" s="57"/>
      <c r="N385" s="57"/>
      <c r="O385" s="57"/>
      <c r="P385" s="57"/>
    </row>
    <row r="386" spans="3:16" x14ac:dyDescent="0.15">
      <c r="C386" s="57"/>
      <c r="D386" s="57"/>
      <c r="E386" s="77"/>
      <c r="F386" s="74" t="s">
        <v>594</v>
      </c>
      <c r="G386" s="74"/>
      <c r="H386" s="57"/>
      <c r="I386" s="57"/>
      <c r="J386" s="57"/>
      <c r="K386" s="57"/>
      <c r="L386" s="57"/>
      <c r="M386" s="57"/>
      <c r="N386" s="57"/>
      <c r="O386" s="57"/>
      <c r="P386" s="57"/>
    </row>
    <row r="387" spans="3:16" x14ac:dyDescent="0.15">
      <c r="C387" s="57"/>
      <c r="D387" s="57"/>
      <c r="E387" s="77"/>
      <c r="F387" s="74" t="s">
        <v>595</v>
      </c>
      <c r="G387" s="74"/>
      <c r="H387" s="57"/>
      <c r="I387" s="57"/>
      <c r="J387" s="57"/>
      <c r="K387" s="57"/>
      <c r="L387" s="57"/>
      <c r="M387" s="57"/>
      <c r="N387" s="57"/>
      <c r="O387" s="57"/>
      <c r="P387" s="57"/>
    </row>
    <row r="388" spans="3:16" x14ac:dyDescent="0.15">
      <c r="C388" s="57"/>
      <c r="D388" s="57"/>
      <c r="E388" s="57"/>
      <c r="F388" s="57"/>
      <c r="G388" s="57"/>
      <c r="H388" s="57"/>
      <c r="I388" s="57"/>
      <c r="J388" s="57"/>
      <c r="K388" s="57"/>
      <c r="L388" s="57"/>
      <c r="M388" s="57"/>
      <c r="N388" s="57"/>
      <c r="O388" s="57"/>
      <c r="P388" s="57"/>
    </row>
    <row r="389" spans="3:16" x14ac:dyDescent="0.15">
      <c r="C389" s="57"/>
      <c r="D389" s="57"/>
      <c r="E389" s="77" t="s">
        <v>596</v>
      </c>
      <c r="F389" s="74"/>
      <c r="G389" s="74"/>
      <c r="H389" s="57"/>
      <c r="I389" s="57"/>
      <c r="J389" s="57"/>
      <c r="K389" s="57"/>
      <c r="L389" s="57"/>
      <c r="M389" s="57"/>
      <c r="N389" s="57"/>
      <c r="O389" s="57"/>
      <c r="P389" s="57"/>
    </row>
    <row r="390" spans="3:16" x14ac:dyDescent="0.15">
      <c r="C390" s="57"/>
      <c r="D390" s="57"/>
      <c r="E390" s="77" t="s">
        <v>597</v>
      </c>
      <c r="F390" s="74"/>
      <c r="G390" s="74"/>
      <c r="H390" s="57"/>
      <c r="I390" s="57"/>
      <c r="J390" s="57"/>
      <c r="K390" s="57"/>
      <c r="L390" s="57"/>
      <c r="M390" s="57"/>
      <c r="N390" s="57"/>
      <c r="O390" s="57"/>
      <c r="P390" s="57"/>
    </row>
    <row r="391" spans="3:16" x14ac:dyDescent="0.15">
      <c r="C391" s="57"/>
      <c r="D391" s="57"/>
      <c r="E391" s="77"/>
      <c r="F391" s="74" t="s">
        <v>598</v>
      </c>
      <c r="G391" s="74"/>
      <c r="H391" s="57"/>
      <c r="I391" s="57"/>
      <c r="J391" s="57"/>
      <c r="K391" s="57"/>
      <c r="L391" s="57"/>
      <c r="M391" s="57"/>
      <c r="N391" s="57"/>
      <c r="O391" s="57"/>
      <c r="P391" s="57"/>
    </row>
    <row r="392" spans="3:16" x14ac:dyDescent="0.15">
      <c r="C392" s="57"/>
      <c r="D392" s="57"/>
      <c r="E392" s="77"/>
      <c r="F392" s="74" t="s">
        <v>599</v>
      </c>
      <c r="G392" s="74"/>
      <c r="H392" s="57"/>
      <c r="I392" s="57"/>
      <c r="J392" s="57"/>
      <c r="K392" s="57"/>
      <c r="L392" s="57"/>
      <c r="M392" s="57"/>
      <c r="N392" s="57"/>
      <c r="O392" s="57"/>
      <c r="P392" s="57"/>
    </row>
    <row r="393" spans="3:16" x14ac:dyDescent="0.15">
      <c r="C393" s="57"/>
      <c r="D393" s="57"/>
      <c r="E393" s="77"/>
      <c r="F393" s="74"/>
      <c r="G393" s="74" t="s">
        <v>600</v>
      </c>
      <c r="H393" s="57"/>
      <c r="I393" s="57"/>
      <c r="J393" s="57"/>
      <c r="K393" s="57"/>
      <c r="L393" s="57"/>
      <c r="M393" s="57"/>
      <c r="N393" s="57"/>
      <c r="O393" s="57"/>
      <c r="P393" s="57"/>
    </row>
    <row r="394" spans="3:16" x14ac:dyDescent="0.15">
      <c r="C394" s="57"/>
      <c r="D394" s="57"/>
      <c r="E394" s="77"/>
      <c r="F394" s="74"/>
      <c r="G394" s="74" t="s">
        <v>601</v>
      </c>
      <c r="H394" s="57"/>
      <c r="I394" s="57"/>
      <c r="J394" s="57"/>
      <c r="K394" s="57"/>
      <c r="L394" s="57"/>
      <c r="M394" s="57"/>
      <c r="N394" s="57"/>
      <c r="O394" s="57"/>
      <c r="P394" s="57"/>
    </row>
    <row r="395" spans="3:16" x14ac:dyDescent="0.15">
      <c r="C395" s="57"/>
      <c r="D395" s="57"/>
      <c r="E395" s="77"/>
      <c r="F395" s="74"/>
      <c r="G395" s="74"/>
      <c r="H395" s="57"/>
      <c r="I395" s="57"/>
      <c r="J395" s="57"/>
      <c r="K395" s="57"/>
      <c r="L395" s="57"/>
      <c r="M395" s="57"/>
      <c r="N395" s="57"/>
      <c r="O395" s="57"/>
      <c r="P395" s="57"/>
    </row>
    <row r="396" spans="3:16" x14ac:dyDescent="0.15">
      <c r="C396" s="57"/>
      <c r="D396" s="57"/>
      <c r="E396" s="77" t="s">
        <v>602</v>
      </c>
      <c r="F396" s="74"/>
      <c r="G396" s="74"/>
      <c r="H396" s="57"/>
      <c r="I396" s="57"/>
      <c r="J396" s="57"/>
      <c r="K396" s="57"/>
      <c r="L396" s="57"/>
      <c r="M396" s="57"/>
      <c r="N396" s="57"/>
      <c r="O396" s="57"/>
      <c r="P396" s="57"/>
    </row>
    <row r="397" spans="3:16" x14ac:dyDescent="0.15">
      <c r="C397" s="57"/>
      <c r="D397" s="57"/>
      <c r="E397" s="77" t="s">
        <v>603</v>
      </c>
      <c r="F397" s="74"/>
      <c r="G397" s="74"/>
      <c r="H397" s="57"/>
      <c r="I397" s="57"/>
      <c r="J397" s="57"/>
      <c r="K397" s="57"/>
      <c r="L397" s="57"/>
      <c r="M397" s="57"/>
      <c r="N397" s="57"/>
      <c r="O397" s="57"/>
      <c r="P397" s="57"/>
    </row>
    <row r="398" spans="3:16" x14ac:dyDescent="0.15">
      <c r="C398" s="57"/>
      <c r="D398" s="57"/>
      <c r="E398" s="77"/>
      <c r="F398" s="74" t="s">
        <v>604</v>
      </c>
      <c r="G398" s="74"/>
      <c r="H398" s="57"/>
      <c r="I398" s="57"/>
      <c r="J398" s="57"/>
      <c r="K398" s="57"/>
      <c r="L398" s="57"/>
      <c r="M398" s="57"/>
      <c r="N398" s="57"/>
      <c r="O398" s="57"/>
      <c r="P398" s="57"/>
    </row>
    <row r="399" spans="3:16" x14ac:dyDescent="0.15">
      <c r="C399" s="57"/>
      <c r="D399" s="57"/>
      <c r="E399" s="77"/>
      <c r="F399" s="74" t="s">
        <v>605</v>
      </c>
      <c r="G399" s="74"/>
      <c r="H399" s="57"/>
      <c r="I399" s="57"/>
      <c r="J399" s="57"/>
      <c r="K399" s="57"/>
      <c r="L399" s="57"/>
      <c r="M399" s="57"/>
      <c r="N399" s="57"/>
      <c r="O399" s="57"/>
      <c r="P399" s="57"/>
    </row>
    <row r="400" spans="3:16" x14ac:dyDescent="0.15">
      <c r="C400" s="57"/>
      <c r="D400" s="57"/>
      <c r="E400" s="77"/>
      <c r="F400" s="74"/>
      <c r="G400" s="74" t="s">
        <v>606</v>
      </c>
      <c r="H400" s="57"/>
      <c r="I400" s="57"/>
      <c r="J400" s="57"/>
      <c r="K400" s="57"/>
      <c r="L400" s="57"/>
      <c r="M400" s="57"/>
      <c r="N400" s="57"/>
      <c r="O400" s="57"/>
      <c r="P400" s="57"/>
    </row>
    <row r="401" spans="3:16" x14ac:dyDescent="0.15">
      <c r="C401" s="57"/>
      <c r="D401" s="57"/>
      <c r="E401" s="77"/>
      <c r="F401" s="74"/>
      <c r="G401" s="74"/>
      <c r="H401" s="57"/>
      <c r="I401" s="57"/>
      <c r="J401" s="57"/>
      <c r="K401" s="57"/>
      <c r="L401" s="57"/>
      <c r="M401" s="57"/>
      <c r="N401" s="57"/>
      <c r="O401" s="57"/>
      <c r="P401" s="57"/>
    </row>
    <row r="402" spans="3:16" x14ac:dyDescent="0.15">
      <c r="C402" s="57"/>
      <c r="D402" s="57"/>
      <c r="E402" s="77"/>
      <c r="F402" s="74"/>
      <c r="G402" s="74"/>
      <c r="H402" s="57"/>
      <c r="I402" s="57"/>
      <c r="J402" s="57"/>
      <c r="K402" s="57"/>
      <c r="L402" s="57"/>
      <c r="M402" s="57"/>
      <c r="N402" s="57"/>
      <c r="O402" s="57"/>
      <c r="P402" s="57"/>
    </row>
    <row r="403" spans="3:16" x14ac:dyDescent="0.15">
      <c r="C403" s="57"/>
      <c r="D403" s="57"/>
      <c r="E403" s="74"/>
      <c r="F403" s="74"/>
      <c r="G403" s="74"/>
      <c r="H403" s="57"/>
      <c r="I403" s="57"/>
      <c r="J403" s="57"/>
      <c r="K403" s="57"/>
      <c r="L403" s="57"/>
      <c r="M403" s="57"/>
      <c r="N403" s="57"/>
      <c r="O403" s="57"/>
      <c r="P403" s="57"/>
    </row>
    <row r="404" spans="3:16" x14ac:dyDescent="0.15">
      <c r="C404" s="57"/>
      <c r="D404" s="57"/>
      <c r="E404" s="77"/>
      <c r="F404" s="74" t="s">
        <v>607</v>
      </c>
      <c r="G404" s="74"/>
      <c r="H404" s="57"/>
      <c r="I404" s="57"/>
      <c r="J404" s="57"/>
      <c r="K404" s="57"/>
      <c r="L404" s="57"/>
      <c r="M404" s="57"/>
      <c r="N404" s="57"/>
      <c r="O404" s="57"/>
      <c r="P404" s="57"/>
    </row>
    <row r="405" spans="3:16" x14ac:dyDescent="0.15">
      <c r="C405" s="57"/>
      <c r="D405" s="57"/>
      <c r="E405" s="77"/>
      <c r="F405" s="74" t="s">
        <v>608</v>
      </c>
      <c r="G405" s="74"/>
      <c r="H405" s="57"/>
      <c r="I405" s="57"/>
      <c r="J405" s="57"/>
      <c r="K405" s="57"/>
      <c r="L405" s="57"/>
      <c r="M405" s="57"/>
      <c r="N405" s="57"/>
      <c r="O405" s="57"/>
      <c r="P405" s="57"/>
    </row>
    <row r="406" spans="3:16" x14ac:dyDescent="0.15">
      <c r="C406" s="57"/>
      <c r="D406" s="57"/>
      <c r="E406" s="77"/>
      <c r="F406" s="74" t="s">
        <v>609</v>
      </c>
      <c r="G406" s="74"/>
      <c r="H406" s="57"/>
      <c r="I406" s="57"/>
      <c r="J406" s="57"/>
      <c r="K406" s="57"/>
      <c r="L406" s="57"/>
      <c r="M406" s="57"/>
      <c r="N406" s="57"/>
      <c r="O406" s="57"/>
      <c r="P406" s="57"/>
    </row>
    <row r="407" spans="3:16" x14ac:dyDescent="0.15">
      <c r="C407" s="57"/>
      <c r="D407" s="57"/>
      <c r="E407" s="57"/>
      <c r="F407" s="57"/>
      <c r="G407" s="57"/>
      <c r="H407" s="57"/>
      <c r="I407" s="57"/>
      <c r="J407" s="57"/>
      <c r="K407" s="57"/>
      <c r="L407" s="57"/>
      <c r="M407" s="57"/>
      <c r="N407" s="57"/>
      <c r="O407" s="57"/>
      <c r="P407" s="57"/>
    </row>
    <row r="408" spans="3:16" x14ac:dyDescent="0.15">
      <c r="C408" s="57"/>
      <c r="D408" s="57"/>
      <c r="E408" s="77" t="s">
        <v>610</v>
      </c>
      <c r="F408" s="74"/>
      <c r="G408" s="74"/>
      <c r="H408" s="57"/>
      <c r="I408" s="57"/>
      <c r="J408" s="57"/>
      <c r="K408" s="57"/>
      <c r="L408" s="57"/>
      <c r="M408" s="57"/>
      <c r="N408" s="57"/>
      <c r="O408" s="57"/>
      <c r="P408" s="57"/>
    </row>
    <row r="409" spans="3:16" x14ac:dyDescent="0.15">
      <c r="C409" s="57"/>
      <c r="D409" s="57"/>
      <c r="E409" s="77" t="s">
        <v>611</v>
      </c>
      <c r="F409" s="74"/>
      <c r="G409" s="74"/>
      <c r="H409" s="57"/>
      <c r="I409" s="57"/>
      <c r="J409" s="57"/>
      <c r="K409" s="57"/>
      <c r="L409" s="57"/>
      <c r="M409" s="57"/>
      <c r="N409" s="57"/>
      <c r="O409" s="57"/>
      <c r="P409" s="57"/>
    </row>
    <row r="410" spans="3:16" x14ac:dyDescent="0.15">
      <c r="C410" s="57"/>
      <c r="D410" s="57"/>
      <c r="E410" s="77"/>
      <c r="F410" s="74"/>
      <c r="G410" s="74"/>
      <c r="H410" s="57"/>
      <c r="I410" s="57"/>
      <c r="J410" s="57"/>
      <c r="K410" s="57"/>
      <c r="L410" s="57"/>
      <c r="M410" s="57"/>
      <c r="N410" s="57"/>
      <c r="O410" s="57"/>
      <c r="P410" s="57"/>
    </row>
    <row r="411" spans="3:16" x14ac:dyDescent="0.15">
      <c r="C411" s="57"/>
      <c r="D411" s="57"/>
      <c r="E411" s="77" t="s">
        <v>612</v>
      </c>
      <c r="F411" s="74"/>
      <c r="G411" s="74"/>
      <c r="H411" s="57"/>
      <c r="I411" s="57"/>
      <c r="J411" s="57"/>
      <c r="K411" s="57"/>
      <c r="L411" s="57"/>
      <c r="M411" s="57"/>
      <c r="N411" s="57"/>
      <c r="O411" s="57"/>
      <c r="P411" s="57"/>
    </row>
    <row r="412" spans="3:16" x14ac:dyDescent="0.15">
      <c r="C412" s="57"/>
      <c r="D412" s="57"/>
      <c r="E412" s="77" t="s">
        <v>613</v>
      </c>
      <c r="F412" s="74"/>
      <c r="G412" s="74"/>
      <c r="H412" s="57"/>
      <c r="I412" s="57"/>
      <c r="J412" s="57"/>
      <c r="K412" s="57"/>
      <c r="L412" s="57"/>
      <c r="M412" s="57"/>
      <c r="N412" s="57"/>
      <c r="O412" s="57"/>
      <c r="P412" s="57"/>
    </row>
    <row r="413" spans="3:16" x14ac:dyDescent="0.15">
      <c r="C413" s="57"/>
      <c r="D413" s="57"/>
      <c r="E413" s="77"/>
      <c r="F413" s="74"/>
      <c r="G413" s="74"/>
      <c r="H413" s="57"/>
      <c r="I413" s="57"/>
      <c r="J413" s="57"/>
      <c r="K413" s="57"/>
      <c r="L413" s="57"/>
      <c r="M413" s="57"/>
      <c r="N413" s="57"/>
      <c r="O413" s="57"/>
      <c r="P413" s="57"/>
    </row>
    <row r="414" spans="3:16" x14ac:dyDescent="0.15">
      <c r="C414" s="57"/>
      <c r="D414" s="57"/>
      <c r="E414" s="77" t="s">
        <v>614</v>
      </c>
      <c r="F414" s="74"/>
      <c r="G414" s="74"/>
      <c r="H414" s="57"/>
      <c r="I414" s="57"/>
      <c r="J414" s="57"/>
      <c r="K414" s="57"/>
      <c r="L414" s="57"/>
      <c r="M414" s="57"/>
      <c r="N414" s="57"/>
      <c r="O414" s="57"/>
      <c r="P414" s="57"/>
    </row>
    <row r="415" spans="3:16" x14ac:dyDescent="0.15">
      <c r="C415" s="57"/>
      <c r="D415" s="57"/>
      <c r="E415" s="77" t="s">
        <v>615</v>
      </c>
      <c r="F415" s="74"/>
      <c r="G415" s="74"/>
      <c r="H415" s="57"/>
      <c r="I415" s="57"/>
      <c r="J415" s="57"/>
      <c r="K415" s="57"/>
      <c r="L415" s="57"/>
      <c r="M415" s="57"/>
      <c r="N415" s="57"/>
      <c r="O415" s="57"/>
      <c r="P415" s="57"/>
    </row>
    <row r="416" spans="3:16" x14ac:dyDescent="0.15">
      <c r="C416" s="57"/>
      <c r="D416" s="57"/>
      <c r="E416" s="77"/>
      <c r="F416" s="74"/>
      <c r="G416" s="74"/>
      <c r="H416" s="57"/>
      <c r="I416" s="57"/>
      <c r="J416" s="57"/>
      <c r="K416" s="57"/>
      <c r="L416" s="57"/>
      <c r="M416" s="57"/>
      <c r="N416" s="57"/>
      <c r="O416" s="57"/>
      <c r="P416" s="57"/>
    </row>
    <row r="417" spans="3:16" x14ac:dyDescent="0.15">
      <c r="C417" s="57"/>
      <c r="D417" s="57"/>
      <c r="E417" s="77" t="s">
        <v>616</v>
      </c>
      <c r="F417" s="74"/>
      <c r="G417" s="74"/>
      <c r="H417" s="57"/>
      <c r="I417" s="57"/>
      <c r="J417" s="57"/>
      <c r="K417" s="57"/>
      <c r="L417" s="57"/>
      <c r="M417" s="57"/>
      <c r="N417" s="57"/>
      <c r="O417" s="57"/>
      <c r="P417" s="57"/>
    </row>
    <row r="418" spans="3:16" x14ac:dyDescent="0.15">
      <c r="C418" s="57"/>
      <c r="D418" s="57"/>
      <c r="E418" s="77" t="s">
        <v>617</v>
      </c>
      <c r="F418" s="74"/>
      <c r="G418" s="74"/>
      <c r="H418" s="57"/>
      <c r="I418" s="57"/>
      <c r="J418" s="57"/>
      <c r="K418" s="57"/>
      <c r="L418" s="57"/>
      <c r="M418" s="57"/>
      <c r="N418" s="57"/>
      <c r="O418" s="57"/>
      <c r="P418" s="57"/>
    </row>
    <row r="419" spans="3:16" x14ac:dyDescent="0.15">
      <c r="C419" s="57"/>
      <c r="D419" s="57"/>
      <c r="E419" s="77" t="s">
        <v>618</v>
      </c>
      <c r="F419" s="74"/>
      <c r="G419" s="74"/>
      <c r="H419" s="57"/>
      <c r="I419" s="57"/>
      <c r="J419" s="57"/>
      <c r="K419" s="57"/>
      <c r="L419" s="57"/>
      <c r="M419" s="57"/>
      <c r="N419" s="57"/>
      <c r="O419" s="57"/>
      <c r="P419" s="57"/>
    </row>
    <row r="420" spans="3:16" x14ac:dyDescent="0.15">
      <c r="C420" s="57"/>
      <c r="D420" s="57"/>
      <c r="E420" s="77" t="s">
        <v>619</v>
      </c>
      <c r="F420" s="74"/>
      <c r="G420" s="74"/>
      <c r="H420" s="57"/>
      <c r="I420" s="57"/>
      <c r="J420" s="57"/>
      <c r="K420" s="57"/>
      <c r="L420" s="57"/>
      <c r="M420" s="57"/>
      <c r="N420" s="57"/>
      <c r="O420" s="57"/>
      <c r="P420" s="57"/>
    </row>
    <row r="421" spans="3:16" x14ac:dyDescent="0.15">
      <c r="C421" s="57"/>
      <c r="D421" s="57"/>
      <c r="E421" s="77"/>
      <c r="F421" s="74"/>
      <c r="G421" s="74"/>
      <c r="H421" s="57"/>
      <c r="I421" s="57"/>
      <c r="J421" s="57"/>
      <c r="K421" s="57"/>
      <c r="L421" s="57"/>
      <c r="M421" s="57"/>
      <c r="N421" s="57"/>
      <c r="O421" s="57"/>
      <c r="P421" s="57"/>
    </row>
    <row r="422" spans="3:16" x14ac:dyDescent="0.15">
      <c r="C422" s="57"/>
      <c r="D422" s="57"/>
      <c r="E422" s="77" t="s">
        <v>620</v>
      </c>
      <c r="F422" s="74"/>
      <c r="G422" s="74"/>
      <c r="H422" s="57"/>
      <c r="I422" s="57"/>
      <c r="J422" s="57"/>
      <c r="K422" s="57"/>
      <c r="L422" s="57"/>
      <c r="M422" s="57"/>
      <c r="N422" s="57"/>
      <c r="O422" s="57"/>
      <c r="P422" s="57"/>
    </row>
    <row r="423" spans="3:16" x14ac:dyDescent="0.15">
      <c r="C423" s="57"/>
      <c r="D423" s="57"/>
      <c r="E423" s="77"/>
      <c r="F423" s="74"/>
      <c r="G423" s="74"/>
      <c r="H423" s="57"/>
      <c r="I423" s="57"/>
      <c r="J423" s="57"/>
      <c r="K423" s="57"/>
      <c r="L423" s="57"/>
      <c r="M423" s="57"/>
      <c r="N423" s="57"/>
      <c r="O423" s="57"/>
      <c r="P423" s="57"/>
    </row>
    <row r="424" spans="3:16" x14ac:dyDescent="0.15">
      <c r="C424" s="57"/>
      <c r="D424" s="57"/>
      <c r="E424" s="77" t="s">
        <v>621</v>
      </c>
      <c r="F424" s="74"/>
      <c r="G424" s="74"/>
      <c r="H424" s="57"/>
      <c r="I424" s="57"/>
      <c r="J424" s="57"/>
      <c r="K424" s="57"/>
      <c r="L424" s="57"/>
      <c r="M424" s="57"/>
      <c r="N424" s="57"/>
      <c r="O424" s="57"/>
      <c r="P424" s="57"/>
    </row>
    <row r="425" spans="3:16" x14ac:dyDescent="0.15">
      <c r="C425" s="57"/>
      <c r="D425" s="57"/>
      <c r="E425" s="77"/>
      <c r="F425" s="74" t="s">
        <v>622</v>
      </c>
      <c r="G425" s="74"/>
      <c r="H425" s="57"/>
      <c r="I425" s="57"/>
      <c r="J425" s="57"/>
      <c r="K425" s="57"/>
      <c r="L425" s="57"/>
      <c r="M425" s="57"/>
      <c r="N425" s="57"/>
      <c r="O425" s="57"/>
      <c r="P425" s="57"/>
    </row>
    <row r="426" spans="3:16" x14ac:dyDescent="0.15">
      <c r="C426" s="57"/>
      <c r="D426" s="57"/>
      <c r="E426" s="77" t="s">
        <v>623</v>
      </c>
      <c r="F426" s="74"/>
      <c r="G426" s="74"/>
      <c r="H426" s="57"/>
      <c r="I426" s="57"/>
      <c r="J426" s="57"/>
      <c r="K426" s="57"/>
      <c r="L426" s="57"/>
      <c r="M426" s="57"/>
      <c r="N426" s="57"/>
      <c r="O426" s="57"/>
      <c r="P426" s="57"/>
    </row>
    <row r="427" spans="3:16" x14ac:dyDescent="0.15">
      <c r="C427" s="57"/>
      <c r="D427" s="57"/>
      <c r="E427" s="77"/>
      <c r="F427" s="74" t="s">
        <v>624</v>
      </c>
      <c r="G427" s="74"/>
      <c r="H427" s="57"/>
      <c r="I427" s="57"/>
      <c r="J427" s="57"/>
      <c r="K427" s="57"/>
      <c r="L427" s="57"/>
      <c r="M427" s="57"/>
      <c r="N427" s="57"/>
      <c r="O427" s="57"/>
      <c r="P427" s="57"/>
    </row>
    <row r="428" spans="3:16" x14ac:dyDescent="0.15">
      <c r="C428" s="57"/>
      <c r="D428" s="77"/>
      <c r="E428" s="77"/>
      <c r="F428" s="74"/>
      <c r="G428" s="74"/>
      <c r="H428" s="57"/>
      <c r="I428" s="57"/>
      <c r="J428" s="57"/>
      <c r="K428" s="57"/>
      <c r="L428" s="57"/>
      <c r="M428" s="57"/>
      <c r="N428" s="57"/>
      <c r="O428" s="57"/>
      <c r="P428" s="57"/>
    </row>
    <row r="429" spans="3:16" x14ac:dyDescent="0.15">
      <c r="C429" s="57"/>
      <c r="D429" s="57"/>
      <c r="E429" s="82" t="s">
        <v>625</v>
      </c>
      <c r="F429" s="77"/>
      <c r="G429" s="74"/>
      <c r="H429" s="57"/>
      <c r="I429" s="57"/>
      <c r="J429" s="57"/>
      <c r="K429" s="57"/>
      <c r="L429" s="57"/>
      <c r="M429" s="57"/>
      <c r="N429" s="57"/>
      <c r="O429" s="57"/>
      <c r="P429" s="57"/>
    </row>
    <row r="430" spans="3:16" x14ac:dyDescent="0.15">
      <c r="C430" s="57"/>
      <c r="D430" s="57"/>
      <c r="E430" s="82"/>
      <c r="F430" s="77"/>
      <c r="G430" s="74"/>
      <c r="H430" s="57"/>
      <c r="I430" s="57"/>
      <c r="J430" s="57"/>
      <c r="K430" s="57"/>
      <c r="L430" s="57"/>
      <c r="M430" s="57"/>
      <c r="N430" s="57"/>
      <c r="O430" s="57"/>
      <c r="P430" s="57"/>
    </row>
    <row r="431" spans="3:16" x14ac:dyDescent="0.15">
      <c r="C431" s="57"/>
      <c r="D431" s="57"/>
      <c r="E431" s="77" t="s">
        <v>626</v>
      </c>
      <c r="F431" s="77"/>
      <c r="G431" s="74"/>
      <c r="H431" s="57"/>
      <c r="I431" s="57"/>
      <c r="J431" s="57"/>
      <c r="K431" s="57"/>
      <c r="L431" s="57"/>
      <c r="M431" s="57"/>
      <c r="N431" s="57"/>
      <c r="O431" s="57"/>
      <c r="P431" s="57"/>
    </row>
    <row r="432" spans="3:16" x14ac:dyDescent="0.15">
      <c r="C432" s="57"/>
      <c r="D432" s="57"/>
      <c r="E432" s="77" t="s">
        <v>627</v>
      </c>
      <c r="F432" s="77"/>
      <c r="G432" s="74"/>
      <c r="H432" s="57"/>
      <c r="I432" s="57"/>
      <c r="J432" s="57"/>
      <c r="K432" s="57"/>
      <c r="L432" s="57"/>
      <c r="M432" s="57"/>
      <c r="N432" s="57"/>
      <c r="O432" s="57"/>
      <c r="P432" s="57"/>
    </row>
    <row r="433" spans="1:16" x14ac:dyDescent="0.15">
      <c r="C433" s="57"/>
      <c r="D433" s="57"/>
      <c r="E433" s="77"/>
      <c r="F433" s="77"/>
      <c r="G433" s="74"/>
      <c r="H433" s="57"/>
      <c r="I433" s="57"/>
      <c r="J433" s="57"/>
      <c r="K433" s="57"/>
      <c r="L433" s="57"/>
      <c r="M433" s="57"/>
      <c r="N433" s="57"/>
      <c r="O433" s="57"/>
      <c r="P433" s="57"/>
    </row>
    <row r="434" spans="1:16" x14ac:dyDescent="0.15">
      <c r="C434" s="57"/>
      <c r="D434" s="57"/>
      <c r="E434" s="77" t="s">
        <v>628</v>
      </c>
      <c r="F434" s="77"/>
      <c r="G434" s="74"/>
      <c r="H434" s="57"/>
      <c r="I434" s="57"/>
      <c r="J434" s="57"/>
      <c r="K434" s="57"/>
      <c r="L434" s="57"/>
      <c r="M434" s="57"/>
      <c r="N434" s="57"/>
      <c r="O434" s="57"/>
      <c r="P434" s="57"/>
    </row>
    <row r="435" spans="1:16" x14ac:dyDescent="0.15">
      <c r="C435" s="57"/>
      <c r="D435" s="57"/>
      <c r="E435" s="77" t="s">
        <v>629</v>
      </c>
      <c r="F435" s="77"/>
      <c r="G435" s="74"/>
      <c r="H435" s="57"/>
      <c r="I435" s="57"/>
      <c r="J435" s="57"/>
      <c r="K435" s="57"/>
      <c r="L435" s="57"/>
      <c r="M435" s="57"/>
      <c r="N435" s="57"/>
      <c r="O435" s="57"/>
      <c r="P435" s="57"/>
    </row>
    <row r="436" spans="1:16" x14ac:dyDescent="0.15">
      <c r="C436" s="57"/>
      <c r="D436" s="57"/>
      <c r="E436" s="77" t="s">
        <v>630</v>
      </c>
      <c r="F436" s="77"/>
      <c r="G436" s="74"/>
      <c r="H436" s="57"/>
      <c r="I436" s="57"/>
      <c r="J436" s="57"/>
      <c r="K436" s="57"/>
      <c r="L436" s="57"/>
      <c r="M436" s="57"/>
      <c r="N436" s="57"/>
      <c r="O436" s="57"/>
      <c r="P436" s="57"/>
    </row>
    <row r="438" spans="1:16" x14ac:dyDescent="0.15">
      <c r="C438" s="2" t="s">
        <v>631</v>
      </c>
    </row>
    <row r="439" spans="1:16" x14ac:dyDescent="0.15">
      <c r="D439" s="2" t="s">
        <v>632</v>
      </c>
    </row>
    <row r="440" spans="1:16" x14ac:dyDescent="0.15">
      <c r="D440" s="83" t="s">
        <v>633</v>
      </c>
      <c r="E440" s="83"/>
      <c r="F440" s="83"/>
      <c r="G440" s="83"/>
      <c r="H440" s="83"/>
    </row>
    <row r="441" spans="1:16" x14ac:dyDescent="0.15">
      <c r="D441" s="83"/>
      <c r="E441" s="83" t="s">
        <v>634</v>
      </c>
      <c r="F441" s="83"/>
      <c r="G441" s="83"/>
      <c r="H441" s="83"/>
    </row>
    <row r="442" spans="1:16" x14ac:dyDescent="0.15">
      <c r="D442" s="83"/>
      <c r="E442" s="84" t="s">
        <v>635</v>
      </c>
      <c r="F442" s="84"/>
      <c r="G442" s="84"/>
      <c r="H442" s="83"/>
    </row>
    <row r="443" spans="1:16" x14ac:dyDescent="0.15">
      <c r="D443" s="84" t="s">
        <v>636</v>
      </c>
      <c r="E443" s="84"/>
      <c r="F443" s="84"/>
      <c r="G443" s="84"/>
      <c r="H443" s="84"/>
    </row>
    <row r="444" spans="1:16" x14ac:dyDescent="0.15">
      <c r="D444" s="84"/>
      <c r="E444" s="84" t="s">
        <v>637</v>
      </c>
      <c r="F444" s="84"/>
      <c r="G444" s="84"/>
      <c r="H444" s="84"/>
    </row>
    <row r="445" spans="1:16" x14ac:dyDescent="0.15">
      <c r="D445" s="2" t="s">
        <v>638</v>
      </c>
    </row>
    <row r="446" spans="1:16" x14ac:dyDescent="0.15">
      <c r="A446" s="119"/>
      <c r="B446" s="3"/>
      <c r="C446" s="3"/>
      <c r="D446" s="3"/>
      <c r="E446" s="3" t="s">
        <v>639</v>
      </c>
      <c r="F446" s="3"/>
      <c r="G446" s="3"/>
      <c r="H446" s="3"/>
      <c r="I446" s="3"/>
      <c r="J446" s="3"/>
      <c r="K446" s="3"/>
      <c r="L446" s="3"/>
      <c r="M446" s="3"/>
    </row>
    <row r="447" spans="1:16" x14ac:dyDescent="0.15">
      <c r="A447" s="119"/>
      <c r="B447" s="3"/>
      <c r="C447" s="3"/>
      <c r="D447" s="3"/>
      <c r="E447" s="3"/>
      <c r="F447" s="3" t="s">
        <v>640</v>
      </c>
      <c r="G447" s="3"/>
      <c r="H447" s="3"/>
      <c r="I447" s="3"/>
      <c r="J447" s="3"/>
      <c r="K447" s="3"/>
      <c r="L447" s="3"/>
      <c r="M447" s="3"/>
    </row>
    <row r="448" spans="1:16" x14ac:dyDescent="0.15">
      <c r="A448" s="119"/>
      <c r="B448" s="3"/>
      <c r="C448" s="3"/>
      <c r="D448" s="3" t="s">
        <v>641</v>
      </c>
      <c r="E448" s="3"/>
      <c r="F448" s="3"/>
      <c r="G448" s="3"/>
      <c r="H448" s="3"/>
      <c r="I448" s="3"/>
      <c r="J448" s="3"/>
      <c r="K448" s="3"/>
      <c r="L448" s="3"/>
      <c r="M448" s="3"/>
    </row>
    <row r="449" spans="1:13" x14ac:dyDescent="0.15">
      <c r="A449" s="119"/>
      <c r="B449" s="3"/>
      <c r="C449" s="3"/>
      <c r="D449" s="3"/>
      <c r="E449" s="3" t="s">
        <v>642</v>
      </c>
      <c r="F449" s="3"/>
      <c r="G449" s="3"/>
      <c r="H449" s="3"/>
      <c r="I449" s="3"/>
      <c r="J449" s="3"/>
      <c r="K449" s="3"/>
      <c r="L449" s="3"/>
      <c r="M449" s="3"/>
    </row>
    <row r="450" spans="1:13" x14ac:dyDescent="0.15">
      <c r="A450" s="119"/>
      <c r="B450" s="3"/>
      <c r="C450" s="3"/>
      <c r="D450" s="3"/>
      <c r="E450" s="3"/>
      <c r="F450" s="13" t="s">
        <v>643</v>
      </c>
      <c r="G450" s="3"/>
      <c r="H450" s="3"/>
      <c r="I450" s="3"/>
      <c r="J450" s="3"/>
      <c r="K450" s="3"/>
      <c r="L450" s="3"/>
      <c r="M450" s="3"/>
    </row>
    <row r="451" spans="1:13" x14ac:dyDescent="0.15">
      <c r="A451" s="119"/>
      <c r="B451" s="3"/>
      <c r="C451" s="3"/>
      <c r="D451" s="3"/>
      <c r="E451" s="3" t="s">
        <v>644</v>
      </c>
      <c r="F451" s="3"/>
      <c r="G451" s="3"/>
      <c r="H451" s="3"/>
      <c r="I451" s="3"/>
      <c r="J451" s="3"/>
      <c r="K451" s="3"/>
      <c r="L451" s="3"/>
      <c r="M451" s="3"/>
    </row>
    <row r="452" spans="1:13" x14ac:dyDescent="0.15">
      <c r="A452" s="119"/>
      <c r="B452" s="3"/>
      <c r="C452" s="3"/>
      <c r="D452" s="3"/>
      <c r="E452" s="3"/>
      <c r="F452" s="3" t="s">
        <v>645</v>
      </c>
      <c r="G452" s="3"/>
      <c r="H452" s="3"/>
      <c r="I452" s="3"/>
      <c r="J452" s="3"/>
      <c r="K452" s="3"/>
      <c r="L452" s="3"/>
      <c r="M452" s="3"/>
    </row>
    <row r="453" spans="1:13" x14ac:dyDescent="0.15">
      <c r="A453" s="119"/>
      <c r="B453" s="3"/>
      <c r="C453" s="3"/>
      <c r="D453" s="3" t="s">
        <v>646</v>
      </c>
      <c r="E453" s="3"/>
      <c r="F453" s="3"/>
      <c r="G453" s="3"/>
      <c r="H453" s="3"/>
      <c r="I453" s="3"/>
      <c r="J453" s="3"/>
      <c r="K453" s="3"/>
      <c r="L453" s="3"/>
      <c r="M453" s="3"/>
    </row>
    <row r="454" spans="1:13" x14ac:dyDescent="0.15">
      <c r="A454" s="119"/>
      <c r="B454" s="3"/>
      <c r="C454" s="3"/>
      <c r="D454" s="3"/>
      <c r="E454" s="3" t="s">
        <v>647</v>
      </c>
      <c r="F454" s="3"/>
      <c r="G454" s="3"/>
      <c r="H454" s="3"/>
      <c r="I454" s="3"/>
      <c r="J454" s="3"/>
      <c r="K454" s="3"/>
      <c r="L454" s="3"/>
      <c r="M454" s="3"/>
    </row>
    <row r="455" spans="1:13" x14ac:dyDescent="0.15">
      <c r="A455" s="119"/>
      <c r="B455" s="3"/>
      <c r="C455" s="3"/>
      <c r="D455" s="3" t="s">
        <v>648</v>
      </c>
      <c r="E455" s="3"/>
      <c r="F455" s="3"/>
      <c r="G455" s="3"/>
      <c r="H455" s="3"/>
      <c r="I455" s="3"/>
      <c r="J455" s="3"/>
      <c r="K455" s="3"/>
      <c r="L455" s="3"/>
      <c r="M455" s="3"/>
    </row>
    <row r="456" spans="1:13" x14ac:dyDescent="0.15">
      <c r="A456" s="119"/>
      <c r="B456" s="3"/>
      <c r="C456" s="3"/>
      <c r="D456" s="3"/>
      <c r="E456" s="3" t="s">
        <v>649</v>
      </c>
      <c r="F456" s="3"/>
      <c r="G456" s="3"/>
      <c r="H456" s="3"/>
      <c r="I456" s="3"/>
      <c r="J456" s="3"/>
      <c r="K456" s="3"/>
      <c r="L456" s="3"/>
      <c r="M456" s="3"/>
    </row>
    <row r="457" spans="1:13" x14ac:dyDescent="0.15">
      <c r="A457" s="119"/>
      <c r="B457" s="3"/>
      <c r="C457" s="3"/>
      <c r="D457" s="3" t="s">
        <v>345</v>
      </c>
      <c r="E457" s="3"/>
      <c r="F457" s="3"/>
      <c r="G457" s="3"/>
      <c r="H457" s="3"/>
      <c r="I457" s="3"/>
      <c r="J457" s="3"/>
      <c r="K457" s="3"/>
      <c r="L457" s="3"/>
      <c r="M457" s="3"/>
    </row>
    <row r="458" spans="1:13" x14ac:dyDescent="0.15">
      <c r="A458" s="119"/>
      <c r="B458" s="3"/>
      <c r="C458" s="3"/>
      <c r="D458" s="3"/>
      <c r="E458" s="3" t="s">
        <v>650</v>
      </c>
      <c r="F458" s="3"/>
      <c r="G458" s="3"/>
      <c r="H458" s="3"/>
      <c r="I458" s="3"/>
      <c r="J458" s="3"/>
      <c r="K458" s="3"/>
      <c r="L458" s="3"/>
      <c r="M458" s="3"/>
    </row>
    <row r="459" spans="1:13" x14ac:dyDescent="0.15">
      <c r="A459" s="119"/>
      <c r="B459" s="3"/>
      <c r="C459" s="3"/>
      <c r="D459" s="3" t="s">
        <v>651</v>
      </c>
      <c r="E459" s="3"/>
      <c r="F459" s="3"/>
      <c r="G459" s="3"/>
      <c r="H459" s="3"/>
      <c r="I459" s="3"/>
      <c r="J459" s="3"/>
      <c r="K459" s="3"/>
      <c r="L459" s="3"/>
      <c r="M459" s="3"/>
    </row>
    <row r="460" spans="1:13" x14ac:dyDescent="0.15">
      <c r="A460" s="119"/>
      <c r="B460" s="3"/>
      <c r="C460" s="3"/>
      <c r="D460" s="3"/>
      <c r="E460" s="3" t="s">
        <v>652</v>
      </c>
      <c r="F460" s="3"/>
      <c r="G460" s="3"/>
      <c r="H460" s="3"/>
      <c r="I460" s="3"/>
      <c r="J460" s="3"/>
      <c r="K460" s="3"/>
      <c r="L460" s="3"/>
      <c r="M460" s="3"/>
    </row>
    <row r="461" spans="1:13" x14ac:dyDescent="0.15">
      <c r="A461" s="119"/>
      <c r="B461" s="3"/>
      <c r="C461" s="3"/>
      <c r="D461" s="3"/>
      <c r="E461" s="3"/>
      <c r="F461" s="3" t="s">
        <v>653</v>
      </c>
      <c r="G461" s="3"/>
      <c r="H461" s="3"/>
      <c r="I461" s="3"/>
      <c r="J461" s="3"/>
      <c r="K461" s="3"/>
      <c r="L461" s="3"/>
      <c r="M461" s="3"/>
    </row>
    <row r="462" spans="1:13" x14ac:dyDescent="0.15">
      <c r="A462" s="119"/>
      <c r="B462" s="3"/>
      <c r="C462" s="3"/>
      <c r="D462" s="3"/>
      <c r="E462" s="3" t="s">
        <v>654</v>
      </c>
      <c r="F462" s="3"/>
      <c r="G462" s="3"/>
      <c r="H462" s="3"/>
      <c r="I462" s="3"/>
      <c r="J462" s="3"/>
      <c r="K462" s="3"/>
      <c r="L462" s="3"/>
      <c r="M462" s="3"/>
    </row>
    <row r="463" spans="1:13" x14ac:dyDescent="0.15">
      <c r="A463" s="119"/>
      <c r="B463" s="3"/>
      <c r="C463" s="3"/>
      <c r="D463" s="3"/>
      <c r="E463" s="3"/>
      <c r="F463" s="3" t="s">
        <v>655</v>
      </c>
      <c r="G463" s="3"/>
      <c r="H463" s="3"/>
      <c r="I463" s="3"/>
      <c r="J463" s="3"/>
      <c r="K463" s="3"/>
      <c r="L463" s="3"/>
      <c r="M463" s="3"/>
    </row>
    <row r="464" spans="1:13" x14ac:dyDescent="0.15">
      <c r="A464" s="119"/>
      <c r="B464" s="3"/>
      <c r="C464" s="3"/>
      <c r="D464" s="3" t="s">
        <v>656</v>
      </c>
      <c r="E464" s="3"/>
      <c r="F464" s="3"/>
      <c r="G464" s="3"/>
      <c r="H464" s="3"/>
      <c r="I464" s="3"/>
      <c r="J464" s="3"/>
      <c r="K464" s="3"/>
      <c r="L464" s="3"/>
      <c r="M464" s="3"/>
    </row>
    <row r="465" spans="1:13" x14ac:dyDescent="0.15">
      <c r="A465" s="119"/>
      <c r="B465" s="3"/>
      <c r="C465" s="3"/>
      <c r="D465" s="3"/>
      <c r="E465" s="3" t="s">
        <v>657</v>
      </c>
      <c r="F465" s="3"/>
      <c r="G465" s="3"/>
      <c r="H465" s="3"/>
      <c r="I465" s="3"/>
      <c r="J465" s="3"/>
      <c r="K465" s="3"/>
      <c r="L465" s="3"/>
      <c r="M465" s="3"/>
    </row>
    <row r="466" spans="1:13" x14ac:dyDescent="0.15">
      <c r="A466" s="119"/>
      <c r="B466" s="3"/>
      <c r="C466" s="3"/>
      <c r="D466" s="3"/>
      <c r="E466" s="3"/>
      <c r="F466" s="3" t="s">
        <v>658</v>
      </c>
      <c r="G466" s="3"/>
      <c r="H466" s="3"/>
      <c r="I466" s="3"/>
      <c r="J466" s="3"/>
      <c r="K466" s="3"/>
      <c r="L466" s="3"/>
      <c r="M466" s="3"/>
    </row>
    <row r="467" spans="1:13" x14ac:dyDescent="0.15">
      <c r="A467" s="119"/>
      <c r="B467" s="3"/>
      <c r="C467" s="3"/>
      <c r="D467" s="3"/>
      <c r="E467" s="3"/>
      <c r="F467" s="3"/>
      <c r="G467" s="3"/>
      <c r="H467" s="3"/>
      <c r="I467" s="3"/>
      <c r="J467" s="3"/>
      <c r="K467" s="3"/>
      <c r="L467" s="3"/>
      <c r="M467" s="3"/>
    </row>
    <row r="468" spans="1:13" x14ac:dyDescent="0.15">
      <c r="A468" s="119"/>
      <c r="B468" s="3"/>
      <c r="C468" s="3"/>
      <c r="D468" s="3" t="s">
        <v>659</v>
      </c>
      <c r="E468" s="3"/>
      <c r="F468" s="3"/>
      <c r="G468" s="3"/>
      <c r="H468" s="3"/>
      <c r="I468" s="3"/>
      <c r="J468" s="3"/>
      <c r="K468" s="3"/>
      <c r="L468" s="3"/>
      <c r="M468" s="3"/>
    </row>
    <row r="469" spans="1:13" x14ac:dyDescent="0.15">
      <c r="A469" s="119"/>
      <c r="B469" s="3"/>
      <c r="C469" s="3"/>
      <c r="D469" s="3" t="s">
        <v>660</v>
      </c>
      <c r="E469" s="3"/>
      <c r="F469" s="3"/>
      <c r="G469" s="3"/>
      <c r="H469" s="3"/>
      <c r="I469" s="3"/>
      <c r="J469" s="3"/>
      <c r="K469" s="3"/>
      <c r="L469" s="3"/>
      <c r="M469" s="3"/>
    </row>
    <row r="470" spans="1:13" x14ac:dyDescent="0.15">
      <c r="A470" s="119"/>
      <c r="B470" s="3"/>
      <c r="C470" s="3"/>
      <c r="D470" s="3"/>
      <c r="E470" s="3"/>
      <c r="F470" s="3"/>
      <c r="G470" s="3"/>
      <c r="H470" s="3"/>
      <c r="I470" s="3"/>
      <c r="J470" s="3"/>
      <c r="K470" s="3"/>
      <c r="L470" s="3"/>
      <c r="M470" s="3"/>
    </row>
    <row r="471" spans="1:13" x14ac:dyDescent="0.15">
      <c r="C471" s="2" t="s">
        <v>661</v>
      </c>
    </row>
    <row r="472" spans="1:13" x14ac:dyDescent="0.15">
      <c r="D472" s="2" t="s">
        <v>662</v>
      </c>
    </row>
    <row r="473" spans="1:13" x14ac:dyDescent="0.15">
      <c r="C473" s="86"/>
      <c r="D473" s="86" t="s">
        <v>633</v>
      </c>
      <c r="E473" s="86"/>
      <c r="F473" s="86"/>
      <c r="G473" s="86"/>
      <c r="H473" s="86"/>
      <c r="I473" s="86"/>
    </row>
    <row r="474" spans="1:13" x14ac:dyDescent="0.15">
      <c r="C474" s="86"/>
      <c r="D474" s="86"/>
      <c r="E474" s="86" t="s">
        <v>634</v>
      </c>
      <c r="F474" s="86"/>
      <c r="G474" s="86"/>
      <c r="H474" s="86"/>
      <c r="I474" s="86"/>
    </row>
    <row r="475" spans="1:13" x14ac:dyDescent="0.15">
      <c r="D475" s="84" t="s">
        <v>636</v>
      </c>
      <c r="E475" s="84"/>
      <c r="F475" s="84"/>
      <c r="G475" s="84"/>
      <c r="H475" s="84"/>
    </row>
    <row r="476" spans="1:13" x14ac:dyDescent="0.15">
      <c r="D476" s="84"/>
      <c r="E476" s="84" t="s">
        <v>663</v>
      </c>
      <c r="F476" s="84"/>
      <c r="G476" s="84"/>
      <c r="H476" s="84"/>
    </row>
    <row r="477" spans="1:13" x14ac:dyDescent="0.15">
      <c r="D477" s="2" t="s">
        <v>638</v>
      </c>
    </row>
    <row r="478" spans="1:13" x14ac:dyDescent="0.15">
      <c r="E478" s="2" t="s">
        <v>639</v>
      </c>
    </row>
    <row r="479" spans="1:13" x14ac:dyDescent="0.15">
      <c r="F479" s="2" t="s">
        <v>640</v>
      </c>
    </row>
    <row r="480" spans="1:13" x14ac:dyDescent="0.15">
      <c r="D480" s="2" t="s">
        <v>664</v>
      </c>
    </row>
    <row r="481" spans="1:13" x14ac:dyDescent="0.15">
      <c r="A481" s="119"/>
      <c r="B481" s="3"/>
      <c r="C481" s="3"/>
      <c r="D481" s="3"/>
      <c r="E481" s="3" t="s">
        <v>665</v>
      </c>
      <c r="F481" s="3"/>
      <c r="G481" s="3"/>
      <c r="H481" s="3"/>
      <c r="I481" s="103"/>
      <c r="J481" s="3"/>
      <c r="K481" s="3"/>
      <c r="L481" s="3"/>
      <c r="M481" s="3"/>
    </row>
    <row r="482" spans="1:13" x14ac:dyDescent="0.15">
      <c r="A482" s="119"/>
      <c r="B482" s="3"/>
      <c r="C482" s="3"/>
      <c r="D482" s="3"/>
      <c r="E482" s="3"/>
      <c r="F482" s="13" t="s">
        <v>666</v>
      </c>
      <c r="G482" s="3"/>
      <c r="H482" s="3"/>
      <c r="I482" s="103"/>
      <c r="J482" s="3"/>
      <c r="K482" s="3"/>
      <c r="L482" s="3"/>
      <c r="M482" s="3"/>
    </row>
    <row r="483" spans="1:13" x14ac:dyDescent="0.15">
      <c r="A483" s="119"/>
      <c r="B483" s="3"/>
      <c r="C483" s="3"/>
      <c r="D483" s="3"/>
      <c r="E483" s="3" t="s">
        <v>667</v>
      </c>
      <c r="F483" s="3"/>
      <c r="G483" s="3"/>
      <c r="H483" s="3"/>
      <c r="I483" s="103"/>
      <c r="J483" s="3"/>
      <c r="K483" s="3"/>
      <c r="L483" s="3"/>
      <c r="M483" s="3"/>
    </row>
    <row r="484" spans="1:13" x14ac:dyDescent="0.15">
      <c r="A484" s="119"/>
      <c r="B484" s="3"/>
      <c r="C484" s="3"/>
      <c r="D484" s="3"/>
      <c r="E484" s="3"/>
      <c r="F484" s="3" t="s">
        <v>668</v>
      </c>
      <c r="G484" s="3"/>
      <c r="H484" s="3"/>
      <c r="I484" s="103"/>
      <c r="J484" s="3"/>
      <c r="K484" s="3"/>
      <c r="L484" s="3"/>
      <c r="M484" s="3"/>
    </row>
    <row r="485" spans="1:13" x14ac:dyDescent="0.15">
      <c r="A485" s="119"/>
      <c r="B485" s="3"/>
      <c r="C485" s="3"/>
      <c r="D485" s="3"/>
      <c r="E485" s="3" t="s">
        <v>669</v>
      </c>
      <c r="F485" s="3"/>
      <c r="G485" s="3"/>
      <c r="H485" s="3"/>
      <c r="I485" s="103"/>
      <c r="J485" s="3"/>
      <c r="K485" s="3"/>
      <c r="L485" s="3"/>
      <c r="M485" s="3"/>
    </row>
    <row r="486" spans="1:13" x14ac:dyDescent="0.15">
      <c r="A486" s="119"/>
      <c r="B486" s="3"/>
      <c r="C486" s="3"/>
      <c r="D486" s="3"/>
      <c r="E486" s="3"/>
      <c r="F486" s="3" t="s">
        <v>670</v>
      </c>
      <c r="G486" s="3"/>
      <c r="H486" s="3"/>
      <c r="I486" s="103"/>
      <c r="J486" s="3"/>
      <c r="K486" s="3"/>
      <c r="L486" s="3"/>
      <c r="M486" s="3"/>
    </row>
    <row r="487" spans="1:13" x14ac:dyDescent="0.15">
      <c r="A487" s="119"/>
      <c r="B487" s="3"/>
      <c r="C487" s="3"/>
      <c r="D487" s="3"/>
      <c r="E487" s="3"/>
      <c r="F487" s="3"/>
      <c r="G487" s="3"/>
      <c r="H487" s="3"/>
      <c r="I487" s="103"/>
      <c r="J487" s="3"/>
      <c r="K487" s="3"/>
      <c r="L487" s="3"/>
      <c r="M487" s="3"/>
    </row>
    <row r="488" spans="1:13" x14ac:dyDescent="0.15">
      <c r="A488" s="119"/>
      <c r="B488" s="3"/>
      <c r="C488" s="3"/>
      <c r="D488" s="3" t="s">
        <v>345</v>
      </c>
      <c r="E488" s="3"/>
      <c r="F488" s="3"/>
      <c r="G488" s="3"/>
      <c r="H488" s="3"/>
      <c r="I488" s="3"/>
      <c r="J488" s="3"/>
      <c r="K488" s="3"/>
      <c r="L488" s="3"/>
      <c r="M488" s="3"/>
    </row>
    <row r="489" spans="1:13" x14ac:dyDescent="0.15">
      <c r="A489" s="119"/>
      <c r="B489" s="3"/>
      <c r="C489" s="3"/>
      <c r="D489" s="3"/>
      <c r="E489" s="3" t="s">
        <v>650</v>
      </c>
      <c r="F489" s="3"/>
      <c r="G489" s="3"/>
      <c r="H489" s="3"/>
      <c r="I489" s="3"/>
      <c r="J489" s="3"/>
      <c r="K489" s="3"/>
      <c r="L489" s="3"/>
      <c r="M489" s="3"/>
    </row>
    <row r="490" spans="1:13" x14ac:dyDescent="0.15">
      <c r="A490" s="119"/>
      <c r="B490" s="3"/>
      <c r="C490" s="103"/>
      <c r="D490" s="103" t="s">
        <v>651</v>
      </c>
      <c r="E490" s="103"/>
      <c r="F490" s="103"/>
      <c r="G490" s="103"/>
      <c r="H490" s="103"/>
      <c r="I490" s="103"/>
      <c r="J490" s="3"/>
      <c r="K490" s="3"/>
      <c r="L490" s="3"/>
      <c r="M490" s="3"/>
    </row>
    <row r="491" spans="1:13" x14ac:dyDescent="0.15">
      <c r="A491" s="119"/>
      <c r="B491" s="3"/>
      <c r="C491" s="103"/>
      <c r="D491" s="103"/>
      <c r="E491" s="103"/>
      <c r="F491" s="103"/>
      <c r="G491" s="103"/>
      <c r="H491" s="103"/>
      <c r="I491" s="103"/>
      <c r="J491" s="3"/>
      <c r="K491" s="3"/>
      <c r="L491" s="3"/>
      <c r="M491" s="3"/>
    </row>
    <row r="492" spans="1:13" x14ac:dyDescent="0.15">
      <c r="A492" s="119"/>
      <c r="B492" s="3"/>
      <c r="C492" s="103"/>
      <c r="D492" s="103"/>
      <c r="E492" s="103" t="s">
        <v>672</v>
      </c>
      <c r="F492" s="103"/>
      <c r="G492" s="103"/>
      <c r="H492" s="103"/>
      <c r="I492" s="103"/>
      <c r="J492" s="3"/>
      <c r="K492" s="3"/>
      <c r="L492" s="3"/>
      <c r="M492" s="3"/>
    </row>
    <row r="493" spans="1:13" x14ac:dyDescent="0.15">
      <c r="A493" s="119"/>
      <c r="B493" s="3"/>
      <c r="C493" s="103"/>
      <c r="D493" s="103"/>
      <c r="E493" s="103"/>
      <c r="F493" s="103" t="s">
        <v>653</v>
      </c>
      <c r="G493" s="103"/>
      <c r="H493" s="103"/>
      <c r="I493" s="103"/>
      <c r="J493" s="3"/>
      <c r="K493" s="3"/>
      <c r="L493" s="3"/>
      <c r="M493" s="3"/>
    </row>
    <row r="494" spans="1:13" x14ac:dyDescent="0.15">
      <c r="A494" s="119"/>
      <c r="B494" s="3"/>
      <c r="C494" s="103"/>
      <c r="D494" s="103"/>
      <c r="E494" s="103" t="s">
        <v>654</v>
      </c>
      <c r="F494" s="103"/>
      <c r="G494" s="103"/>
      <c r="H494" s="103"/>
      <c r="I494" s="103"/>
      <c r="J494" s="3"/>
      <c r="K494" s="3"/>
      <c r="L494" s="3"/>
      <c r="M494" s="3"/>
    </row>
    <row r="495" spans="1:13" x14ac:dyDescent="0.15">
      <c r="A495" s="119"/>
      <c r="B495" s="3"/>
      <c r="C495" s="103"/>
      <c r="D495" s="103"/>
      <c r="E495" s="103"/>
      <c r="F495" s="103" t="s">
        <v>655</v>
      </c>
      <c r="G495" s="103"/>
      <c r="H495" s="103"/>
      <c r="I495" s="103"/>
      <c r="J495" s="3"/>
      <c r="K495" s="3"/>
      <c r="L495" s="3"/>
      <c r="M495" s="3"/>
    </row>
    <row r="496" spans="1:13" x14ac:dyDescent="0.15">
      <c r="A496" s="119"/>
      <c r="B496" s="3"/>
      <c r="C496" s="103"/>
      <c r="D496" s="103"/>
      <c r="E496" s="103"/>
      <c r="F496" s="103"/>
      <c r="G496" s="103"/>
      <c r="H496" s="103"/>
      <c r="I496" s="103"/>
      <c r="J496" s="3"/>
      <c r="K496" s="3"/>
      <c r="L496" s="3"/>
      <c r="M496" s="3"/>
    </row>
    <row r="497" spans="1:13" x14ac:dyDescent="0.15">
      <c r="A497" s="119"/>
      <c r="B497" s="3"/>
      <c r="C497" s="103"/>
      <c r="D497" s="3" t="s">
        <v>673</v>
      </c>
      <c r="E497" s="3"/>
      <c r="F497" s="3"/>
      <c r="G497" s="3"/>
      <c r="H497" s="3"/>
      <c r="I497" s="103"/>
      <c r="J497" s="3"/>
      <c r="K497" s="3"/>
      <c r="L497" s="3"/>
      <c r="M497" s="3"/>
    </row>
    <row r="498" spans="1:13" x14ac:dyDescent="0.15">
      <c r="A498" s="119"/>
      <c r="B498" s="3"/>
      <c r="C498" s="103"/>
      <c r="D498" s="3" t="s">
        <v>674</v>
      </c>
      <c r="E498" s="3"/>
      <c r="F498" s="3"/>
      <c r="G498" s="3"/>
      <c r="H498" s="3"/>
      <c r="I498" s="103"/>
      <c r="J498" s="3"/>
      <c r="K498" s="3"/>
      <c r="L498" s="3"/>
      <c r="M498" s="3"/>
    </row>
    <row r="499" spans="1:13" x14ac:dyDescent="0.15">
      <c r="A499" s="119"/>
      <c r="B499" s="3"/>
      <c r="C499" s="103"/>
      <c r="D499" s="103"/>
      <c r="E499" s="103"/>
      <c r="F499" s="103"/>
      <c r="G499" s="103"/>
      <c r="H499" s="103"/>
      <c r="I499" s="103"/>
      <c r="J499" s="3"/>
      <c r="K499" s="3"/>
      <c r="L499" s="3"/>
      <c r="M499" s="3"/>
    </row>
    <row r="500" spans="1:13" x14ac:dyDescent="0.15">
      <c r="A500" s="119"/>
      <c r="B500" s="3"/>
      <c r="C500" s="3" t="s">
        <v>675</v>
      </c>
      <c r="D500" s="3"/>
      <c r="E500" s="3"/>
      <c r="F500" s="3"/>
      <c r="G500" s="3"/>
      <c r="H500" s="3"/>
      <c r="I500" s="3"/>
      <c r="J500" s="3"/>
      <c r="K500" s="3"/>
      <c r="L500" s="3"/>
      <c r="M500" s="3"/>
    </row>
    <row r="501" spans="1:13" x14ac:dyDescent="0.15">
      <c r="A501" s="119"/>
      <c r="B501" s="3"/>
      <c r="C501" s="3"/>
      <c r="D501" s="3" t="s">
        <v>676</v>
      </c>
      <c r="E501" s="3"/>
      <c r="F501" s="3"/>
      <c r="G501" s="3"/>
      <c r="H501" s="3"/>
      <c r="I501" s="3"/>
      <c r="J501" s="3"/>
      <c r="K501" s="3"/>
      <c r="L501" s="3"/>
      <c r="M501" s="3"/>
    </row>
    <row r="502" spans="1:13" x14ac:dyDescent="0.15">
      <c r="A502" s="119"/>
      <c r="B502" s="3"/>
      <c r="C502" s="3"/>
      <c r="D502" s="3"/>
      <c r="E502" s="3" t="s">
        <v>677</v>
      </c>
      <c r="F502" s="3"/>
      <c r="G502" s="3"/>
      <c r="H502" s="3"/>
      <c r="I502" s="3"/>
      <c r="J502" s="3"/>
      <c r="K502" s="3"/>
      <c r="L502" s="3"/>
      <c r="M502" s="3"/>
    </row>
    <row r="503" spans="1:13" x14ac:dyDescent="0.15">
      <c r="A503" s="119"/>
      <c r="B503" s="3"/>
      <c r="C503" s="3"/>
      <c r="D503" s="3"/>
      <c r="E503" s="3"/>
      <c r="F503" s="3" t="s">
        <v>678</v>
      </c>
      <c r="G503" s="3"/>
      <c r="H503" s="3"/>
      <c r="I503" s="3"/>
      <c r="J503" s="3"/>
      <c r="K503" s="3"/>
      <c r="L503" s="3"/>
      <c r="M503" s="3"/>
    </row>
    <row r="504" spans="1:13" x14ac:dyDescent="0.15">
      <c r="A504" s="119"/>
      <c r="B504" s="3"/>
      <c r="C504" s="3"/>
      <c r="D504" s="3"/>
      <c r="E504" s="3"/>
      <c r="F504" s="3" t="s">
        <v>679</v>
      </c>
      <c r="G504" s="3"/>
      <c r="H504" s="3"/>
      <c r="I504" s="3"/>
      <c r="J504" s="3"/>
      <c r="K504" s="3"/>
      <c r="L504" s="3"/>
      <c r="M504" s="3"/>
    </row>
    <row r="505" spans="1:13" x14ac:dyDescent="0.15">
      <c r="A505" s="119"/>
      <c r="B505" s="3"/>
      <c r="C505" s="3"/>
      <c r="D505" s="3"/>
      <c r="E505" s="3"/>
      <c r="F505" s="3"/>
      <c r="G505" s="3"/>
      <c r="H505" s="3"/>
      <c r="I505" s="3"/>
      <c r="J505" s="3"/>
      <c r="K505" s="3"/>
      <c r="L505" s="3"/>
      <c r="M505" s="3"/>
    </row>
    <row r="506" spans="1:13" x14ac:dyDescent="0.15">
      <c r="A506" s="119"/>
      <c r="B506" s="3"/>
      <c r="C506" s="3"/>
      <c r="D506" s="3"/>
      <c r="E506" s="3" t="s">
        <v>680</v>
      </c>
      <c r="F506" s="3"/>
      <c r="G506" s="3"/>
      <c r="H506" s="3"/>
      <c r="I506" s="3"/>
      <c r="J506" s="3"/>
      <c r="K506" s="3"/>
      <c r="L506" s="3"/>
      <c r="M506" s="3"/>
    </row>
    <row r="507" spans="1:13" x14ac:dyDescent="0.15">
      <c r="A507" s="119"/>
      <c r="B507" s="3"/>
      <c r="C507" s="3"/>
      <c r="D507" s="3"/>
      <c r="E507" s="3" t="s">
        <v>681</v>
      </c>
      <c r="F507" s="3"/>
      <c r="G507" s="3"/>
      <c r="H507" s="3"/>
      <c r="I507" s="3"/>
      <c r="J507" s="3"/>
      <c r="K507" s="3"/>
      <c r="L507" s="3"/>
      <c r="M507" s="3"/>
    </row>
    <row r="508" spans="1:13" x14ac:dyDescent="0.15">
      <c r="A508" s="119"/>
      <c r="B508" s="3"/>
      <c r="C508" s="3"/>
      <c r="D508" s="3"/>
      <c r="E508" s="3" t="s">
        <v>682</v>
      </c>
      <c r="F508" s="3"/>
      <c r="G508" s="3"/>
      <c r="H508" s="3"/>
      <c r="I508" s="3"/>
      <c r="J508" s="3"/>
      <c r="K508" s="3"/>
      <c r="L508" s="3"/>
      <c r="M508" s="3"/>
    </row>
    <row r="509" spans="1:13" x14ac:dyDescent="0.15">
      <c r="A509" s="119"/>
      <c r="B509" s="3"/>
      <c r="C509" s="3"/>
      <c r="D509" s="3"/>
      <c r="E509" s="3" t="s">
        <v>683</v>
      </c>
      <c r="F509" s="3"/>
      <c r="G509" s="3"/>
      <c r="H509" s="3"/>
      <c r="I509" s="3"/>
      <c r="J509" s="3"/>
      <c r="K509" s="3"/>
      <c r="L509" s="3"/>
      <c r="M509" s="3"/>
    </row>
    <row r="510" spans="1:13" x14ac:dyDescent="0.15">
      <c r="A510" s="119"/>
      <c r="B510" s="3"/>
      <c r="C510" s="3"/>
      <c r="D510" s="3"/>
      <c r="E510" s="3"/>
      <c r="F510" s="3"/>
      <c r="G510" s="3"/>
      <c r="H510" s="3"/>
      <c r="I510" s="3"/>
      <c r="J510" s="3"/>
      <c r="K510" s="3"/>
      <c r="L510" s="3"/>
      <c r="M510" s="3"/>
    </row>
    <row r="511" spans="1:13" x14ac:dyDescent="0.15">
      <c r="A511" s="119"/>
      <c r="B511" s="3"/>
      <c r="C511" s="88" t="s">
        <v>684</v>
      </c>
      <c r="D511" s="62"/>
      <c r="E511" s="62"/>
      <c r="F511" s="62"/>
      <c r="G511" s="62"/>
      <c r="H511" s="62"/>
      <c r="I511" s="62"/>
      <c r="J511" s="3"/>
      <c r="K511" s="3"/>
      <c r="L511" s="3"/>
      <c r="M511" s="3"/>
    </row>
    <row r="512" spans="1:13" x14ac:dyDescent="0.15">
      <c r="C512" s="67"/>
      <c r="D512" s="62" t="s">
        <v>685</v>
      </c>
      <c r="E512" s="62"/>
      <c r="F512" s="62"/>
      <c r="G512" s="62"/>
      <c r="H512" s="62"/>
      <c r="I512" s="62"/>
    </row>
    <row r="513" spans="1:9" x14ac:dyDescent="0.15">
      <c r="C513" s="67"/>
      <c r="D513" s="62"/>
      <c r="E513" s="62" t="s">
        <v>686</v>
      </c>
      <c r="F513" s="62"/>
      <c r="G513" s="62"/>
      <c r="H513" s="62"/>
      <c r="I513" s="62"/>
    </row>
    <row r="514" spans="1:9" x14ac:dyDescent="0.15">
      <c r="C514" s="67"/>
      <c r="D514" s="62"/>
      <c r="E514" s="62" t="s">
        <v>687</v>
      </c>
      <c r="F514" s="62"/>
      <c r="G514" s="62"/>
      <c r="H514" s="62"/>
      <c r="I514" s="62"/>
    </row>
    <row r="515" spans="1:9" x14ac:dyDescent="0.15">
      <c r="C515" s="67"/>
      <c r="D515" s="62"/>
      <c r="E515" s="62"/>
      <c r="F515" s="62"/>
      <c r="G515" s="62"/>
      <c r="H515" s="62"/>
      <c r="I515" s="62"/>
    </row>
    <row r="516" spans="1:9" x14ac:dyDescent="0.15">
      <c r="C516" s="67"/>
      <c r="D516" s="62"/>
      <c r="E516" s="89" t="s">
        <v>688</v>
      </c>
      <c r="F516" s="89"/>
      <c r="G516" s="89"/>
      <c r="H516" s="89"/>
      <c r="I516" s="89"/>
    </row>
    <row r="517" spans="1:9" x14ac:dyDescent="0.15">
      <c r="C517" s="62"/>
      <c r="D517" s="62"/>
      <c r="E517" s="89"/>
      <c r="F517" s="89" t="s">
        <v>689</v>
      </c>
      <c r="G517" s="89"/>
      <c r="H517" s="89"/>
      <c r="I517" s="89"/>
    </row>
    <row r="518" spans="1:9" x14ac:dyDescent="0.15">
      <c r="C518" s="62"/>
      <c r="D518" s="62"/>
      <c r="E518" s="89"/>
      <c r="F518" s="89" t="s">
        <v>690</v>
      </c>
      <c r="G518" s="89"/>
      <c r="H518" s="89"/>
      <c r="I518" s="89"/>
    </row>
    <row r="519" spans="1:9" x14ac:dyDescent="0.15">
      <c r="C519" s="62"/>
      <c r="D519" s="62"/>
    </row>
    <row r="520" spans="1:9" x14ac:dyDescent="0.15">
      <c r="C520" s="62"/>
      <c r="D520" s="62"/>
      <c r="E520" s="89" t="s">
        <v>691</v>
      </c>
      <c r="F520" s="89"/>
      <c r="G520" s="89"/>
      <c r="H520" s="89"/>
      <c r="I520" s="89"/>
    </row>
    <row r="521" spans="1:9" x14ac:dyDescent="0.15">
      <c r="C521" s="62"/>
      <c r="D521" s="62"/>
      <c r="E521" s="62" t="s">
        <v>692</v>
      </c>
      <c r="F521" s="62"/>
      <c r="G521" s="62"/>
      <c r="H521" s="62"/>
      <c r="I521" s="62"/>
    </row>
    <row r="523" spans="1:9" x14ac:dyDescent="0.15">
      <c r="A523" s="120"/>
      <c r="B523" s="92"/>
      <c r="C523" s="46"/>
      <c r="D523" s="46"/>
      <c r="E523" s="46"/>
      <c r="F523" s="46"/>
      <c r="G523" s="46"/>
      <c r="H523" s="46"/>
      <c r="I523" s="46"/>
    </row>
    <row r="524" spans="1:9" x14ac:dyDescent="0.15">
      <c r="A524" s="121"/>
      <c r="B524" s="46"/>
      <c r="C524" s="70"/>
      <c r="D524" s="46"/>
      <c r="E524" s="46"/>
      <c r="F524" s="46"/>
      <c r="G524" s="46"/>
      <c r="H524" s="46"/>
      <c r="I524" s="46"/>
    </row>
    <row r="525" spans="1:9" x14ac:dyDescent="0.15">
      <c r="A525" s="121"/>
      <c r="B525" s="46"/>
      <c r="C525" s="46"/>
      <c r="D525" s="46"/>
      <c r="E525" s="46"/>
      <c r="F525" s="46"/>
      <c r="G525" s="46"/>
      <c r="H525" s="46"/>
      <c r="I525" s="46"/>
    </row>
    <row r="527" spans="1:9" x14ac:dyDescent="0.15">
      <c r="C527" s="92"/>
      <c r="D527" s="46"/>
      <c r="E527" s="46"/>
      <c r="F527" s="46"/>
      <c r="G527" s="46"/>
      <c r="H527" s="46"/>
      <c r="I527" s="46"/>
    </row>
    <row r="528" spans="1:9" x14ac:dyDescent="0.15">
      <c r="C528" s="46"/>
      <c r="D528" s="62"/>
      <c r="E528" s="62"/>
      <c r="F528" s="62"/>
      <c r="G528" s="62"/>
      <c r="H528" s="62"/>
      <c r="I528" s="62"/>
    </row>
    <row r="529" spans="3:9" x14ac:dyDescent="0.15">
      <c r="C529" s="46"/>
      <c r="D529" s="46"/>
      <c r="E529" s="46"/>
      <c r="F529" s="46"/>
      <c r="G529" s="46"/>
      <c r="H529" s="46"/>
      <c r="I529" s="46"/>
    </row>
    <row r="530" spans="3:9" x14ac:dyDescent="0.15">
      <c r="D530" s="62"/>
      <c r="E530" s="62"/>
      <c r="F530" s="62"/>
      <c r="G530" s="62"/>
      <c r="H530" s="62"/>
      <c r="I530" s="62"/>
    </row>
    <row r="531" spans="3:9" x14ac:dyDescent="0.15">
      <c r="D531" s="46"/>
      <c r="E531" s="62"/>
      <c r="F531" s="62"/>
      <c r="G531" s="62"/>
      <c r="H531" s="62"/>
      <c r="I531" s="62"/>
    </row>
    <row r="532" spans="3:9" x14ac:dyDescent="0.15">
      <c r="D532" s="46"/>
      <c r="E532" s="62"/>
      <c r="F532" s="3"/>
      <c r="G532" s="62"/>
      <c r="H532" s="62"/>
      <c r="I532" s="62"/>
    </row>
    <row r="533" spans="3:9" x14ac:dyDescent="0.15">
      <c r="D533" s="46"/>
      <c r="E533" s="62"/>
      <c r="F533" s="3"/>
      <c r="G533" s="62"/>
      <c r="H533" s="62"/>
      <c r="I533" s="62"/>
    </row>
    <row r="534" spans="3:9" x14ac:dyDescent="0.15">
      <c r="D534" s="46"/>
      <c r="E534" s="62"/>
      <c r="F534" s="3"/>
      <c r="G534" s="62"/>
      <c r="H534" s="62"/>
      <c r="I534" s="62"/>
    </row>
    <row r="535" spans="3:9" x14ac:dyDescent="0.15">
      <c r="D535" s="46"/>
      <c r="E535" s="62"/>
      <c r="F535" s="62"/>
      <c r="G535" s="62"/>
      <c r="H535" s="62"/>
      <c r="I535" s="62"/>
    </row>
    <row r="536" spans="3:9" x14ac:dyDescent="0.15">
      <c r="D536" s="46"/>
      <c r="E536" s="62"/>
      <c r="F536" s="62"/>
      <c r="G536" s="62"/>
      <c r="H536" s="62"/>
      <c r="I536" s="62"/>
    </row>
    <row r="537" spans="3:9" x14ac:dyDescent="0.15">
      <c r="D537" s="46"/>
      <c r="E537" s="62"/>
      <c r="F537" s="62"/>
      <c r="G537" s="62"/>
      <c r="H537" s="62"/>
      <c r="I537" s="62"/>
    </row>
    <row r="538" spans="3:9" x14ac:dyDescent="0.15">
      <c r="D538" s="46"/>
      <c r="E538" s="62"/>
      <c r="F538" s="62"/>
      <c r="G538" s="62"/>
      <c r="H538" s="62"/>
      <c r="I538" s="62"/>
    </row>
    <row r="539" spans="3:9" x14ac:dyDescent="0.15">
      <c r="D539" s="46"/>
      <c r="E539" s="62"/>
      <c r="F539" s="62"/>
      <c r="G539" s="62"/>
      <c r="H539" s="62"/>
      <c r="I539" s="62"/>
    </row>
    <row r="540" spans="3:9" x14ac:dyDescent="0.15">
      <c r="D540" s="46"/>
      <c r="E540" s="62"/>
      <c r="F540" s="62"/>
      <c r="G540" s="62"/>
      <c r="H540" s="62"/>
      <c r="I540" s="62"/>
    </row>
    <row r="541" spans="3:9" x14ac:dyDescent="0.15">
      <c r="D541" s="46"/>
      <c r="E541" s="62"/>
      <c r="F541" s="62"/>
      <c r="G541" s="62"/>
      <c r="H541" s="62"/>
      <c r="I541" s="62"/>
    </row>
    <row r="542" spans="3:9" x14ac:dyDescent="0.15">
      <c r="D542" s="46"/>
      <c r="E542" s="62"/>
      <c r="F542" s="62"/>
      <c r="G542" s="62"/>
      <c r="H542" s="62"/>
      <c r="I542" s="62"/>
    </row>
    <row r="543" spans="3:9" x14ac:dyDescent="0.15">
      <c r="D543" s="46"/>
      <c r="E543" s="62"/>
      <c r="F543" s="62"/>
      <c r="G543" s="62"/>
      <c r="H543" s="62"/>
      <c r="I543" s="62"/>
    </row>
    <row r="544" spans="3:9" x14ac:dyDescent="0.15">
      <c r="D544" s="46"/>
      <c r="E544" s="62"/>
      <c r="F544" s="62"/>
      <c r="G544" s="62"/>
      <c r="H544" s="62"/>
      <c r="I544" s="62"/>
    </row>
    <row r="545" spans="4:9" x14ac:dyDescent="0.15">
      <c r="D545" s="46"/>
      <c r="E545" s="62"/>
      <c r="F545" s="62"/>
      <c r="G545" s="62"/>
      <c r="H545" s="62"/>
      <c r="I545" s="62"/>
    </row>
    <row r="546" spans="4:9" x14ac:dyDescent="0.15">
      <c r="D546" s="46"/>
      <c r="E546" s="62"/>
      <c r="F546" s="62"/>
      <c r="G546" s="62"/>
      <c r="H546" s="62"/>
      <c r="I546" s="62"/>
    </row>
    <row r="547" spans="4:9" x14ac:dyDescent="0.15">
      <c r="D547" s="46"/>
      <c r="E547" s="62"/>
      <c r="F547" s="62"/>
      <c r="G547" s="62"/>
      <c r="H547" s="62"/>
      <c r="I547" s="62"/>
    </row>
    <row r="548" spans="4:9" x14ac:dyDescent="0.15">
      <c r="D548" s="46"/>
      <c r="E548" s="62"/>
      <c r="F548" s="62"/>
      <c r="G548" s="62"/>
      <c r="H548" s="62"/>
      <c r="I548" s="62"/>
    </row>
    <row r="549" spans="4:9" x14ac:dyDescent="0.15">
      <c r="D549" s="46"/>
      <c r="E549" s="62"/>
      <c r="F549" s="62"/>
      <c r="G549" s="62"/>
      <c r="H549" s="62"/>
      <c r="I549" s="62"/>
    </row>
    <row r="550" spans="4:9" x14ac:dyDescent="0.15">
      <c r="D550" s="46"/>
      <c r="E550" s="62"/>
      <c r="F550" s="62"/>
      <c r="G550" s="62"/>
      <c r="H550" s="62"/>
      <c r="I550" s="62"/>
    </row>
    <row r="551" spans="4:9" x14ac:dyDescent="0.15">
      <c r="D551" s="46"/>
      <c r="E551" s="62"/>
      <c r="F551" s="62"/>
      <c r="G551" s="62"/>
      <c r="H551" s="62"/>
      <c r="I551" s="62"/>
    </row>
    <row r="552" spans="4:9" x14ac:dyDescent="0.15">
      <c r="D552" s="46"/>
      <c r="E552" s="62"/>
      <c r="F552" s="62"/>
      <c r="G552" s="62"/>
      <c r="H552" s="62"/>
      <c r="I552" s="62"/>
    </row>
    <row r="553" spans="4:9" x14ac:dyDescent="0.15">
      <c r="D553" s="46"/>
      <c r="E553" s="62"/>
      <c r="F553" s="62"/>
      <c r="G553" s="62"/>
      <c r="H553" s="62"/>
      <c r="I553" s="62"/>
    </row>
    <row r="554" spans="4:9" x14ac:dyDescent="0.15">
      <c r="D554" s="46"/>
      <c r="E554" s="62"/>
      <c r="F554" s="62"/>
      <c r="G554" s="62"/>
      <c r="H554" s="62"/>
      <c r="I554" s="62"/>
    </row>
    <row r="555" spans="4:9" x14ac:dyDescent="0.15">
      <c r="D555" s="46"/>
      <c r="E555" s="62"/>
      <c r="F555" s="62"/>
      <c r="G555" s="62"/>
      <c r="H555" s="62"/>
      <c r="I555" s="62"/>
    </row>
    <row r="556" spans="4:9" x14ac:dyDescent="0.15">
      <c r="D556" s="46"/>
      <c r="E556" s="62"/>
      <c r="F556" s="62"/>
      <c r="G556" s="62"/>
      <c r="H556" s="62"/>
      <c r="I556" s="62"/>
    </row>
    <row r="557" spans="4:9" x14ac:dyDescent="0.15">
      <c r="D557" s="46"/>
      <c r="E557" s="62"/>
      <c r="F557" s="62"/>
      <c r="G557" s="62"/>
      <c r="H557" s="62"/>
      <c r="I557" s="62"/>
    </row>
    <row r="558" spans="4:9" x14ac:dyDescent="0.15">
      <c r="D558" s="46"/>
      <c r="E558" s="62"/>
      <c r="F558" s="62"/>
      <c r="G558" s="62"/>
      <c r="H558" s="62"/>
      <c r="I558" s="62"/>
    </row>
    <row r="559" spans="4:9" x14ac:dyDescent="0.15">
      <c r="D559" s="46"/>
      <c r="E559" s="62"/>
      <c r="F559" s="62"/>
      <c r="G559" s="62"/>
      <c r="H559" s="62"/>
      <c r="I559" s="62"/>
    </row>
    <row r="560" spans="4:9" x14ac:dyDescent="0.15">
      <c r="D560" s="46"/>
      <c r="E560" s="62"/>
      <c r="F560" s="62"/>
      <c r="G560" s="62"/>
      <c r="H560" s="62"/>
      <c r="I560" s="62"/>
    </row>
    <row r="561" spans="4:9" x14ac:dyDescent="0.15">
      <c r="D561" s="46"/>
      <c r="E561" s="62"/>
      <c r="F561" s="62"/>
      <c r="G561" s="62"/>
      <c r="H561" s="62"/>
      <c r="I561" s="62"/>
    </row>
    <row r="562" spans="4:9" x14ac:dyDescent="0.15">
      <c r="D562" s="46"/>
      <c r="E562" s="62"/>
      <c r="F562" s="62"/>
      <c r="G562" s="62"/>
      <c r="H562" s="62"/>
      <c r="I562" s="62"/>
    </row>
    <row r="563" spans="4:9" x14ac:dyDescent="0.15">
      <c r="D563" s="46"/>
      <c r="E563" s="62"/>
      <c r="F563" s="62"/>
      <c r="G563" s="62"/>
      <c r="H563" s="62"/>
      <c r="I563" s="62"/>
    </row>
    <row r="575" spans="4:9" x14ac:dyDescent="0.15">
      <c r="E575" s="46"/>
      <c r="F575" s="46"/>
      <c r="G575" s="46"/>
      <c r="H575" s="46"/>
      <c r="I575" s="46"/>
    </row>
    <row r="576" spans="4:9" x14ac:dyDescent="0.15">
      <c r="E576" s="46"/>
      <c r="F576" s="46"/>
      <c r="G576" s="46"/>
      <c r="H576" s="46"/>
      <c r="I576" s="46"/>
    </row>
    <row r="577" spans="1:9" x14ac:dyDescent="0.15">
      <c r="E577" s="46"/>
      <c r="F577" s="46"/>
      <c r="G577" s="46"/>
      <c r="H577" s="46"/>
      <c r="I577" s="46"/>
    </row>
    <row r="578" spans="1:9" x14ac:dyDescent="0.15">
      <c r="C578" s="46"/>
      <c r="D578" s="46"/>
      <c r="E578" s="46"/>
      <c r="F578" s="46"/>
      <c r="G578" s="46"/>
      <c r="H578" s="46"/>
      <c r="I578" s="46"/>
    </row>
    <row r="579" spans="1:9" x14ac:dyDescent="0.15">
      <c r="C579" s="46"/>
      <c r="D579" s="46"/>
      <c r="E579" s="46"/>
      <c r="F579" s="46"/>
      <c r="G579" s="46"/>
      <c r="H579" s="46"/>
      <c r="I579" s="46"/>
    </row>
    <row r="581" spans="1:9" x14ac:dyDescent="0.15">
      <c r="C581" s="92"/>
      <c r="D581" s="46"/>
      <c r="E581" s="46"/>
      <c r="F581" s="46"/>
      <c r="G581" s="46"/>
      <c r="H581" s="46"/>
      <c r="I581" s="46"/>
    </row>
    <row r="582" spans="1:9" s="3" customFormat="1" x14ac:dyDescent="0.15">
      <c r="A582" s="119"/>
      <c r="C582" s="62"/>
      <c r="D582" s="61"/>
      <c r="E582" s="61"/>
      <c r="F582" s="61"/>
      <c r="G582" s="61"/>
      <c r="H582" s="61"/>
      <c r="I582" s="62"/>
    </row>
    <row r="583" spans="1:9" s="3" customFormat="1" x14ac:dyDescent="0.15">
      <c r="A583" s="119"/>
      <c r="C583" s="62"/>
      <c r="D583" s="61"/>
      <c r="E583" s="61"/>
      <c r="F583" s="61"/>
      <c r="G583" s="61"/>
      <c r="H583" s="61"/>
      <c r="I583" s="62"/>
    </row>
    <row r="584" spans="1:9" s="3" customFormat="1" x14ac:dyDescent="0.15">
      <c r="A584" s="119"/>
      <c r="C584" s="62"/>
      <c r="D584" s="61"/>
      <c r="E584" s="61"/>
      <c r="F584" s="61"/>
      <c r="G584" s="61"/>
      <c r="H584" s="61"/>
      <c r="I584" s="62"/>
    </row>
    <row r="585" spans="1:9" s="3" customFormat="1" x14ac:dyDescent="0.15">
      <c r="A585" s="119"/>
      <c r="C585" s="62"/>
      <c r="D585" s="61"/>
      <c r="E585" s="61"/>
      <c r="F585" s="61"/>
      <c r="G585" s="61"/>
      <c r="H585" s="61"/>
      <c r="I585" s="62"/>
    </row>
    <row r="586" spans="1:9" s="3" customFormat="1" x14ac:dyDescent="0.15">
      <c r="A586" s="119"/>
      <c r="C586" s="62"/>
      <c r="D586" s="61"/>
      <c r="E586" s="61"/>
      <c r="F586" s="61"/>
      <c r="G586" s="61"/>
      <c r="H586" s="61"/>
      <c r="I586" s="62"/>
    </row>
    <row r="587" spans="1:9" s="3" customFormat="1" x14ac:dyDescent="0.15">
      <c r="A587" s="119"/>
      <c r="C587" s="62"/>
      <c r="D587" s="101"/>
      <c r="E587" s="61"/>
      <c r="F587" s="61"/>
      <c r="G587" s="61"/>
      <c r="H587" s="61"/>
      <c r="I587" s="62"/>
    </row>
    <row r="588" spans="1:9" s="3" customFormat="1" x14ac:dyDescent="0.15">
      <c r="A588" s="119"/>
      <c r="C588" s="62"/>
      <c r="D588" s="61"/>
      <c r="E588" s="61"/>
      <c r="F588" s="61"/>
      <c r="G588" s="61"/>
      <c r="H588" s="61"/>
      <c r="I588" s="62"/>
    </row>
    <row r="589" spans="1:9" s="3" customFormat="1" x14ac:dyDescent="0.15">
      <c r="A589" s="119"/>
      <c r="C589" s="62"/>
      <c r="D589" s="61"/>
      <c r="E589" s="61"/>
      <c r="F589" s="61"/>
      <c r="G589" s="61"/>
      <c r="H589" s="61"/>
      <c r="I589" s="62"/>
    </row>
    <row r="590" spans="1:9" s="3" customFormat="1" x14ac:dyDescent="0.15">
      <c r="A590" s="119"/>
      <c r="C590" s="62"/>
      <c r="D590" s="61"/>
      <c r="E590" s="61"/>
      <c r="F590" s="61"/>
      <c r="G590" s="61"/>
      <c r="H590" s="61"/>
      <c r="I590" s="62"/>
    </row>
    <row r="591" spans="1:9" s="3" customFormat="1" x14ac:dyDescent="0.15">
      <c r="A591" s="119"/>
      <c r="C591" s="62"/>
      <c r="D591" s="61"/>
      <c r="E591" s="61"/>
      <c r="F591" s="61"/>
      <c r="G591" s="61"/>
      <c r="H591" s="61"/>
      <c r="I591" s="62"/>
    </row>
    <row r="592" spans="1:9" s="3" customFormat="1" x14ac:dyDescent="0.15">
      <c r="A592" s="119"/>
      <c r="C592" s="62"/>
      <c r="D592" s="61"/>
      <c r="E592" s="61"/>
      <c r="F592" s="61"/>
      <c r="G592" s="61"/>
      <c r="H592" s="61"/>
      <c r="I592" s="62"/>
    </row>
    <row r="593" spans="1:9" s="3" customFormat="1" x14ac:dyDescent="0.15">
      <c r="A593" s="119"/>
      <c r="C593" s="62"/>
      <c r="D593" s="61"/>
      <c r="E593" s="61"/>
      <c r="F593" s="61"/>
      <c r="G593" s="61"/>
      <c r="H593" s="61"/>
      <c r="I593" s="62"/>
    </row>
    <row r="594" spans="1:9" s="3" customFormat="1" x14ac:dyDescent="0.15">
      <c r="A594" s="119"/>
      <c r="C594" s="62"/>
      <c r="D594" s="61"/>
      <c r="E594" s="61"/>
      <c r="F594" s="61"/>
      <c r="G594" s="61"/>
      <c r="H594" s="61"/>
      <c r="I594" s="62"/>
    </row>
    <row r="595" spans="1:9" s="3" customFormat="1" x14ac:dyDescent="0.15">
      <c r="A595" s="119"/>
      <c r="C595" s="62"/>
      <c r="D595" s="61"/>
      <c r="E595" s="61"/>
      <c r="F595" s="61"/>
      <c r="G595" s="61"/>
      <c r="H595" s="61"/>
      <c r="I595" s="62"/>
    </row>
    <row r="596" spans="1:9" s="3" customFormat="1" x14ac:dyDescent="0.15">
      <c r="A596" s="119"/>
      <c r="C596" s="62"/>
      <c r="D596" s="61"/>
      <c r="E596" s="61"/>
      <c r="F596" s="61"/>
      <c r="G596" s="61"/>
      <c r="H596" s="61"/>
      <c r="I596" s="62"/>
    </row>
    <row r="597" spans="1:9" s="3" customFormat="1" x14ac:dyDescent="0.15">
      <c r="A597" s="119"/>
      <c r="C597" s="62"/>
      <c r="D597" s="61"/>
      <c r="E597" s="61"/>
      <c r="F597" s="61"/>
      <c r="G597" s="61"/>
      <c r="H597" s="61"/>
      <c r="I597" s="62"/>
    </row>
    <row r="598" spans="1:9" s="3" customFormat="1" x14ac:dyDescent="0.15">
      <c r="A598" s="119"/>
      <c r="C598" s="62"/>
      <c r="D598" s="61"/>
      <c r="E598" s="61"/>
      <c r="F598" s="61"/>
      <c r="G598" s="61"/>
      <c r="H598" s="61"/>
      <c r="I598" s="62"/>
    </row>
    <row r="599" spans="1:9" s="3" customFormat="1" x14ac:dyDescent="0.15">
      <c r="A599" s="119"/>
      <c r="C599" s="62"/>
      <c r="D599" s="61"/>
      <c r="E599" s="61"/>
      <c r="F599" s="61"/>
      <c r="G599" s="61"/>
      <c r="H599" s="61"/>
      <c r="I599" s="62"/>
    </row>
    <row r="600" spans="1:9" s="3" customFormat="1" x14ac:dyDescent="0.15">
      <c r="A600" s="119"/>
      <c r="C600" s="62"/>
      <c r="D600" s="61"/>
      <c r="E600" s="61"/>
      <c r="F600" s="61"/>
      <c r="G600" s="61"/>
      <c r="H600" s="61"/>
      <c r="I600" s="62"/>
    </row>
    <row r="601" spans="1:9" s="3" customFormat="1" x14ac:dyDescent="0.15">
      <c r="A601" s="119"/>
      <c r="C601" s="62"/>
      <c r="D601" s="61"/>
      <c r="E601" s="61"/>
      <c r="F601" s="61"/>
      <c r="G601" s="61"/>
      <c r="H601" s="61"/>
      <c r="I601" s="62"/>
    </row>
    <row r="602" spans="1:9" s="3" customFormat="1" x14ac:dyDescent="0.15">
      <c r="A602" s="119"/>
      <c r="C602" s="62"/>
      <c r="D602" s="61"/>
      <c r="E602" s="61"/>
      <c r="F602" s="61"/>
      <c r="G602" s="61"/>
      <c r="H602" s="61"/>
      <c r="I602" s="62"/>
    </row>
    <row r="603" spans="1:9" s="3" customFormat="1" x14ac:dyDescent="0.15">
      <c r="A603" s="119"/>
      <c r="C603" s="62"/>
      <c r="D603" s="61"/>
      <c r="E603" s="61"/>
      <c r="F603" s="61"/>
      <c r="G603" s="61"/>
      <c r="H603" s="61"/>
      <c r="I603" s="62"/>
    </row>
    <row r="604" spans="1:9" s="3" customFormat="1" x14ac:dyDescent="0.15">
      <c r="A604" s="119"/>
      <c r="C604" s="62"/>
      <c r="D604" s="61"/>
      <c r="E604" s="61"/>
      <c r="F604" s="61"/>
      <c r="G604" s="61"/>
      <c r="H604" s="61"/>
      <c r="I604" s="62"/>
    </row>
    <row r="605" spans="1:9" s="3" customFormat="1" x14ac:dyDescent="0.15">
      <c r="A605" s="119"/>
      <c r="C605" s="62"/>
      <c r="D605" s="61"/>
      <c r="E605" s="61"/>
      <c r="F605" s="61"/>
      <c r="G605" s="61"/>
      <c r="H605" s="61"/>
      <c r="I605" s="62"/>
    </row>
    <row r="606" spans="1:9" s="3" customFormat="1" x14ac:dyDescent="0.15">
      <c r="A606" s="119"/>
      <c r="C606" s="62"/>
      <c r="D606" s="101"/>
      <c r="E606" s="61"/>
      <c r="F606" s="61"/>
      <c r="G606" s="61"/>
      <c r="H606" s="61"/>
      <c r="I606" s="62"/>
    </row>
    <row r="607" spans="1:9" s="3" customFormat="1" x14ac:dyDescent="0.15">
      <c r="A607" s="119"/>
      <c r="D607" s="61"/>
      <c r="E607" s="61"/>
      <c r="F607" s="61"/>
      <c r="G607" s="61"/>
      <c r="H607" s="61"/>
      <c r="I607" s="62"/>
    </row>
    <row r="608" spans="1:9" s="3" customFormat="1" x14ac:dyDescent="0.15">
      <c r="A608" s="119"/>
      <c r="D608" s="61"/>
      <c r="E608" s="61"/>
      <c r="F608" s="61"/>
      <c r="G608" s="61"/>
      <c r="H608" s="61"/>
      <c r="I608" s="62"/>
    </row>
    <row r="609" spans="1:9" s="3" customFormat="1" x14ac:dyDescent="0.15">
      <c r="A609" s="119"/>
      <c r="D609" s="61"/>
      <c r="E609" s="61"/>
      <c r="F609" s="61"/>
      <c r="G609" s="61"/>
      <c r="H609" s="61"/>
      <c r="I609" s="62"/>
    </row>
    <row r="610" spans="1:9" s="3" customFormat="1" x14ac:dyDescent="0.15">
      <c r="A610" s="119"/>
      <c r="D610" s="61"/>
      <c r="E610" s="61"/>
      <c r="F610" s="61"/>
      <c r="G610" s="61"/>
      <c r="H610" s="61"/>
      <c r="I610" s="62"/>
    </row>
    <row r="611" spans="1:9" s="3" customFormat="1" x14ac:dyDescent="0.15">
      <c r="A611" s="119"/>
      <c r="D611" s="61"/>
      <c r="E611" s="61"/>
      <c r="G611" s="61"/>
      <c r="H611" s="61"/>
      <c r="I611" s="62"/>
    </row>
    <row r="612" spans="1:9" s="3" customFormat="1" x14ac:dyDescent="0.15">
      <c r="A612" s="119"/>
      <c r="D612" s="61"/>
      <c r="E612" s="61"/>
      <c r="F612" s="61"/>
      <c r="G612" s="61"/>
      <c r="H612" s="61"/>
      <c r="I612" s="62"/>
    </row>
    <row r="613" spans="1:9" s="3" customFormat="1" x14ac:dyDescent="0.15">
      <c r="A613" s="119"/>
      <c r="D613" s="61"/>
      <c r="E613" s="61"/>
      <c r="F613" s="61"/>
      <c r="G613" s="61"/>
      <c r="H613" s="61"/>
      <c r="I613" s="62"/>
    </row>
    <row r="614" spans="1:9" s="3" customFormat="1" x14ac:dyDescent="0.15">
      <c r="A614" s="119"/>
      <c r="D614" s="101"/>
      <c r="E614" s="61"/>
      <c r="F614" s="61"/>
      <c r="G614" s="61"/>
      <c r="H614" s="61"/>
      <c r="I614" s="62"/>
    </row>
    <row r="615" spans="1:9" s="3" customFormat="1" x14ac:dyDescent="0.15">
      <c r="A615" s="119"/>
      <c r="D615" s="61"/>
      <c r="E615" s="61"/>
      <c r="F615" s="61"/>
      <c r="G615" s="61"/>
      <c r="H615" s="61"/>
      <c r="I615" s="62"/>
    </row>
    <row r="616" spans="1:9" s="3" customFormat="1" x14ac:dyDescent="0.15">
      <c r="A616" s="119"/>
      <c r="D616" s="61"/>
      <c r="E616" s="61"/>
      <c r="F616" s="61"/>
      <c r="G616" s="61"/>
      <c r="H616" s="61"/>
      <c r="I616" s="62"/>
    </row>
    <row r="617" spans="1:9" s="3" customFormat="1" x14ac:dyDescent="0.15">
      <c r="A617" s="119"/>
      <c r="D617" s="101"/>
      <c r="E617" s="61"/>
      <c r="F617" s="61"/>
      <c r="G617" s="61"/>
      <c r="H617" s="61"/>
      <c r="I617" s="62"/>
    </row>
    <row r="618" spans="1:9" s="3" customFormat="1" x14ac:dyDescent="0.15">
      <c r="A618" s="119"/>
      <c r="D618" s="61"/>
      <c r="E618" s="61"/>
      <c r="F618" s="61"/>
      <c r="G618" s="61"/>
      <c r="H618" s="61"/>
      <c r="I618" s="62"/>
    </row>
    <row r="619" spans="1:9" s="3" customFormat="1" x14ac:dyDescent="0.15">
      <c r="A619" s="119"/>
      <c r="D619" s="61"/>
      <c r="E619" s="61"/>
      <c r="F619" s="61"/>
      <c r="G619" s="61"/>
      <c r="H619" s="61"/>
      <c r="I619" s="62"/>
    </row>
    <row r="620" spans="1:9" s="3" customFormat="1" x14ac:dyDescent="0.15">
      <c r="A620" s="119"/>
      <c r="D620" s="61"/>
      <c r="E620" s="61"/>
      <c r="F620" s="61"/>
      <c r="G620" s="61"/>
      <c r="H620" s="61"/>
      <c r="I620" s="62"/>
    </row>
    <row r="621" spans="1:9" s="3" customFormat="1" x14ac:dyDescent="0.15">
      <c r="A621" s="119"/>
      <c r="D621" s="61"/>
      <c r="E621" s="61"/>
      <c r="F621" s="61"/>
      <c r="G621" s="61"/>
      <c r="H621" s="61"/>
      <c r="I621" s="62"/>
    </row>
    <row r="622" spans="1:9" s="3" customFormat="1" x14ac:dyDescent="0.15">
      <c r="A622" s="119"/>
      <c r="D622" s="61"/>
      <c r="E622" s="61"/>
      <c r="F622" s="61"/>
      <c r="G622" s="61"/>
      <c r="H622" s="61"/>
      <c r="I622" s="62"/>
    </row>
    <row r="623" spans="1:9" s="3" customFormat="1" x14ac:dyDescent="0.15">
      <c r="A623" s="119"/>
      <c r="D623" s="61"/>
      <c r="E623" s="61"/>
      <c r="F623" s="61"/>
      <c r="G623" s="61"/>
      <c r="H623" s="61"/>
      <c r="I623" s="62"/>
    </row>
    <row r="624" spans="1:9" s="3" customFormat="1" x14ac:dyDescent="0.15">
      <c r="A624" s="119"/>
      <c r="D624" s="61"/>
      <c r="E624" s="61"/>
      <c r="F624" s="61"/>
      <c r="G624" s="61"/>
      <c r="H624" s="61"/>
      <c r="I624" s="62"/>
    </row>
    <row r="625" spans="1:9" s="3" customFormat="1" x14ac:dyDescent="0.15">
      <c r="A625" s="119"/>
      <c r="D625" s="61"/>
      <c r="E625" s="61"/>
      <c r="F625" s="61"/>
      <c r="G625" s="61"/>
      <c r="H625" s="61"/>
      <c r="I625" s="62"/>
    </row>
    <row r="626" spans="1:9" s="3" customFormat="1" x14ac:dyDescent="0.15">
      <c r="A626" s="119"/>
      <c r="D626" s="61"/>
      <c r="E626" s="61"/>
      <c r="F626" s="61"/>
      <c r="G626" s="61"/>
      <c r="H626" s="61"/>
      <c r="I626" s="62"/>
    </row>
    <row r="627" spans="1:9" s="3" customFormat="1" x14ac:dyDescent="0.15">
      <c r="A627" s="119"/>
      <c r="D627" s="61"/>
      <c r="E627" s="61"/>
      <c r="F627" s="61"/>
      <c r="G627" s="61"/>
      <c r="H627" s="61"/>
      <c r="I627" s="62"/>
    </row>
    <row r="628" spans="1:9" s="3" customFormat="1" x14ac:dyDescent="0.15">
      <c r="A628" s="119"/>
      <c r="D628" s="61"/>
      <c r="E628" s="61"/>
      <c r="F628" s="61"/>
      <c r="G628" s="61"/>
      <c r="H628" s="61"/>
      <c r="I628" s="62"/>
    </row>
    <row r="629" spans="1:9" s="3" customFormat="1" x14ac:dyDescent="0.15">
      <c r="A629" s="119"/>
      <c r="D629" s="61"/>
      <c r="E629" s="61"/>
      <c r="F629" s="61"/>
      <c r="G629" s="61"/>
      <c r="H629" s="61"/>
      <c r="I629" s="62"/>
    </row>
    <row r="630" spans="1:9" s="3" customFormat="1" x14ac:dyDescent="0.15">
      <c r="A630" s="119"/>
      <c r="D630" s="62"/>
      <c r="E630" s="62"/>
      <c r="F630" s="61"/>
      <c r="G630" s="61"/>
      <c r="H630" s="61"/>
      <c r="I630" s="62"/>
    </row>
    <row r="631" spans="1:9" s="3" customFormat="1" x14ac:dyDescent="0.15">
      <c r="A631" s="119"/>
      <c r="D631" s="47"/>
    </row>
    <row r="632" spans="1:9" s="3" customFormat="1" x14ac:dyDescent="0.15">
      <c r="A632" s="119"/>
    </row>
    <row r="633" spans="1:9" s="3" customFormat="1" x14ac:dyDescent="0.15">
      <c r="A633" s="119"/>
    </row>
    <row r="634" spans="1:9" s="3" customFormat="1" x14ac:dyDescent="0.15">
      <c r="A634" s="119"/>
    </row>
    <row r="635" spans="1:9" s="3" customFormat="1" x14ac:dyDescent="0.15">
      <c r="A635" s="119"/>
    </row>
    <row r="636" spans="1:9" s="3" customFormat="1" x14ac:dyDescent="0.15">
      <c r="A636" s="119"/>
    </row>
    <row r="637" spans="1:9" s="3" customFormat="1" x14ac:dyDescent="0.15">
      <c r="A637" s="119"/>
    </row>
  </sheetData>
  <phoneticPr fontId="2" type="noConversion"/>
  <pageMargins left="0.7" right="0.7" top="0.75" bottom="0.75" header="0.3" footer="0.3"/>
  <pageSetup paperSize="9" orientation="portrait" horizontalDpi="30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0"/>
  <sheetViews>
    <sheetView topLeftCell="B151" zoomScale="132" workbookViewId="0">
      <selection activeCell="E148" sqref="E148"/>
    </sheetView>
  </sheetViews>
  <sheetFormatPr defaultColWidth="8.875" defaultRowHeight="16.5" x14ac:dyDescent="0.15"/>
  <cols>
    <col min="1" max="1" width="40.125" style="113" customWidth="1"/>
    <col min="2" max="3" width="8.875" style="2"/>
    <col min="4" max="4" width="16.375" style="2" customWidth="1"/>
    <col min="5" max="5" width="12" style="2" customWidth="1"/>
    <col min="6" max="6" width="10.625" style="2" customWidth="1"/>
    <col min="7" max="16384" width="8.875" style="2"/>
  </cols>
  <sheetData>
    <row r="2" spans="1:6" x14ac:dyDescent="0.15">
      <c r="B2" s="1" t="s">
        <v>818</v>
      </c>
    </row>
    <row r="3" spans="1:6" x14ac:dyDescent="0.15">
      <c r="C3" s="2" t="s">
        <v>819</v>
      </c>
    </row>
    <row r="4" spans="1:6" x14ac:dyDescent="0.15">
      <c r="C4" s="2" t="s">
        <v>296</v>
      </c>
    </row>
    <row r="5" spans="1:6" x14ac:dyDescent="0.15">
      <c r="D5" s="2" t="s">
        <v>789</v>
      </c>
      <c r="E5" s="2" t="s">
        <v>820</v>
      </c>
    </row>
    <row r="6" spans="1:6" x14ac:dyDescent="0.15">
      <c r="A6" s="114" t="s">
        <v>912</v>
      </c>
      <c r="D6" s="2" t="s">
        <v>958</v>
      </c>
      <c r="E6" s="2" t="s">
        <v>821</v>
      </c>
    </row>
    <row r="7" spans="1:6" x14ac:dyDescent="0.15">
      <c r="A7" s="113" t="s">
        <v>938</v>
      </c>
      <c r="D7" s="2" t="s">
        <v>790</v>
      </c>
      <c r="E7" s="2" t="s">
        <v>801</v>
      </c>
    </row>
    <row r="8" spans="1:6" x14ac:dyDescent="0.15">
      <c r="A8" s="114" t="s">
        <v>939</v>
      </c>
      <c r="D8" s="2" t="s">
        <v>791</v>
      </c>
      <c r="E8" s="2" t="s">
        <v>940</v>
      </c>
      <c r="F8" s="2" t="s">
        <v>797</v>
      </c>
    </row>
    <row r="9" spans="1:6" x14ac:dyDescent="0.15">
      <c r="A9" s="113" t="s">
        <v>938</v>
      </c>
      <c r="E9" s="2" t="s">
        <v>826</v>
      </c>
      <c r="F9" s="2" t="s">
        <v>824</v>
      </c>
    </row>
    <row r="10" spans="1:6" ht="33" x14ac:dyDescent="0.15">
      <c r="A10" s="114" t="s">
        <v>933</v>
      </c>
      <c r="E10" s="2" t="s">
        <v>267</v>
      </c>
      <c r="F10" s="2" t="s">
        <v>794</v>
      </c>
    </row>
    <row r="11" spans="1:6" ht="33" x14ac:dyDescent="0.15">
      <c r="A11" s="113" t="s">
        <v>945</v>
      </c>
      <c r="E11" s="2" t="s">
        <v>792</v>
      </c>
      <c r="F11" s="2" t="s">
        <v>795</v>
      </c>
    </row>
    <row r="12" spans="1:6" x14ac:dyDescent="0.15">
      <c r="E12" s="2" t="s">
        <v>793</v>
      </c>
      <c r="F12" s="2" t="s">
        <v>796</v>
      </c>
    </row>
    <row r="13" spans="1:6" x14ac:dyDescent="0.15">
      <c r="D13" s="2" t="s">
        <v>289</v>
      </c>
      <c r="E13" s="2" t="s">
        <v>288</v>
      </c>
    </row>
    <row r="14" spans="1:6" x14ac:dyDescent="0.15">
      <c r="D14" s="2" t="s">
        <v>75</v>
      </c>
      <c r="E14" s="2" t="s">
        <v>798</v>
      </c>
    </row>
    <row r="15" spans="1:6" x14ac:dyDescent="0.15">
      <c r="D15" s="2" t="s">
        <v>799</v>
      </c>
      <c r="E15" s="2" t="s">
        <v>800</v>
      </c>
    </row>
    <row r="16" spans="1:6" x14ac:dyDescent="0.15">
      <c r="C16" s="2" t="s">
        <v>802</v>
      </c>
    </row>
    <row r="17" spans="1:7" x14ac:dyDescent="0.15">
      <c r="D17" s="2" t="s">
        <v>803</v>
      </c>
      <c r="E17" s="2" t="s">
        <v>809</v>
      </c>
      <c r="G17" s="2" t="s">
        <v>804</v>
      </c>
    </row>
    <row r="18" spans="1:7" ht="33" x14ac:dyDescent="0.15">
      <c r="A18" s="114" t="s">
        <v>913</v>
      </c>
      <c r="D18" s="2" t="s">
        <v>806</v>
      </c>
      <c r="E18" s="2" t="s">
        <v>810</v>
      </c>
    </row>
    <row r="19" spans="1:7" x14ac:dyDescent="0.15">
      <c r="A19" s="113" t="s">
        <v>951</v>
      </c>
      <c r="D19" s="2" t="s">
        <v>808</v>
      </c>
      <c r="E19" s="2" t="s">
        <v>811</v>
      </c>
    </row>
    <row r="20" spans="1:7" x14ac:dyDescent="0.15">
      <c r="D20" s="2" t="s">
        <v>805</v>
      </c>
      <c r="E20" s="2" t="s">
        <v>812</v>
      </c>
    </row>
    <row r="21" spans="1:7" x14ac:dyDescent="0.15">
      <c r="D21" s="2" t="s">
        <v>807</v>
      </c>
      <c r="E21" s="2" t="s">
        <v>813</v>
      </c>
    </row>
    <row r="22" spans="1:7" x14ac:dyDescent="0.15">
      <c r="C22" s="2" t="s">
        <v>814</v>
      </c>
      <c r="D22" s="2" t="s">
        <v>844</v>
      </c>
    </row>
    <row r="23" spans="1:7" x14ac:dyDescent="0.15">
      <c r="D23" s="2" t="s">
        <v>815</v>
      </c>
      <c r="E23" s="2" t="s">
        <v>817</v>
      </c>
    </row>
    <row r="24" spans="1:7" x14ac:dyDescent="0.15">
      <c r="D24" s="2" t="s">
        <v>816</v>
      </c>
      <c r="E24" s="2" t="s">
        <v>822</v>
      </c>
    </row>
    <row r="52" spans="1:7" s="49" customFormat="1" x14ac:dyDescent="0.15">
      <c r="A52" s="115"/>
    </row>
    <row r="54" spans="1:7" x14ac:dyDescent="0.15">
      <c r="C54" s="2" t="s">
        <v>825</v>
      </c>
    </row>
    <row r="55" spans="1:7" x14ac:dyDescent="0.15">
      <c r="D55" s="2" t="s">
        <v>823</v>
      </c>
    </row>
    <row r="56" spans="1:7" x14ac:dyDescent="0.15">
      <c r="E56" s="2" t="s">
        <v>826</v>
      </c>
    </row>
    <row r="57" spans="1:7" x14ac:dyDescent="0.15">
      <c r="F57" s="2" t="s">
        <v>827</v>
      </c>
    </row>
    <row r="58" spans="1:7" x14ac:dyDescent="0.15">
      <c r="E58" s="2" t="s">
        <v>828</v>
      </c>
    </row>
    <row r="59" spans="1:7" x14ac:dyDescent="0.15">
      <c r="F59" s="2" t="s">
        <v>827</v>
      </c>
    </row>
    <row r="60" spans="1:7" x14ac:dyDescent="0.15">
      <c r="F60" s="2" t="s">
        <v>829</v>
      </c>
      <c r="G60" s="2" t="s">
        <v>830</v>
      </c>
    </row>
    <row r="61" spans="1:7" x14ac:dyDescent="0.15">
      <c r="F61" s="57" t="s">
        <v>831</v>
      </c>
      <c r="G61" s="57" t="s">
        <v>839</v>
      </c>
    </row>
    <row r="81" spans="5:9" x14ac:dyDescent="0.15">
      <c r="E81" s="2" t="s">
        <v>792</v>
      </c>
    </row>
    <row r="82" spans="5:9" x14ac:dyDescent="0.15">
      <c r="F82" s="2" t="s">
        <v>827</v>
      </c>
    </row>
    <row r="83" spans="5:9" x14ac:dyDescent="0.15">
      <c r="F83" s="2" t="s">
        <v>841</v>
      </c>
      <c r="G83" s="2" t="s">
        <v>840</v>
      </c>
      <c r="I83" s="2" t="s">
        <v>842</v>
      </c>
    </row>
    <row r="107" spans="5:7" x14ac:dyDescent="0.15">
      <c r="E107" s="2" t="s">
        <v>793</v>
      </c>
    </row>
    <row r="108" spans="5:7" x14ac:dyDescent="0.15">
      <c r="F108" s="2" t="s">
        <v>827</v>
      </c>
    </row>
    <row r="109" spans="5:7" x14ac:dyDescent="0.15">
      <c r="F109" s="2" t="s">
        <v>843</v>
      </c>
    </row>
    <row r="110" spans="5:7" x14ac:dyDescent="0.15">
      <c r="G110" s="2" t="s">
        <v>820</v>
      </c>
    </row>
    <row r="111" spans="5:7" x14ac:dyDescent="0.15">
      <c r="G111" s="2" t="s">
        <v>845</v>
      </c>
    </row>
    <row r="133" spans="1:5" s="51" customFormat="1" x14ac:dyDescent="0.15">
      <c r="A133" s="116"/>
    </row>
    <row r="135" spans="1:5" x14ac:dyDescent="0.15">
      <c r="C135" s="2" t="s">
        <v>846</v>
      </c>
    </row>
    <row r="136" spans="1:5" x14ac:dyDescent="0.15">
      <c r="D136" s="2" t="s">
        <v>829</v>
      </c>
    </row>
    <row r="137" spans="1:5" x14ac:dyDescent="0.15">
      <c r="E137" s="2" t="s">
        <v>848</v>
      </c>
    </row>
    <row r="138" spans="1:5" x14ac:dyDescent="0.15">
      <c r="D138" s="2" t="s">
        <v>854</v>
      </c>
    </row>
    <row r="139" spans="1:5" x14ac:dyDescent="0.15">
      <c r="E139" s="2" t="s">
        <v>849</v>
      </c>
    </row>
    <row r="140" spans="1:5" x14ac:dyDescent="0.15">
      <c r="D140" s="2" t="s">
        <v>834</v>
      </c>
    </row>
    <row r="141" spans="1:5" x14ac:dyDescent="0.15">
      <c r="E141" s="2" t="s">
        <v>852</v>
      </c>
    </row>
    <row r="142" spans="1:5" x14ac:dyDescent="0.15">
      <c r="D142" s="2" t="s">
        <v>850</v>
      </c>
    </row>
    <row r="143" spans="1:5" x14ac:dyDescent="0.15">
      <c r="E143" s="2" t="s">
        <v>851</v>
      </c>
    </row>
    <row r="144" spans="1:5" x14ac:dyDescent="0.15">
      <c r="D144" s="2" t="s">
        <v>853</v>
      </c>
    </row>
    <row r="145" spans="1:7" x14ac:dyDescent="0.15">
      <c r="E145" s="2" t="s">
        <v>855</v>
      </c>
    </row>
    <row r="146" spans="1:7" x14ac:dyDescent="0.15">
      <c r="D146" s="2" t="s">
        <v>857</v>
      </c>
    </row>
    <row r="147" spans="1:7" x14ac:dyDescent="0.15">
      <c r="E147" s="10" t="s">
        <v>145</v>
      </c>
      <c r="F147" s="3" t="s">
        <v>2</v>
      </c>
    </row>
    <row r="148" spans="1:7" x14ac:dyDescent="0.15">
      <c r="E148" s="11" t="s">
        <v>152</v>
      </c>
      <c r="F148" s="3" t="s">
        <v>5</v>
      </c>
    </row>
    <row r="149" spans="1:7" x14ac:dyDescent="0.15">
      <c r="E149" s="3" t="s">
        <v>8</v>
      </c>
      <c r="F149" s="3" t="s">
        <v>42</v>
      </c>
    </row>
    <row r="150" spans="1:7" x14ac:dyDescent="0.15">
      <c r="E150" s="3" t="s">
        <v>173</v>
      </c>
      <c r="F150" s="12" t="s">
        <v>10</v>
      </c>
    </row>
    <row r="151" spans="1:7" x14ac:dyDescent="0.15">
      <c r="E151" s="3" t="s">
        <v>174</v>
      </c>
      <c r="F151" s="13" t="s">
        <v>12</v>
      </c>
    </row>
    <row r="152" spans="1:7" x14ac:dyDescent="0.15">
      <c r="E152" s="2" t="s">
        <v>856</v>
      </c>
      <c r="F152" s="6" t="s">
        <v>21</v>
      </c>
      <c r="G152" s="3"/>
    </row>
    <row r="153" spans="1:7" x14ac:dyDescent="0.15">
      <c r="E153" s="2" t="s">
        <v>79</v>
      </c>
      <c r="F153" s="6" t="s">
        <v>22</v>
      </c>
    </row>
    <row r="154" spans="1:7" x14ac:dyDescent="0.15">
      <c r="E154" s="2" t="s">
        <v>81</v>
      </c>
      <c r="F154" s="2" t="s">
        <v>23</v>
      </c>
      <c r="G154" s="12"/>
    </row>
    <row r="156" spans="1:7" s="49" customFormat="1" x14ac:dyDescent="0.15">
      <c r="A156" s="115"/>
    </row>
    <row r="158" spans="1:7" x14ac:dyDescent="0.15">
      <c r="C158" s="2" t="s">
        <v>847</v>
      </c>
    </row>
    <row r="159" spans="1:7" x14ac:dyDescent="0.15">
      <c r="D159" s="2" t="s">
        <v>858</v>
      </c>
      <c r="E159" s="2" t="s">
        <v>860</v>
      </c>
    </row>
    <row r="160" spans="1:7" x14ac:dyDescent="0.15">
      <c r="D160" s="2" t="s">
        <v>859</v>
      </c>
      <c r="E160" s="2" t="s">
        <v>861</v>
      </c>
    </row>
  </sheetData>
  <phoneticPr fontId="2"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G25" sqref="G25"/>
    </sheetView>
  </sheetViews>
  <sheetFormatPr defaultRowHeight="13.5" x14ac:dyDescent="0.15"/>
  <sheetData>
    <row r="1" spans="1:1" x14ac:dyDescent="0.15">
      <c r="A1" t="s">
        <v>934</v>
      </c>
    </row>
    <row r="5" spans="1:1" ht="66" x14ac:dyDescent="0.15">
      <c r="A5" s="113" t="s">
        <v>948</v>
      </c>
    </row>
    <row r="7" spans="1:1" x14ac:dyDescent="0.15">
      <c r="A7" t="s">
        <v>1050</v>
      </c>
    </row>
    <row r="9" spans="1:1" x14ac:dyDescent="0.15">
      <c r="A9" t="s">
        <v>1051</v>
      </c>
    </row>
    <row r="11" spans="1:1" x14ac:dyDescent="0.15">
      <c r="A11" t="s">
        <v>1052</v>
      </c>
    </row>
    <row r="13" spans="1:1" x14ac:dyDescent="0.15">
      <c r="A13" t="s">
        <v>1053</v>
      </c>
    </row>
    <row r="20" spans="14:14" x14ac:dyDescent="0.15">
      <c r="N20" t="s">
        <v>1071</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A928"/>
  <sheetViews>
    <sheetView topLeftCell="A873" workbookViewId="0">
      <selection activeCell="A1014" sqref="A1014:XFD1371"/>
    </sheetView>
  </sheetViews>
  <sheetFormatPr defaultColWidth="8.875" defaultRowHeight="16.5" x14ac:dyDescent="0.15"/>
  <cols>
    <col min="1" max="1" width="8.875" style="2"/>
    <col min="2" max="2" width="28" style="2" customWidth="1"/>
    <col min="3" max="3" width="20.875" style="2" customWidth="1"/>
    <col min="4" max="16384" width="8.875" style="2"/>
  </cols>
  <sheetData>
    <row r="2" spans="1:11" x14ac:dyDescent="0.15">
      <c r="A2" s="47" t="s">
        <v>296</v>
      </c>
      <c r="B2" s="3"/>
      <c r="C2" s="3"/>
      <c r="D2" s="3"/>
      <c r="E2" s="3"/>
      <c r="F2" s="3"/>
      <c r="G2" s="3"/>
      <c r="H2" s="3"/>
      <c r="I2" s="3"/>
      <c r="J2" s="3"/>
      <c r="K2" s="3"/>
    </row>
    <row r="3" spans="1:11" x14ac:dyDescent="0.15">
      <c r="A3" s="3" t="s">
        <v>299</v>
      </c>
      <c r="B3" s="14" t="s">
        <v>297</v>
      </c>
      <c r="C3" s="2" t="s">
        <v>98</v>
      </c>
      <c r="D3" s="3"/>
      <c r="E3" s="3"/>
      <c r="F3" s="3"/>
      <c r="G3" s="3"/>
      <c r="H3" s="3"/>
      <c r="I3" s="3"/>
      <c r="J3" s="3"/>
      <c r="K3" s="3"/>
    </row>
    <row r="4" spans="1:11" ht="17.100000000000001" x14ac:dyDescent="0.15">
      <c r="A4" s="3"/>
      <c r="B4" s="3"/>
      <c r="C4" s="3"/>
      <c r="D4" s="3"/>
      <c r="E4" s="3"/>
      <c r="F4" s="3"/>
      <c r="G4" s="3"/>
      <c r="H4" s="3"/>
      <c r="I4" s="3"/>
      <c r="J4" s="3"/>
      <c r="K4" s="3"/>
    </row>
    <row r="5" spans="1:11" x14ac:dyDescent="0.15">
      <c r="A5" s="3" t="s">
        <v>283</v>
      </c>
      <c r="B5" s="3" t="s">
        <v>284</v>
      </c>
      <c r="C5" s="3" t="s">
        <v>287</v>
      </c>
      <c r="D5" s="3"/>
      <c r="E5" s="3"/>
      <c r="F5" s="3"/>
      <c r="G5" s="3"/>
      <c r="H5" s="3"/>
      <c r="I5" s="3"/>
      <c r="J5" s="3"/>
      <c r="K5" s="3"/>
    </row>
    <row r="6" spans="1:11" ht="17.100000000000001" x14ac:dyDescent="0.15">
      <c r="A6" s="3"/>
      <c r="B6" s="3"/>
      <c r="C6" s="3"/>
      <c r="D6" s="3"/>
      <c r="E6" s="3"/>
      <c r="F6" s="3"/>
      <c r="G6" s="3"/>
      <c r="H6" s="3"/>
      <c r="I6" s="3"/>
      <c r="J6" s="3"/>
      <c r="K6" s="3"/>
    </row>
    <row r="7" spans="1:11" x14ac:dyDescent="0.15">
      <c r="A7" s="3" t="s">
        <v>288</v>
      </c>
      <c r="B7" s="3" t="s">
        <v>289</v>
      </c>
      <c r="C7" s="3" t="s">
        <v>292</v>
      </c>
      <c r="D7" s="3"/>
      <c r="E7" s="3"/>
      <c r="F7" s="3"/>
      <c r="G7" s="3"/>
      <c r="H7" s="3"/>
      <c r="I7" s="3"/>
      <c r="J7" s="3"/>
      <c r="K7" s="3"/>
    </row>
    <row r="8" spans="1:11" ht="17.100000000000001" x14ac:dyDescent="0.15">
      <c r="A8" s="3"/>
      <c r="B8" s="3"/>
      <c r="C8" s="3"/>
      <c r="D8" s="3"/>
      <c r="E8" s="3"/>
      <c r="F8" s="3"/>
      <c r="G8" s="3"/>
      <c r="H8" s="3"/>
      <c r="I8" s="3"/>
      <c r="J8" s="3"/>
      <c r="K8" s="3"/>
    </row>
    <row r="9" spans="1:11" x14ac:dyDescent="0.15">
      <c r="A9" s="2" t="s">
        <v>301</v>
      </c>
      <c r="B9" s="3" t="s">
        <v>293</v>
      </c>
      <c r="C9" s="3"/>
      <c r="D9" s="3"/>
      <c r="E9" s="3"/>
      <c r="F9" s="3"/>
      <c r="G9" s="3"/>
      <c r="H9" s="3"/>
      <c r="I9" s="3"/>
      <c r="J9" s="3"/>
      <c r="K9" s="3"/>
    </row>
    <row r="10" spans="1:11" ht="17.100000000000001" x14ac:dyDescent="0.15">
      <c r="B10" s="3"/>
      <c r="C10" s="3"/>
      <c r="D10" s="3"/>
      <c r="E10" s="3"/>
      <c r="F10" s="3"/>
      <c r="G10" s="3"/>
      <c r="H10" s="3"/>
      <c r="I10" s="3"/>
      <c r="J10" s="3"/>
      <c r="K10" s="3"/>
    </row>
    <row r="11" spans="1:11" x14ac:dyDescent="0.15">
      <c r="A11" s="2" t="s">
        <v>295</v>
      </c>
      <c r="B11" s="14" t="s">
        <v>99</v>
      </c>
      <c r="C11" s="3" t="s">
        <v>302</v>
      </c>
      <c r="D11" s="3"/>
      <c r="E11" s="3"/>
      <c r="F11" s="3"/>
      <c r="G11" s="3"/>
      <c r="H11" s="3"/>
      <c r="I11" s="3"/>
      <c r="J11" s="3"/>
      <c r="K11" s="3"/>
    </row>
    <row r="12" spans="1:11" ht="17.100000000000001" x14ac:dyDescent="0.15">
      <c r="B12" s="14"/>
      <c r="C12" s="3"/>
      <c r="D12" s="3"/>
      <c r="E12" s="3"/>
      <c r="F12" s="3"/>
      <c r="G12" s="3"/>
      <c r="H12" s="3"/>
      <c r="I12" s="3"/>
      <c r="J12" s="3"/>
      <c r="K12" s="3"/>
    </row>
    <row r="13" spans="1:11" x14ac:dyDescent="0.15">
      <c r="A13" s="2" t="s">
        <v>766</v>
      </c>
      <c r="B13" s="14" t="s">
        <v>767</v>
      </c>
      <c r="C13" s="3" t="s">
        <v>766</v>
      </c>
      <c r="D13" s="3"/>
      <c r="E13" s="3"/>
      <c r="F13" s="3"/>
      <c r="G13" s="3"/>
      <c r="H13" s="3"/>
      <c r="I13" s="3"/>
      <c r="J13" s="3"/>
      <c r="K13" s="3"/>
    </row>
    <row r="14" spans="1:11" ht="17.100000000000001" x14ac:dyDescent="0.15">
      <c r="B14" s="14"/>
      <c r="C14" s="3"/>
      <c r="D14" s="3"/>
      <c r="E14" s="3"/>
      <c r="F14" s="3"/>
      <c r="G14" s="3"/>
      <c r="H14" s="3"/>
      <c r="I14" s="3"/>
      <c r="J14" s="3"/>
      <c r="K14" s="3"/>
    </row>
    <row r="15" spans="1:11" x14ac:dyDescent="0.15">
      <c r="A15" s="2" t="s">
        <v>281</v>
      </c>
      <c r="B15" s="2" t="s">
        <v>769</v>
      </c>
      <c r="C15" s="2" t="s">
        <v>300</v>
      </c>
      <c r="E15" s="5"/>
      <c r="F15" s="5"/>
    </row>
    <row r="16" spans="1:11" ht="17.100000000000001" x14ac:dyDescent="0.15">
      <c r="E16" s="5"/>
      <c r="F16" s="5"/>
    </row>
    <row r="17" spans="1:11" ht="14.45" customHeight="1" x14ac:dyDescent="0.15">
      <c r="A17" s="2" t="s">
        <v>282</v>
      </c>
      <c r="B17" s="2" t="s">
        <v>770</v>
      </c>
      <c r="C17" s="2" t="s">
        <v>298</v>
      </c>
      <c r="E17" s="5"/>
      <c r="F17" s="5"/>
    </row>
    <row r="18" spans="1:11" ht="17.100000000000001" x14ac:dyDescent="0.15">
      <c r="E18" s="5"/>
      <c r="F18" s="5"/>
    </row>
    <row r="19" spans="1:11" s="49" customFormat="1" ht="17.100000000000001" x14ac:dyDescent="0.15"/>
    <row r="20" spans="1:11" x14ac:dyDescent="0.15">
      <c r="A20" s="47" t="s">
        <v>303</v>
      </c>
    </row>
    <row r="21" spans="1:11" x14ac:dyDescent="0.15">
      <c r="A21" s="2" t="s">
        <v>232</v>
      </c>
      <c r="B21" s="2" t="s">
        <v>314</v>
      </c>
      <c r="D21" s="2" t="s">
        <v>311</v>
      </c>
      <c r="E21" s="5"/>
      <c r="F21" s="5"/>
    </row>
    <row r="22" spans="1:11" ht="17.100000000000001" x14ac:dyDescent="0.15">
      <c r="E22" s="5"/>
      <c r="F22" s="5"/>
    </row>
    <row r="23" spans="1:11" x14ac:dyDescent="0.15">
      <c r="A23" s="2" t="s">
        <v>309</v>
      </c>
      <c r="B23" s="2" t="s">
        <v>315</v>
      </c>
      <c r="D23" s="2" t="s">
        <v>312</v>
      </c>
      <c r="E23" s="5"/>
      <c r="F23" s="5"/>
    </row>
    <row r="24" spans="1:11" ht="17.100000000000001" x14ac:dyDescent="0.15">
      <c r="E24" s="5"/>
      <c r="F24" s="5"/>
    </row>
    <row r="25" spans="1:11" s="49" customFormat="1" ht="17.100000000000001" x14ac:dyDescent="0.15">
      <c r="E25" s="51"/>
      <c r="F25" s="51"/>
    </row>
    <row r="26" spans="1:11" x14ac:dyDescent="0.15">
      <c r="A26" s="47" t="s">
        <v>313</v>
      </c>
    </row>
    <row r="27" spans="1:11" x14ac:dyDescent="0.15">
      <c r="A27" s="2" t="s">
        <v>265</v>
      </c>
      <c r="B27" s="2" t="s">
        <v>266</v>
      </c>
      <c r="D27" s="2" t="s">
        <v>268</v>
      </c>
      <c r="E27" s="5"/>
      <c r="F27" s="5"/>
    </row>
    <row r="28" spans="1:11" ht="17.100000000000001" x14ac:dyDescent="0.15">
      <c r="B28" s="14"/>
      <c r="C28" s="3"/>
      <c r="D28" s="3"/>
      <c r="E28" s="3"/>
      <c r="F28" s="3"/>
      <c r="G28" s="3"/>
      <c r="H28" s="3"/>
      <c r="I28" s="3"/>
      <c r="J28" s="3"/>
      <c r="K28" s="3"/>
    </row>
    <row r="29" spans="1:11" s="49" customFormat="1" ht="17.100000000000001" x14ac:dyDescent="0.15"/>
    <row r="30" spans="1:11" x14ac:dyDescent="0.15">
      <c r="A30" s="1" t="s">
        <v>0</v>
      </c>
      <c r="B30" s="3" t="s">
        <v>280</v>
      </c>
      <c r="C30" s="2" t="s">
        <v>1</v>
      </c>
      <c r="D30" s="3"/>
      <c r="E30" s="3"/>
      <c r="F30" s="3"/>
      <c r="G30" s="3"/>
      <c r="H30" s="3"/>
      <c r="I30" s="3"/>
      <c r="J30" s="3"/>
      <c r="K30" s="3"/>
    </row>
    <row r="31" spans="1:11" x14ac:dyDescent="0.15">
      <c r="A31" s="3" t="s">
        <v>2</v>
      </c>
      <c r="B31" s="10" t="s">
        <v>771</v>
      </c>
      <c r="C31" s="3" t="s">
        <v>4</v>
      </c>
      <c r="D31" s="3"/>
      <c r="E31" s="3"/>
      <c r="F31" s="3"/>
      <c r="G31" s="3"/>
      <c r="H31" s="3"/>
      <c r="I31" s="3"/>
      <c r="J31" s="3"/>
      <c r="K31" s="3"/>
    </row>
    <row r="32" spans="1:11" ht="17.100000000000001" x14ac:dyDescent="0.15">
      <c r="A32" s="3"/>
      <c r="B32" s="3"/>
      <c r="C32" s="3"/>
      <c r="D32" s="3"/>
      <c r="E32" s="3"/>
      <c r="H32" s="3"/>
      <c r="I32" s="3"/>
      <c r="J32" s="3"/>
      <c r="K32" s="3"/>
    </row>
    <row r="33" spans="1:11" x14ac:dyDescent="0.15">
      <c r="A33" s="3" t="s">
        <v>5</v>
      </c>
      <c r="B33" s="11" t="s">
        <v>772</v>
      </c>
      <c r="C33" s="3" t="s">
        <v>7</v>
      </c>
      <c r="D33" s="3"/>
      <c r="E33" s="3"/>
      <c r="F33" s="3" t="s">
        <v>250</v>
      </c>
      <c r="G33" s="3"/>
      <c r="H33" s="3"/>
      <c r="I33" s="3"/>
      <c r="J33" s="3"/>
      <c r="K33" s="3"/>
    </row>
    <row r="34" spans="1:11" ht="17.100000000000001" x14ac:dyDescent="0.15">
      <c r="A34" s="3"/>
      <c r="B34" s="3"/>
      <c r="C34" s="3"/>
      <c r="D34" s="3"/>
      <c r="E34" s="3"/>
      <c r="F34" s="3"/>
      <c r="G34" s="3"/>
      <c r="H34" s="3"/>
      <c r="I34" s="3"/>
      <c r="J34" s="3"/>
      <c r="K34" s="3"/>
    </row>
    <row r="35" spans="1:11" x14ac:dyDescent="0.15">
      <c r="A35" s="3" t="s">
        <v>42</v>
      </c>
      <c r="B35" s="3" t="s">
        <v>8</v>
      </c>
      <c r="C35" s="3" t="s">
        <v>9</v>
      </c>
      <c r="D35" s="3"/>
      <c r="E35" s="3"/>
      <c r="F35" s="3"/>
      <c r="G35" s="3"/>
      <c r="H35" s="3"/>
      <c r="I35" s="3"/>
      <c r="J35" s="3"/>
      <c r="K35" s="3"/>
    </row>
    <row r="36" spans="1:11" ht="17.100000000000001" x14ac:dyDescent="0.15">
      <c r="A36" s="3"/>
      <c r="B36" s="3"/>
      <c r="C36" s="3"/>
      <c r="D36" s="3"/>
      <c r="E36" s="3"/>
      <c r="F36" s="3"/>
      <c r="G36" s="3"/>
      <c r="H36" s="3"/>
      <c r="I36" s="3"/>
      <c r="J36" s="3"/>
      <c r="K36" s="3"/>
    </row>
    <row r="37" spans="1:11" x14ac:dyDescent="0.15">
      <c r="A37" s="12" t="s">
        <v>10</v>
      </c>
      <c r="B37" s="3" t="s">
        <v>773</v>
      </c>
      <c r="C37" s="12" t="s">
        <v>11</v>
      </c>
      <c r="D37" s="12"/>
      <c r="E37" s="12"/>
      <c r="F37" s="12"/>
      <c r="G37" s="3"/>
      <c r="H37" s="3"/>
      <c r="I37" s="3"/>
      <c r="J37" s="3"/>
      <c r="K37" s="3"/>
    </row>
    <row r="38" spans="1:11" ht="17.100000000000001" x14ac:dyDescent="0.15">
      <c r="A38" s="12"/>
      <c r="B38" s="3"/>
      <c r="C38" s="12"/>
      <c r="D38" s="12"/>
      <c r="E38" s="12"/>
      <c r="F38" s="12"/>
      <c r="G38" s="3"/>
      <c r="H38" s="3"/>
      <c r="I38" s="3"/>
      <c r="J38" s="3"/>
      <c r="K38" s="3"/>
    </row>
    <row r="39" spans="1:11" x14ac:dyDescent="0.15">
      <c r="A39" s="13" t="s">
        <v>12</v>
      </c>
      <c r="B39" s="3" t="s">
        <v>774</v>
      </c>
      <c r="C39" s="13" t="s">
        <v>13</v>
      </c>
      <c r="D39" s="3"/>
      <c r="E39" s="3"/>
      <c r="F39" s="3"/>
      <c r="G39" s="3" t="s">
        <v>14</v>
      </c>
      <c r="H39" s="3"/>
      <c r="I39" s="3"/>
      <c r="J39" s="3"/>
      <c r="K39" s="3"/>
    </row>
    <row r="40" spans="1:11" ht="17.100000000000001" x14ac:dyDescent="0.15">
      <c r="A40" s="13"/>
      <c r="B40" s="3"/>
      <c r="C40" s="13"/>
      <c r="D40" s="3"/>
      <c r="E40" s="3"/>
      <c r="F40" s="3"/>
      <c r="G40" s="3"/>
      <c r="H40" s="3"/>
      <c r="I40" s="3"/>
      <c r="J40" s="3"/>
      <c r="K40" s="3"/>
    </row>
    <row r="41" spans="1:11" x14ac:dyDescent="0.15">
      <c r="A41" s="3" t="s">
        <v>15</v>
      </c>
      <c r="B41" s="10" t="s">
        <v>16</v>
      </c>
      <c r="C41" s="3" t="s">
        <v>17</v>
      </c>
      <c r="D41" s="3"/>
      <c r="E41" s="3"/>
      <c r="F41" s="3"/>
      <c r="G41" s="3"/>
      <c r="H41" s="3"/>
      <c r="I41" s="3"/>
      <c r="J41" s="3"/>
      <c r="K41" s="3"/>
    </row>
    <row r="42" spans="1:11" s="3" customFormat="1" ht="17.100000000000001" x14ac:dyDescent="0.15">
      <c r="B42" s="10"/>
    </row>
    <row r="43" spans="1:11" s="49" customFormat="1" ht="17.100000000000001" x14ac:dyDescent="0.15">
      <c r="B43" s="50"/>
    </row>
    <row r="44" spans="1:11" x14ac:dyDescent="0.15">
      <c r="A44" s="1" t="s">
        <v>18</v>
      </c>
      <c r="B44" s="4"/>
      <c r="C44" s="4"/>
      <c r="D44" s="4"/>
      <c r="E44" s="4"/>
      <c r="F44" s="4"/>
    </row>
    <row r="45" spans="1:11" x14ac:dyDescent="0.15">
      <c r="A45" s="2" t="s">
        <v>4</v>
      </c>
    </row>
    <row r="46" spans="1:11" x14ac:dyDescent="0.15">
      <c r="A46" s="2" t="s">
        <v>7</v>
      </c>
      <c r="B46" s="5"/>
      <c r="C46" s="5"/>
      <c r="D46" s="5"/>
      <c r="E46" s="5"/>
      <c r="F46" s="5"/>
    </row>
    <row r="47" spans="1:11" x14ac:dyDescent="0.15">
      <c r="A47" s="2" t="s">
        <v>19</v>
      </c>
      <c r="B47" s="5"/>
      <c r="C47" s="5"/>
      <c r="D47" s="5"/>
      <c r="E47" s="5"/>
      <c r="F47" s="5"/>
    </row>
    <row r="48" spans="1:11" x14ac:dyDescent="0.15">
      <c r="A48" s="2" t="s">
        <v>20</v>
      </c>
      <c r="C48" s="2" t="s">
        <v>244</v>
      </c>
    </row>
    <row r="49" spans="1:17" ht="17.100000000000001" x14ac:dyDescent="0.15">
      <c r="A49" s="6" t="s">
        <v>21</v>
      </c>
    </row>
    <row r="50" spans="1:17" x14ac:dyDescent="0.15">
      <c r="A50" s="6" t="s">
        <v>22</v>
      </c>
      <c r="B50" s="4"/>
      <c r="C50" s="4" t="s">
        <v>243</v>
      </c>
      <c r="D50" s="5"/>
      <c r="E50" s="5"/>
      <c r="Q50" s="2" t="s">
        <v>46</v>
      </c>
    </row>
    <row r="51" spans="1:17" x14ac:dyDescent="0.15">
      <c r="A51" s="2" t="s">
        <v>23</v>
      </c>
      <c r="B51" s="5"/>
      <c r="C51" s="6" t="s">
        <v>38</v>
      </c>
      <c r="D51" s="5"/>
      <c r="E51" s="5"/>
    </row>
    <row r="52" spans="1:17" x14ac:dyDescent="0.15">
      <c r="A52" s="2" t="s">
        <v>24</v>
      </c>
      <c r="C52" s="2" t="s">
        <v>37</v>
      </c>
      <c r="E52" s="4"/>
    </row>
    <row r="53" spans="1:17" ht="17.100000000000001" x14ac:dyDescent="0.15">
      <c r="E53" s="4"/>
    </row>
    <row r="54" spans="1:17" ht="17.100000000000001" x14ac:dyDescent="0.15">
      <c r="E54" s="4"/>
    </row>
    <row r="55" spans="1:17" ht="17.100000000000001" x14ac:dyDescent="0.15">
      <c r="E55" s="4"/>
    </row>
    <row r="56" spans="1:17" ht="17.100000000000001" x14ac:dyDescent="0.15">
      <c r="E56" s="4"/>
    </row>
    <row r="57" spans="1:17" ht="17.100000000000001" x14ac:dyDescent="0.15">
      <c r="E57" s="4"/>
    </row>
    <row r="58" spans="1:17" ht="17.100000000000001" x14ac:dyDescent="0.15">
      <c r="E58" s="4"/>
    </row>
    <row r="59" spans="1:17" ht="17.100000000000001" x14ac:dyDescent="0.15">
      <c r="E59" s="4"/>
    </row>
    <row r="60" spans="1:17" ht="17.100000000000001" x14ac:dyDescent="0.15">
      <c r="E60" s="4"/>
    </row>
    <row r="61" spans="1:17" ht="17.100000000000001" x14ac:dyDescent="0.15">
      <c r="E61" s="4"/>
    </row>
    <row r="62" spans="1:17" ht="17.100000000000001" x14ac:dyDescent="0.15">
      <c r="E62" s="4"/>
    </row>
    <row r="63" spans="1:17" ht="17.100000000000001" x14ac:dyDescent="0.15">
      <c r="E63" s="4"/>
    </row>
    <row r="64" spans="1:17" ht="17.100000000000001" x14ac:dyDescent="0.15">
      <c r="E64" s="4"/>
    </row>
    <row r="65" spans="5:5" ht="17.100000000000001" x14ac:dyDescent="0.15">
      <c r="E65" s="4"/>
    </row>
    <row r="66" spans="5:5" ht="17.100000000000001" x14ac:dyDescent="0.15">
      <c r="E66" s="4"/>
    </row>
    <row r="67" spans="5:5" ht="17.100000000000001" x14ac:dyDescent="0.15">
      <c r="E67" s="4"/>
    </row>
    <row r="68" spans="5:5" ht="17.100000000000001" x14ac:dyDescent="0.15">
      <c r="E68" s="4"/>
    </row>
    <row r="69" spans="5:5" ht="17.100000000000001" x14ac:dyDescent="0.15">
      <c r="E69" s="4"/>
    </row>
    <row r="70" spans="5:5" ht="17.100000000000001" x14ac:dyDescent="0.15">
      <c r="E70" s="4"/>
    </row>
    <row r="71" spans="5:5" ht="17.100000000000001" x14ac:dyDescent="0.15">
      <c r="E71" s="4"/>
    </row>
    <row r="72" spans="5:5" ht="17.100000000000001" x14ac:dyDescent="0.15">
      <c r="E72" s="4"/>
    </row>
    <row r="73" spans="5:5" ht="17.100000000000001" x14ac:dyDescent="0.15">
      <c r="E73" s="4"/>
    </row>
    <row r="74" spans="5:5" ht="17.100000000000001" x14ac:dyDescent="0.15">
      <c r="E74" s="4"/>
    </row>
    <row r="75" spans="5:5" ht="17.100000000000001" x14ac:dyDescent="0.15">
      <c r="E75" s="4"/>
    </row>
    <row r="76" spans="5:5" ht="17.100000000000001" x14ac:dyDescent="0.15">
      <c r="E76" s="4"/>
    </row>
    <row r="77" spans="5:5" ht="17.100000000000001" x14ac:dyDescent="0.15">
      <c r="E77" s="4"/>
    </row>
    <row r="78" spans="5:5" ht="17.100000000000001" x14ac:dyDescent="0.15">
      <c r="E78" s="4"/>
    </row>
    <row r="79" spans="5:5" ht="17.100000000000001" x14ac:dyDescent="0.15">
      <c r="E79" s="4"/>
    </row>
    <row r="80" spans="5:5" ht="17.100000000000001" x14ac:dyDescent="0.15">
      <c r="E80" s="4"/>
    </row>
    <row r="81" spans="1:5" ht="17.100000000000001" x14ac:dyDescent="0.15">
      <c r="E81" s="4"/>
    </row>
    <row r="82" spans="1:5" ht="17.100000000000001" x14ac:dyDescent="0.15">
      <c r="E82" s="4"/>
    </row>
    <row r="83" spans="1:5" ht="17.100000000000001" x14ac:dyDescent="0.15">
      <c r="E83" s="4"/>
    </row>
    <row r="84" spans="1:5" ht="17.100000000000001" x14ac:dyDescent="0.15">
      <c r="A84" s="4"/>
      <c r="B84" s="4"/>
      <c r="C84" s="4"/>
      <c r="D84" s="4"/>
      <c r="E84" s="4"/>
    </row>
    <row r="85" spans="1:5" x14ac:dyDescent="0.15">
      <c r="A85" s="8" t="s">
        <v>25</v>
      </c>
    </row>
    <row r="86" spans="1:5" x14ac:dyDescent="0.15">
      <c r="A86" s="2" t="s">
        <v>61</v>
      </c>
      <c r="C86" s="2" t="s">
        <v>56</v>
      </c>
    </row>
    <row r="87" spans="1:5" x14ac:dyDescent="0.15">
      <c r="C87" s="2" t="s">
        <v>30</v>
      </c>
    </row>
    <row r="88" spans="1:5" x14ac:dyDescent="0.15">
      <c r="C88" s="2" t="s">
        <v>31</v>
      </c>
    </row>
    <row r="89" spans="1:5" x14ac:dyDescent="0.15">
      <c r="C89" s="2" t="s">
        <v>32</v>
      </c>
    </row>
    <row r="91" spans="1:5" x14ac:dyDescent="0.15">
      <c r="A91" s="2" t="s">
        <v>191</v>
      </c>
      <c r="C91" s="2" t="s">
        <v>55</v>
      </c>
    </row>
    <row r="92" spans="1:5" x14ac:dyDescent="0.15">
      <c r="C92" s="2" t="s">
        <v>30</v>
      </c>
    </row>
    <row r="93" spans="1:5" x14ac:dyDescent="0.15">
      <c r="C93" s="2" t="s">
        <v>33</v>
      </c>
    </row>
    <row r="94" spans="1:5" x14ac:dyDescent="0.15">
      <c r="C94" s="2" t="s">
        <v>34</v>
      </c>
    </row>
    <row r="96" spans="1:5" x14ac:dyDescent="0.15">
      <c r="A96" s="2" t="s">
        <v>41</v>
      </c>
      <c r="C96" s="3" t="s">
        <v>768</v>
      </c>
      <c r="D96" s="2" t="s">
        <v>753</v>
      </c>
    </row>
    <row r="97" spans="1:5" x14ac:dyDescent="0.15">
      <c r="D97" s="2" t="s">
        <v>44</v>
      </c>
      <c r="E97" s="2" t="s">
        <v>45</v>
      </c>
    </row>
    <row r="98" spans="1:5" x14ac:dyDescent="0.15">
      <c r="C98" s="2" t="s">
        <v>43</v>
      </c>
    </row>
    <row r="99" spans="1:5" x14ac:dyDescent="0.15">
      <c r="C99" s="2" t="s">
        <v>52</v>
      </c>
    </row>
    <row r="100" spans="1:5" x14ac:dyDescent="0.15">
      <c r="C100" s="2" t="s">
        <v>754</v>
      </c>
    </row>
    <row r="102" spans="1:5" x14ac:dyDescent="0.15">
      <c r="A102" s="2" t="s">
        <v>26</v>
      </c>
      <c r="C102" s="2" t="s">
        <v>54</v>
      </c>
    </row>
    <row r="103" spans="1:5" x14ac:dyDescent="0.15">
      <c r="C103" s="2" t="s">
        <v>30</v>
      </c>
    </row>
    <row r="104" spans="1:5" x14ac:dyDescent="0.15">
      <c r="C104" s="2" t="s">
        <v>35</v>
      </c>
    </row>
    <row r="105" spans="1:5" x14ac:dyDescent="0.15">
      <c r="C105" s="2" t="s">
        <v>36</v>
      </c>
    </row>
    <row r="107" spans="1:5" x14ac:dyDescent="0.15">
      <c r="A107" s="2" t="s">
        <v>200</v>
      </c>
      <c r="C107" s="2" t="s">
        <v>53</v>
      </c>
    </row>
    <row r="108" spans="1:5" x14ac:dyDescent="0.15">
      <c r="C108" s="9" t="s">
        <v>27</v>
      </c>
    </row>
    <row r="109" spans="1:5" x14ac:dyDescent="0.15">
      <c r="C109" s="9" t="s">
        <v>28</v>
      </c>
    </row>
    <row r="110" spans="1:5" x14ac:dyDescent="0.15">
      <c r="C110" s="9" t="s">
        <v>39</v>
      </c>
    </row>
    <row r="111" spans="1:5" x14ac:dyDescent="0.15">
      <c r="C111" s="9" t="s">
        <v>29</v>
      </c>
    </row>
    <row r="113" spans="1:9" x14ac:dyDescent="0.15">
      <c r="A113" s="6" t="s">
        <v>22</v>
      </c>
      <c r="C113" s="9" t="s">
        <v>73</v>
      </c>
    </row>
    <row r="114" spans="1:9" x14ac:dyDescent="0.15">
      <c r="C114" s="2" t="s">
        <v>74</v>
      </c>
    </row>
    <row r="115" spans="1:9" x14ac:dyDescent="0.15">
      <c r="C115" s="9" t="s">
        <v>27</v>
      </c>
    </row>
    <row r="116" spans="1:9" x14ac:dyDescent="0.15">
      <c r="C116" s="9" t="s">
        <v>28</v>
      </c>
    </row>
    <row r="117" spans="1:9" x14ac:dyDescent="0.15">
      <c r="C117" s="9" t="s">
        <v>40</v>
      </c>
    </row>
    <row r="118" spans="1:9" ht="17.100000000000001" x14ac:dyDescent="0.15">
      <c r="C118" s="9"/>
    </row>
    <row r="119" spans="1:9" x14ac:dyDescent="0.15">
      <c r="A119" s="1" t="s">
        <v>175</v>
      </c>
      <c r="C119" s="9"/>
    </row>
    <row r="120" spans="1:9" x14ac:dyDescent="0.15">
      <c r="A120" s="52" t="s">
        <v>177</v>
      </c>
      <c r="B120" s="52" t="s">
        <v>178</v>
      </c>
      <c r="C120" s="52" t="s">
        <v>179</v>
      </c>
      <c r="D120" s="52" t="s">
        <v>180</v>
      </c>
      <c r="E120" s="52" t="s">
        <v>181</v>
      </c>
      <c r="F120" s="53" t="s">
        <v>182</v>
      </c>
      <c r="G120" s="53" t="s">
        <v>183</v>
      </c>
      <c r="H120" s="53" t="s">
        <v>184</v>
      </c>
      <c r="I120" s="54" t="s">
        <v>185</v>
      </c>
    </row>
    <row r="121" spans="1:9" x14ac:dyDescent="0.15">
      <c r="A121" s="33" t="s">
        <v>176</v>
      </c>
      <c r="B121" s="18" t="s">
        <v>186</v>
      </c>
      <c r="C121" s="30" t="s">
        <v>187</v>
      </c>
      <c r="D121" s="32" t="s">
        <v>188</v>
      </c>
    </row>
    <row r="122" spans="1:9" x14ac:dyDescent="0.15">
      <c r="A122" s="33" t="s">
        <v>189</v>
      </c>
      <c r="B122" s="18" t="s">
        <v>190</v>
      </c>
      <c r="C122" s="30" t="s">
        <v>187</v>
      </c>
      <c r="D122" s="18" t="s">
        <v>188</v>
      </c>
    </row>
    <row r="123" spans="1:9" x14ac:dyDescent="0.15">
      <c r="A123" s="33" t="s">
        <v>192</v>
      </c>
      <c r="B123" s="18" t="s">
        <v>193</v>
      </c>
      <c r="C123" s="30" t="s">
        <v>187</v>
      </c>
      <c r="D123" s="18" t="s">
        <v>188</v>
      </c>
    </row>
    <row r="124" spans="1:9" x14ac:dyDescent="0.15">
      <c r="A124" s="33" t="s">
        <v>194</v>
      </c>
      <c r="B124" s="18" t="s">
        <v>195</v>
      </c>
      <c r="C124" s="30" t="s">
        <v>187</v>
      </c>
      <c r="D124" s="18" t="s">
        <v>188</v>
      </c>
    </row>
    <row r="125" spans="1:9" x14ac:dyDescent="0.15">
      <c r="A125" s="33" t="s">
        <v>196</v>
      </c>
      <c r="B125" s="18" t="s">
        <v>197</v>
      </c>
      <c r="C125" s="30" t="s">
        <v>187</v>
      </c>
      <c r="D125" s="18" t="s">
        <v>188</v>
      </c>
    </row>
    <row r="126" spans="1:9" x14ac:dyDescent="0.15">
      <c r="A126" s="31" t="s">
        <v>198</v>
      </c>
      <c r="B126" s="18" t="s">
        <v>199</v>
      </c>
      <c r="C126" s="30" t="s">
        <v>187</v>
      </c>
      <c r="D126" s="18"/>
    </row>
    <row r="127" spans="1:9" x14ac:dyDescent="0.15">
      <c r="A127" s="18" t="s">
        <v>201</v>
      </c>
      <c r="B127" s="18" t="s">
        <v>202</v>
      </c>
      <c r="C127" s="18" t="s">
        <v>188</v>
      </c>
      <c r="D127" s="18"/>
    </row>
    <row r="128" spans="1:9" x14ac:dyDescent="0.15">
      <c r="A128" s="28" t="s">
        <v>203</v>
      </c>
      <c r="B128" s="18" t="s">
        <v>204</v>
      </c>
      <c r="C128" s="30" t="s">
        <v>187</v>
      </c>
      <c r="D128" s="18" t="s">
        <v>188</v>
      </c>
    </row>
    <row r="129" spans="1:22" x14ac:dyDescent="0.15">
      <c r="A129" s="18" t="s">
        <v>205</v>
      </c>
      <c r="B129" s="18" t="s">
        <v>206</v>
      </c>
      <c r="C129" s="30" t="s">
        <v>187</v>
      </c>
      <c r="D129" s="18" t="s">
        <v>188</v>
      </c>
    </row>
    <row r="130" spans="1:22" ht="17.100000000000001" x14ac:dyDescent="0.15">
      <c r="C130" s="9"/>
    </row>
    <row r="131" spans="1:22" ht="17.100000000000001" x14ac:dyDescent="0.15">
      <c r="C131" s="9"/>
    </row>
    <row r="132" spans="1:22" x14ac:dyDescent="0.15">
      <c r="A132" s="7" t="s">
        <v>57</v>
      </c>
    </row>
    <row r="133" spans="1:22" x14ac:dyDescent="0.15">
      <c r="A133" s="2" t="s">
        <v>207</v>
      </c>
    </row>
    <row r="134" spans="1:22" x14ac:dyDescent="0.15">
      <c r="A134" s="159" t="s">
        <v>58</v>
      </c>
      <c r="B134" s="157"/>
      <c r="C134" s="157"/>
      <c r="D134" s="165" t="s">
        <v>229</v>
      </c>
      <c r="E134" s="158"/>
      <c r="F134" s="158"/>
      <c r="G134" s="158" t="s">
        <v>60</v>
      </c>
      <c r="H134" s="162" t="s">
        <v>230</v>
      </c>
      <c r="I134" s="163"/>
      <c r="J134" s="163"/>
      <c r="K134" s="158" t="s">
        <v>60</v>
      </c>
      <c r="L134" s="165" t="s">
        <v>63</v>
      </c>
      <c r="M134" s="158"/>
      <c r="N134" s="158"/>
      <c r="O134" s="158" t="s">
        <v>60</v>
      </c>
      <c r="P134" s="158" t="s">
        <v>65</v>
      </c>
      <c r="Q134" s="158"/>
      <c r="R134" s="158"/>
      <c r="S134" s="158" t="s">
        <v>60</v>
      </c>
      <c r="T134" s="160" t="s">
        <v>66</v>
      </c>
      <c r="U134" s="160"/>
      <c r="V134" s="160"/>
    </row>
    <row r="135" spans="1:22" x14ac:dyDescent="0.15">
      <c r="A135" s="157"/>
      <c r="B135" s="157"/>
      <c r="C135" s="157"/>
      <c r="D135" s="158"/>
      <c r="E135" s="158"/>
      <c r="F135" s="158"/>
      <c r="G135" s="158"/>
      <c r="H135" s="163"/>
      <c r="I135" s="163"/>
      <c r="J135" s="163"/>
      <c r="K135" s="158"/>
      <c r="L135" s="158"/>
      <c r="M135" s="158"/>
      <c r="N135" s="158"/>
      <c r="O135" s="158"/>
      <c r="P135" s="158"/>
      <c r="Q135" s="158"/>
      <c r="R135" s="158"/>
      <c r="S135" s="158"/>
      <c r="T135" s="160"/>
      <c r="U135" s="160"/>
      <c r="V135" s="160"/>
    </row>
    <row r="136" spans="1:22" x14ac:dyDescent="0.15">
      <c r="A136" s="157"/>
      <c r="B136" s="157"/>
      <c r="C136" s="157"/>
      <c r="D136" s="158"/>
      <c r="E136" s="158"/>
      <c r="F136" s="158"/>
      <c r="G136" s="158"/>
      <c r="H136" s="163"/>
      <c r="I136" s="163"/>
      <c r="J136" s="163"/>
      <c r="K136" s="158"/>
      <c r="L136" s="158"/>
      <c r="M136" s="158"/>
      <c r="N136" s="158"/>
      <c r="O136" s="158"/>
      <c r="P136" s="158"/>
      <c r="Q136" s="158"/>
      <c r="R136" s="158"/>
      <c r="S136" s="158"/>
      <c r="T136" s="160"/>
      <c r="U136" s="160"/>
      <c r="V136" s="160"/>
    </row>
    <row r="137" spans="1:22" x14ac:dyDescent="0.15">
      <c r="A137" s="157"/>
      <c r="B137" s="157"/>
      <c r="C137" s="157"/>
      <c r="D137" s="158"/>
      <c r="E137" s="158"/>
      <c r="F137" s="158"/>
      <c r="G137" s="158"/>
      <c r="H137" s="163"/>
      <c r="I137" s="163"/>
      <c r="J137" s="163"/>
      <c r="K137" s="158"/>
      <c r="L137" s="158"/>
      <c r="M137" s="158"/>
      <c r="N137" s="158"/>
      <c r="O137" s="158"/>
      <c r="P137" s="158"/>
      <c r="Q137" s="158"/>
      <c r="R137" s="158"/>
      <c r="S137" s="158"/>
      <c r="T137" s="160"/>
      <c r="U137" s="160"/>
      <c r="V137" s="160"/>
    </row>
    <row r="138" spans="1:22" ht="19.350000000000001" customHeight="1" x14ac:dyDescent="0.15">
      <c r="D138" s="161" t="s">
        <v>59</v>
      </c>
      <c r="E138" s="161"/>
      <c r="F138" s="161"/>
      <c r="G138" s="158"/>
      <c r="H138" s="164" t="s">
        <v>62</v>
      </c>
      <c r="I138" s="164"/>
      <c r="J138" s="164"/>
      <c r="K138" s="158"/>
      <c r="L138" s="158" t="s">
        <v>64</v>
      </c>
      <c r="M138" s="158"/>
      <c r="N138" s="158"/>
      <c r="O138" s="158"/>
      <c r="P138" s="158"/>
      <c r="Q138" s="158"/>
      <c r="R138" s="158"/>
      <c r="S138" s="158"/>
      <c r="T138" s="158" t="s">
        <v>67</v>
      </c>
      <c r="U138" s="158"/>
      <c r="V138" s="158"/>
    </row>
    <row r="139" spans="1:22" ht="19.350000000000001" customHeight="1" x14ac:dyDescent="0.15">
      <c r="D139" s="43"/>
      <c r="E139" s="43"/>
      <c r="F139" s="43"/>
      <c r="G139" s="42"/>
      <c r="H139" s="44"/>
      <c r="I139" s="44"/>
      <c r="J139" s="44"/>
      <c r="K139" s="42"/>
      <c r="L139" s="42"/>
      <c r="M139" s="42"/>
      <c r="N139" s="42"/>
      <c r="O139" s="42"/>
      <c r="P139" s="42"/>
      <c r="Q139" s="42"/>
      <c r="R139" s="42"/>
      <c r="S139" s="42"/>
      <c r="T139" s="42"/>
      <c r="U139" s="42"/>
      <c r="V139" s="42"/>
    </row>
    <row r="140" spans="1:22" ht="19.350000000000001" customHeight="1" x14ac:dyDescent="0.15">
      <c r="D140" s="43"/>
      <c r="E140" s="43"/>
      <c r="F140" s="43"/>
      <c r="G140" s="42"/>
      <c r="H140" s="44"/>
      <c r="I140" s="44"/>
      <c r="J140" s="44"/>
      <c r="K140" s="42"/>
      <c r="L140" s="42"/>
      <c r="M140" s="42"/>
      <c r="N140" s="42"/>
      <c r="O140" s="42"/>
      <c r="P140" s="42"/>
      <c r="Q140" s="42"/>
      <c r="R140" s="42"/>
      <c r="S140" s="42"/>
      <c r="T140" s="42"/>
      <c r="U140" s="42"/>
      <c r="V140" s="42"/>
    </row>
    <row r="141" spans="1:22" ht="19.350000000000001" customHeight="1" x14ac:dyDescent="0.15">
      <c r="D141" s="43"/>
      <c r="E141" s="43"/>
      <c r="F141" s="43"/>
      <c r="G141" s="42"/>
      <c r="H141" s="44"/>
      <c r="I141" s="44"/>
      <c r="J141" s="44"/>
      <c r="K141" s="42"/>
      <c r="L141" s="42"/>
      <c r="M141" s="42"/>
      <c r="N141" s="42"/>
      <c r="O141" s="42"/>
      <c r="P141" s="42"/>
      <c r="Q141" s="42"/>
      <c r="R141" s="42"/>
      <c r="S141" s="42"/>
      <c r="T141" s="42"/>
      <c r="U141" s="42"/>
      <c r="V141" s="42"/>
    </row>
    <row r="142" spans="1:22" ht="19.350000000000001" customHeight="1" x14ac:dyDescent="0.15">
      <c r="D142" s="43"/>
      <c r="E142" s="43"/>
      <c r="F142" s="43"/>
      <c r="G142" s="42"/>
      <c r="H142" s="44"/>
      <c r="I142" s="44"/>
      <c r="J142" s="44"/>
      <c r="K142" s="42"/>
      <c r="L142" s="42"/>
      <c r="M142" s="42"/>
      <c r="N142" s="42"/>
      <c r="O142" s="42"/>
      <c r="P142" s="42"/>
      <c r="Q142" s="42"/>
      <c r="R142" s="42"/>
      <c r="S142" s="42"/>
      <c r="T142" s="42"/>
      <c r="U142" s="42"/>
      <c r="V142" s="42"/>
    </row>
    <row r="143" spans="1:22" x14ac:dyDescent="0.15">
      <c r="A143" s="1" t="s">
        <v>69</v>
      </c>
    </row>
    <row r="145" spans="18:19" x14ac:dyDescent="0.15">
      <c r="R145" s="2">
        <v>1</v>
      </c>
      <c r="S145" s="2" t="s">
        <v>68</v>
      </c>
    </row>
    <row r="147" spans="18:19" x14ac:dyDescent="0.15">
      <c r="R147" s="2">
        <v>2</v>
      </c>
      <c r="S147" s="2" t="s">
        <v>72</v>
      </c>
    </row>
    <row r="149" spans="18:19" x14ac:dyDescent="0.15">
      <c r="R149" s="2">
        <v>3</v>
      </c>
      <c r="S149" s="2" t="s">
        <v>755</v>
      </c>
    </row>
    <row r="151" spans="18:19" x14ac:dyDescent="0.15">
      <c r="R151" s="2">
        <v>4</v>
      </c>
      <c r="S151" s="2" t="s">
        <v>756</v>
      </c>
    </row>
    <row r="192" spans="1:1" x14ac:dyDescent="0.15">
      <c r="A192" s="1" t="s">
        <v>70</v>
      </c>
    </row>
    <row r="193" spans="1:9" x14ac:dyDescent="0.15">
      <c r="B193" s="2" t="s">
        <v>71</v>
      </c>
    </row>
    <row r="194" spans="1:9" x14ac:dyDescent="0.15">
      <c r="B194" s="2" t="s">
        <v>96</v>
      </c>
    </row>
    <row r="196" spans="1:9" x14ac:dyDescent="0.15">
      <c r="A196" s="1" t="s">
        <v>308</v>
      </c>
    </row>
    <row r="197" spans="1:9" ht="17.100000000000001" x14ac:dyDescent="0.15">
      <c r="A197" s="1"/>
    </row>
    <row r="198" spans="1:9" x14ac:dyDescent="0.15">
      <c r="B198" s="2" t="s">
        <v>75</v>
      </c>
      <c r="C198" s="2" t="s">
        <v>76</v>
      </c>
    </row>
    <row r="199" spans="1:9" x14ac:dyDescent="0.15">
      <c r="B199" s="2" t="s">
        <v>77</v>
      </c>
      <c r="C199" s="2" t="s">
        <v>78</v>
      </c>
    </row>
    <row r="200" spans="1:9" x14ac:dyDescent="0.15">
      <c r="B200" s="10" t="s">
        <v>145</v>
      </c>
      <c r="C200" s="3" t="s">
        <v>2</v>
      </c>
    </row>
    <row r="201" spans="1:9" x14ac:dyDescent="0.15">
      <c r="B201" s="11" t="s">
        <v>152</v>
      </c>
      <c r="C201" s="3" t="s">
        <v>160</v>
      </c>
    </row>
    <row r="202" spans="1:9" x14ac:dyDescent="0.15">
      <c r="B202" s="3" t="s">
        <v>157</v>
      </c>
      <c r="C202" s="3" t="s">
        <v>42</v>
      </c>
    </row>
    <row r="203" spans="1:9" x14ac:dyDescent="0.15">
      <c r="B203" s="3" t="s">
        <v>173</v>
      </c>
      <c r="C203" s="12" t="s">
        <v>165</v>
      </c>
      <c r="F203" s="3"/>
      <c r="H203" s="3"/>
    </row>
    <row r="204" spans="1:9" x14ac:dyDescent="0.15">
      <c r="B204" s="3" t="s">
        <v>174</v>
      </c>
      <c r="C204" s="13" t="s">
        <v>170</v>
      </c>
    </row>
    <row r="205" spans="1:9" x14ac:dyDescent="0.15">
      <c r="B205" s="2" t="s">
        <v>79</v>
      </c>
      <c r="C205" s="2" t="s">
        <v>80</v>
      </c>
    </row>
    <row r="206" spans="1:9" x14ac:dyDescent="0.15">
      <c r="B206" s="2" t="s">
        <v>81</v>
      </c>
      <c r="C206" s="2" t="s">
        <v>82</v>
      </c>
      <c r="F206" s="3"/>
      <c r="H206" s="13"/>
    </row>
    <row r="207" spans="1:9" x14ac:dyDescent="0.15">
      <c r="B207" s="2" t="s">
        <v>83</v>
      </c>
      <c r="C207" s="2" t="s">
        <v>84</v>
      </c>
    </row>
    <row r="208" spans="1:9" x14ac:dyDescent="0.15">
      <c r="B208" s="24" t="s">
        <v>85</v>
      </c>
      <c r="C208" s="24" t="s">
        <v>86</v>
      </c>
      <c r="D208" s="24"/>
      <c r="E208" s="24"/>
      <c r="F208" s="24"/>
      <c r="G208" s="24"/>
      <c r="H208" s="24"/>
      <c r="I208" s="24"/>
    </row>
    <row r="209" spans="1:27" x14ac:dyDescent="0.15">
      <c r="B209" s="24" t="s">
        <v>87</v>
      </c>
      <c r="C209" s="24" t="s">
        <v>88</v>
      </c>
      <c r="D209" s="29"/>
      <c r="E209" s="29"/>
      <c r="F209" s="29"/>
      <c r="G209" s="29"/>
      <c r="H209" s="29"/>
      <c r="I209" s="29"/>
    </row>
    <row r="210" spans="1:27" x14ac:dyDescent="0.15">
      <c r="B210" s="24" t="s">
        <v>89</v>
      </c>
      <c r="C210" s="24" t="s">
        <v>90</v>
      </c>
      <c r="D210" s="29" t="s">
        <v>91</v>
      </c>
      <c r="E210" s="29"/>
      <c r="F210" s="29"/>
      <c r="G210" s="29"/>
      <c r="H210" s="29"/>
      <c r="I210" s="29"/>
    </row>
    <row r="211" spans="1:27" x14ac:dyDescent="0.15">
      <c r="B211" s="24" t="s">
        <v>92</v>
      </c>
      <c r="C211" s="24" t="s">
        <v>93</v>
      </c>
      <c r="D211" s="29"/>
      <c r="E211" s="29"/>
      <c r="F211" s="29"/>
      <c r="G211" s="29"/>
      <c r="H211" s="29"/>
      <c r="I211" s="29"/>
    </row>
    <row r="212" spans="1:27" x14ac:dyDescent="0.15">
      <c r="B212" s="24" t="s">
        <v>94</v>
      </c>
      <c r="C212" s="24" t="s">
        <v>95</v>
      </c>
      <c r="D212" s="29" t="s">
        <v>91</v>
      </c>
      <c r="E212" s="29"/>
      <c r="F212" s="29"/>
      <c r="G212" s="29"/>
      <c r="H212" s="29"/>
      <c r="I212" s="29"/>
    </row>
    <row r="213" spans="1:27" x14ac:dyDescent="0.15">
      <c r="A213" s="1" t="s">
        <v>97</v>
      </c>
      <c r="I213" s="5"/>
      <c r="J213" s="5"/>
    </row>
    <row r="214" spans="1:27" x14ac:dyDescent="0.15">
      <c r="B214" s="14" t="s">
        <v>297</v>
      </c>
      <c r="C214" s="2" t="s">
        <v>98</v>
      </c>
      <c r="I214" s="5"/>
      <c r="J214" s="5"/>
    </row>
    <row r="215" spans="1:27" x14ac:dyDescent="0.15">
      <c r="B215" s="14" t="s">
        <v>99</v>
      </c>
      <c r="C215" s="2" t="s">
        <v>100</v>
      </c>
    </row>
    <row r="216" spans="1:27" x14ac:dyDescent="0.15">
      <c r="B216" s="14" t="s">
        <v>101</v>
      </c>
      <c r="C216" s="2" t="s">
        <v>102</v>
      </c>
    </row>
    <row r="217" spans="1:27" x14ac:dyDescent="0.15">
      <c r="B217" s="14" t="s">
        <v>291</v>
      </c>
      <c r="C217" s="2" t="s">
        <v>290</v>
      </c>
      <c r="J217" s="15"/>
    </row>
    <row r="218" spans="1:27" x14ac:dyDescent="0.15">
      <c r="B218" s="2" t="s">
        <v>304</v>
      </c>
      <c r="C218" s="2" t="s">
        <v>306</v>
      </c>
    </row>
    <row r="219" spans="1:27" x14ac:dyDescent="0.15">
      <c r="B219" s="2" t="s">
        <v>305</v>
      </c>
      <c r="C219" s="2" t="s">
        <v>307</v>
      </c>
    </row>
    <row r="220" spans="1:27" x14ac:dyDescent="0.15">
      <c r="B220" s="14" t="s">
        <v>103</v>
      </c>
      <c r="C220" s="15" t="s">
        <v>142</v>
      </c>
      <c r="D220" s="15"/>
      <c r="F220" s="15"/>
      <c r="G220" s="14"/>
      <c r="H220" s="14"/>
    </row>
    <row r="221" spans="1:27" ht="15.6" customHeight="1" x14ac:dyDescent="0.15">
      <c r="A221" s="147" t="s">
        <v>104</v>
      </c>
      <c r="B221" s="16" t="s">
        <v>105</v>
      </c>
      <c r="C221" s="17" t="s">
        <v>148</v>
      </c>
      <c r="D221" s="18"/>
    </row>
    <row r="222" spans="1:27" x14ac:dyDescent="0.15">
      <c r="A222" s="148"/>
      <c r="B222" s="19" t="s">
        <v>106</v>
      </c>
      <c r="C222" s="20" t="s">
        <v>150</v>
      </c>
      <c r="D222" s="18"/>
    </row>
    <row r="223" spans="1:27" x14ac:dyDescent="0.15">
      <c r="A223" s="148"/>
      <c r="B223" s="19" t="s">
        <v>107</v>
      </c>
      <c r="C223" s="20" t="s">
        <v>108</v>
      </c>
      <c r="D223" s="28"/>
      <c r="E223" s="6"/>
      <c r="F223" s="6"/>
      <c r="G223" s="6"/>
      <c r="H223" s="6"/>
      <c r="I223" s="6"/>
      <c r="J223" s="6"/>
      <c r="K223" s="6"/>
      <c r="L223" s="6"/>
      <c r="M223" s="6"/>
      <c r="N223" s="6"/>
      <c r="O223" s="6"/>
      <c r="P223" s="6"/>
      <c r="Q223" s="6"/>
      <c r="R223" s="6"/>
      <c r="S223" s="6"/>
      <c r="T223" s="6"/>
      <c r="U223" s="6"/>
      <c r="V223" s="6"/>
      <c r="W223" s="6"/>
      <c r="X223" s="6"/>
      <c r="Y223" s="6"/>
      <c r="Z223" s="6"/>
      <c r="AA223" s="6"/>
    </row>
    <row r="224" spans="1:27" x14ac:dyDescent="0.15">
      <c r="A224" s="148"/>
      <c r="B224" s="19" t="s">
        <v>146</v>
      </c>
      <c r="C224" s="20" t="s">
        <v>149</v>
      </c>
      <c r="D224" s="28"/>
      <c r="E224" s="6" t="s">
        <v>109</v>
      </c>
      <c r="F224" s="6"/>
      <c r="G224" s="6"/>
      <c r="H224" s="6"/>
      <c r="I224" s="6"/>
      <c r="J224" s="6"/>
      <c r="K224" s="6"/>
      <c r="L224" s="6"/>
      <c r="M224" s="6"/>
      <c r="N224" s="6"/>
      <c r="O224" s="6"/>
      <c r="P224" s="6"/>
      <c r="Q224" s="6"/>
      <c r="R224" s="6"/>
      <c r="S224" s="6"/>
      <c r="T224" s="6"/>
      <c r="U224" s="6"/>
      <c r="V224" s="6"/>
      <c r="W224" s="6"/>
      <c r="X224" s="6"/>
      <c r="Y224" s="6"/>
      <c r="Z224" s="6"/>
      <c r="AA224" s="6"/>
    </row>
    <row r="225" spans="1:27" x14ac:dyDescent="0.15">
      <c r="A225" s="148"/>
      <c r="B225" s="19" t="s">
        <v>147</v>
      </c>
      <c r="C225" s="20" t="s">
        <v>151</v>
      </c>
      <c r="D225" s="28"/>
      <c r="E225" s="6" t="s">
        <v>110</v>
      </c>
      <c r="F225" s="6"/>
      <c r="G225" s="6"/>
      <c r="H225" s="6"/>
      <c r="I225" s="6"/>
      <c r="J225" s="6"/>
      <c r="K225" s="6"/>
      <c r="L225" s="6"/>
      <c r="M225" s="6"/>
      <c r="N225" s="6"/>
      <c r="O225" s="6"/>
      <c r="P225" s="6"/>
      <c r="Q225" s="6"/>
      <c r="R225" s="6"/>
      <c r="S225" s="6"/>
      <c r="T225" s="6"/>
      <c r="U225" s="6"/>
      <c r="V225" s="6"/>
      <c r="W225" s="6"/>
      <c r="X225" s="6"/>
      <c r="Y225" s="6"/>
      <c r="Z225" s="6"/>
      <c r="AA225" s="6"/>
    </row>
    <row r="226" spans="1:27" x14ac:dyDescent="0.15">
      <c r="A226" s="148"/>
      <c r="B226" s="19" t="s">
        <v>155</v>
      </c>
      <c r="C226" s="20" t="s">
        <v>161</v>
      </c>
      <c r="D226" s="28"/>
      <c r="E226" s="6"/>
      <c r="F226" s="6" t="s">
        <v>111</v>
      </c>
      <c r="G226" s="6"/>
      <c r="H226" s="6"/>
      <c r="I226" s="6"/>
      <c r="J226" s="6"/>
      <c r="K226" s="6"/>
      <c r="L226" s="6"/>
      <c r="M226" s="6"/>
      <c r="N226" s="6"/>
      <c r="O226" s="6"/>
      <c r="P226" s="6"/>
      <c r="Q226" s="6"/>
      <c r="R226" s="6"/>
      <c r="S226" s="6"/>
      <c r="T226" s="6"/>
      <c r="U226" s="6"/>
      <c r="V226" s="6"/>
      <c r="W226" s="6"/>
      <c r="X226" s="6"/>
      <c r="Y226" s="6"/>
      <c r="Z226" s="6"/>
      <c r="AA226" s="6"/>
    </row>
    <row r="227" spans="1:27" x14ac:dyDescent="0.15">
      <c r="A227" s="148"/>
      <c r="B227" s="19" t="s">
        <v>156</v>
      </c>
      <c r="C227" s="20" t="s">
        <v>162</v>
      </c>
      <c r="D227" s="28"/>
      <c r="E227" s="6"/>
      <c r="F227" s="6" t="s">
        <v>245</v>
      </c>
      <c r="G227" s="6"/>
      <c r="H227" s="6"/>
      <c r="I227" s="6"/>
      <c r="J227" s="6"/>
      <c r="K227" s="6"/>
      <c r="L227" s="6"/>
      <c r="M227" s="6"/>
      <c r="N227" s="6"/>
      <c r="O227" s="6"/>
      <c r="P227" s="6"/>
      <c r="Q227" s="6"/>
      <c r="R227" s="6"/>
      <c r="S227" s="6"/>
      <c r="T227" s="6"/>
      <c r="U227" s="6"/>
      <c r="V227" s="6"/>
      <c r="W227" s="6"/>
      <c r="X227" s="6"/>
      <c r="Y227" s="6"/>
      <c r="Z227" s="6"/>
      <c r="AA227" s="6"/>
    </row>
    <row r="228" spans="1:27" x14ac:dyDescent="0.15">
      <c r="A228" s="148"/>
      <c r="B228" s="19" t="s">
        <v>158</v>
      </c>
      <c r="C228" s="20" t="s">
        <v>163</v>
      </c>
      <c r="D228" s="28"/>
      <c r="E228" s="28"/>
      <c r="F228" s="6" t="s">
        <v>112</v>
      </c>
      <c r="G228" s="6" t="s">
        <v>246</v>
      </c>
      <c r="H228" s="6"/>
      <c r="I228" s="6"/>
      <c r="J228" s="6"/>
      <c r="K228" s="6"/>
      <c r="L228" s="6"/>
      <c r="M228" s="6"/>
      <c r="N228" s="6"/>
      <c r="O228" s="6"/>
      <c r="P228" s="6"/>
      <c r="Q228" s="6"/>
      <c r="R228" s="6"/>
      <c r="S228" s="6"/>
      <c r="T228" s="6"/>
      <c r="U228" s="6"/>
      <c r="V228" s="6"/>
      <c r="W228" s="6"/>
      <c r="X228" s="6"/>
      <c r="Y228" s="6"/>
      <c r="Z228" s="6"/>
      <c r="AA228" s="6"/>
    </row>
    <row r="229" spans="1:27" x14ac:dyDescent="0.15">
      <c r="A229" s="148"/>
      <c r="B229" s="19" t="s">
        <v>159</v>
      </c>
      <c r="C229" s="20" t="s">
        <v>164</v>
      </c>
      <c r="D229" s="28"/>
      <c r="E229" s="6"/>
      <c r="F229" s="6" t="s">
        <v>113</v>
      </c>
      <c r="G229" s="6"/>
      <c r="H229" s="6"/>
      <c r="I229" s="6"/>
      <c r="J229" s="6"/>
      <c r="K229" s="6"/>
      <c r="L229" s="6"/>
      <c r="M229" s="6"/>
      <c r="N229" s="6"/>
      <c r="O229" s="6"/>
      <c r="P229" s="6"/>
      <c r="Q229" s="6"/>
      <c r="R229" s="6"/>
      <c r="S229" s="6"/>
      <c r="T229" s="6"/>
      <c r="U229" s="6"/>
      <c r="V229" s="6"/>
      <c r="W229" s="6"/>
      <c r="X229" s="6"/>
      <c r="Y229" s="6"/>
      <c r="Z229" s="6"/>
      <c r="AA229" s="6"/>
    </row>
    <row r="230" spans="1:27" x14ac:dyDescent="0.15">
      <c r="A230" s="148"/>
      <c r="B230" s="19" t="s">
        <v>153</v>
      </c>
      <c r="C230" s="20" t="s">
        <v>166</v>
      </c>
      <c r="D230" s="28"/>
      <c r="E230" s="6"/>
      <c r="F230" s="6"/>
      <c r="G230" s="6"/>
      <c r="H230" s="6"/>
      <c r="I230" s="6"/>
      <c r="J230" s="6"/>
      <c r="K230" s="6"/>
      <c r="L230" s="6"/>
      <c r="M230" s="6"/>
      <c r="N230" s="6"/>
      <c r="O230" s="6"/>
      <c r="P230" s="6"/>
      <c r="Q230" s="6"/>
      <c r="R230" s="6"/>
      <c r="S230" s="6"/>
      <c r="T230" s="6"/>
      <c r="U230" s="6"/>
      <c r="V230" s="6"/>
      <c r="W230" s="6"/>
      <c r="X230" s="6"/>
      <c r="Y230" s="6"/>
      <c r="Z230" s="6"/>
      <c r="AA230" s="6"/>
    </row>
    <row r="231" spans="1:27" x14ac:dyDescent="0.15">
      <c r="A231" s="148"/>
      <c r="B231" s="19" t="s">
        <v>154</v>
      </c>
      <c r="C231" s="20" t="s">
        <v>167</v>
      </c>
      <c r="D231" s="28"/>
      <c r="E231" s="6" t="s">
        <v>117</v>
      </c>
      <c r="F231" s="6"/>
      <c r="G231" s="6"/>
      <c r="H231" s="6"/>
      <c r="I231" s="6"/>
      <c r="J231" s="6"/>
      <c r="K231" s="6"/>
      <c r="L231" s="6"/>
      <c r="M231" s="6"/>
      <c r="N231" s="6"/>
      <c r="O231" s="6"/>
      <c r="P231" s="6"/>
      <c r="Q231" s="6"/>
      <c r="R231" s="6"/>
      <c r="S231" s="6"/>
      <c r="T231" s="6"/>
      <c r="U231" s="6"/>
      <c r="V231" s="6"/>
      <c r="W231" s="6"/>
      <c r="X231" s="6"/>
      <c r="Y231" s="6"/>
      <c r="Z231" s="6"/>
      <c r="AA231" s="6"/>
    </row>
    <row r="232" spans="1:27" x14ac:dyDescent="0.15">
      <c r="A232" s="148"/>
      <c r="B232" s="19" t="s">
        <v>168</v>
      </c>
      <c r="C232" s="20" t="s">
        <v>171</v>
      </c>
      <c r="D232" s="28"/>
      <c r="E232" s="6"/>
      <c r="F232" s="6" t="s">
        <v>118</v>
      </c>
      <c r="G232" s="6"/>
      <c r="H232" s="6"/>
      <c r="I232" s="6"/>
      <c r="J232" s="6"/>
      <c r="K232" s="6"/>
      <c r="L232" s="6"/>
      <c r="M232" s="6"/>
      <c r="N232" s="6"/>
      <c r="O232" s="6"/>
      <c r="P232" s="6"/>
      <c r="Q232" s="6"/>
      <c r="R232" s="6"/>
      <c r="S232" s="6"/>
      <c r="T232" s="6"/>
      <c r="U232" s="6"/>
      <c r="V232" s="6"/>
      <c r="W232" s="6"/>
      <c r="X232" s="6"/>
      <c r="Y232" s="6"/>
      <c r="Z232" s="6"/>
      <c r="AA232" s="6"/>
    </row>
    <row r="233" spans="1:27" x14ac:dyDescent="0.15">
      <c r="A233" s="148"/>
      <c r="B233" s="19" t="s">
        <v>169</v>
      </c>
      <c r="C233" s="20" t="s">
        <v>172</v>
      </c>
      <c r="D233" s="28"/>
      <c r="E233" s="6"/>
      <c r="F233" s="6" t="s">
        <v>112</v>
      </c>
      <c r="G233" s="6" t="s">
        <v>247</v>
      </c>
      <c r="H233" s="6"/>
      <c r="I233" s="6"/>
      <c r="J233" s="6"/>
      <c r="K233" s="6"/>
      <c r="L233" s="6"/>
      <c r="M233" s="6"/>
      <c r="N233" s="6"/>
      <c r="O233" s="6"/>
      <c r="P233" s="6"/>
      <c r="Q233" s="6"/>
      <c r="R233" s="6"/>
      <c r="S233" s="6"/>
      <c r="T233" s="6"/>
      <c r="U233" s="6"/>
      <c r="V233" s="6"/>
      <c r="W233" s="6"/>
      <c r="X233" s="6"/>
      <c r="Y233" s="6"/>
      <c r="Z233" s="6"/>
      <c r="AA233" s="6"/>
    </row>
    <row r="234" spans="1:27" x14ac:dyDescent="0.15">
      <c r="A234" s="148"/>
      <c r="B234" s="19" t="s">
        <v>114</v>
      </c>
      <c r="C234" s="20" t="s">
        <v>119</v>
      </c>
      <c r="D234" s="18"/>
      <c r="E234" s="5"/>
      <c r="F234" s="5"/>
      <c r="G234" s="5"/>
      <c r="H234" s="5"/>
    </row>
    <row r="235" spans="1:27" x14ac:dyDescent="0.15">
      <c r="A235" s="148"/>
      <c r="B235" s="19" t="s">
        <v>115</v>
      </c>
      <c r="C235" s="20" t="s">
        <v>116</v>
      </c>
      <c r="D235" s="18"/>
    </row>
    <row r="236" spans="1:27" x14ac:dyDescent="0.15">
      <c r="A236" s="148"/>
      <c r="B236" s="20" t="s">
        <v>120</v>
      </c>
      <c r="C236" s="20" t="s">
        <v>121</v>
      </c>
      <c r="D236" s="18"/>
      <c r="H236" s="5"/>
    </row>
    <row r="237" spans="1:27" x14ac:dyDescent="0.15">
      <c r="A237" s="148"/>
      <c r="B237" s="25" t="s">
        <v>122</v>
      </c>
      <c r="C237" s="25" t="s">
        <v>123</v>
      </c>
      <c r="D237" s="26"/>
      <c r="E237" s="24" t="s">
        <v>124</v>
      </c>
      <c r="F237" s="24"/>
      <c r="G237" s="24"/>
      <c r="H237" s="24"/>
    </row>
    <row r="238" spans="1:27" x14ac:dyDescent="0.15">
      <c r="A238" s="148"/>
      <c r="B238" s="25" t="s">
        <v>125</v>
      </c>
      <c r="C238" s="25" t="s">
        <v>126</v>
      </c>
      <c r="D238" s="26"/>
      <c r="E238" s="24"/>
      <c r="F238" s="24"/>
      <c r="G238" s="24"/>
      <c r="H238" s="24"/>
    </row>
    <row r="239" spans="1:27" x14ac:dyDescent="0.15">
      <c r="A239" s="148"/>
      <c r="B239" s="25" t="s">
        <v>127</v>
      </c>
      <c r="C239" s="25" t="s">
        <v>128</v>
      </c>
      <c r="D239" s="26"/>
      <c r="E239" s="24" t="s">
        <v>129</v>
      </c>
      <c r="F239" s="24"/>
      <c r="G239" s="24"/>
      <c r="H239" s="24"/>
    </row>
    <row r="240" spans="1:27" x14ac:dyDescent="0.15">
      <c r="A240" s="149"/>
      <c r="B240" s="27" t="s">
        <v>130</v>
      </c>
      <c r="C240" s="27" t="s">
        <v>131</v>
      </c>
      <c r="D240" s="26"/>
      <c r="E240" s="24"/>
      <c r="F240" s="24"/>
      <c r="G240" s="24"/>
      <c r="H240" s="24"/>
    </row>
    <row r="241" spans="1:9" x14ac:dyDescent="0.15">
      <c r="B241" s="2" t="s">
        <v>267</v>
      </c>
      <c r="C241" s="2" t="s">
        <v>143</v>
      </c>
      <c r="D241" s="6" t="s">
        <v>144</v>
      </c>
      <c r="E241" s="6"/>
      <c r="F241" s="6"/>
      <c r="G241" s="6"/>
      <c r="H241" s="6"/>
      <c r="I241" s="6"/>
    </row>
    <row r="242" spans="1:9" x14ac:dyDescent="0.15">
      <c r="B242" s="2" t="s">
        <v>241</v>
      </c>
      <c r="C242" s="2" t="s">
        <v>242</v>
      </c>
      <c r="D242" s="6" t="s">
        <v>144</v>
      </c>
    </row>
    <row r="243" spans="1:9" x14ac:dyDescent="0.15">
      <c r="A243" s="22"/>
      <c r="B243" s="2" t="s">
        <v>233</v>
      </c>
      <c r="D243" s="18"/>
    </row>
    <row r="244" spans="1:9" x14ac:dyDescent="0.15">
      <c r="A244" s="22"/>
      <c r="B244" s="23" t="s">
        <v>232</v>
      </c>
      <c r="C244" s="18" t="s">
        <v>248</v>
      </c>
      <c r="D244" s="18"/>
    </row>
    <row r="245" spans="1:9" ht="17.100000000000001" x14ac:dyDescent="0.15">
      <c r="A245" s="22"/>
      <c r="B245" s="23"/>
      <c r="C245" s="18"/>
      <c r="D245" s="18"/>
    </row>
    <row r="246" spans="1:9" x14ac:dyDescent="0.15">
      <c r="A246" s="1" t="s">
        <v>132</v>
      </c>
    </row>
    <row r="247" spans="1:9" x14ac:dyDescent="0.15">
      <c r="B247" s="2" t="s">
        <v>133</v>
      </c>
    </row>
    <row r="248" spans="1:9" x14ac:dyDescent="0.15">
      <c r="B248" s="2" t="s">
        <v>134</v>
      </c>
      <c r="C248" s="2" t="s">
        <v>135</v>
      </c>
    </row>
    <row r="249" spans="1:9" x14ac:dyDescent="0.15">
      <c r="B249" s="2" t="s">
        <v>136</v>
      </c>
      <c r="C249" s="2" t="s">
        <v>137</v>
      </c>
    </row>
    <row r="250" spans="1:9" x14ac:dyDescent="0.15">
      <c r="B250" s="2" t="s">
        <v>138</v>
      </c>
      <c r="C250" s="2" t="s">
        <v>139</v>
      </c>
    </row>
    <row r="251" spans="1:9" x14ac:dyDescent="0.15">
      <c r="B251" s="2" t="s">
        <v>140</v>
      </c>
      <c r="C251" s="2" t="s">
        <v>141</v>
      </c>
    </row>
    <row r="252" spans="1:9" ht="17.100000000000001" x14ac:dyDescent="0.15">
      <c r="A252" s="21"/>
      <c r="B252" s="18"/>
      <c r="D252" s="18"/>
      <c r="E252" s="18"/>
    </row>
    <row r="254" spans="1:9" x14ac:dyDescent="0.15">
      <c r="A254" s="1" t="s">
        <v>231</v>
      </c>
    </row>
    <row r="255" spans="1:9" x14ac:dyDescent="0.15">
      <c r="B255" s="2" t="s">
        <v>777</v>
      </c>
      <c r="C255" s="2" t="s">
        <v>234</v>
      </c>
    </row>
    <row r="256" spans="1:9" x14ac:dyDescent="0.15">
      <c r="B256" s="2" t="s">
        <v>235</v>
      </c>
      <c r="C256" s="157" t="s">
        <v>236</v>
      </c>
    </row>
    <row r="257" spans="2:3" x14ac:dyDescent="0.15">
      <c r="B257" s="2" t="s">
        <v>239</v>
      </c>
      <c r="C257" s="157"/>
    </row>
    <row r="258" spans="2:3" x14ac:dyDescent="0.15">
      <c r="C258" s="157"/>
    </row>
    <row r="259" spans="2:3" x14ac:dyDescent="0.15">
      <c r="C259" s="157" t="s">
        <v>237</v>
      </c>
    </row>
    <row r="260" spans="2:3" x14ac:dyDescent="0.15">
      <c r="C260" s="157"/>
    </row>
    <row r="261" spans="2:3" x14ac:dyDescent="0.15">
      <c r="B261" s="2" t="s">
        <v>238</v>
      </c>
      <c r="C261" s="2" t="s">
        <v>286</v>
      </c>
    </row>
    <row r="262" spans="2:3" x14ac:dyDescent="0.15">
      <c r="B262" s="14" t="s">
        <v>775</v>
      </c>
      <c r="C262" s="2" t="s">
        <v>240</v>
      </c>
    </row>
    <row r="263" spans="2:3" x14ac:dyDescent="0.15">
      <c r="B263" s="14" t="s">
        <v>293</v>
      </c>
      <c r="C263" s="2" t="s">
        <v>294</v>
      </c>
    </row>
    <row r="264" spans="2:3" x14ac:dyDescent="0.15">
      <c r="B264" s="14" t="s">
        <v>776</v>
      </c>
      <c r="C264" s="2" t="s">
        <v>310</v>
      </c>
    </row>
    <row r="265" spans="2:3" x14ac:dyDescent="0.15">
      <c r="B265" s="2" t="s">
        <v>284</v>
      </c>
      <c r="C265" s="2" t="s">
        <v>285</v>
      </c>
    </row>
    <row r="266" spans="2:3" x14ac:dyDescent="0.15">
      <c r="B266" s="14" t="s">
        <v>787</v>
      </c>
      <c r="C266" s="2" t="s">
        <v>788</v>
      </c>
    </row>
    <row r="267" spans="2:3" x14ac:dyDescent="0.15">
      <c r="B267" s="14" t="s">
        <v>783</v>
      </c>
      <c r="C267" s="2" t="s">
        <v>782</v>
      </c>
    </row>
    <row r="268" spans="2:3" x14ac:dyDescent="0.15">
      <c r="B268" s="14" t="s">
        <v>785</v>
      </c>
      <c r="C268" s="2" t="s">
        <v>784</v>
      </c>
    </row>
    <row r="269" spans="2:3" x14ac:dyDescent="0.15">
      <c r="B269" s="99" t="s">
        <v>779</v>
      </c>
      <c r="C269" s="57" t="s">
        <v>778</v>
      </c>
    </row>
    <row r="270" spans="2:3" x14ac:dyDescent="0.15">
      <c r="B270" s="12" t="s">
        <v>781</v>
      </c>
      <c r="C270" s="3" t="s">
        <v>780</v>
      </c>
    </row>
    <row r="272" spans="2:3" ht="17.100000000000001" x14ac:dyDescent="0.15">
      <c r="B272" s="14"/>
    </row>
    <row r="273" spans="2:2" ht="17.100000000000001" x14ac:dyDescent="0.15">
      <c r="B273" s="14"/>
    </row>
    <row r="274" spans="2:2" ht="17.100000000000001" x14ac:dyDescent="0.15">
      <c r="B274" s="14"/>
    </row>
    <row r="275" spans="2:2" ht="17.100000000000001" x14ac:dyDescent="0.15">
      <c r="B275" s="14"/>
    </row>
    <row r="276" spans="2:2" ht="17.100000000000001" x14ac:dyDescent="0.15">
      <c r="B276" s="14"/>
    </row>
    <row r="277" spans="2:2" ht="17.100000000000001" x14ac:dyDescent="0.15">
      <c r="B277" s="14"/>
    </row>
    <row r="278" spans="2:2" ht="17.100000000000001" x14ac:dyDescent="0.15">
      <c r="B278" s="14"/>
    </row>
    <row r="279" spans="2:2" ht="17.100000000000001" x14ac:dyDescent="0.15">
      <c r="B279" s="14"/>
    </row>
    <row r="280" spans="2:2" ht="17.100000000000001" x14ac:dyDescent="0.15">
      <c r="B280" s="14"/>
    </row>
    <row r="281" spans="2:2" ht="17.100000000000001" x14ac:dyDescent="0.15">
      <c r="B281" s="14"/>
    </row>
    <row r="282" spans="2:2" ht="17.100000000000001" x14ac:dyDescent="0.15">
      <c r="B282" s="14"/>
    </row>
    <row r="283" spans="2:2" ht="17.100000000000001" x14ac:dyDescent="0.15">
      <c r="B283" s="14"/>
    </row>
    <row r="284" spans="2:2" ht="17.100000000000001" x14ac:dyDescent="0.15">
      <c r="B284" s="14"/>
    </row>
    <row r="285" spans="2:2" ht="17.100000000000001" x14ac:dyDescent="0.15">
      <c r="B285" s="14"/>
    </row>
    <row r="286" spans="2:2" ht="17.100000000000001" x14ac:dyDescent="0.15">
      <c r="B286" s="14"/>
    </row>
    <row r="287" spans="2:2" ht="17.100000000000001" x14ac:dyDescent="0.15">
      <c r="B287" s="14"/>
    </row>
    <row r="288" spans="2:2" ht="17.100000000000001" x14ac:dyDescent="0.15">
      <c r="B288" s="14"/>
    </row>
    <row r="289" spans="1:2" ht="17.100000000000001" x14ac:dyDescent="0.15">
      <c r="B289" s="14"/>
    </row>
    <row r="290" spans="1:2" ht="17.100000000000001" x14ac:dyDescent="0.15">
      <c r="B290" s="14"/>
    </row>
    <row r="291" spans="1:2" ht="17.100000000000001" x14ac:dyDescent="0.15">
      <c r="B291" s="14"/>
    </row>
    <row r="292" spans="1:2" ht="17.100000000000001" x14ac:dyDescent="0.15">
      <c r="B292" s="14"/>
    </row>
    <row r="303" spans="1:2" x14ac:dyDescent="0.15">
      <c r="A303" s="1" t="s">
        <v>249</v>
      </c>
    </row>
    <row r="304" spans="1:2" x14ac:dyDescent="0.15">
      <c r="B304" s="2" t="s">
        <v>263</v>
      </c>
    </row>
    <row r="305" spans="2:14" x14ac:dyDescent="0.15">
      <c r="B305" s="2" t="s">
        <v>257</v>
      </c>
      <c r="N305" s="2" t="s">
        <v>251</v>
      </c>
    </row>
    <row r="306" spans="2:14" x14ac:dyDescent="0.15">
      <c r="B306" s="2" t="s">
        <v>258</v>
      </c>
    </row>
    <row r="307" spans="2:14" x14ac:dyDescent="0.15">
      <c r="B307" s="2" t="s">
        <v>259</v>
      </c>
    </row>
    <row r="308" spans="2:14" x14ac:dyDescent="0.15">
      <c r="B308" s="2" t="s">
        <v>260</v>
      </c>
    </row>
    <row r="310" spans="2:14" x14ac:dyDescent="0.15">
      <c r="B310" s="2" t="s">
        <v>261</v>
      </c>
    </row>
    <row r="311" spans="2:14" x14ac:dyDescent="0.15">
      <c r="B311" s="2" t="s">
        <v>253</v>
      </c>
      <c r="C311" s="2" t="s">
        <v>252</v>
      </c>
    </row>
    <row r="312" spans="2:14" x14ac:dyDescent="0.15">
      <c r="C312" s="2" t="s">
        <v>255</v>
      </c>
    </row>
    <row r="313" spans="2:14" x14ac:dyDescent="0.15">
      <c r="C313" s="2" t="s">
        <v>254</v>
      </c>
    </row>
    <row r="314" spans="2:14" x14ac:dyDescent="0.15">
      <c r="C314" s="2" t="s">
        <v>264</v>
      </c>
    </row>
    <row r="315" spans="2:14" x14ac:dyDescent="0.15">
      <c r="C315" s="2" t="s">
        <v>256</v>
      </c>
    </row>
    <row r="316" spans="2:14" x14ac:dyDescent="0.15">
      <c r="C316" s="2" t="s">
        <v>262</v>
      </c>
    </row>
    <row r="317" spans="2:14" x14ac:dyDescent="0.15">
      <c r="B317" s="2" t="s">
        <v>269</v>
      </c>
    </row>
    <row r="340" spans="2:4" x14ac:dyDescent="0.15">
      <c r="B340" s="46" t="s">
        <v>316</v>
      </c>
      <c r="C340" s="46"/>
    </row>
    <row r="341" spans="2:4" x14ac:dyDescent="0.15">
      <c r="B341" s="46"/>
      <c r="C341" s="46" t="s">
        <v>270</v>
      </c>
    </row>
    <row r="342" spans="2:4" x14ac:dyDescent="0.15">
      <c r="B342" s="46"/>
      <c r="C342" s="46" t="s">
        <v>271</v>
      </c>
    </row>
    <row r="343" spans="2:4" x14ac:dyDescent="0.15">
      <c r="B343" s="46"/>
      <c r="C343" s="46" t="s">
        <v>272</v>
      </c>
    </row>
    <row r="344" spans="2:4" x14ac:dyDescent="0.15">
      <c r="B344" s="46"/>
      <c r="C344" s="46" t="s">
        <v>273</v>
      </c>
    </row>
    <row r="345" spans="2:4" x14ac:dyDescent="0.15">
      <c r="B345" s="46" t="s">
        <v>274</v>
      </c>
      <c r="C345" s="46"/>
    </row>
    <row r="346" spans="2:4" x14ac:dyDescent="0.15">
      <c r="B346" s="46" t="s">
        <v>317</v>
      </c>
      <c r="C346" s="46"/>
      <c r="D346" s="46"/>
    </row>
    <row r="347" spans="2:4" x14ac:dyDescent="0.15">
      <c r="B347" s="46"/>
      <c r="C347" s="46" t="s">
        <v>277</v>
      </c>
      <c r="D347" s="46"/>
    </row>
    <row r="349" spans="2:4" x14ac:dyDescent="0.15">
      <c r="B349" s="46" t="s">
        <v>275</v>
      </c>
      <c r="C349" s="46"/>
      <c r="D349" s="46"/>
    </row>
    <row r="350" spans="2:4" x14ac:dyDescent="0.15">
      <c r="B350" s="46"/>
      <c r="C350" s="46" t="s">
        <v>278</v>
      </c>
      <c r="D350" s="46"/>
    </row>
    <row r="352" spans="2:4" x14ac:dyDescent="0.15">
      <c r="B352" s="46" t="s">
        <v>276</v>
      </c>
      <c r="C352" s="46"/>
      <c r="D352" s="46"/>
    </row>
    <row r="353" spans="1:5" x14ac:dyDescent="0.15">
      <c r="B353" s="46"/>
      <c r="C353" s="46" t="s">
        <v>279</v>
      </c>
      <c r="D353" s="46"/>
    </row>
    <row r="355" spans="1:5" ht="17.100000000000001" x14ac:dyDescent="0.15">
      <c r="A355" s="1" t="s">
        <v>318</v>
      </c>
    </row>
    <row r="356" spans="1:5" ht="17.100000000000001" x14ac:dyDescent="0.15">
      <c r="B356" s="2" t="s">
        <v>319</v>
      </c>
    </row>
    <row r="357" spans="1:5" x14ac:dyDescent="0.15">
      <c r="C357" s="2" t="s">
        <v>321</v>
      </c>
    </row>
    <row r="358" spans="1:5" x14ac:dyDescent="0.15">
      <c r="C358" s="2" t="s">
        <v>320</v>
      </c>
    </row>
    <row r="360" spans="1:5" x14ac:dyDescent="0.15">
      <c r="B360" s="2" t="s">
        <v>322</v>
      </c>
    </row>
    <row r="361" spans="1:5" x14ac:dyDescent="0.15">
      <c r="C361" s="56" t="s">
        <v>323</v>
      </c>
    </row>
    <row r="362" spans="1:5" ht="17.100000000000001" x14ac:dyDescent="0.15">
      <c r="D362" s="2" t="s">
        <v>324</v>
      </c>
    </row>
    <row r="363" spans="1:5" x14ac:dyDescent="0.15">
      <c r="E363" s="55" t="s">
        <v>331</v>
      </c>
    </row>
    <row r="364" spans="1:5" ht="17.100000000000001" x14ac:dyDescent="0.15">
      <c r="D364" s="2" t="s">
        <v>325</v>
      </c>
    </row>
    <row r="365" spans="1:5" x14ac:dyDescent="0.15">
      <c r="E365" s="2" t="s">
        <v>332</v>
      </c>
    </row>
    <row r="366" spans="1:5" ht="17.100000000000001" x14ac:dyDescent="0.15">
      <c r="D366" s="2" t="s">
        <v>326</v>
      </c>
    </row>
    <row r="367" spans="1:5" x14ac:dyDescent="0.15">
      <c r="E367" s="2" t="s">
        <v>333</v>
      </c>
    </row>
    <row r="368" spans="1:5" ht="17.100000000000001" x14ac:dyDescent="0.15">
      <c r="D368" s="2" t="s">
        <v>327</v>
      </c>
    </row>
    <row r="369" spans="2:5" x14ac:dyDescent="0.15">
      <c r="E369" s="2" t="s">
        <v>334</v>
      </c>
    </row>
    <row r="370" spans="2:5" ht="17.100000000000001" x14ac:dyDescent="0.15">
      <c r="D370" s="2" t="s">
        <v>328</v>
      </c>
    </row>
    <row r="371" spans="2:5" x14ac:dyDescent="0.15">
      <c r="E371" s="2" t="s">
        <v>336</v>
      </c>
    </row>
    <row r="372" spans="2:5" ht="17.100000000000001" x14ac:dyDescent="0.15">
      <c r="D372" s="2" t="s">
        <v>330</v>
      </c>
    </row>
    <row r="373" spans="2:5" x14ac:dyDescent="0.15">
      <c r="E373" s="55" t="s">
        <v>335</v>
      </c>
    </row>
    <row r="374" spans="2:5" ht="17.100000000000001" x14ac:dyDescent="0.15">
      <c r="D374" s="2" t="s">
        <v>329</v>
      </c>
    </row>
    <row r="375" spans="2:5" x14ac:dyDescent="0.15">
      <c r="E375" s="2" t="s">
        <v>337</v>
      </c>
    </row>
    <row r="377" spans="2:5" x14ac:dyDescent="0.15">
      <c r="B377" s="2" t="s">
        <v>349</v>
      </c>
    </row>
    <row r="378" spans="2:5" x14ac:dyDescent="0.15">
      <c r="C378" s="2" t="s">
        <v>339</v>
      </c>
      <c r="D378" s="2" t="s">
        <v>338</v>
      </c>
    </row>
    <row r="379" spans="2:5" x14ac:dyDescent="0.15">
      <c r="E379" s="2" t="s">
        <v>341</v>
      </c>
    </row>
    <row r="380" spans="2:5" x14ac:dyDescent="0.15">
      <c r="D380" s="2" t="s">
        <v>340</v>
      </c>
    </row>
    <row r="381" spans="2:5" x14ac:dyDescent="0.15">
      <c r="E381" s="2" t="s">
        <v>342</v>
      </c>
    </row>
    <row r="382" spans="2:5" x14ac:dyDescent="0.15">
      <c r="C382" s="2" t="s">
        <v>344</v>
      </c>
    </row>
    <row r="383" spans="2:5" x14ac:dyDescent="0.15">
      <c r="C383" s="2" t="s">
        <v>343</v>
      </c>
    </row>
    <row r="384" spans="2:5" ht="15" customHeight="1" x14ac:dyDescent="0.15"/>
    <row r="385" spans="1:4" x14ac:dyDescent="0.15">
      <c r="B385" s="2" t="s">
        <v>345</v>
      </c>
    </row>
    <row r="386" spans="1:4" x14ac:dyDescent="0.15">
      <c r="C386" s="2" t="s">
        <v>346</v>
      </c>
    </row>
    <row r="387" spans="1:4" x14ac:dyDescent="0.15">
      <c r="C387" s="2" t="s">
        <v>347</v>
      </c>
    </row>
    <row r="388" spans="1:4" x14ac:dyDescent="0.15">
      <c r="C388" s="2" t="s">
        <v>348</v>
      </c>
    </row>
    <row r="390" spans="1:4" s="57" customFormat="1" x14ac:dyDescent="0.15">
      <c r="B390" s="57" t="s">
        <v>350</v>
      </c>
    </row>
    <row r="391" spans="1:4" s="57" customFormat="1" x14ac:dyDescent="0.15">
      <c r="C391" s="57" t="s">
        <v>356</v>
      </c>
    </row>
    <row r="392" spans="1:4" s="57" customFormat="1" x14ac:dyDescent="0.15">
      <c r="D392" s="57" t="s">
        <v>351</v>
      </c>
    </row>
    <row r="393" spans="1:4" s="57" customFormat="1" x14ac:dyDescent="0.15">
      <c r="D393" s="57" t="s">
        <v>352</v>
      </c>
    </row>
    <row r="394" spans="1:4" s="57" customFormat="1" x14ac:dyDescent="0.15">
      <c r="D394" s="57" t="s">
        <v>353</v>
      </c>
    </row>
    <row r="396" spans="1:4" x14ac:dyDescent="0.15">
      <c r="B396" s="2" t="s">
        <v>354</v>
      </c>
    </row>
    <row r="397" spans="1:4" x14ac:dyDescent="0.15">
      <c r="C397" s="2" t="s">
        <v>355</v>
      </c>
    </row>
    <row r="399" spans="1:4" ht="17.100000000000001" x14ac:dyDescent="0.15">
      <c r="A399" s="1" t="s">
        <v>357</v>
      </c>
    </row>
    <row r="400" spans="1:4" x14ac:dyDescent="0.15">
      <c r="B400" s="2" t="s">
        <v>358</v>
      </c>
    </row>
    <row r="401" spans="3:16" ht="17.100000000000001" x14ac:dyDescent="0.15">
      <c r="C401" s="2" t="s">
        <v>359</v>
      </c>
    </row>
    <row r="402" spans="3:16" x14ac:dyDescent="0.15">
      <c r="D402" s="2" t="s">
        <v>360</v>
      </c>
    </row>
    <row r="403" spans="3:16" x14ac:dyDescent="0.15">
      <c r="D403" s="2" t="s">
        <v>361</v>
      </c>
    </row>
    <row r="404" spans="3:16" x14ac:dyDescent="0.15">
      <c r="D404" s="2" t="s">
        <v>362</v>
      </c>
    </row>
    <row r="406" spans="3:16" ht="17.100000000000001" x14ac:dyDescent="0.15">
      <c r="C406" s="2" t="s">
        <v>363</v>
      </c>
    </row>
    <row r="407" spans="3:16" x14ac:dyDescent="0.15">
      <c r="D407" s="2" t="s">
        <v>364</v>
      </c>
    </row>
    <row r="408" spans="3:16" x14ac:dyDescent="0.15">
      <c r="E408" s="2" t="s">
        <v>365</v>
      </c>
    </row>
    <row r="410" spans="3:16" x14ac:dyDescent="0.15">
      <c r="D410" s="2" t="s">
        <v>366</v>
      </c>
    </row>
    <row r="411" spans="3:16" x14ac:dyDescent="0.15">
      <c r="E411" s="3" t="s">
        <v>367</v>
      </c>
      <c r="F411" s="3"/>
      <c r="G411" s="3"/>
      <c r="H411" s="3"/>
      <c r="I411" s="3"/>
      <c r="J411" s="3"/>
      <c r="K411" s="3"/>
      <c r="L411" s="3"/>
      <c r="M411" s="3"/>
      <c r="N411" s="3"/>
      <c r="O411" s="3"/>
      <c r="P411" s="3"/>
    </row>
    <row r="413" spans="3:16" ht="17.100000000000001" x14ac:dyDescent="0.15">
      <c r="C413" s="2" t="s">
        <v>368</v>
      </c>
    </row>
    <row r="414" spans="3:16" x14ac:dyDescent="0.15">
      <c r="D414" s="2" t="s">
        <v>369</v>
      </c>
    </row>
    <row r="415" spans="3:16" x14ac:dyDescent="0.15">
      <c r="D415" s="2" t="s">
        <v>370</v>
      </c>
    </row>
    <row r="417" spans="4:12" x14ac:dyDescent="0.15">
      <c r="E417" s="2" t="s">
        <v>371</v>
      </c>
    </row>
    <row r="418" spans="4:12" x14ac:dyDescent="0.15">
      <c r="E418" s="2" t="s">
        <v>372</v>
      </c>
    </row>
    <row r="420" spans="4:12" x14ac:dyDescent="0.15">
      <c r="E420" s="2" t="s">
        <v>373</v>
      </c>
    </row>
    <row r="421" spans="4:12" x14ac:dyDescent="0.15">
      <c r="E421" s="2" t="s">
        <v>374</v>
      </c>
    </row>
    <row r="422" spans="4:12" x14ac:dyDescent="0.15">
      <c r="E422" s="2" t="s">
        <v>375</v>
      </c>
    </row>
    <row r="424" spans="4:12" x14ac:dyDescent="0.15">
      <c r="D424" s="58" t="s">
        <v>376</v>
      </c>
      <c r="E424" s="58"/>
      <c r="F424" s="58"/>
      <c r="G424" s="58"/>
      <c r="H424" s="3"/>
      <c r="I424" s="3"/>
      <c r="J424" s="3"/>
      <c r="K424" s="3"/>
      <c r="L424" s="3"/>
    </row>
    <row r="425" spans="4:12" x14ac:dyDescent="0.15">
      <c r="D425" s="58"/>
      <c r="E425" s="58" t="s">
        <v>377</v>
      </c>
      <c r="F425" s="58"/>
      <c r="G425" s="58"/>
      <c r="H425" s="3"/>
      <c r="I425" s="3"/>
      <c r="J425" s="3"/>
      <c r="K425" s="3"/>
      <c r="L425" s="3"/>
    </row>
    <row r="426" spans="4:12" x14ac:dyDescent="0.15">
      <c r="D426" s="58"/>
      <c r="E426" s="58"/>
      <c r="F426" s="58" t="s">
        <v>378</v>
      </c>
      <c r="G426" s="58"/>
      <c r="H426" s="3"/>
      <c r="I426" s="3"/>
      <c r="J426" s="3"/>
      <c r="K426" s="3"/>
      <c r="L426" s="3"/>
    </row>
    <row r="427" spans="4:12" x14ac:dyDescent="0.15">
      <c r="D427" s="58"/>
      <c r="E427" s="58"/>
      <c r="F427" s="58" t="s">
        <v>379</v>
      </c>
      <c r="G427" s="58"/>
      <c r="H427" s="3"/>
      <c r="I427" s="3"/>
      <c r="J427" s="3"/>
      <c r="K427" s="3"/>
      <c r="L427" s="3"/>
    </row>
    <row r="428" spans="4:12" x14ac:dyDescent="0.15">
      <c r="D428" s="58"/>
      <c r="E428" s="58"/>
      <c r="F428" s="58"/>
      <c r="G428" s="58" t="s">
        <v>380</v>
      </c>
      <c r="H428" s="3"/>
      <c r="I428" s="3"/>
      <c r="J428" s="3"/>
      <c r="K428" s="3"/>
      <c r="L428" s="3"/>
    </row>
    <row r="429" spans="4:12" x14ac:dyDescent="0.15">
      <c r="D429" s="58"/>
      <c r="E429" s="58"/>
      <c r="F429" s="58"/>
      <c r="G429" s="58" t="s">
        <v>381</v>
      </c>
      <c r="H429" s="3"/>
      <c r="I429" s="3"/>
      <c r="J429" s="3"/>
      <c r="K429" s="3"/>
      <c r="L429" s="3"/>
    </row>
    <row r="430" spans="4:12" ht="17.100000000000001" x14ac:dyDescent="0.15">
      <c r="D430" s="58"/>
      <c r="E430" s="58"/>
      <c r="F430" s="58"/>
      <c r="G430" s="58"/>
      <c r="H430" s="3"/>
      <c r="I430" s="3"/>
      <c r="J430" s="3"/>
      <c r="K430" s="3"/>
      <c r="L430" s="3"/>
    </row>
    <row r="431" spans="4:12" x14ac:dyDescent="0.15">
      <c r="D431" s="59" t="s">
        <v>382</v>
      </c>
      <c r="E431" s="59"/>
      <c r="F431" s="59"/>
      <c r="G431" s="59"/>
      <c r="H431" s="48"/>
      <c r="I431" s="48"/>
      <c r="J431" s="48"/>
      <c r="K431" s="48"/>
      <c r="L431" s="48"/>
    </row>
    <row r="432" spans="4:12" x14ac:dyDescent="0.15">
      <c r="D432" s="59"/>
      <c r="E432" s="59" t="s">
        <v>383</v>
      </c>
      <c r="F432" s="59"/>
      <c r="G432" s="59"/>
      <c r="H432" s="48"/>
      <c r="I432" s="48"/>
      <c r="J432" s="48"/>
      <c r="K432" s="48"/>
      <c r="L432" s="48"/>
    </row>
    <row r="433" spans="3:12" x14ac:dyDescent="0.15">
      <c r="D433" s="59"/>
      <c r="E433" s="59" t="s">
        <v>384</v>
      </c>
      <c r="F433" s="59"/>
      <c r="G433" s="59"/>
      <c r="H433" s="48"/>
      <c r="I433" s="48"/>
      <c r="J433" s="48"/>
      <c r="K433" s="48"/>
      <c r="L433" s="48"/>
    </row>
    <row r="435" spans="3:12" ht="17.100000000000001" x14ac:dyDescent="0.15">
      <c r="C435" s="2" t="s">
        <v>385</v>
      </c>
    </row>
    <row r="436" spans="3:12" x14ac:dyDescent="0.15">
      <c r="D436" s="2" t="s">
        <v>386</v>
      </c>
    </row>
    <row r="437" spans="3:12" x14ac:dyDescent="0.15">
      <c r="E437" s="2" t="s">
        <v>387</v>
      </c>
    </row>
    <row r="439" spans="3:12" x14ac:dyDescent="0.15">
      <c r="E439" s="2" t="s">
        <v>388</v>
      </c>
    </row>
    <row r="440" spans="3:12" x14ac:dyDescent="0.15">
      <c r="F440" s="2" t="s">
        <v>389</v>
      </c>
    </row>
    <row r="442" spans="3:12" x14ac:dyDescent="0.15">
      <c r="E442" s="6" t="s">
        <v>390</v>
      </c>
    </row>
    <row r="443" spans="3:12" x14ac:dyDescent="0.15">
      <c r="E443" s="5"/>
      <c r="F443" s="2" t="s">
        <v>391</v>
      </c>
    </row>
    <row r="445" spans="3:12" x14ac:dyDescent="0.15">
      <c r="E445" s="2" t="s">
        <v>392</v>
      </c>
    </row>
    <row r="446" spans="3:12" x14ac:dyDescent="0.15">
      <c r="F446" s="2" t="s">
        <v>393</v>
      </c>
    </row>
    <row r="447" spans="3:12" x14ac:dyDescent="0.15">
      <c r="E447" s="2" t="s">
        <v>394</v>
      </c>
    </row>
    <row r="448" spans="3:12" x14ac:dyDescent="0.15">
      <c r="F448" s="2" t="s">
        <v>395</v>
      </c>
    </row>
    <row r="449" spans="6:7" x14ac:dyDescent="0.15">
      <c r="G449" s="2" t="s">
        <v>396</v>
      </c>
    </row>
    <row r="450" spans="6:7" x14ac:dyDescent="0.15">
      <c r="G450" s="2" t="s">
        <v>397</v>
      </c>
    </row>
    <row r="451" spans="6:7" x14ac:dyDescent="0.15">
      <c r="G451" s="2" t="s">
        <v>398</v>
      </c>
    </row>
    <row r="452" spans="6:7" x14ac:dyDescent="0.15">
      <c r="F452" s="2" t="s">
        <v>399</v>
      </c>
    </row>
    <row r="453" spans="6:7" x14ac:dyDescent="0.15">
      <c r="G453" s="2" t="s">
        <v>400</v>
      </c>
    </row>
    <row r="454" spans="6:7" x14ac:dyDescent="0.15">
      <c r="F454" s="2" t="s">
        <v>401</v>
      </c>
    </row>
    <row r="455" spans="6:7" x14ac:dyDescent="0.15">
      <c r="G455" s="2" t="s">
        <v>400</v>
      </c>
    </row>
    <row r="456" spans="6:7" x14ac:dyDescent="0.15">
      <c r="F456" s="2" t="s">
        <v>402</v>
      </c>
    </row>
    <row r="457" spans="6:7" x14ac:dyDescent="0.15">
      <c r="G457" s="2" t="s">
        <v>400</v>
      </c>
    </row>
    <row r="458" spans="6:7" x14ac:dyDescent="0.15">
      <c r="F458" s="2" t="s">
        <v>403</v>
      </c>
    </row>
    <row r="459" spans="6:7" x14ac:dyDescent="0.15">
      <c r="G459" s="2" t="s">
        <v>404</v>
      </c>
    </row>
    <row r="460" spans="6:7" x14ac:dyDescent="0.15">
      <c r="F460" s="2" t="s">
        <v>405</v>
      </c>
    </row>
    <row r="461" spans="6:7" x14ac:dyDescent="0.15">
      <c r="G461" s="2" t="s">
        <v>406</v>
      </c>
    </row>
    <row r="462" spans="6:7" x14ac:dyDescent="0.15">
      <c r="F462" s="2" t="s">
        <v>407</v>
      </c>
    </row>
    <row r="463" spans="6:7" x14ac:dyDescent="0.15">
      <c r="G463" s="2" t="s">
        <v>408</v>
      </c>
    </row>
    <row r="464" spans="6:7" x14ac:dyDescent="0.15">
      <c r="F464" s="2" t="s">
        <v>409</v>
      </c>
    </row>
    <row r="465" spans="5:9" x14ac:dyDescent="0.15">
      <c r="G465" s="2" t="s">
        <v>410</v>
      </c>
    </row>
    <row r="466" spans="5:9" x14ac:dyDescent="0.15">
      <c r="F466" s="2" t="s">
        <v>411</v>
      </c>
    </row>
    <row r="467" spans="5:9" x14ac:dyDescent="0.15">
      <c r="G467" s="2" t="s">
        <v>412</v>
      </c>
    </row>
    <row r="468" spans="5:9" x14ac:dyDescent="0.15">
      <c r="F468" s="60" t="s">
        <v>413</v>
      </c>
      <c r="G468" s="60"/>
      <c r="H468" s="90"/>
      <c r="I468" s="90"/>
    </row>
    <row r="469" spans="5:9" x14ac:dyDescent="0.15">
      <c r="F469" s="60"/>
      <c r="G469" s="60" t="s">
        <v>414</v>
      </c>
      <c r="H469" s="90"/>
      <c r="I469" s="90"/>
    </row>
    <row r="470" spans="5:9" x14ac:dyDescent="0.15">
      <c r="F470" s="60" t="s">
        <v>415</v>
      </c>
      <c r="G470" s="60"/>
      <c r="H470" s="90"/>
      <c r="I470" s="90"/>
    </row>
    <row r="471" spans="5:9" x14ac:dyDescent="0.15">
      <c r="F471" s="60"/>
      <c r="G471" s="60" t="s">
        <v>416</v>
      </c>
      <c r="H471" s="90"/>
      <c r="I471" s="90"/>
    </row>
    <row r="472" spans="5:9" x14ac:dyDescent="0.15">
      <c r="F472" s="60" t="s">
        <v>417</v>
      </c>
      <c r="G472" s="60"/>
      <c r="H472" s="90"/>
      <c r="I472" s="90"/>
    </row>
    <row r="473" spans="5:9" x14ac:dyDescent="0.15">
      <c r="F473" s="60"/>
      <c r="G473" s="60" t="s">
        <v>418</v>
      </c>
      <c r="H473" s="90"/>
      <c r="I473" s="90"/>
    </row>
    <row r="474" spans="5:9" x14ac:dyDescent="0.15">
      <c r="E474" s="2" t="s">
        <v>419</v>
      </c>
      <c r="F474" s="2" t="s">
        <v>420</v>
      </c>
    </row>
    <row r="475" spans="5:9" x14ac:dyDescent="0.15">
      <c r="F475" s="2" t="s">
        <v>421</v>
      </c>
    </row>
    <row r="477" spans="5:9" x14ac:dyDescent="0.15">
      <c r="G477" s="3" t="s">
        <v>422</v>
      </c>
      <c r="H477" s="3"/>
      <c r="I477" s="3"/>
    </row>
    <row r="478" spans="5:9" x14ac:dyDescent="0.15">
      <c r="E478" s="2" t="s">
        <v>423</v>
      </c>
      <c r="F478" s="2" t="s">
        <v>424</v>
      </c>
    </row>
    <row r="479" spans="5:9" x14ac:dyDescent="0.15">
      <c r="G479" s="2" t="s">
        <v>425</v>
      </c>
    </row>
    <row r="480" spans="5:9" x14ac:dyDescent="0.15">
      <c r="F480" s="2" t="s">
        <v>345</v>
      </c>
    </row>
    <row r="481" spans="5:24" x14ac:dyDescent="0.15">
      <c r="G481" s="2" t="s">
        <v>426</v>
      </c>
    </row>
    <row r="482" spans="5:24" x14ac:dyDescent="0.15">
      <c r="E482" s="2" t="s">
        <v>427</v>
      </c>
    </row>
    <row r="483" spans="5:24" x14ac:dyDescent="0.15">
      <c r="F483" s="2" t="s">
        <v>428</v>
      </c>
    </row>
    <row r="484" spans="5:24" x14ac:dyDescent="0.15">
      <c r="E484" s="57" t="s">
        <v>429</v>
      </c>
      <c r="F484" s="57"/>
      <c r="G484" s="57"/>
      <c r="H484" s="57"/>
      <c r="I484" s="57"/>
      <c r="J484" s="57"/>
      <c r="K484" s="57"/>
      <c r="L484" s="57"/>
      <c r="M484" s="57"/>
      <c r="N484" s="57"/>
      <c r="O484" s="57"/>
      <c r="P484" s="57"/>
      <c r="Q484" s="57"/>
      <c r="R484" s="57"/>
      <c r="S484" s="57"/>
      <c r="T484" s="57"/>
      <c r="U484" s="57"/>
      <c r="V484" s="57"/>
      <c r="W484" s="57"/>
      <c r="X484" s="57"/>
    </row>
    <row r="485" spans="5:24" x14ac:dyDescent="0.15">
      <c r="E485" s="57"/>
      <c r="F485" s="57" t="s">
        <v>430</v>
      </c>
      <c r="G485" s="57"/>
      <c r="H485" s="57"/>
      <c r="I485" s="57"/>
      <c r="J485" s="57"/>
      <c r="K485" s="57"/>
      <c r="L485" s="57"/>
      <c r="M485" s="57"/>
      <c r="N485" s="57"/>
      <c r="O485" s="57"/>
      <c r="P485" s="57"/>
      <c r="Q485" s="57"/>
      <c r="R485" s="57"/>
      <c r="S485" s="57"/>
      <c r="T485" s="57"/>
      <c r="U485" s="57"/>
      <c r="V485" s="57"/>
      <c r="W485" s="57"/>
      <c r="X485" s="57"/>
    </row>
    <row r="486" spans="5:24" ht="17.100000000000001" x14ac:dyDescent="0.15">
      <c r="E486" s="57"/>
      <c r="F486" s="57"/>
      <c r="G486" s="57"/>
      <c r="H486" s="57"/>
      <c r="I486" s="57"/>
      <c r="J486" s="57"/>
      <c r="K486" s="57"/>
      <c r="L486" s="57"/>
      <c r="M486" s="57"/>
      <c r="N486" s="57"/>
      <c r="O486" s="57"/>
      <c r="P486" s="57"/>
      <c r="Q486" s="57"/>
      <c r="R486" s="57"/>
      <c r="S486" s="57"/>
      <c r="T486" s="57"/>
      <c r="U486" s="57"/>
      <c r="V486" s="57"/>
      <c r="W486" s="57"/>
      <c r="X486" s="57"/>
    </row>
    <row r="487" spans="5:24" x14ac:dyDescent="0.15">
      <c r="E487" s="57"/>
      <c r="F487" s="57" t="s">
        <v>431</v>
      </c>
      <c r="G487" s="57"/>
      <c r="H487" s="57"/>
      <c r="I487" s="57"/>
      <c r="J487" s="57"/>
      <c r="K487" s="57"/>
      <c r="L487" s="57"/>
      <c r="M487" s="57"/>
      <c r="N487" s="57"/>
      <c r="O487" s="57"/>
      <c r="P487" s="57"/>
      <c r="Q487" s="57"/>
      <c r="R487" s="57"/>
      <c r="S487" s="57"/>
      <c r="T487" s="57"/>
      <c r="U487" s="57"/>
      <c r="V487" s="57"/>
      <c r="W487" s="57"/>
      <c r="X487" s="57"/>
    </row>
    <row r="488" spans="5:24" x14ac:dyDescent="0.15">
      <c r="E488" s="57"/>
      <c r="F488" s="57"/>
      <c r="G488" s="77" t="s">
        <v>432</v>
      </c>
      <c r="H488" s="74"/>
      <c r="I488" s="57"/>
      <c r="J488" s="57"/>
      <c r="K488" s="57"/>
      <c r="L488" s="57"/>
      <c r="M488" s="57"/>
      <c r="N488" s="57"/>
      <c r="O488" s="57"/>
      <c r="P488" s="57"/>
      <c r="Q488" s="57"/>
      <c r="R488" s="57"/>
      <c r="S488" s="57"/>
      <c r="T488" s="57"/>
      <c r="U488" s="57"/>
      <c r="V488" s="57"/>
      <c r="W488" s="57"/>
      <c r="X488" s="57"/>
    </row>
    <row r="489" spans="5:24" x14ac:dyDescent="0.15">
      <c r="E489" s="57"/>
      <c r="F489" s="57"/>
      <c r="G489" s="77" t="s">
        <v>433</v>
      </c>
      <c r="H489" s="74"/>
      <c r="I489" s="57"/>
      <c r="J489" s="57"/>
      <c r="K489" s="57"/>
      <c r="L489" s="57"/>
      <c r="M489" s="57"/>
      <c r="N489" s="57"/>
      <c r="O489" s="57"/>
      <c r="P489" s="57"/>
      <c r="Q489" s="57"/>
      <c r="R489" s="57"/>
      <c r="S489" s="57"/>
      <c r="T489" s="57"/>
      <c r="U489" s="57"/>
      <c r="V489" s="57"/>
      <c r="W489" s="57"/>
      <c r="X489" s="57"/>
    </row>
    <row r="490" spans="5:24" x14ac:dyDescent="0.15">
      <c r="E490" s="57"/>
      <c r="F490" s="57"/>
      <c r="G490" s="77" t="s">
        <v>434</v>
      </c>
      <c r="H490" s="74"/>
      <c r="I490" s="57"/>
      <c r="J490" s="57"/>
      <c r="K490" s="57"/>
      <c r="L490" s="57"/>
      <c r="M490" s="57"/>
      <c r="N490" s="57"/>
      <c r="O490" s="57"/>
      <c r="P490" s="57"/>
      <c r="Q490" s="57"/>
      <c r="R490" s="57"/>
      <c r="S490" s="57"/>
      <c r="T490" s="57"/>
      <c r="U490" s="57"/>
      <c r="V490" s="57"/>
      <c r="W490" s="57"/>
      <c r="X490" s="57"/>
    </row>
    <row r="491" spans="5:24" x14ac:dyDescent="0.15">
      <c r="E491" s="57"/>
      <c r="F491" s="57"/>
      <c r="G491" s="76" t="s">
        <v>435</v>
      </c>
      <c r="H491" s="74"/>
      <c r="I491" s="57"/>
      <c r="J491" s="57"/>
      <c r="K491" s="57"/>
      <c r="L491" s="57"/>
      <c r="M491" s="57"/>
      <c r="N491" s="57"/>
      <c r="O491" s="57"/>
      <c r="P491" s="57"/>
      <c r="Q491" s="57"/>
      <c r="R491" s="57"/>
      <c r="S491" s="57"/>
      <c r="T491" s="57"/>
      <c r="U491" s="57"/>
      <c r="V491" s="57"/>
      <c r="W491" s="57"/>
      <c r="X491" s="57"/>
    </row>
    <row r="492" spans="5:24" x14ac:dyDescent="0.15">
      <c r="E492" s="57"/>
      <c r="F492" s="57"/>
      <c r="G492" s="77"/>
      <c r="H492" s="76" t="s">
        <v>436</v>
      </c>
      <c r="I492" s="57"/>
      <c r="J492" s="57"/>
      <c r="K492" s="57"/>
      <c r="L492" s="57"/>
      <c r="M492" s="57"/>
      <c r="N492" s="57"/>
      <c r="O492" s="57"/>
      <c r="P492" s="57"/>
      <c r="Q492" s="57"/>
      <c r="R492" s="57"/>
      <c r="S492" s="57"/>
      <c r="T492" s="57"/>
      <c r="U492" s="57"/>
      <c r="V492" s="57"/>
      <c r="W492" s="57"/>
      <c r="X492" s="57"/>
    </row>
    <row r="493" spans="5:24" ht="17.100000000000001" x14ac:dyDescent="0.15">
      <c r="E493" s="57"/>
      <c r="F493" s="57"/>
      <c r="G493" s="77"/>
      <c r="H493" s="76"/>
      <c r="I493" s="57"/>
      <c r="J493" s="57"/>
      <c r="K493" s="57"/>
      <c r="L493" s="57"/>
      <c r="M493" s="57"/>
      <c r="N493" s="57"/>
      <c r="O493" s="57"/>
      <c r="P493" s="57"/>
      <c r="Q493" s="57"/>
      <c r="R493" s="57"/>
      <c r="S493" s="57"/>
      <c r="T493" s="57"/>
      <c r="U493" s="57"/>
      <c r="V493" s="57"/>
      <c r="W493" s="57"/>
      <c r="X493" s="57"/>
    </row>
    <row r="494" spans="5:24" x14ac:dyDescent="0.15">
      <c r="E494" s="57"/>
      <c r="F494" s="57"/>
      <c r="G494" s="57"/>
      <c r="H494" s="76" t="s">
        <v>437</v>
      </c>
      <c r="I494" s="57"/>
      <c r="J494" s="57"/>
      <c r="K494" s="57"/>
      <c r="L494" s="57"/>
      <c r="M494" s="57"/>
      <c r="N494" s="57"/>
      <c r="O494" s="57"/>
      <c r="P494" s="57"/>
      <c r="Q494" s="57"/>
      <c r="R494" s="57"/>
      <c r="S494" s="57"/>
      <c r="T494" s="57"/>
      <c r="U494" s="57"/>
      <c r="V494" s="57"/>
      <c r="W494" s="57"/>
      <c r="X494" s="57"/>
    </row>
    <row r="495" spans="5:24" x14ac:dyDescent="0.15">
      <c r="E495" s="57"/>
      <c r="F495" s="57"/>
      <c r="G495" s="57"/>
      <c r="H495" s="76" t="s">
        <v>438</v>
      </c>
      <c r="I495" s="57"/>
      <c r="J495" s="57"/>
      <c r="K495" s="57"/>
      <c r="L495" s="57"/>
      <c r="M495" s="57"/>
      <c r="N495" s="57"/>
      <c r="O495" s="57"/>
      <c r="P495" s="57"/>
      <c r="Q495" s="57"/>
      <c r="R495" s="57"/>
      <c r="S495" s="57"/>
      <c r="T495" s="57"/>
      <c r="U495" s="57"/>
      <c r="V495" s="57"/>
      <c r="W495" s="57"/>
      <c r="X495" s="57"/>
    </row>
    <row r="496" spans="5:24" ht="17.100000000000001" x14ac:dyDescent="0.15">
      <c r="E496" s="57"/>
      <c r="F496" s="57"/>
      <c r="G496" s="57"/>
      <c r="H496" s="76"/>
      <c r="I496" s="57"/>
      <c r="J496" s="57"/>
      <c r="K496" s="57"/>
      <c r="L496" s="57"/>
      <c r="M496" s="57"/>
      <c r="N496" s="57"/>
      <c r="O496" s="57"/>
      <c r="P496" s="57"/>
      <c r="Q496" s="57"/>
      <c r="R496" s="57"/>
      <c r="S496" s="57"/>
      <c r="T496" s="57"/>
      <c r="U496" s="57"/>
      <c r="V496" s="57"/>
      <c r="W496" s="57"/>
      <c r="X496" s="57"/>
    </row>
    <row r="497" spans="5:24" x14ac:dyDescent="0.15">
      <c r="E497" s="57"/>
      <c r="F497" s="57"/>
      <c r="G497" s="57"/>
      <c r="H497" s="76" t="s">
        <v>439</v>
      </c>
      <c r="I497" s="57"/>
      <c r="J497" s="57"/>
      <c r="K497" s="57"/>
      <c r="L497" s="57"/>
      <c r="M497" s="57"/>
      <c r="N497" s="57"/>
      <c r="O497" s="57"/>
      <c r="P497" s="57"/>
      <c r="Q497" s="57"/>
      <c r="R497" s="57"/>
      <c r="S497" s="57"/>
      <c r="T497" s="57"/>
      <c r="U497" s="57"/>
      <c r="V497" s="57"/>
      <c r="W497" s="57"/>
      <c r="X497" s="57"/>
    </row>
    <row r="498" spans="5:24" x14ac:dyDescent="0.15">
      <c r="E498" s="57"/>
      <c r="F498" s="57"/>
      <c r="G498" s="57"/>
      <c r="H498" s="76" t="s">
        <v>440</v>
      </c>
      <c r="I498" s="57"/>
      <c r="J498" s="57"/>
      <c r="K498" s="57"/>
      <c r="L498" s="57"/>
      <c r="M498" s="57"/>
      <c r="N498" s="57"/>
      <c r="O498" s="57"/>
      <c r="P498" s="57"/>
      <c r="Q498" s="57"/>
      <c r="R498" s="57"/>
      <c r="S498" s="57"/>
      <c r="T498" s="57"/>
      <c r="U498" s="57"/>
      <c r="V498" s="57"/>
      <c r="W498" s="57"/>
      <c r="X498" s="57"/>
    </row>
    <row r="499" spans="5:24" ht="17.100000000000001" x14ac:dyDescent="0.15">
      <c r="E499" s="57"/>
      <c r="F499" s="57"/>
      <c r="G499" s="57"/>
      <c r="H499" s="76"/>
      <c r="I499" s="57"/>
      <c r="J499" s="57"/>
      <c r="K499" s="57"/>
      <c r="L499" s="57"/>
      <c r="M499" s="57"/>
      <c r="N499" s="57"/>
      <c r="O499" s="57"/>
      <c r="P499" s="57"/>
      <c r="Q499" s="57"/>
      <c r="R499" s="57"/>
      <c r="S499" s="57"/>
      <c r="T499" s="57"/>
      <c r="U499" s="57"/>
      <c r="V499" s="57"/>
      <c r="W499" s="57"/>
      <c r="X499" s="57"/>
    </row>
    <row r="500" spans="5:24" x14ac:dyDescent="0.15">
      <c r="E500" s="57"/>
      <c r="F500" s="57"/>
      <c r="G500" s="57"/>
      <c r="H500" s="76" t="s">
        <v>441</v>
      </c>
      <c r="I500" s="57"/>
      <c r="J500" s="57"/>
      <c r="K500" s="57"/>
      <c r="L500" s="57"/>
      <c r="M500" s="57"/>
      <c r="N500" s="57"/>
      <c r="O500" s="57"/>
      <c r="P500" s="57"/>
      <c r="Q500" s="57"/>
      <c r="R500" s="57"/>
      <c r="S500" s="57"/>
      <c r="T500" s="57"/>
      <c r="U500" s="57"/>
      <c r="V500" s="57"/>
      <c r="W500" s="57"/>
      <c r="X500" s="57"/>
    </row>
    <row r="501" spans="5:24" x14ac:dyDescent="0.15">
      <c r="E501" s="57"/>
      <c r="F501" s="57"/>
      <c r="G501" s="57"/>
      <c r="H501" s="76" t="s">
        <v>442</v>
      </c>
      <c r="I501" s="57"/>
      <c r="J501" s="57"/>
      <c r="K501" s="57"/>
      <c r="L501" s="57"/>
      <c r="M501" s="57"/>
      <c r="N501" s="57"/>
      <c r="O501" s="57"/>
      <c r="P501" s="57"/>
      <c r="Q501" s="57"/>
      <c r="R501" s="57"/>
      <c r="S501" s="57"/>
      <c r="T501" s="57"/>
      <c r="U501" s="57"/>
      <c r="V501" s="57"/>
      <c r="W501" s="57"/>
      <c r="X501" s="57"/>
    </row>
    <row r="502" spans="5:24" ht="17.100000000000001" x14ac:dyDescent="0.15">
      <c r="E502" s="57"/>
      <c r="F502" s="57"/>
      <c r="G502" s="57"/>
      <c r="H502" s="76"/>
      <c r="I502" s="57"/>
      <c r="J502" s="57"/>
      <c r="K502" s="57"/>
      <c r="L502" s="57"/>
      <c r="M502" s="57"/>
      <c r="N502" s="57"/>
      <c r="O502" s="57"/>
      <c r="P502" s="57"/>
      <c r="Q502" s="57"/>
      <c r="R502" s="57"/>
      <c r="S502" s="57"/>
      <c r="T502" s="57"/>
      <c r="U502" s="57"/>
      <c r="V502" s="57"/>
      <c r="W502" s="57"/>
      <c r="X502" s="57"/>
    </row>
    <row r="503" spans="5:24" x14ac:dyDescent="0.15">
      <c r="E503" s="57"/>
      <c r="F503" s="57"/>
      <c r="G503" s="57"/>
      <c r="H503" s="76" t="s">
        <v>443</v>
      </c>
      <c r="I503" s="57"/>
      <c r="J503" s="57"/>
      <c r="K503" s="57"/>
      <c r="L503" s="57"/>
      <c r="M503" s="57"/>
      <c r="N503" s="57"/>
      <c r="O503" s="57"/>
      <c r="P503" s="57"/>
      <c r="Q503" s="57"/>
      <c r="R503" s="57"/>
      <c r="S503" s="57"/>
      <c r="T503" s="57"/>
      <c r="U503" s="57"/>
      <c r="V503" s="57"/>
      <c r="W503" s="57"/>
      <c r="X503" s="57"/>
    </row>
    <row r="504" spans="5:24" x14ac:dyDescent="0.15">
      <c r="E504" s="57"/>
      <c r="F504" s="57"/>
      <c r="G504" s="57"/>
      <c r="H504" s="76" t="s">
        <v>444</v>
      </c>
      <c r="I504" s="57"/>
      <c r="J504" s="57"/>
      <c r="K504" s="57"/>
      <c r="L504" s="57"/>
      <c r="M504" s="57"/>
      <c r="N504" s="57"/>
      <c r="O504" s="57"/>
      <c r="P504" s="57"/>
      <c r="Q504" s="57"/>
      <c r="R504" s="57"/>
      <c r="S504" s="57"/>
      <c r="T504" s="57"/>
      <c r="U504" s="57"/>
      <c r="V504" s="57"/>
      <c r="W504" s="57"/>
      <c r="X504" s="57"/>
    </row>
    <row r="505" spans="5:24" ht="17.100000000000001" x14ac:dyDescent="0.15">
      <c r="E505" s="57"/>
      <c r="F505" s="57"/>
      <c r="G505" s="57"/>
      <c r="H505" s="57"/>
      <c r="I505" s="57"/>
      <c r="J505" s="57"/>
      <c r="K505" s="57"/>
      <c r="L505" s="57"/>
      <c r="M505" s="57"/>
      <c r="N505" s="57"/>
      <c r="O505" s="57"/>
      <c r="P505" s="57"/>
      <c r="Q505" s="57"/>
      <c r="R505" s="57"/>
      <c r="S505" s="57"/>
      <c r="T505" s="57"/>
      <c r="U505" s="57"/>
      <c r="V505" s="57"/>
      <c r="W505" s="57"/>
      <c r="X505" s="57"/>
    </row>
    <row r="506" spans="5:24" x14ac:dyDescent="0.15">
      <c r="E506" s="57"/>
      <c r="F506" s="57"/>
      <c r="G506" s="77" t="s">
        <v>445</v>
      </c>
      <c r="H506" s="74"/>
      <c r="I506" s="57"/>
      <c r="J506" s="57"/>
      <c r="K506" s="57"/>
      <c r="L506" s="57"/>
      <c r="M506" s="57"/>
      <c r="N506" s="57"/>
      <c r="O506" s="57"/>
      <c r="P506" s="57"/>
      <c r="Q506" s="57"/>
      <c r="R506" s="57"/>
      <c r="S506" s="57"/>
      <c r="T506" s="57"/>
      <c r="U506" s="57"/>
      <c r="V506" s="57"/>
      <c r="W506" s="57"/>
      <c r="X506" s="57"/>
    </row>
    <row r="507" spans="5:24" x14ac:dyDescent="0.15">
      <c r="E507" s="57"/>
      <c r="F507" s="57"/>
      <c r="G507" s="77" t="s">
        <v>446</v>
      </c>
      <c r="H507" s="74"/>
      <c r="I507" s="57"/>
      <c r="J507" s="57"/>
      <c r="K507" s="57"/>
      <c r="L507" s="57"/>
      <c r="M507" s="57"/>
      <c r="N507" s="57"/>
      <c r="O507" s="57"/>
      <c r="P507" s="57"/>
      <c r="Q507" s="57"/>
      <c r="R507" s="57"/>
      <c r="S507" s="57"/>
      <c r="T507" s="57"/>
      <c r="U507" s="57"/>
      <c r="V507" s="57"/>
      <c r="W507" s="57"/>
      <c r="X507" s="57"/>
    </row>
    <row r="508" spans="5:24" x14ac:dyDescent="0.15">
      <c r="E508" s="57"/>
      <c r="F508" s="57"/>
      <c r="G508" s="74"/>
      <c r="H508" s="74" t="s">
        <v>447</v>
      </c>
      <c r="I508" s="57"/>
      <c r="J508" s="57"/>
      <c r="K508" s="57"/>
      <c r="L508" s="57"/>
      <c r="M508" s="57"/>
      <c r="N508" s="57"/>
      <c r="O508" s="57"/>
      <c r="P508" s="57"/>
      <c r="Q508" s="57"/>
      <c r="R508" s="57"/>
      <c r="S508" s="57"/>
      <c r="T508" s="57"/>
      <c r="U508" s="57"/>
      <c r="V508" s="57"/>
      <c r="W508" s="57"/>
      <c r="X508" s="57"/>
    </row>
    <row r="509" spans="5:24" x14ac:dyDescent="0.15">
      <c r="E509" s="57"/>
      <c r="F509" s="57"/>
      <c r="G509" s="77"/>
      <c r="H509" s="77" t="s">
        <v>448</v>
      </c>
      <c r="I509" s="57"/>
      <c r="J509" s="57"/>
      <c r="K509" s="57"/>
      <c r="L509" s="57"/>
      <c r="M509" s="57"/>
      <c r="N509" s="57"/>
      <c r="O509" s="57"/>
      <c r="P509" s="57"/>
      <c r="Q509" s="57"/>
      <c r="R509" s="57"/>
      <c r="S509" s="57"/>
      <c r="T509" s="57"/>
      <c r="U509" s="57"/>
      <c r="V509" s="57"/>
      <c r="W509" s="57"/>
      <c r="X509" s="57"/>
    </row>
    <row r="510" spans="5:24" x14ac:dyDescent="0.15">
      <c r="E510" s="57"/>
      <c r="F510" s="57"/>
      <c r="G510" s="74"/>
      <c r="H510" s="77" t="s">
        <v>449</v>
      </c>
      <c r="I510" s="57"/>
      <c r="J510" s="57"/>
      <c r="K510" s="57"/>
      <c r="L510" s="57"/>
      <c r="M510" s="57"/>
      <c r="N510" s="57"/>
      <c r="O510" s="57"/>
      <c r="P510" s="57"/>
      <c r="Q510" s="57"/>
      <c r="R510" s="57"/>
      <c r="S510" s="57"/>
      <c r="T510" s="57"/>
      <c r="U510" s="57"/>
      <c r="V510" s="57"/>
      <c r="W510" s="57"/>
      <c r="X510" s="57"/>
    </row>
    <row r="511" spans="5:24" x14ac:dyDescent="0.15">
      <c r="E511" s="57"/>
      <c r="F511" s="57"/>
      <c r="G511" s="74"/>
      <c r="H511" s="77" t="s">
        <v>450</v>
      </c>
      <c r="I511" s="57"/>
      <c r="J511" s="57"/>
      <c r="K511" s="57"/>
      <c r="L511" s="57"/>
      <c r="M511" s="57"/>
      <c r="N511" s="57"/>
      <c r="O511" s="57"/>
      <c r="P511" s="57"/>
      <c r="Q511" s="57"/>
      <c r="R511" s="57"/>
      <c r="S511" s="57"/>
      <c r="T511" s="57"/>
      <c r="U511" s="57"/>
      <c r="V511" s="57"/>
      <c r="W511" s="57"/>
      <c r="X511" s="57"/>
    </row>
    <row r="512" spans="5:24" x14ac:dyDescent="0.15">
      <c r="E512" s="57"/>
      <c r="F512" s="57"/>
      <c r="G512" s="74"/>
      <c r="H512" s="77" t="s">
        <v>693</v>
      </c>
      <c r="I512" s="57"/>
      <c r="J512" s="57"/>
      <c r="K512" s="57"/>
      <c r="L512" s="57"/>
      <c r="M512" s="57"/>
      <c r="N512" s="57"/>
      <c r="O512" s="57"/>
      <c r="P512" s="57"/>
      <c r="Q512" s="57"/>
      <c r="R512" s="57"/>
      <c r="S512" s="57"/>
      <c r="T512" s="57"/>
      <c r="U512" s="57"/>
      <c r="V512" s="57"/>
      <c r="W512" s="57"/>
      <c r="X512" s="57"/>
    </row>
    <row r="513" spans="3:24" x14ac:dyDescent="0.15">
      <c r="E513" s="57"/>
      <c r="F513" s="57"/>
      <c r="G513" s="74"/>
      <c r="H513" s="77" t="s">
        <v>451</v>
      </c>
      <c r="I513" s="57"/>
      <c r="J513" s="57"/>
      <c r="K513" s="57"/>
      <c r="L513" s="57"/>
      <c r="M513" s="57"/>
      <c r="N513" s="57"/>
      <c r="O513" s="57"/>
      <c r="P513" s="57"/>
      <c r="Q513" s="57"/>
      <c r="R513" s="57"/>
      <c r="S513" s="57"/>
      <c r="T513" s="57"/>
      <c r="U513" s="57"/>
      <c r="V513" s="57"/>
      <c r="W513" s="57"/>
      <c r="X513" s="57"/>
    </row>
    <row r="515" spans="3:24" ht="17.100000000000001" x14ac:dyDescent="0.15">
      <c r="C515" s="2" t="s">
        <v>452</v>
      </c>
    </row>
    <row r="516" spans="3:24" x14ac:dyDescent="0.15">
      <c r="D516" s="2" t="s">
        <v>453</v>
      </c>
    </row>
    <row r="517" spans="3:24" x14ac:dyDescent="0.15">
      <c r="D517" s="2" t="s">
        <v>454</v>
      </c>
    </row>
    <row r="518" spans="3:24" x14ac:dyDescent="0.15">
      <c r="E518" s="2" t="s">
        <v>455</v>
      </c>
    </row>
    <row r="519" spans="3:24" x14ac:dyDescent="0.15">
      <c r="F519" s="2" t="s">
        <v>456</v>
      </c>
    </row>
    <row r="520" spans="3:24" x14ac:dyDescent="0.15">
      <c r="E520" s="13" t="s">
        <v>457</v>
      </c>
      <c r="F520" s="3"/>
    </row>
    <row r="521" spans="3:24" x14ac:dyDescent="0.15">
      <c r="E521" s="3"/>
      <c r="F521" s="3" t="s">
        <v>458</v>
      </c>
    </row>
    <row r="522" spans="3:24" ht="17.100000000000001" x14ac:dyDescent="0.15">
      <c r="E522" s="3"/>
      <c r="F522" s="3"/>
    </row>
    <row r="523" spans="3:24" ht="17.100000000000001" x14ac:dyDescent="0.15">
      <c r="E523" s="13" t="s">
        <v>459</v>
      </c>
      <c r="F523" s="3"/>
    </row>
    <row r="524" spans="3:24" x14ac:dyDescent="0.15">
      <c r="E524" s="58"/>
      <c r="F524" s="3" t="s">
        <v>460</v>
      </c>
    </row>
    <row r="525" spans="3:24" x14ac:dyDescent="0.15">
      <c r="E525" s="3"/>
      <c r="F525" s="3" t="s">
        <v>461</v>
      </c>
    </row>
    <row r="526" spans="3:24" ht="17.100000000000001" x14ac:dyDescent="0.15">
      <c r="E526" s="3"/>
      <c r="F526" s="3"/>
    </row>
    <row r="527" spans="3:24" x14ac:dyDescent="0.15">
      <c r="E527" s="3" t="s">
        <v>462</v>
      </c>
      <c r="F527" s="3"/>
    </row>
    <row r="528" spans="3:24" x14ac:dyDescent="0.15">
      <c r="E528" s="3"/>
      <c r="F528" s="3" t="s">
        <v>463</v>
      </c>
    </row>
    <row r="529" spans="4:6" ht="17.100000000000001" x14ac:dyDescent="0.15">
      <c r="E529" s="3"/>
      <c r="F529" s="3"/>
    </row>
    <row r="530" spans="4:6" x14ac:dyDescent="0.15">
      <c r="E530" s="3" t="s">
        <v>464</v>
      </c>
      <c r="F530" s="3"/>
    </row>
    <row r="532" spans="4:6" x14ac:dyDescent="0.15">
      <c r="E532" s="2" t="s">
        <v>465</v>
      </c>
    </row>
    <row r="534" spans="4:6" x14ac:dyDescent="0.15">
      <c r="E534" s="2" t="s">
        <v>466</v>
      </c>
    </row>
    <row r="536" spans="4:6" x14ac:dyDescent="0.15">
      <c r="D536" s="48" t="s">
        <v>467</v>
      </c>
      <c r="E536" s="48"/>
      <c r="F536" s="48"/>
    </row>
    <row r="537" spans="4:6" x14ac:dyDescent="0.15">
      <c r="D537" s="48"/>
      <c r="E537" s="48" t="s">
        <v>468</v>
      </c>
      <c r="F537" s="48"/>
    </row>
    <row r="538" spans="4:6" x14ac:dyDescent="0.15">
      <c r="D538" s="48"/>
      <c r="E538" s="48" t="s">
        <v>469</v>
      </c>
      <c r="F538" s="48"/>
    </row>
    <row r="540" spans="4:6" x14ac:dyDescent="0.15">
      <c r="D540" s="2" t="s">
        <v>470</v>
      </c>
    </row>
    <row r="541" spans="4:6" x14ac:dyDescent="0.15">
      <c r="E541" s="2" t="s">
        <v>471</v>
      </c>
    </row>
    <row r="542" spans="4:6" x14ac:dyDescent="0.15">
      <c r="F542" s="2" t="s">
        <v>476</v>
      </c>
    </row>
    <row r="543" spans="4:6" x14ac:dyDescent="0.15">
      <c r="E543" s="2" t="s">
        <v>472</v>
      </c>
    </row>
    <row r="544" spans="4:6" x14ac:dyDescent="0.15">
      <c r="F544" s="2" t="s">
        <v>475</v>
      </c>
    </row>
    <row r="546" spans="2:10" x14ac:dyDescent="0.15">
      <c r="D546" s="2" t="s">
        <v>473</v>
      </c>
    </row>
    <row r="547" spans="2:10" x14ac:dyDescent="0.15">
      <c r="E547" s="2" t="s">
        <v>474</v>
      </c>
    </row>
    <row r="548" spans="2:10" ht="17.100000000000001" x14ac:dyDescent="0.15">
      <c r="C548" s="2" t="s">
        <v>477</v>
      </c>
    </row>
    <row r="549" spans="2:10" x14ac:dyDescent="0.15">
      <c r="D549" s="2" t="s">
        <v>478</v>
      </c>
    </row>
    <row r="550" spans="2:10" ht="17.100000000000001" x14ac:dyDescent="0.15">
      <c r="E550" s="2" t="s">
        <v>479</v>
      </c>
    </row>
    <row r="551" spans="2:10" x14ac:dyDescent="0.15">
      <c r="F551" s="2" t="s">
        <v>480</v>
      </c>
    </row>
    <row r="552" spans="2:10" x14ac:dyDescent="0.15">
      <c r="E552" s="2" t="s">
        <v>481</v>
      </c>
    </row>
    <row r="553" spans="2:10" x14ac:dyDescent="0.15">
      <c r="F553" s="2" t="s">
        <v>482</v>
      </c>
      <c r="I553" s="63" t="s">
        <v>483</v>
      </c>
      <c r="J553" s="63"/>
    </row>
    <row r="554" spans="2:10" x14ac:dyDescent="0.15">
      <c r="E554" s="2" t="s">
        <v>484</v>
      </c>
    </row>
    <row r="555" spans="2:10" x14ac:dyDescent="0.15">
      <c r="F555" s="2" t="s">
        <v>485</v>
      </c>
    </row>
    <row r="556" spans="2:10" x14ac:dyDescent="0.15">
      <c r="B556" s="58" t="s">
        <v>486</v>
      </c>
      <c r="C556" s="58"/>
      <c r="D556" s="58"/>
      <c r="E556" s="3"/>
      <c r="F556" s="3"/>
    </row>
    <row r="557" spans="2:10" ht="17.100000000000001" x14ac:dyDescent="0.15">
      <c r="B557" s="58"/>
      <c r="C557" s="58"/>
      <c r="D557" s="58"/>
      <c r="E557" s="3"/>
      <c r="F557" s="3"/>
    </row>
    <row r="558" spans="2:10" ht="17.100000000000001" x14ac:dyDescent="0.15">
      <c r="B558" s="58" t="s">
        <v>487</v>
      </c>
      <c r="C558" s="58"/>
      <c r="D558" s="58"/>
      <c r="E558" s="3"/>
      <c r="F558" s="3"/>
    </row>
    <row r="559" spans="2:10" x14ac:dyDescent="0.15">
      <c r="B559" s="58"/>
      <c r="C559" s="58" t="s">
        <v>488</v>
      </c>
      <c r="D559" s="58"/>
      <c r="E559" s="3"/>
      <c r="F559" s="3"/>
    </row>
    <row r="560" spans="2:10" x14ac:dyDescent="0.15">
      <c r="B560" s="58"/>
      <c r="C560" s="58" t="s">
        <v>489</v>
      </c>
      <c r="D560" s="58"/>
      <c r="E560" s="3"/>
      <c r="F560" s="3"/>
    </row>
    <row r="561" spans="2:6" x14ac:dyDescent="0.15">
      <c r="B561" s="58"/>
      <c r="C561" s="58"/>
      <c r="D561" s="58" t="s">
        <v>490</v>
      </c>
      <c r="E561" s="3"/>
      <c r="F561" s="3"/>
    </row>
    <row r="562" spans="2:6" ht="17.100000000000001" x14ac:dyDescent="0.15">
      <c r="B562" s="58" t="s">
        <v>491</v>
      </c>
      <c r="C562" s="58"/>
      <c r="D562" s="58"/>
      <c r="E562" s="3"/>
      <c r="F562" s="3"/>
    </row>
    <row r="563" spans="2:6" x14ac:dyDescent="0.15">
      <c r="B563" s="58"/>
      <c r="C563" s="58" t="s">
        <v>492</v>
      </c>
      <c r="D563" s="58"/>
      <c r="E563" s="3"/>
      <c r="F563" s="3"/>
    </row>
    <row r="564" spans="2:6" x14ac:dyDescent="0.15">
      <c r="B564" s="58"/>
      <c r="C564" s="58" t="s">
        <v>350</v>
      </c>
      <c r="D564" s="58"/>
      <c r="E564" s="3"/>
      <c r="F564" s="3"/>
    </row>
    <row r="565" spans="2:6" x14ac:dyDescent="0.15">
      <c r="B565" s="58"/>
      <c r="C565" s="58"/>
      <c r="D565" s="58" t="s">
        <v>493</v>
      </c>
      <c r="E565" s="3"/>
      <c r="F565" s="3"/>
    </row>
    <row r="566" spans="2:6" ht="17.100000000000001" x14ac:dyDescent="0.15">
      <c r="B566" s="58"/>
      <c r="C566" s="58"/>
      <c r="D566" s="58"/>
      <c r="E566" s="3"/>
      <c r="F566" s="3"/>
    </row>
    <row r="567" spans="2:6" x14ac:dyDescent="0.15">
      <c r="B567" s="13" t="s">
        <v>494</v>
      </c>
      <c r="C567" s="13"/>
      <c r="D567" s="13"/>
      <c r="E567" s="13"/>
      <c r="F567" s="3"/>
    </row>
    <row r="568" spans="2:6" x14ac:dyDescent="0.15">
      <c r="B568" s="13"/>
      <c r="C568" s="13" t="s">
        <v>495</v>
      </c>
      <c r="D568" s="13"/>
      <c r="E568" s="13"/>
      <c r="F568" s="3"/>
    </row>
    <row r="569" spans="2:6" x14ac:dyDescent="0.15">
      <c r="B569" s="13"/>
      <c r="C569" s="13" t="s">
        <v>496</v>
      </c>
      <c r="D569" s="13"/>
      <c r="E569" s="13"/>
      <c r="F569" s="3"/>
    </row>
    <row r="570" spans="2:6" x14ac:dyDescent="0.15">
      <c r="B570" s="13"/>
      <c r="C570" s="13" t="s">
        <v>497</v>
      </c>
      <c r="D570" s="13"/>
      <c r="E570" s="13"/>
      <c r="F570" s="3"/>
    </row>
    <row r="571" spans="2:6" ht="17.100000000000001" x14ac:dyDescent="0.15">
      <c r="B571" s="58"/>
      <c r="C571" s="58"/>
      <c r="D571" s="58"/>
      <c r="E571" s="3"/>
      <c r="F571" s="3"/>
    </row>
    <row r="572" spans="2:6" x14ac:dyDescent="0.15">
      <c r="B572" s="13" t="s">
        <v>498</v>
      </c>
      <c r="C572" s="13"/>
      <c r="D572" s="13"/>
      <c r="E572" s="13"/>
      <c r="F572" s="3"/>
    </row>
    <row r="573" spans="2:6" x14ac:dyDescent="0.15">
      <c r="B573" s="13"/>
      <c r="C573" s="13" t="s">
        <v>503</v>
      </c>
      <c r="D573" s="13"/>
      <c r="E573" s="13"/>
      <c r="F573" s="3"/>
    </row>
    <row r="574" spans="2:6" x14ac:dyDescent="0.15">
      <c r="B574" s="13"/>
      <c r="C574" s="13" t="s">
        <v>499</v>
      </c>
      <c r="D574" s="13"/>
      <c r="E574" s="13"/>
      <c r="F574" s="3"/>
    </row>
    <row r="575" spans="2:6" x14ac:dyDescent="0.15">
      <c r="B575" s="13"/>
      <c r="C575" s="13" t="s">
        <v>500</v>
      </c>
      <c r="D575" s="13"/>
      <c r="E575" s="13"/>
    </row>
    <row r="577" spans="1:7" x14ac:dyDescent="0.15">
      <c r="B577" s="91" t="s">
        <v>501</v>
      </c>
      <c r="C577" s="91"/>
      <c r="F577" s="13"/>
    </row>
    <row r="578" spans="1:7" ht="17.100000000000001" x14ac:dyDescent="0.15">
      <c r="F578" s="13"/>
    </row>
    <row r="579" spans="1:7" x14ac:dyDescent="0.15">
      <c r="B579" s="91" t="s">
        <v>502</v>
      </c>
      <c r="C579" s="91"/>
      <c r="F579" s="13"/>
    </row>
    <row r="580" spans="1:7" ht="17.100000000000001" x14ac:dyDescent="0.15">
      <c r="F580" s="13"/>
    </row>
    <row r="581" spans="1:7" ht="17.100000000000001" x14ac:dyDescent="0.15">
      <c r="B581" s="13"/>
      <c r="C581" s="13"/>
      <c r="D581" s="13"/>
      <c r="E581" s="13"/>
      <c r="F581" s="13"/>
    </row>
    <row r="582" spans="1:7" ht="17.100000000000001" x14ac:dyDescent="0.15">
      <c r="A582" s="1" t="s">
        <v>504</v>
      </c>
      <c r="F582" s="13"/>
    </row>
    <row r="583" spans="1:7" x14ac:dyDescent="0.15">
      <c r="B583" s="2" t="s">
        <v>505</v>
      </c>
      <c r="F583" s="13"/>
    </row>
    <row r="584" spans="1:7" ht="17.100000000000001" x14ac:dyDescent="0.15">
      <c r="C584" s="46" t="s">
        <v>506</v>
      </c>
      <c r="D584" s="3"/>
      <c r="E584" s="3"/>
      <c r="F584" s="13"/>
      <c r="G584" s="3"/>
    </row>
    <row r="585" spans="1:7" x14ac:dyDescent="0.15">
      <c r="C585" s="3"/>
      <c r="D585" s="46" t="s">
        <v>507</v>
      </c>
      <c r="E585" s="3"/>
      <c r="F585" s="13"/>
      <c r="G585" s="3"/>
    </row>
    <row r="586" spans="1:7" ht="17.100000000000001" x14ac:dyDescent="0.15">
      <c r="C586" s="64" t="s">
        <v>508</v>
      </c>
      <c r="D586" s="64"/>
      <c r="E586" s="3"/>
      <c r="F586" s="3"/>
      <c r="G586" s="3"/>
    </row>
    <row r="587" spans="1:7" x14ac:dyDescent="0.15">
      <c r="C587" s="64"/>
      <c r="D587" s="64" t="s">
        <v>509</v>
      </c>
      <c r="E587" s="3"/>
      <c r="F587" s="3"/>
      <c r="G587" s="3"/>
    </row>
    <row r="588" spans="1:7" ht="17.100000000000001" x14ac:dyDescent="0.15">
      <c r="C588" s="46" t="s">
        <v>510</v>
      </c>
      <c r="D588" s="46"/>
      <c r="E588" s="3"/>
      <c r="F588" s="3"/>
      <c r="G588" s="3"/>
    </row>
    <row r="589" spans="1:7" x14ac:dyDescent="0.15">
      <c r="C589" s="46"/>
      <c r="D589" s="46" t="s">
        <v>511</v>
      </c>
      <c r="E589" s="3"/>
      <c r="F589" s="3"/>
      <c r="G589" s="3"/>
    </row>
    <row r="590" spans="1:7" ht="17.100000000000001" x14ac:dyDescent="0.15">
      <c r="C590" s="46" t="s">
        <v>512</v>
      </c>
      <c r="D590" s="46"/>
      <c r="E590" s="3"/>
      <c r="F590" s="3"/>
      <c r="G590" s="3"/>
    </row>
    <row r="591" spans="1:7" x14ac:dyDescent="0.15">
      <c r="C591" s="46"/>
      <c r="D591" s="46" t="s">
        <v>513</v>
      </c>
      <c r="E591" s="3"/>
      <c r="F591" s="3"/>
      <c r="G591" s="3"/>
    </row>
    <row r="592" spans="1:7" ht="17.100000000000001" x14ac:dyDescent="0.15">
      <c r="C592" s="62" t="s">
        <v>514</v>
      </c>
      <c r="D592" s="62"/>
      <c r="E592" s="3"/>
      <c r="F592" s="3"/>
      <c r="G592" s="3"/>
    </row>
    <row r="593" spans="2:5" x14ac:dyDescent="0.15">
      <c r="C593" s="62"/>
      <c r="D593" s="62" t="s">
        <v>515</v>
      </c>
    </row>
    <row r="594" spans="2:5" ht="17.100000000000001" x14ac:dyDescent="0.15">
      <c r="C594" s="62" t="s">
        <v>516</v>
      </c>
      <c r="D594" s="62"/>
    </row>
    <row r="595" spans="2:5" x14ac:dyDescent="0.15">
      <c r="C595" s="62"/>
      <c r="D595" s="62" t="s">
        <v>517</v>
      </c>
    </row>
    <row r="596" spans="2:5" ht="17.100000000000001" x14ac:dyDescent="0.15">
      <c r="C596" s="65" t="s">
        <v>518</v>
      </c>
      <c r="D596" s="65"/>
      <c r="E596" s="66"/>
    </row>
    <row r="597" spans="2:5" x14ac:dyDescent="0.15">
      <c r="C597" s="65"/>
      <c r="D597" s="65" t="s">
        <v>519</v>
      </c>
      <c r="E597" s="66"/>
    </row>
    <row r="598" spans="2:5" x14ac:dyDescent="0.15">
      <c r="B598" s="2" t="s">
        <v>520</v>
      </c>
    </row>
    <row r="599" spans="2:5" x14ac:dyDescent="0.15">
      <c r="C599" s="2" t="s">
        <v>521</v>
      </c>
    </row>
    <row r="600" spans="2:5" x14ac:dyDescent="0.15">
      <c r="C600" s="2" t="s">
        <v>522</v>
      </c>
    </row>
    <row r="601" spans="2:5" x14ac:dyDescent="0.15">
      <c r="D601" s="2" t="s">
        <v>523</v>
      </c>
    </row>
    <row r="602" spans="2:5" x14ac:dyDescent="0.15">
      <c r="D602" s="2" t="s">
        <v>524</v>
      </c>
    </row>
    <row r="603" spans="2:5" x14ac:dyDescent="0.15">
      <c r="E603" s="2" t="s">
        <v>525</v>
      </c>
    </row>
    <row r="604" spans="2:5" x14ac:dyDescent="0.15">
      <c r="D604" s="2" t="s">
        <v>526</v>
      </c>
    </row>
    <row r="605" spans="2:5" x14ac:dyDescent="0.15">
      <c r="E605" s="2" t="s">
        <v>527</v>
      </c>
    </row>
    <row r="606" spans="2:5" x14ac:dyDescent="0.15">
      <c r="C606" s="2" t="s">
        <v>528</v>
      </c>
    </row>
    <row r="607" spans="2:5" x14ac:dyDescent="0.15">
      <c r="D607" s="2" t="s">
        <v>529</v>
      </c>
    </row>
    <row r="608" spans="2:5" x14ac:dyDescent="0.15">
      <c r="D608" s="2" t="s">
        <v>530</v>
      </c>
    </row>
    <row r="609" spans="2:10" x14ac:dyDescent="0.15">
      <c r="D609" s="2" t="s">
        <v>531</v>
      </c>
    </row>
    <row r="611" spans="2:10" x14ac:dyDescent="0.15">
      <c r="B611" s="2" t="s">
        <v>532</v>
      </c>
    </row>
    <row r="613" spans="2:10" x14ac:dyDescent="0.15">
      <c r="C613" s="2" t="s">
        <v>533</v>
      </c>
    </row>
    <row r="615" spans="2:10" x14ac:dyDescent="0.15">
      <c r="D615" s="2" t="s">
        <v>534</v>
      </c>
    </row>
    <row r="616" spans="2:10" x14ac:dyDescent="0.15">
      <c r="E616" s="2" t="s">
        <v>535</v>
      </c>
    </row>
    <row r="617" spans="2:10" x14ac:dyDescent="0.15">
      <c r="E617" s="2" t="s">
        <v>536</v>
      </c>
    </row>
    <row r="618" spans="2:10" x14ac:dyDescent="0.15">
      <c r="F618" s="2" t="s">
        <v>537</v>
      </c>
    </row>
    <row r="619" spans="2:10" x14ac:dyDescent="0.15">
      <c r="E619" s="2" t="s">
        <v>538</v>
      </c>
    </row>
    <row r="620" spans="2:10" x14ac:dyDescent="0.15">
      <c r="F620" s="2" t="s">
        <v>539</v>
      </c>
    </row>
    <row r="622" spans="2:10" x14ac:dyDescent="0.15">
      <c r="D622" s="2" t="s">
        <v>540</v>
      </c>
    </row>
    <row r="623" spans="2:10" x14ac:dyDescent="0.15">
      <c r="E623" s="2" t="s">
        <v>541</v>
      </c>
    </row>
    <row r="624" spans="2:10" x14ac:dyDescent="0.15">
      <c r="E624" s="48" t="s">
        <v>542</v>
      </c>
      <c r="F624" s="48"/>
      <c r="G624" s="48"/>
      <c r="H624" s="48"/>
      <c r="I624" s="48"/>
      <c r="J624" s="48"/>
    </row>
    <row r="625" spans="2:10" x14ac:dyDescent="0.15">
      <c r="E625" s="48"/>
      <c r="F625" s="59" t="s">
        <v>543</v>
      </c>
      <c r="G625" s="48"/>
      <c r="H625" s="48"/>
      <c r="I625" s="48"/>
      <c r="J625" s="48"/>
    </row>
    <row r="626" spans="2:10" x14ac:dyDescent="0.15">
      <c r="E626" s="48"/>
      <c r="F626" s="48" t="s">
        <v>544</v>
      </c>
      <c r="G626" s="48"/>
      <c r="H626" s="48"/>
      <c r="I626" s="48"/>
      <c r="J626" s="48"/>
    </row>
    <row r="627" spans="2:10" x14ac:dyDescent="0.15">
      <c r="E627" s="48"/>
      <c r="F627" s="48" t="s">
        <v>545</v>
      </c>
      <c r="G627" s="48"/>
      <c r="H627" s="48"/>
      <c r="I627" s="48"/>
      <c r="J627" s="48"/>
    </row>
    <row r="628" spans="2:10" x14ac:dyDescent="0.15">
      <c r="E628" s="48" t="s">
        <v>546</v>
      </c>
      <c r="F628" s="48"/>
      <c r="G628" s="48"/>
      <c r="H628" s="48"/>
      <c r="I628" s="48"/>
      <c r="J628" s="48"/>
    </row>
    <row r="629" spans="2:10" x14ac:dyDescent="0.15">
      <c r="F629" s="48" t="s">
        <v>547</v>
      </c>
      <c r="G629" s="48"/>
      <c r="H629" s="48"/>
      <c r="I629" s="48"/>
      <c r="J629" s="48"/>
    </row>
    <row r="631" spans="2:10" x14ac:dyDescent="0.15">
      <c r="D631" s="2" t="s">
        <v>548</v>
      </c>
    </row>
    <row r="632" spans="2:10" x14ac:dyDescent="0.15">
      <c r="E632" s="2" t="s">
        <v>549</v>
      </c>
    </row>
    <row r="633" spans="2:10" x14ac:dyDescent="0.15">
      <c r="F633" s="2" t="s">
        <v>550</v>
      </c>
    </row>
    <row r="634" spans="2:10" x14ac:dyDescent="0.15">
      <c r="E634" s="2" t="s">
        <v>551</v>
      </c>
    </row>
    <row r="635" spans="2:10" x14ac:dyDescent="0.15">
      <c r="F635" s="2" t="s">
        <v>552</v>
      </c>
    </row>
    <row r="637" spans="2:10" x14ac:dyDescent="0.15">
      <c r="D637" s="2" t="s">
        <v>553</v>
      </c>
    </row>
    <row r="638" spans="2:10" x14ac:dyDescent="0.15">
      <c r="E638" s="2" t="s">
        <v>554</v>
      </c>
    </row>
    <row r="639" spans="2:10" x14ac:dyDescent="0.15">
      <c r="E639" s="2" t="s">
        <v>555</v>
      </c>
    </row>
    <row r="640" spans="2:10" x14ac:dyDescent="0.15">
      <c r="B640" s="2" t="s">
        <v>556</v>
      </c>
    </row>
    <row r="641" spans="2:9" x14ac:dyDescent="0.15">
      <c r="C641" s="2" t="s">
        <v>557</v>
      </c>
    </row>
    <row r="642" spans="2:9" x14ac:dyDescent="0.15">
      <c r="D642" s="2" t="s">
        <v>558</v>
      </c>
    </row>
    <row r="643" spans="2:9" x14ac:dyDescent="0.15">
      <c r="E643" s="2" t="s">
        <v>559</v>
      </c>
    </row>
    <row r="644" spans="2:9" x14ac:dyDescent="0.15">
      <c r="D644" s="3" t="s">
        <v>560</v>
      </c>
    </row>
    <row r="645" spans="2:9" x14ac:dyDescent="0.15">
      <c r="E645" s="2" t="s">
        <v>561</v>
      </c>
    </row>
    <row r="646" spans="2:9" x14ac:dyDescent="0.15">
      <c r="B646" s="3"/>
      <c r="D646" s="3" t="s">
        <v>562</v>
      </c>
    </row>
    <row r="647" spans="2:9" x14ac:dyDescent="0.15">
      <c r="B647" s="3"/>
      <c r="E647" s="2" t="s">
        <v>563</v>
      </c>
    </row>
    <row r="648" spans="2:9" x14ac:dyDescent="0.15">
      <c r="B648" s="3"/>
      <c r="D648" s="12" t="s">
        <v>564</v>
      </c>
    </row>
    <row r="649" spans="2:9" x14ac:dyDescent="0.15">
      <c r="B649" s="3"/>
      <c r="E649" s="2" t="s">
        <v>565</v>
      </c>
    </row>
    <row r="650" spans="2:9" x14ac:dyDescent="0.15">
      <c r="B650" s="3"/>
      <c r="D650" s="58" t="s">
        <v>566</v>
      </c>
      <c r="E650" s="5"/>
      <c r="F650" s="5"/>
      <c r="G650" s="5"/>
      <c r="H650" s="5"/>
      <c r="I650" s="5"/>
    </row>
    <row r="651" spans="2:9" x14ac:dyDescent="0.15">
      <c r="B651" s="3"/>
      <c r="D651" s="5"/>
      <c r="E651" s="5" t="s">
        <v>567</v>
      </c>
      <c r="F651" s="5"/>
      <c r="G651" s="5"/>
      <c r="H651" s="5"/>
      <c r="I651" s="5"/>
    </row>
    <row r="652" spans="2:9" ht="17.100000000000001" x14ac:dyDescent="0.15">
      <c r="B652" s="12"/>
      <c r="D652" s="6" t="s">
        <v>568</v>
      </c>
    </row>
    <row r="653" spans="2:9" x14ac:dyDescent="0.15">
      <c r="B653" s="12"/>
      <c r="E653" s="2" t="s">
        <v>569</v>
      </c>
    </row>
    <row r="654" spans="2:9" x14ac:dyDescent="0.15">
      <c r="B654" s="13"/>
      <c r="D654" s="6" t="s">
        <v>570</v>
      </c>
    </row>
    <row r="655" spans="2:9" x14ac:dyDescent="0.15">
      <c r="B655" s="6"/>
      <c r="E655" s="2" t="s">
        <v>571</v>
      </c>
    </row>
    <row r="656" spans="2:9" x14ac:dyDescent="0.15">
      <c r="B656" s="6"/>
      <c r="D656" s="2" t="s">
        <v>572</v>
      </c>
    </row>
    <row r="657" spans="2:6" x14ac:dyDescent="0.15">
      <c r="E657" s="2" t="s">
        <v>573</v>
      </c>
    </row>
    <row r="658" spans="2:6" x14ac:dyDescent="0.15">
      <c r="B658" s="57" t="s">
        <v>574</v>
      </c>
      <c r="C658" s="57"/>
      <c r="D658" s="57"/>
      <c r="E658" s="57"/>
      <c r="F658" s="57"/>
    </row>
    <row r="659" spans="2:6" x14ac:dyDescent="0.15">
      <c r="B659" s="57"/>
      <c r="C659" s="57" t="s">
        <v>575</v>
      </c>
      <c r="D659" s="57"/>
      <c r="E659" s="57"/>
      <c r="F659" s="57"/>
    </row>
    <row r="660" spans="2:6" x14ac:dyDescent="0.15">
      <c r="B660" s="57"/>
      <c r="C660" s="57"/>
      <c r="D660" s="73" t="s">
        <v>576</v>
      </c>
      <c r="E660" s="57"/>
      <c r="F660" s="74"/>
    </row>
    <row r="661" spans="2:6" x14ac:dyDescent="0.15">
      <c r="B661" s="57"/>
      <c r="C661" s="57"/>
      <c r="D661" s="74" t="s">
        <v>577</v>
      </c>
      <c r="E661" s="57"/>
      <c r="F661" s="74"/>
    </row>
    <row r="662" spans="2:6" x14ac:dyDescent="0.15">
      <c r="B662" s="57"/>
      <c r="C662" s="57"/>
      <c r="D662" s="76" t="s">
        <v>578</v>
      </c>
      <c r="E662" s="57"/>
      <c r="F662" s="74"/>
    </row>
    <row r="663" spans="2:6" x14ac:dyDescent="0.15">
      <c r="B663" s="57"/>
      <c r="C663" s="57"/>
      <c r="D663" s="75" t="s">
        <v>579</v>
      </c>
      <c r="E663" s="57"/>
      <c r="F663" s="74"/>
    </row>
    <row r="664" spans="2:6" x14ac:dyDescent="0.15">
      <c r="B664" s="57"/>
      <c r="C664" s="57"/>
      <c r="D664" s="76" t="s">
        <v>580</v>
      </c>
      <c r="E664" s="57"/>
      <c r="F664" s="74"/>
    </row>
    <row r="665" spans="2:6" x14ac:dyDescent="0.15">
      <c r="B665" s="57"/>
      <c r="C665" s="57" t="s">
        <v>581</v>
      </c>
      <c r="D665" s="57"/>
      <c r="E665" s="57"/>
      <c r="F665" s="57"/>
    </row>
    <row r="666" spans="2:6" x14ac:dyDescent="0.15">
      <c r="B666" s="57"/>
      <c r="C666" s="57"/>
      <c r="D666" s="76" t="s">
        <v>582</v>
      </c>
      <c r="E666" s="74"/>
      <c r="F666" s="74"/>
    </row>
    <row r="667" spans="2:6" x14ac:dyDescent="0.15">
      <c r="B667" s="57"/>
      <c r="C667" s="57"/>
      <c r="D667" s="76" t="s">
        <v>583</v>
      </c>
      <c r="E667" s="74"/>
      <c r="F667" s="74"/>
    </row>
    <row r="668" spans="2:6" x14ac:dyDescent="0.15">
      <c r="B668" s="57"/>
      <c r="C668" s="74"/>
      <c r="D668" s="76" t="s">
        <v>584</v>
      </c>
      <c r="E668" s="74"/>
      <c r="F668" s="74"/>
    </row>
    <row r="669" spans="2:6" x14ac:dyDescent="0.15">
      <c r="B669" s="57"/>
      <c r="C669" s="57"/>
      <c r="D669" s="75" t="s">
        <v>585</v>
      </c>
      <c r="E669" s="75"/>
      <c r="F669" s="75"/>
    </row>
    <row r="670" spans="2:6" x14ac:dyDescent="0.15">
      <c r="B670" s="57"/>
      <c r="C670" s="57"/>
      <c r="D670" s="75"/>
      <c r="E670" s="75" t="s">
        <v>586</v>
      </c>
      <c r="F670" s="75"/>
    </row>
    <row r="671" spans="2:6" x14ac:dyDescent="0.15">
      <c r="B671" s="57"/>
      <c r="C671" s="57"/>
      <c r="D671" s="75"/>
      <c r="E671" s="75"/>
      <c r="F671" s="75" t="s">
        <v>587</v>
      </c>
    </row>
    <row r="672" spans="2:6" x14ac:dyDescent="0.15">
      <c r="B672" s="57"/>
      <c r="C672" s="57"/>
      <c r="D672" s="75"/>
      <c r="E672" s="75"/>
      <c r="F672" s="75" t="s">
        <v>588</v>
      </c>
    </row>
    <row r="673" spans="2:6" x14ac:dyDescent="0.15">
      <c r="B673" s="57"/>
      <c r="C673" s="57"/>
      <c r="D673" s="75"/>
      <c r="E673" s="75"/>
      <c r="F673" s="75" t="s">
        <v>589</v>
      </c>
    </row>
    <row r="674" spans="2:6" x14ac:dyDescent="0.15">
      <c r="B674" s="57"/>
      <c r="C674" s="57"/>
      <c r="D674" s="74" t="s">
        <v>590</v>
      </c>
      <c r="E674" s="74"/>
      <c r="F674" s="74"/>
    </row>
    <row r="675" spans="2:6" x14ac:dyDescent="0.15">
      <c r="B675" s="57"/>
      <c r="C675" s="57"/>
      <c r="D675" s="77" t="s">
        <v>591</v>
      </c>
      <c r="E675" s="74"/>
      <c r="F675" s="74"/>
    </row>
    <row r="676" spans="2:6" x14ac:dyDescent="0.15">
      <c r="B676" s="57"/>
      <c r="C676" s="57"/>
      <c r="D676" s="77" t="s">
        <v>592</v>
      </c>
      <c r="E676" s="74"/>
      <c r="F676" s="74"/>
    </row>
    <row r="677" spans="2:6" x14ac:dyDescent="0.15">
      <c r="B677" s="57"/>
      <c r="C677" s="57"/>
      <c r="D677" s="77" t="s">
        <v>593</v>
      </c>
      <c r="E677" s="74"/>
      <c r="F677" s="74"/>
    </row>
    <row r="678" spans="2:6" x14ac:dyDescent="0.15">
      <c r="B678" s="57"/>
      <c r="C678" s="57"/>
      <c r="D678" s="77"/>
      <c r="E678" s="74" t="s">
        <v>594</v>
      </c>
      <c r="F678" s="74"/>
    </row>
    <row r="679" spans="2:6" x14ac:dyDescent="0.15">
      <c r="B679" s="57"/>
      <c r="C679" s="57"/>
      <c r="D679" s="77"/>
      <c r="E679" s="73" t="s">
        <v>595</v>
      </c>
      <c r="F679" s="74"/>
    </row>
    <row r="680" spans="2:6" ht="17.100000000000001" x14ac:dyDescent="0.15">
      <c r="B680" s="57"/>
      <c r="C680" s="57"/>
      <c r="D680" s="57"/>
      <c r="E680" s="57"/>
      <c r="F680" s="57"/>
    </row>
    <row r="681" spans="2:6" x14ac:dyDescent="0.15">
      <c r="B681" s="57"/>
      <c r="C681" s="57"/>
      <c r="D681" s="78" t="s">
        <v>596</v>
      </c>
      <c r="E681" s="79"/>
      <c r="F681" s="79"/>
    </row>
    <row r="682" spans="2:6" x14ac:dyDescent="0.15">
      <c r="B682" s="57"/>
      <c r="C682" s="57"/>
      <c r="D682" s="77" t="s">
        <v>597</v>
      </c>
      <c r="E682" s="74"/>
      <c r="F682" s="74"/>
    </row>
    <row r="683" spans="2:6" x14ac:dyDescent="0.15">
      <c r="B683" s="57"/>
      <c r="C683" s="57"/>
      <c r="D683" s="77"/>
      <c r="E683" s="80" t="s">
        <v>598</v>
      </c>
      <c r="F683" s="80"/>
    </row>
    <row r="684" spans="2:6" x14ac:dyDescent="0.15">
      <c r="B684" s="57"/>
      <c r="C684" s="57"/>
      <c r="D684" s="77"/>
      <c r="E684" s="74" t="s">
        <v>599</v>
      </c>
      <c r="F684" s="74"/>
    </row>
    <row r="685" spans="2:6" x14ac:dyDescent="0.15">
      <c r="B685" s="57"/>
      <c r="C685" s="57"/>
      <c r="D685" s="77"/>
      <c r="E685" s="74"/>
      <c r="F685" s="74" t="s">
        <v>600</v>
      </c>
    </row>
    <row r="686" spans="2:6" x14ac:dyDescent="0.15">
      <c r="B686" s="57"/>
      <c r="C686" s="57"/>
      <c r="D686" s="77"/>
      <c r="E686" s="74"/>
      <c r="F686" s="74" t="s">
        <v>601</v>
      </c>
    </row>
    <row r="687" spans="2:6" ht="17.100000000000001" x14ac:dyDescent="0.15">
      <c r="B687" s="57"/>
      <c r="C687" s="57"/>
      <c r="D687" s="78"/>
      <c r="E687" s="79"/>
      <c r="F687" s="79"/>
    </row>
    <row r="688" spans="2:6" x14ac:dyDescent="0.15">
      <c r="B688" s="57"/>
      <c r="C688" s="57"/>
      <c r="D688" s="78" t="s">
        <v>602</v>
      </c>
      <c r="E688" s="79"/>
      <c r="F688" s="79"/>
    </row>
    <row r="689" spans="2:6" x14ac:dyDescent="0.15">
      <c r="B689" s="57"/>
      <c r="C689" s="57"/>
      <c r="D689" s="81" t="s">
        <v>603</v>
      </c>
      <c r="E689" s="79"/>
      <c r="F689" s="79"/>
    </row>
    <row r="690" spans="2:6" x14ac:dyDescent="0.15">
      <c r="B690" s="57"/>
      <c r="C690" s="57"/>
      <c r="D690" s="78"/>
      <c r="E690" s="73" t="s">
        <v>604</v>
      </c>
      <c r="F690" s="73"/>
    </row>
    <row r="691" spans="2:6" x14ac:dyDescent="0.15">
      <c r="B691" s="57"/>
      <c r="C691" s="57"/>
      <c r="D691" s="78"/>
      <c r="E691" s="73" t="s">
        <v>605</v>
      </c>
      <c r="F691" s="73"/>
    </row>
    <row r="692" spans="2:6" x14ac:dyDescent="0.15">
      <c r="B692" s="57"/>
      <c r="C692" s="57"/>
      <c r="D692" s="78"/>
      <c r="E692" s="73"/>
      <c r="F692" s="73" t="s">
        <v>606</v>
      </c>
    </row>
    <row r="693" spans="2:6" ht="17.100000000000001" x14ac:dyDescent="0.15">
      <c r="B693" s="57"/>
      <c r="C693" s="57"/>
      <c r="D693" s="78"/>
      <c r="E693" s="73"/>
      <c r="F693" s="73"/>
    </row>
    <row r="694" spans="2:6" ht="17.100000000000001" x14ac:dyDescent="0.15">
      <c r="B694" s="57"/>
      <c r="C694" s="57"/>
      <c r="D694" s="78"/>
      <c r="E694" s="73"/>
      <c r="F694" s="73"/>
    </row>
    <row r="695" spans="2:6" ht="17.100000000000001" x14ac:dyDescent="0.15">
      <c r="B695" s="57"/>
      <c r="C695" s="57"/>
      <c r="D695" s="79"/>
      <c r="E695" s="79"/>
      <c r="F695" s="79"/>
    </row>
    <row r="696" spans="2:6" x14ac:dyDescent="0.15">
      <c r="B696" s="57"/>
      <c r="C696" s="57"/>
      <c r="D696" s="78"/>
      <c r="E696" s="73" t="s">
        <v>607</v>
      </c>
      <c r="F696" s="73"/>
    </row>
    <row r="697" spans="2:6" x14ac:dyDescent="0.15">
      <c r="B697" s="57"/>
      <c r="C697" s="57"/>
      <c r="D697" s="78"/>
      <c r="E697" s="73" t="s">
        <v>608</v>
      </c>
      <c r="F697" s="73"/>
    </row>
    <row r="698" spans="2:6" x14ac:dyDescent="0.15">
      <c r="B698" s="57"/>
      <c r="C698" s="57"/>
      <c r="D698" s="78"/>
      <c r="E698" s="73" t="s">
        <v>609</v>
      </c>
      <c r="F698" s="73"/>
    </row>
    <row r="699" spans="2:6" ht="17.100000000000001" x14ac:dyDescent="0.15">
      <c r="B699" s="57"/>
      <c r="C699" s="57"/>
      <c r="D699" s="57"/>
      <c r="E699" s="57"/>
      <c r="F699" s="57"/>
    </row>
    <row r="700" spans="2:6" x14ac:dyDescent="0.15">
      <c r="B700" s="57"/>
      <c r="C700" s="57"/>
      <c r="D700" s="78" t="s">
        <v>610</v>
      </c>
      <c r="E700" s="79"/>
      <c r="F700" s="79"/>
    </row>
    <row r="701" spans="2:6" x14ac:dyDescent="0.15">
      <c r="B701" s="57"/>
      <c r="C701" s="57"/>
      <c r="D701" s="78" t="s">
        <v>611</v>
      </c>
      <c r="E701" s="79"/>
      <c r="F701" s="79"/>
    </row>
    <row r="702" spans="2:6" ht="17.100000000000001" x14ac:dyDescent="0.15">
      <c r="B702" s="57"/>
      <c r="C702" s="57"/>
      <c r="D702" s="77"/>
      <c r="E702" s="74"/>
      <c r="F702" s="74"/>
    </row>
    <row r="703" spans="2:6" x14ac:dyDescent="0.15">
      <c r="B703" s="57"/>
      <c r="C703" s="57"/>
      <c r="D703" s="77" t="s">
        <v>612</v>
      </c>
      <c r="E703" s="74"/>
      <c r="F703" s="74"/>
    </row>
    <row r="704" spans="2:6" x14ac:dyDescent="0.15">
      <c r="B704" s="57"/>
      <c r="C704" s="57"/>
      <c r="D704" s="77" t="s">
        <v>613</v>
      </c>
      <c r="E704" s="74"/>
      <c r="F704" s="74"/>
    </row>
    <row r="705" spans="2:6" ht="17.100000000000001" x14ac:dyDescent="0.15">
      <c r="B705" s="57"/>
      <c r="C705" s="57"/>
      <c r="D705" s="77"/>
      <c r="E705" s="74"/>
      <c r="F705" s="74"/>
    </row>
    <row r="706" spans="2:6" x14ac:dyDescent="0.15">
      <c r="B706" s="57"/>
      <c r="C706" s="57"/>
      <c r="D706" s="77" t="s">
        <v>614</v>
      </c>
      <c r="E706" s="74"/>
      <c r="F706" s="74"/>
    </row>
    <row r="707" spans="2:6" x14ac:dyDescent="0.15">
      <c r="B707" s="57"/>
      <c r="C707" s="57"/>
      <c r="D707" s="77" t="s">
        <v>615</v>
      </c>
      <c r="E707" s="74"/>
      <c r="F707" s="74"/>
    </row>
    <row r="708" spans="2:6" ht="17.100000000000001" x14ac:dyDescent="0.15">
      <c r="B708" s="57"/>
      <c r="C708" s="57"/>
      <c r="D708" s="77"/>
      <c r="E708" s="74"/>
      <c r="F708" s="74"/>
    </row>
    <row r="709" spans="2:6" x14ac:dyDescent="0.15">
      <c r="B709" s="57"/>
      <c r="C709" s="57"/>
      <c r="D709" s="77" t="s">
        <v>616</v>
      </c>
      <c r="E709" s="74"/>
      <c r="F709" s="74"/>
    </row>
    <row r="710" spans="2:6" x14ac:dyDescent="0.15">
      <c r="B710" s="57"/>
      <c r="C710" s="57"/>
      <c r="D710" s="77" t="s">
        <v>617</v>
      </c>
      <c r="E710" s="74"/>
      <c r="F710" s="74"/>
    </row>
    <row r="711" spans="2:6" x14ac:dyDescent="0.15">
      <c r="B711" s="57"/>
      <c r="C711" s="57"/>
      <c r="D711" s="77" t="s">
        <v>618</v>
      </c>
      <c r="E711" s="74"/>
      <c r="F711" s="74"/>
    </row>
    <row r="712" spans="2:6" x14ac:dyDescent="0.15">
      <c r="B712" s="57"/>
      <c r="C712" s="57"/>
      <c r="D712" s="77" t="s">
        <v>619</v>
      </c>
      <c r="E712" s="74"/>
      <c r="F712" s="74"/>
    </row>
    <row r="713" spans="2:6" ht="17.100000000000001" x14ac:dyDescent="0.15">
      <c r="B713" s="57"/>
      <c r="C713" s="57"/>
      <c r="D713" s="77"/>
      <c r="E713" s="74"/>
      <c r="F713" s="74"/>
    </row>
    <row r="714" spans="2:6" x14ac:dyDescent="0.15">
      <c r="B714" s="57"/>
      <c r="C714" s="57"/>
      <c r="D714" s="77" t="s">
        <v>620</v>
      </c>
      <c r="E714" s="74"/>
      <c r="F714" s="74"/>
    </row>
    <row r="715" spans="2:6" ht="17.100000000000001" x14ac:dyDescent="0.15">
      <c r="B715" s="57"/>
      <c r="C715" s="57"/>
      <c r="D715" s="77"/>
      <c r="E715" s="74"/>
      <c r="F715" s="74"/>
    </row>
    <row r="716" spans="2:6" x14ac:dyDescent="0.15">
      <c r="B716" s="57"/>
      <c r="C716" s="57"/>
      <c r="D716" s="81" t="s">
        <v>621</v>
      </c>
      <c r="E716" s="73"/>
      <c r="F716" s="74"/>
    </row>
    <row r="717" spans="2:6" x14ac:dyDescent="0.15">
      <c r="B717" s="57"/>
      <c r="C717" s="57"/>
      <c r="D717" s="81"/>
      <c r="E717" s="73" t="s">
        <v>622</v>
      </c>
      <c r="F717" s="74"/>
    </row>
    <row r="718" spans="2:6" x14ac:dyDescent="0.15">
      <c r="B718" s="57"/>
      <c r="C718" s="57"/>
      <c r="D718" s="81" t="s">
        <v>623</v>
      </c>
      <c r="E718" s="73"/>
      <c r="F718" s="74"/>
    </row>
    <row r="719" spans="2:6" x14ac:dyDescent="0.15">
      <c r="B719" s="57"/>
      <c r="C719" s="57"/>
      <c r="D719" s="81"/>
      <c r="E719" s="73" t="s">
        <v>624</v>
      </c>
      <c r="F719" s="74"/>
    </row>
    <row r="720" spans="2:6" ht="17.100000000000001" x14ac:dyDescent="0.15">
      <c r="B720" s="57"/>
      <c r="C720" s="77"/>
      <c r="D720" s="77"/>
      <c r="E720" s="74"/>
      <c r="F720" s="74"/>
    </row>
    <row r="721" spans="2:7" x14ac:dyDescent="0.15">
      <c r="B721" s="57"/>
      <c r="C721" s="57"/>
      <c r="D721" s="82" t="s">
        <v>625</v>
      </c>
      <c r="E721" s="77"/>
      <c r="F721" s="74"/>
    </row>
    <row r="722" spans="2:7" ht="17.100000000000001" x14ac:dyDescent="0.15">
      <c r="B722" s="57"/>
      <c r="C722" s="57"/>
      <c r="D722" s="82"/>
      <c r="E722" s="77"/>
      <c r="F722" s="74"/>
    </row>
    <row r="723" spans="2:7" x14ac:dyDescent="0.15">
      <c r="B723" s="57"/>
      <c r="C723" s="57"/>
      <c r="D723" s="77" t="s">
        <v>626</v>
      </c>
      <c r="E723" s="77"/>
      <c r="F723" s="74"/>
    </row>
    <row r="724" spans="2:7" x14ac:dyDescent="0.15">
      <c r="B724" s="57"/>
      <c r="C724" s="57"/>
      <c r="D724" s="77" t="s">
        <v>627</v>
      </c>
      <c r="E724" s="77"/>
      <c r="F724" s="74"/>
    </row>
    <row r="725" spans="2:7" ht="17.100000000000001" x14ac:dyDescent="0.15">
      <c r="B725" s="57"/>
      <c r="C725" s="57"/>
      <c r="D725" s="77"/>
      <c r="E725" s="77"/>
      <c r="F725" s="74"/>
    </row>
    <row r="726" spans="2:7" x14ac:dyDescent="0.15">
      <c r="B726" s="57"/>
      <c r="C726" s="57"/>
      <c r="D726" s="77" t="s">
        <v>628</v>
      </c>
      <c r="E726" s="77"/>
      <c r="F726" s="74"/>
    </row>
    <row r="727" spans="2:7" x14ac:dyDescent="0.15">
      <c r="B727" s="57"/>
      <c r="C727" s="57"/>
      <c r="D727" s="77" t="s">
        <v>629</v>
      </c>
      <c r="E727" s="77"/>
      <c r="F727" s="74"/>
    </row>
    <row r="728" spans="2:7" x14ac:dyDescent="0.15">
      <c r="B728" s="57"/>
      <c r="C728" s="57"/>
      <c r="D728" s="77" t="s">
        <v>630</v>
      </c>
      <c r="E728" s="77"/>
      <c r="F728" s="74"/>
    </row>
    <row r="730" spans="2:7" x14ac:dyDescent="0.15">
      <c r="B730" s="2" t="s">
        <v>631</v>
      </c>
    </row>
    <row r="731" spans="2:7" x14ac:dyDescent="0.15">
      <c r="C731" s="2" t="s">
        <v>632</v>
      </c>
    </row>
    <row r="732" spans="2:7" x14ac:dyDescent="0.15">
      <c r="C732" s="83" t="s">
        <v>633</v>
      </c>
      <c r="D732" s="83"/>
      <c r="E732" s="83"/>
      <c r="F732" s="83"/>
      <c r="G732" s="83"/>
    </row>
    <row r="733" spans="2:7" x14ac:dyDescent="0.15">
      <c r="C733" s="83"/>
      <c r="D733" s="83" t="s">
        <v>634</v>
      </c>
      <c r="E733" s="83"/>
      <c r="F733" s="83"/>
      <c r="G733" s="83"/>
    </row>
    <row r="734" spans="2:7" x14ac:dyDescent="0.15">
      <c r="C734" s="83"/>
      <c r="D734" s="84" t="s">
        <v>635</v>
      </c>
      <c r="E734" s="84"/>
      <c r="F734" s="84"/>
      <c r="G734" s="83"/>
    </row>
    <row r="735" spans="2:7" x14ac:dyDescent="0.15">
      <c r="C735" s="84" t="s">
        <v>636</v>
      </c>
      <c r="D735" s="84"/>
      <c r="E735" s="84"/>
      <c r="F735" s="84"/>
      <c r="G735" s="84"/>
    </row>
    <row r="736" spans="2:7" x14ac:dyDescent="0.15">
      <c r="C736" s="84"/>
      <c r="D736" s="84" t="s">
        <v>637</v>
      </c>
      <c r="E736" s="84"/>
      <c r="F736" s="84"/>
      <c r="G736" s="84"/>
    </row>
    <row r="737" spans="3:7" x14ac:dyDescent="0.15">
      <c r="C737" s="2" t="s">
        <v>638</v>
      </c>
    </row>
    <row r="738" spans="3:7" x14ac:dyDescent="0.15">
      <c r="D738" s="2" t="s">
        <v>639</v>
      </c>
    </row>
    <row r="739" spans="3:7" x14ac:dyDescent="0.15">
      <c r="E739" s="2" t="s">
        <v>640</v>
      </c>
    </row>
    <row r="740" spans="3:7" x14ac:dyDescent="0.15">
      <c r="C740" s="2" t="s">
        <v>641</v>
      </c>
    </row>
    <row r="741" spans="3:7" ht="17.100000000000001" x14ac:dyDescent="0.15">
      <c r="D741" s="48" t="s">
        <v>642</v>
      </c>
      <c r="E741" s="48"/>
      <c r="F741" s="48"/>
      <c r="G741" s="48"/>
    </row>
    <row r="742" spans="3:7" x14ac:dyDescent="0.15">
      <c r="D742" s="48"/>
      <c r="E742" s="85" t="s">
        <v>643</v>
      </c>
      <c r="F742" s="48"/>
      <c r="G742" s="48"/>
    </row>
    <row r="743" spans="3:7" ht="17.100000000000001" x14ac:dyDescent="0.15">
      <c r="D743" s="48" t="s">
        <v>644</v>
      </c>
      <c r="E743" s="48"/>
      <c r="F743" s="48"/>
      <c r="G743" s="48"/>
    </row>
    <row r="744" spans="3:7" x14ac:dyDescent="0.15">
      <c r="D744" s="48"/>
      <c r="E744" s="48" t="s">
        <v>645</v>
      </c>
      <c r="F744" s="48"/>
      <c r="G744" s="48"/>
    </row>
    <row r="745" spans="3:7" x14ac:dyDescent="0.15">
      <c r="C745" s="2" t="s">
        <v>646</v>
      </c>
    </row>
    <row r="746" spans="3:7" x14ac:dyDescent="0.15">
      <c r="D746" s="2" t="s">
        <v>647</v>
      </c>
    </row>
    <row r="747" spans="3:7" x14ac:dyDescent="0.15">
      <c r="C747" s="2" t="s">
        <v>648</v>
      </c>
    </row>
    <row r="748" spans="3:7" x14ac:dyDescent="0.15">
      <c r="D748" s="2" t="s">
        <v>649</v>
      </c>
    </row>
    <row r="749" spans="3:7" x14ac:dyDescent="0.15">
      <c r="C749" s="2" t="s">
        <v>345</v>
      </c>
    </row>
    <row r="750" spans="3:7" x14ac:dyDescent="0.15">
      <c r="D750" s="2" t="s">
        <v>650</v>
      </c>
    </row>
    <row r="751" spans="3:7" x14ac:dyDescent="0.15">
      <c r="C751" s="2" t="s">
        <v>651</v>
      </c>
    </row>
    <row r="752" spans="3:7" x14ac:dyDescent="0.15">
      <c r="D752" s="2" t="s">
        <v>652</v>
      </c>
    </row>
    <row r="753" spans="2:8" x14ac:dyDescent="0.15">
      <c r="E753" s="2" t="s">
        <v>653</v>
      </c>
    </row>
    <row r="754" spans="2:8" x14ac:dyDescent="0.15">
      <c r="D754" s="2" t="s">
        <v>654</v>
      </c>
    </row>
    <row r="755" spans="2:8" x14ac:dyDescent="0.15">
      <c r="E755" s="2" t="s">
        <v>655</v>
      </c>
    </row>
    <row r="756" spans="2:8" x14ac:dyDescent="0.15">
      <c r="C756" s="2" t="s">
        <v>656</v>
      </c>
    </row>
    <row r="757" spans="2:8" x14ac:dyDescent="0.15">
      <c r="D757" s="2" t="s">
        <v>657</v>
      </c>
    </row>
    <row r="758" spans="2:8" x14ac:dyDescent="0.15">
      <c r="E758" s="2" t="s">
        <v>658</v>
      </c>
    </row>
    <row r="760" spans="2:8" x14ac:dyDescent="0.15">
      <c r="C760" s="48" t="s">
        <v>659</v>
      </c>
      <c r="D760" s="48"/>
      <c r="E760" s="48"/>
      <c r="F760" s="48"/>
      <c r="G760" s="48"/>
    </row>
    <row r="761" spans="2:8" x14ac:dyDescent="0.15">
      <c r="C761" s="48" t="s">
        <v>660</v>
      </c>
      <c r="D761" s="48"/>
      <c r="E761" s="48"/>
      <c r="F761" s="48"/>
      <c r="G761" s="48"/>
    </row>
    <row r="763" spans="2:8" x14ac:dyDescent="0.15">
      <c r="B763" s="2" t="s">
        <v>661</v>
      </c>
    </row>
    <row r="764" spans="2:8" x14ac:dyDescent="0.15">
      <c r="C764" s="2" t="s">
        <v>662</v>
      </c>
    </row>
    <row r="765" spans="2:8" x14ac:dyDescent="0.15">
      <c r="B765" s="86"/>
      <c r="C765" s="86" t="s">
        <v>633</v>
      </c>
      <c r="D765" s="86"/>
      <c r="E765" s="86"/>
      <c r="F765" s="86"/>
      <c r="G765" s="86"/>
      <c r="H765" s="86"/>
    </row>
    <row r="766" spans="2:8" x14ac:dyDescent="0.15">
      <c r="B766" s="86"/>
      <c r="C766" s="86"/>
      <c r="D766" s="86" t="s">
        <v>634</v>
      </c>
      <c r="E766" s="86"/>
      <c r="F766" s="86"/>
      <c r="G766" s="86"/>
      <c r="H766" s="86"/>
    </row>
    <row r="767" spans="2:8" x14ac:dyDescent="0.15">
      <c r="C767" s="84" t="s">
        <v>636</v>
      </c>
      <c r="D767" s="84"/>
      <c r="E767" s="84"/>
      <c r="F767" s="84"/>
      <c r="G767" s="84"/>
    </row>
    <row r="768" spans="2:8" x14ac:dyDescent="0.15">
      <c r="C768" s="84"/>
      <c r="D768" s="84" t="s">
        <v>663</v>
      </c>
      <c r="E768" s="84"/>
      <c r="F768" s="84"/>
      <c r="G768" s="84"/>
    </row>
    <row r="769" spans="2:8" x14ac:dyDescent="0.15">
      <c r="C769" s="2" t="s">
        <v>638</v>
      </c>
    </row>
    <row r="770" spans="2:8" x14ac:dyDescent="0.15">
      <c r="D770" s="2" t="s">
        <v>639</v>
      </c>
    </row>
    <row r="771" spans="2:8" x14ac:dyDescent="0.15">
      <c r="E771" s="2" t="s">
        <v>640</v>
      </c>
    </row>
    <row r="772" spans="2:8" x14ac:dyDescent="0.15">
      <c r="C772" s="2" t="s">
        <v>664</v>
      </c>
    </row>
    <row r="773" spans="2:8" ht="17.100000000000001" x14ac:dyDescent="0.15">
      <c r="D773" s="48" t="s">
        <v>665</v>
      </c>
      <c r="E773" s="48"/>
      <c r="F773" s="48"/>
      <c r="G773" s="48"/>
      <c r="H773" s="86"/>
    </row>
    <row r="774" spans="2:8" x14ac:dyDescent="0.15">
      <c r="D774" s="48"/>
      <c r="E774" s="85" t="s">
        <v>666</v>
      </c>
      <c r="F774" s="48"/>
      <c r="G774" s="48"/>
      <c r="H774" s="86"/>
    </row>
    <row r="775" spans="2:8" ht="17.100000000000001" x14ac:dyDescent="0.15">
      <c r="D775" s="48" t="s">
        <v>667</v>
      </c>
      <c r="E775" s="48"/>
      <c r="F775" s="48"/>
      <c r="G775" s="48"/>
      <c r="H775" s="86"/>
    </row>
    <row r="776" spans="2:8" x14ac:dyDescent="0.15">
      <c r="D776" s="48"/>
      <c r="E776" s="48" t="s">
        <v>668</v>
      </c>
      <c r="F776" s="48"/>
      <c r="G776" s="48"/>
      <c r="H776" s="86"/>
    </row>
    <row r="777" spans="2:8" ht="17.100000000000001" x14ac:dyDescent="0.15">
      <c r="D777" s="48" t="s">
        <v>669</v>
      </c>
      <c r="E777" s="48"/>
      <c r="F777" s="48"/>
      <c r="G777" s="48"/>
      <c r="H777" s="86"/>
    </row>
    <row r="778" spans="2:8" x14ac:dyDescent="0.15">
      <c r="D778" s="48"/>
      <c r="E778" s="48" t="s">
        <v>670</v>
      </c>
      <c r="F778" s="48"/>
      <c r="G778" s="48"/>
      <c r="H778" s="86"/>
    </row>
    <row r="779" spans="2:8" ht="17.100000000000001" x14ac:dyDescent="0.15">
      <c r="H779" s="86"/>
    </row>
    <row r="780" spans="2:8" x14ac:dyDescent="0.15">
      <c r="C780" s="2" t="s">
        <v>345</v>
      </c>
    </row>
    <row r="781" spans="2:8" x14ac:dyDescent="0.15">
      <c r="D781" s="2" t="s">
        <v>650</v>
      </c>
    </row>
    <row r="782" spans="2:8" x14ac:dyDescent="0.15">
      <c r="B782" s="86"/>
      <c r="C782" s="86" t="s">
        <v>671</v>
      </c>
      <c r="D782" s="86"/>
      <c r="E782" s="86"/>
      <c r="F782" s="86"/>
      <c r="G782" s="86"/>
      <c r="H782" s="86"/>
    </row>
    <row r="783" spans="2:8" ht="17.100000000000001" x14ac:dyDescent="0.15">
      <c r="B783" s="86"/>
      <c r="C783" s="86"/>
      <c r="D783" s="86"/>
      <c r="E783" s="86"/>
      <c r="F783" s="86"/>
      <c r="G783" s="86"/>
      <c r="H783" s="86"/>
    </row>
    <row r="784" spans="2:8" x14ac:dyDescent="0.15">
      <c r="B784" s="86"/>
      <c r="C784" s="86"/>
      <c r="D784" s="86" t="s">
        <v>672</v>
      </c>
      <c r="E784" s="86"/>
      <c r="F784" s="86"/>
      <c r="G784" s="86"/>
      <c r="H784" s="86"/>
    </row>
    <row r="785" spans="2:8" x14ac:dyDescent="0.15">
      <c r="B785" s="86"/>
      <c r="C785" s="86"/>
      <c r="D785" s="86"/>
      <c r="E785" s="86" t="s">
        <v>653</v>
      </c>
      <c r="F785" s="86"/>
      <c r="G785" s="86"/>
      <c r="H785" s="86"/>
    </row>
    <row r="786" spans="2:8" x14ac:dyDescent="0.15">
      <c r="B786" s="86"/>
      <c r="C786" s="86"/>
      <c r="D786" s="86" t="s">
        <v>654</v>
      </c>
      <c r="E786" s="86"/>
      <c r="F786" s="86"/>
      <c r="G786" s="86"/>
      <c r="H786" s="86"/>
    </row>
    <row r="787" spans="2:8" x14ac:dyDescent="0.15">
      <c r="B787" s="86"/>
      <c r="C787" s="86"/>
      <c r="D787" s="86"/>
      <c r="E787" s="86" t="s">
        <v>655</v>
      </c>
      <c r="F787" s="86"/>
      <c r="G787" s="86"/>
      <c r="H787" s="86"/>
    </row>
    <row r="788" spans="2:8" ht="17.100000000000001" x14ac:dyDescent="0.15">
      <c r="B788" s="86"/>
      <c r="C788" s="86"/>
      <c r="D788" s="86"/>
      <c r="E788" s="86"/>
      <c r="F788" s="86"/>
      <c r="G788" s="86"/>
      <c r="H788" s="86"/>
    </row>
    <row r="789" spans="2:8" x14ac:dyDescent="0.15">
      <c r="B789" s="86"/>
      <c r="C789" s="48" t="s">
        <v>673</v>
      </c>
      <c r="D789" s="48"/>
      <c r="E789" s="48"/>
      <c r="F789" s="48"/>
      <c r="G789" s="48"/>
      <c r="H789" s="87"/>
    </row>
    <row r="790" spans="2:8" x14ac:dyDescent="0.15">
      <c r="B790" s="86"/>
      <c r="C790" s="48" t="s">
        <v>674</v>
      </c>
      <c r="D790" s="48"/>
      <c r="E790" s="48"/>
      <c r="F790" s="48"/>
      <c r="G790" s="48"/>
      <c r="H790" s="87"/>
    </row>
    <row r="791" spans="2:8" ht="17.100000000000001" x14ac:dyDescent="0.15">
      <c r="B791" s="86"/>
      <c r="C791" s="86"/>
      <c r="D791" s="86"/>
      <c r="E791" s="86"/>
      <c r="F791" s="86"/>
      <c r="G791" s="86"/>
      <c r="H791" s="86"/>
    </row>
    <row r="792" spans="2:8" x14ac:dyDescent="0.15">
      <c r="B792" s="2" t="s">
        <v>675</v>
      </c>
    </row>
    <row r="793" spans="2:8" x14ac:dyDescent="0.15">
      <c r="C793" s="2" t="s">
        <v>676</v>
      </c>
    </row>
    <row r="794" spans="2:8" x14ac:dyDescent="0.15">
      <c r="D794" s="2" t="s">
        <v>677</v>
      </c>
    </row>
    <row r="795" spans="2:8" x14ac:dyDescent="0.15">
      <c r="E795" s="2" t="s">
        <v>678</v>
      </c>
    </row>
    <row r="796" spans="2:8" x14ac:dyDescent="0.15">
      <c r="E796" s="2" t="s">
        <v>679</v>
      </c>
    </row>
    <row r="798" spans="2:8" x14ac:dyDescent="0.15">
      <c r="D798" s="2" t="s">
        <v>680</v>
      </c>
    </row>
    <row r="799" spans="2:8" x14ac:dyDescent="0.15">
      <c r="D799" s="2" t="s">
        <v>681</v>
      </c>
    </row>
    <row r="800" spans="2:8" x14ac:dyDescent="0.15">
      <c r="D800" s="48" t="s">
        <v>682</v>
      </c>
      <c r="E800" s="48"/>
      <c r="F800" s="48"/>
      <c r="G800" s="48"/>
      <c r="H800" s="48"/>
    </row>
    <row r="801" spans="1:8" x14ac:dyDescent="0.15">
      <c r="D801" s="48" t="s">
        <v>683</v>
      </c>
      <c r="E801" s="48"/>
      <c r="F801" s="48"/>
      <c r="G801" s="48"/>
    </row>
    <row r="803" spans="1:8" x14ac:dyDescent="0.15">
      <c r="B803" s="88" t="s">
        <v>684</v>
      </c>
      <c r="C803" s="62"/>
      <c r="D803" s="62"/>
      <c r="E803" s="62"/>
      <c r="F803" s="62"/>
      <c r="G803" s="62"/>
      <c r="H803" s="62"/>
    </row>
    <row r="804" spans="1:8" x14ac:dyDescent="0.15">
      <c r="B804" s="67"/>
      <c r="C804" s="62" t="s">
        <v>685</v>
      </c>
      <c r="D804" s="62"/>
      <c r="E804" s="62"/>
      <c r="F804" s="62"/>
      <c r="G804" s="62"/>
      <c r="H804" s="62"/>
    </row>
    <row r="805" spans="1:8" x14ac:dyDescent="0.15">
      <c r="B805" s="67"/>
      <c r="C805" s="62"/>
      <c r="D805" s="62" t="s">
        <v>686</v>
      </c>
      <c r="E805" s="62"/>
      <c r="F805" s="62"/>
      <c r="G805" s="62"/>
      <c r="H805" s="62"/>
    </row>
    <row r="806" spans="1:8" x14ac:dyDescent="0.15">
      <c r="B806" s="67"/>
      <c r="C806" s="62"/>
      <c r="D806" s="62" t="s">
        <v>687</v>
      </c>
      <c r="E806" s="62"/>
      <c r="F806" s="62"/>
      <c r="G806" s="62"/>
      <c r="H806" s="62"/>
    </row>
    <row r="807" spans="1:8" ht="17.100000000000001" x14ac:dyDescent="0.15">
      <c r="B807" s="67"/>
      <c r="C807" s="62"/>
      <c r="D807" s="62"/>
      <c r="E807" s="62"/>
      <c r="F807" s="62"/>
      <c r="G807" s="62"/>
      <c r="H807" s="62"/>
    </row>
    <row r="808" spans="1:8" x14ac:dyDescent="0.15">
      <c r="B808" s="67"/>
      <c r="C808" s="62"/>
      <c r="D808" s="89" t="s">
        <v>688</v>
      </c>
      <c r="E808" s="89"/>
      <c r="F808" s="89"/>
      <c r="G808" s="89"/>
      <c r="H808" s="89"/>
    </row>
    <row r="809" spans="1:8" x14ac:dyDescent="0.15">
      <c r="B809" s="62"/>
      <c r="C809" s="62"/>
      <c r="D809" s="89"/>
      <c r="E809" s="89" t="s">
        <v>689</v>
      </c>
      <c r="F809" s="89"/>
      <c r="G809" s="89"/>
      <c r="H809" s="89"/>
    </row>
    <row r="810" spans="1:8" x14ac:dyDescent="0.15">
      <c r="B810" s="62"/>
      <c r="C810" s="62"/>
      <c r="D810" s="89"/>
      <c r="E810" s="89" t="s">
        <v>690</v>
      </c>
      <c r="F810" s="89"/>
      <c r="G810" s="89"/>
      <c r="H810" s="89"/>
    </row>
    <row r="811" spans="1:8" ht="17.100000000000001" x14ac:dyDescent="0.15">
      <c r="B811" s="62"/>
      <c r="C811" s="62"/>
    </row>
    <row r="812" spans="1:8" x14ac:dyDescent="0.15">
      <c r="B812" s="62"/>
      <c r="C812" s="62"/>
      <c r="D812" s="89" t="s">
        <v>691</v>
      </c>
      <c r="E812" s="89"/>
      <c r="F812" s="89"/>
      <c r="G812" s="89"/>
      <c r="H812" s="89"/>
    </row>
    <row r="813" spans="1:8" x14ac:dyDescent="0.15">
      <c r="B813" s="62"/>
      <c r="C813" s="62"/>
      <c r="D813" s="62" t="s">
        <v>692</v>
      </c>
      <c r="E813" s="62"/>
      <c r="F813" s="62"/>
      <c r="G813" s="62"/>
      <c r="H813" s="62"/>
    </row>
    <row r="815" spans="1:8" x14ac:dyDescent="0.15">
      <c r="A815" s="92" t="s">
        <v>694</v>
      </c>
      <c r="B815" s="46"/>
      <c r="C815" s="46"/>
      <c r="D815" s="46"/>
      <c r="E815" s="46"/>
      <c r="F815" s="46"/>
      <c r="G815" s="46"/>
      <c r="H815" s="46"/>
    </row>
    <row r="816" spans="1:8" x14ac:dyDescent="0.15">
      <c r="A816" s="46"/>
      <c r="B816" s="70" t="s">
        <v>759</v>
      </c>
      <c r="C816" s="46"/>
      <c r="D816" s="46"/>
      <c r="E816" s="46"/>
      <c r="F816" s="46"/>
      <c r="G816" s="46"/>
      <c r="H816" s="46"/>
    </row>
    <row r="817" spans="1:8" x14ac:dyDescent="0.15">
      <c r="A817" s="46"/>
      <c r="B817" s="70" t="s">
        <v>752</v>
      </c>
      <c r="C817" s="46"/>
      <c r="D817" s="46"/>
      <c r="E817" s="46"/>
      <c r="F817" s="46"/>
      <c r="G817" s="46"/>
      <c r="H817" s="46"/>
    </row>
    <row r="818" spans="1:8" x14ac:dyDescent="0.15">
      <c r="A818" s="46"/>
      <c r="B818" s="46" t="s">
        <v>760</v>
      </c>
      <c r="C818" s="46"/>
      <c r="D818" s="46"/>
      <c r="E818" s="46"/>
      <c r="F818" s="46"/>
      <c r="G818" s="46"/>
      <c r="H818" s="46"/>
    </row>
    <row r="820" spans="1:8" x14ac:dyDescent="0.15">
      <c r="B820" s="92" t="s">
        <v>695</v>
      </c>
      <c r="C820" s="46"/>
      <c r="D820" s="46"/>
      <c r="E820" s="46"/>
      <c r="F820" s="46"/>
      <c r="G820" s="46"/>
      <c r="H820" s="46"/>
    </row>
    <row r="821" spans="1:8" x14ac:dyDescent="0.15">
      <c r="B821" s="46"/>
      <c r="C821" s="62" t="s">
        <v>761</v>
      </c>
      <c r="D821" s="62"/>
      <c r="E821" s="62"/>
      <c r="F821" s="62"/>
      <c r="G821" s="62"/>
      <c r="H821" s="62"/>
    </row>
    <row r="822" spans="1:8" x14ac:dyDescent="0.15">
      <c r="B822" s="46"/>
      <c r="C822" s="46" t="s">
        <v>758</v>
      </c>
      <c r="D822" s="46"/>
      <c r="E822" s="46"/>
      <c r="F822" s="46"/>
      <c r="G822" s="46"/>
      <c r="H822" s="46"/>
    </row>
    <row r="823" spans="1:8" x14ac:dyDescent="0.15">
      <c r="C823" s="93" t="s">
        <v>763</v>
      </c>
      <c r="D823" s="93"/>
      <c r="E823" s="93"/>
      <c r="F823" s="93"/>
      <c r="G823" s="93"/>
      <c r="H823" s="93"/>
    </row>
    <row r="824" spans="1:8" x14ac:dyDescent="0.15">
      <c r="C824" s="46"/>
      <c r="D824" s="62" t="s">
        <v>762</v>
      </c>
      <c r="E824" s="62"/>
      <c r="F824" s="62"/>
      <c r="G824" s="62"/>
      <c r="H824" s="62"/>
    </row>
    <row r="825" spans="1:8" x14ac:dyDescent="0.15">
      <c r="C825" s="46"/>
      <c r="D825" s="62"/>
      <c r="E825" s="3" t="s">
        <v>696</v>
      </c>
      <c r="F825" s="62"/>
      <c r="G825" s="62"/>
      <c r="H825" s="62"/>
    </row>
    <row r="826" spans="1:8" ht="17.100000000000001" x14ac:dyDescent="0.15">
      <c r="C826" s="46"/>
      <c r="D826" s="62"/>
      <c r="E826" s="3" t="s">
        <v>697</v>
      </c>
      <c r="F826" s="62"/>
      <c r="G826" s="62"/>
      <c r="H826" s="62"/>
    </row>
    <row r="827" spans="1:8" ht="17.100000000000001" x14ac:dyDescent="0.15">
      <c r="C827" s="46"/>
      <c r="D827" s="62"/>
      <c r="E827" s="3" t="s">
        <v>368</v>
      </c>
      <c r="F827" s="62"/>
      <c r="G827" s="62"/>
      <c r="H827" s="62"/>
    </row>
    <row r="828" spans="1:8" x14ac:dyDescent="0.15">
      <c r="C828" s="46"/>
      <c r="D828" s="62" t="s">
        <v>757</v>
      </c>
      <c r="E828" s="62"/>
      <c r="F828" s="62"/>
      <c r="G828" s="62"/>
      <c r="H828" s="62"/>
    </row>
    <row r="829" spans="1:8" x14ac:dyDescent="0.15">
      <c r="C829" s="46"/>
      <c r="D829" s="62" t="s">
        <v>698</v>
      </c>
      <c r="E829" s="62"/>
      <c r="F829" s="62"/>
      <c r="G829" s="62"/>
      <c r="H829" s="62"/>
    </row>
    <row r="830" spans="1:8" ht="17.100000000000001" x14ac:dyDescent="0.15">
      <c r="C830" s="46"/>
      <c r="D830" s="62"/>
      <c r="E830" s="62"/>
      <c r="F830" s="62"/>
      <c r="G830" s="62"/>
      <c r="H830" s="62"/>
    </row>
    <row r="831" spans="1:8" ht="17.100000000000001" x14ac:dyDescent="0.15">
      <c r="C831" s="46"/>
      <c r="D831" s="62"/>
      <c r="E831" s="62"/>
      <c r="F831" s="62"/>
      <c r="G831" s="62"/>
      <c r="H831" s="62"/>
    </row>
    <row r="832" spans="1:8" ht="17.100000000000001" x14ac:dyDescent="0.15">
      <c r="C832" s="46"/>
      <c r="D832" s="62"/>
      <c r="E832" s="62"/>
      <c r="F832" s="62"/>
      <c r="G832" s="62"/>
      <c r="H832" s="62"/>
    </row>
    <row r="833" spans="3:8" ht="17.100000000000001" x14ac:dyDescent="0.15">
      <c r="C833" s="46"/>
      <c r="D833" s="62"/>
      <c r="E833" s="62"/>
      <c r="F833" s="62"/>
      <c r="G833" s="62"/>
      <c r="H833" s="62"/>
    </row>
    <row r="834" spans="3:8" ht="17.100000000000001" x14ac:dyDescent="0.15">
      <c r="C834" s="46"/>
      <c r="D834" s="62"/>
      <c r="E834" s="62"/>
      <c r="F834" s="62"/>
      <c r="G834" s="62"/>
      <c r="H834" s="62"/>
    </row>
    <row r="835" spans="3:8" ht="17.100000000000001" x14ac:dyDescent="0.15">
      <c r="C835" s="46"/>
      <c r="D835" s="62"/>
      <c r="E835" s="62"/>
      <c r="F835" s="62"/>
      <c r="G835" s="62"/>
      <c r="H835" s="62"/>
    </row>
    <row r="836" spans="3:8" ht="17.100000000000001" x14ac:dyDescent="0.15">
      <c r="C836" s="46"/>
      <c r="D836" s="62"/>
      <c r="E836" s="62"/>
      <c r="F836" s="62"/>
      <c r="G836" s="62"/>
      <c r="H836" s="62"/>
    </row>
    <row r="837" spans="3:8" ht="17.100000000000001" x14ac:dyDescent="0.15">
      <c r="C837" s="46"/>
      <c r="D837" s="62"/>
      <c r="E837" s="62"/>
      <c r="F837" s="62"/>
      <c r="G837" s="62"/>
      <c r="H837" s="62"/>
    </row>
    <row r="838" spans="3:8" ht="17.100000000000001" x14ac:dyDescent="0.15">
      <c r="C838" s="46"/>
      <c r="D838" s="62"/>
      <c r="E838" s="62"/>
      <c r="F838" s="62"/>
      <c r="G838" s="62"/>
      <c r="H838" s="62"/>
    </row>
    <row r="839" spans="3:8" ht="17.100000000000001" x14ac:dyDescent="0.15">
      <c r="C839" s="46"/>
      <c r="D839" s="62"/>
      <c r="E839" s="62"/>
      <c r="F839" s="62"/>
      <c r="G839" s="62"/>
      <c r="H839" s="62"/>
    </row>
    <row r="840" spans="3:8" ht="17.100000000000001" x14ac:dyDescent="0.15">
      <c r="C840" s="46"/>
      <c r="D840" s="62"/>
      <c r="E840" s="62"/>
      <c r="F840" s="62"/>
      <c r="G840" s="62"/>
      <c r="H840" s="62"/>
    </row>
    <row r="841" spans="3:8" ht="17.100000000000001" x14ac:dyDescent="0.15">
      <c r="C841" s="46"/>
      <c r="D841" s="62"/>
      <c r="E841" s="62"/>
      <c r="F841" s="62"/>
      <c r="G841" s="62"/>
      <c r="H841" s="62"/>
    </row>
    <row r="842" spans="3:8" ht="17.100000000000001" x14ac:dyDescent="0.15">
      <c r="C842" s="46"/>
      <c r="D842" s="62"/>
      <c r="E842" s="62"/>
      <c r="F842" s="62"/>
      <c r="G842" s="62"/>
      <c r="H842" s="62"/>
    </row>
    <row r="843" spans="3:8" ht="17.100000000000001" x14ac:dyDescent="0.15">
      <c r="C843" s="46"/>
      <c r="D843" s="62"/>
      <c r="E843" s="62"/>
      <c r="F843" s="62"/>
      <c r="G843" s="62"/>
      <c r="H843" s="62"/>
    </row>
    <row r="844" spans="3:8" ht="17.100000000000001" x14ac:dyDescent="0.15">
      <c r="C844" s="46"/>
      <c r="D844" s="62"/>
      <c r="E844" s="62"/>
      <c r="F844" s="62"/>
      <c r="G844" s="62"/>
      <c r="H844" s="62"/>
    </row>
    <row r="845" spans="3:8" ht="17.100000000000001" x14ac:dyDescent="0.15">
      <c r="C845" s="46"/>
      <c r="D845" s="62"/>
      <c r="E845" s="62"/>
      <c r="F845" s="62"/>
      <c r="G845" s="62"/>
      <c r="H845" s="62"/>
    </row>
    <row r="846" spans="3:8" ht="17.100000000000001" x14ac:dyDescent="0.15">
      <c r="C846" s="46"/>
      <c r="D846" s="62"/>
      <c r="E846" s="62"/>
      <c r="F846" s="62"/>
      <c r="G846" s="62"/>
      <c r="H846" s="62"/>
    </row>
    <row r="847" spans="3:8" ht="17.100000000000001" x14ac:dyDescent="0.15">
      <c r="C847" s="46"/>
      <c r="D847" s="62"/>
      <c r="E847" s="62"/>
      <c r="F847" s="62"/>
      <c r="G847" s="62"/>
      <c r="H847" s="62"/>
    </row>
    <row r="848" spans="3:8" ht="17.100000000000001" x14ac:dyDescent="0.15">
      <c r="C848" s="46"/>
      <c r="D848" s="62"/>
      <c r="E848" s="62"/>
      <c r="F848" s="62"/>
      <c r="G848" s="62"/>
      <c r="H848" s="62"/>
    </row>
    <row r="849" spans="3:8" ht="17.100000000000001" x14ac:dyDescent="0.15">
      <c r="C849" s="46"/>
      <c r="D849" s="62"/>
      <c r="E849" s="62"/>
      <c r="F849" s="62"/>
      <c r="G849" s="62"/>
      <c r="H849" s="62"/>
    </row>
    <row r="850" spans="3:8" ht="17.100000000000001" x14ac:dyDescent="0.15">
      <c r="C850" s="46"/>
      <c r="D850" s="62"/>
      <c r="E850" s="62"/>
      <c r="F850" s="62"/>
      <c r="G850" s="62"/>
      <c r="H850" s="62"/>
    </row>
    <row r="851" spans="3:8" ht="17.100000000000001" x14ac:dyDescent="0.15">
      <c r="C851" s="46"/>
      <c r="D851" s="62"/>
      <c r="E851" s="62"/>
      <c r="F851" s="62"/>
      <c r="G851" s="62"/>
      <c r="H851" s="62"/>
    </row>
    <row r="852" spans="3:8" ht="17.100000000000001" x14ac:dyDescent="0.15">
      <c r="C852" s="46"/>
      <c r="D852" s="62"/>
      <c r="E852" s="62"/>
      <c r="F852" s="62"/>
      <c r="G852" s="62"/>
      <c r="H852" s="62"/>
    </row>
    <row r="853" spans="3:8" ht="17.100000000000001" x14ac:dyDescent="0.15">
      <c r="C853" s="46"/>
      <c r="D853" s="62"/>
      <c r="E853" s="62"/>
      <c r="F853" s="62"/>
      <c r="G853" s="62"/>
      <c r="H853" s="62"/>
    </row>
    <row r="854" spans="3:8" ht="17.100000000000001" x14ac:dyDescent="0.15">
      <c r="C854" s="46"/>
      <c r="D854" s="62"/>
      <c r="E854" s="62"/>
      <c r="F854" s="62"/>
      <c r="G854" s="62"/>
      <c r="H854" s="62"/>
    </row>
    <row r="855" spans="3:8" ht="17.100000000000001" x14ac:dyDescent="0.15">
      <c r="C855" s="46"/>
      <c r="D855" s="62"/>
      <c r="E855" s="62"/>
      <c r="F855" s="62"/>
      <c r="G855" s="62"/>
      <c r="H855" s="62"/>
    </row>
    <row r="856" spans="3:8" ht="17.100000000000001" x14ac:dyDescent="0.15">
      <c r="C856" s="46"/>
      <c r="D856" s="62"/>
      <c r="E856" s="62"/>
      <c r="F856" s="62"/>
      <c r="G856" s="62"/>
      <c r="H856" s="62"/>
    </row>
    <row r="868" spans="2:8" x14ac:dyDescent="0.15">
      <c r="D868" s="94" t="s">
        <v>699</v>
      </c>
      <c r="E868" s="46"/>
      <c r="F868" s="46"/>
      <c r="G868" s="46"/>
      <c r="H868" s="46"/>
    </row>
    <row r="869" spans="2:8" x14ac:dyDescent="0.15">
      <c r="D869" s="46" t="s">
        <v>700</v>
      </c>
      <c r="E869" s="46"/>
      <c r="F869" s="46"/>
      <c r="G869" s="46"/>
      <c r="H869" s="46"/>
    </row>
    <row r="870" spans="2:8" x14ac:dyDescent="0.15">
      <c r="D870" s="46" t="s">
        <v>701</v>
      </c>
      <c r="E870" s="46"/>
      <c r="F870" s="46"/>
      <c r="G870" s="46"/>
      <c r="H870" s="46"/>
    </row>
    <row r="871" spans="2:8" x14ac:dyDescent="0.15">
      <c r="B871" s="46"/>
      <c r="C871" s="46" t="s">
        <v>764</v>
      </c>
      <c r="D871" s="46"/>
      <c r="E871" s="46"/>
      <c r="F871" s="46"/>
      <c r="G871" s="46"/>
      <c r="H871" s="46"/>
    </row>
    <row r="872" spans="2:8" x14ac:dyDescent="0.15">
      <c r="B872" s="46"/>
      <c r="C872" s="46" t="s">
        <v>765</v>
      </c>
      <c r="D872" s="46"/>
      <c r="E872" s="46"/>
      <c r="F872" s="46"/>
      <c r="G872" s="46"/>
      <c r="H872" s="46"/>
    </row>
    <row r="874" spans="2:8" x14ac:dyDescent="0.15">
      <c r="B874" s="92" t="s">
        <v>702</v>
      </c>
      <c r="C874" s="46"/>
      <c r="D874" s="46"/>
      <c r="E874" s="46"/>
      <c r="F874" s="46"/>
      <c r="G874" s="46"/>
      <c r="H874" s="46"/>
    </row>
    <row r="875" spans="2:8" x14ac:dyDescent="0.15">
      <c r="B875" s="46"/>
      <c r="C875" s="70" t="s">
        <v>703</v>
      </c>
      <c r="D875" s="70"/>
      <c r="E875" s="70"/>
      <c r="F875" s="70"/>
      <c r="G875" s="70"/>
      <c r="H875" s="46"/>
    </row>
    <row r="876" spans="2:8" x14ac:dyDescent="0.15">
      <c r="B876" s="46"/>
      <c r="C876" s="70" t="s">
        <v>704</v>
      </c>
      <c r="D876" s="70"/>
      <c r="E876" s="70"/>
      <c r="F876" s="70"/>
      <c r="G876" s="70"/>
      <c r="H876" s="46"/>
    </row>
    <row r="877" spans="2:8" x14ac:dyDescent="0.15">
      <c r="B877" s="46"/>
      <c r="C877" s="70" t="s">
        <v>705</v>
      </c>
      <c r="D877" s="70"/>
      <c r="E877" s="70"/>
      <c r="F877" s="70"/>
      <c r="G877" s="70"/>
      <c r="H877" s="46"/>
    </row>
    <row r="878" spans="2:8" x14ac:dyDescent="0.15">
      <c r="B878" s="46"/>
      <c r="C878" s="70"/>
      <c r="D878" s="69" t="s">
        <v>706</v>
      </c>
      <c r="E878" s="68"/>
      <c r="F878" s="68"/>
      <c r="G878" s="68"/>
      <c r="H878" s="66"/>
    </row>
    <row r="879" spans="2:8" x14ac:dyDescent="0.15">
      <c r="B879" s="46"/>
      <c r="C879" s="95" t="s">
        <v>707</v>
      </c>
      <c r="D879" s="70"/>
      <c r="E879" s="70"/>
      <c r="F879" s="70"/>
      <c r="G879" s="70"/>
      <c r="H879" s="46"/>
    </row>
    <row r="880" spans="2:8" x14ac:dyDescent="0.15">
      <c r="B880" s="46"/>
      <c r="C880" s="96" t="s">
        <v>708</v>
      </c>
      <c r="D880" s="70"/>
      <c r="E880" s="70"/>
      <c r="F880" s="70"/>
      <c r="G880" s="70"/>
      <c r="H880" s="46"/>
    </row>
    <row r="881" spans="2:8" x14ac:dyDescent="0.15">
      <c r="B881" s="46"/>
      <c r="C881" s="70"/>
      <c r="D881" s="95" t="s">
        <v>709</v>
      </c>
      <c r="E881" s="70"/>
      <c r="F881" s="70"/>
      <c r="G881" s="70"/>
      <c r="H881" s="46"/>
    </row>
    <row r="882" spans="2:8" x14ac:dyDescent="0.15">
      <c r="B882" s="46"/>
      <c r="C882" s="70"/>
      <c r="D882" s="70"/>
      <c r="E882" s="95" t="s">
        <v>710</v>
      </c>
      <c r="F882" s="95"/>
      <c r="G882" s="95"/>
      <c r="H882" s="64"/>
    </row>
    <row r="883" spans="2:8" x14ac:dyDescent="0.15">
      <c r="B883" s="46"/>
      <c r="C883" s="70"/>
      <c r="D883" s="70"/>
      <c r="E883" s="95" t="s">
        <v>711</v>
      </c>
      <c r="F883" s="95"/>
      <c r="G883" s="95"/>
      <c r="H883" s="64"/>
    </row>
    <row r="884" spans="2:8" x14ac:dyDescent="0.15">
      <c r="B884" s="46"/>
      <c r="C884" s="70"/>
      <c r="D884" s="70"/>
      <c r="E884" s="95" t="s">
        <v>712</v>
      </c>
      <c r="F884" s="95"/>
      <c r="G884" s="95"/>
      <c r="H884" s="64"/>
    </row>
    <row r="885" spans="2:8" x14ac:dyDescent="0.15">
      <c r="B885" s="46"/>
      <c r="C885" s="70"/>
      <c r="D885" s="70"/>
      <c r="E885" s="95" t="s">
        <v>713</v>
      </c>
      <c r="F885" s="95"/>
      <c r="G885" s="95"/>
      <c r="H885" s="64"/>
    </row>
    <row r="886" spans="2:8" ht="17.100000000000001" x14ac:dyDescent="0.15">
      <c r="B886" s="46"/>
      <c r="C886" s="70"/>
      <c r="D886" s="70"/>
      <c r="E886" s="95"/>
      <c r="F886" s="95"/>
      <c r="G886" s="95"/>
      <c r="H886" s="64"/>
    </row>
    <row r="887" spans="2:8" x14ac:dyDescent="0.15">
      <c r="B887" s="46"/>
      <c r="C887" s="95" t="s">
        <v>714</v>
      </c>
      <c r="D887" s="95"/>
      <c r="E887" s="95"/>
      <c r="F887" s="95"/>
      <c r="G887" s="95"/>
      <c r="H887" s="64"/>
    </row>
    <row r="888" spans="2:8" x14ac:dyDescent="0.15">
      <c r="B888" s="46"/>
      <c r="C888" s="95"/>
      <c r="D888" s="95" t="s">
        <v>715</v>
      </c>
      <c r="E888" s="95"/>
      <c r="F888" s="95"/>
      <c r="G888" s="95"/>
      <c r="H888" s="64"/>
    </row>
    <row r="889" spans="2:8" x14ac:dyDescent="0.15">
      <c r="B889" s="46"/>
      <c r="C889" s="70"/>
      <c r="D889" s="70"/>
      <c r="E889" s="95" t="s">
        <v>716</v>
      </c>
      <c r="F889" s="95"/>
      <c r="G889" s="95"/>
      <c r="H889" s="64"/>
    </row>
    <row r="890" spans="2:8" x14ac:dyDescent="0.15">
      <c r="B890" s="46"/>
      <c r="C890" s="70"/>
      <c r="D890" s="70"/>
      <c r="E890" s="95" t="s">
        <v>717</v>
      </c>
      <c r="F890" s="95"/>
      <c r="G890" s="95"/>
      <c r="H890" s="64"/>
    </row>
    <row r="891" spans="2:8" x14ac:dyDescent="0.15">
      <c r="B891" s="46"/>
      <c r="C891" s="70"/>
      <c r="D891" s="95" t="s">
        <v>718</v>
      </c>
      <c r="E891" s="95"/>
      <c r="F891" s="95"/>
      <c r="G891" s="95"/>
      <c r="H891" s="64"/>
    </row>
    <row r="892" spans="2:8" x14ac:dyDescent="0.15">
      <c r="B892" s="46"/>
      <c r="C892" s="70"/>
      <c r="D892" s="95" t="s">
        <v>719</v>
      </c>
      <c r="E892" s="95"/>
      <c r="F892" s="95"/>
      <c r="G892" s="95"/>
      <c r="H892" s="64"/>
    </row>
    <row r="893" spans="2:8" ht="17.100000000000001" x14ac:dyDescent="0.15">
      <c r="B893" s="46"/>
      <c r="C893" s="70"/>
      <c r="D893" s="70"/>
      <c r="E893" s="95"/>
      <c r="F893" s="95"/>
      <c r="G893" s="95"/>
      <c r="H893" s="64"/>
    </row>
    <row r="894" spans="2:8" x14ac:dyDescent="0.15">
      <c r="B894" s="46"/>
      <c r="C894" s="68" t="s">
        <v>720</v>
      </c>
      <c r="D894" s="68"/>
      <c r="E894" s="68"/>
      <c r="F894" s="68"/>
      <c r="G894" s="68"/>
      <c r="H894" s="65"/>
    </row>
    <row r="895" spans="2:8" x14ac:dyDescent="0.15">
      <c r="B895" s="46"/>
      <c r="C895" s="68"/>
      <c r="D895" s="68" t="s">
        <v>721</v>
      </c>
      <c r="E895" s="68"/>
      <c r="F895" s="68"/>
      <c r="G895" s="68"/>
      <c r="H895" s="65"/>
    </row>
    <row r="896" spans="2:8" x14ac:dyDescent="0.15">
      <c r="B896" s="46"/>
      <c r="C896" s="68"/>
      <c r="D896" s="68" t="s">
        <v>722</v>
      </c>
      <c r="E896" s="68"/>
      <c r="F896" s="68"/>
      <c r="G896" s="68"/>
      <c r="H896" s="65"/>
    </row>
    <row r="897" spans="2:8" x14ac:dyDescent="0.15">
      <c r="B897" s="46"/>
      <c r="C897" s="68"/>
      <c r="D897" s="68" t="s">
        <v>723</v>
      </c>
      <c r="E897" s="68"/>
      <c r="F897" s="68"/>
      <c r="G897" s="68"/>
      <c r="H897" s="65"/>
    </row>
    <row r="898" spans="2:8" ht="17.100000000000001" x14ac:dyDescent="0.15">
      <c r="B898" s="46"/>
      <c r="C898" s="70"/>
      <c r="D898" s="70"/>
      <c r="E898" s="95"/>
      <c r="F898" s="95"/>
      <c r="G898" s="95"/>
      <c r="H898" s="64"/>
    </row>
    <row r="899" spans="2:8" x14ac:dyDescent="0.15">
      <c r="B899" s="46"/>
      <c r="C899" s="96" t="s">
        <v>724</v>
      </c>
      <c r="D899" s="70"/>
      <c r="E899" s="70"/>
      <c r="F899" s="70"/>
      <c r="G899" s="70"/>
      <c r="H899" s="46"/>
    </row>
    <row r="900" spans="2:8" x14ac:dyDescent="0.15">
      <c r="C900" s="70"/>
      <c r="D900" s="71" t="s">
        <v>725</v>
      </c>
      <c r="E900" s="71"/>
      <c r="F900" s="71"/>
      <c r="G900" s="71"/>
      <c r="H900" s="88"/>
    </row>
    <row r="901" spans="2:8" x14ac:dyDescent="0.15">
      <c r="C901" s="70"/>
      <c r="D901" s="71"/>
      <c r="E901" s="71" t="s">
        <v>726</v>
      </c>
      <c r="F901" s="71"/>
      <c r="G901" s="71"/>
      <c r="H901" s="88"/>
    </row>
    <row r="902" spans="2:8" x14ac:dyDescent="0.15">
      <c r="C902" s="70"/>
      <c r="D902" s="71"/>
      <c r="E902" s="72" t="s">
        <v>727</v>
      </c>
      <c r="F902" s="72"/>
      <c r="G902" s="72"/>
      <c r="H902" s="88"/>
    </row>
    <row r="903" spans="2:8" x14ac:dyDescent="0.15">
      <c r="C903" s="70"/>
      <c r="D903" s="71"/>
      <c r="E903" s="72"/>
      <c r="F903" s="72" t="s">
        <v>728</v>
      </c>
      <c r="G903" s="72"/>
      <c r="H903" s="88"/>
    </row>
    <row r="904" spans="2:8" x14ac:dyDescent="0.15">
      <c r="C904" s="70"/>
      <c r="D904" s="71"/>
      <c r="E904" s="5"/>
      <c r="F904" s="72" t="s">
        <v>729</v>
      </c>
      <c r="G904" s="72"/>
      <c r="H904" s="88"/>
    </row>
    <row r="905" spans="2:8" x14ac:dyDescent="0.15">
      <c r="C905" s="70"/>
      <c r="D905" s="97" t="s">
        <v>730</v>
      </c>
      <c r="E905" s="61"/>
      <c r="F905" s="61"/>
      <c r="G905" s="61"/>
      <c r="H905" s="46"/>
    </row>
    <row r="906" spans="2:8" x14ac:dyDescent="0.15">
      <c r="C906" s="70"/>
      <c r="D906" s="61" t="s">
        <v>731</v>
      </c>
      <c r="E906" s="61"/>
      <c r="F906" s="70"/>
      <c r="G906" s="70"/>
      <c r="H906" s="46"/>
    </row>
    <row r="907" spans="2:8" x14ac:dyDescent="0.15">
      <c r="C907" s="98" t="s">
        <v>732</v>
      </c>
      <c r="D907" s="72"/>
      <c r="E907" s="61"/>
      <c r="F907" s="70"/>
      <c r="G907" s="70"/>
      <c r="H907" s="46"/>
    </row>
    <row r="908" spans="2:8" x14ac:dyDescent="0.15">
      <c r="C908" s="95"/>
      <c r="D908" s="72" t="s">
        <v>733</v>
      </c>
      <c r="E908" s="61"/>
      <c r="F908" s="70"/>
      <c r="G908" s="70"/>
      <c r="H908" s="46"/>
    </row>
    <row r="909" spans="2:8" x14ac:dyDescent="0.15">
      <c r="C909" s="95"/>
      <c r="D909" s="72" t="s">
        <v>734</v>
      </c>
      <c r="E909" s="61"/>
      <c r="F909" s="70"/>
      <c r="G909" s="70"/>
      <c r="H909" s="46"/>
    </row>
    <row r="910" spans="2:8" x14ac:dyDescent="0.15">
      <c r="C910" s="96" t="s">
        <v>735</v>
      </c>
      <c r="D910" s="70"/>
      <c r="E910" s="70"/>
      <c r="F910" s="70"/>
      <c r="G910" s="70"/>
      <c r="H910" s="46"/>
    </row>
    <row r="911" spans="2:8" x14ac:dyDescent="0.15">
      <c r="C911" s="70"/>
      <c r="D911" s="70" t="s">
        <v>736</v>
      </c>
      <c r="E911" s="70"/>
      <c r="F911" s="70"/>
      <c r="G911" s="70"/>
      <c r="H911" s="46"/>
    </row>
    <row r="912" spans="2:8" x14ac:dyDescent="0.15">
      <c r="C912" s="70"/>
      <c r="D912" s="70" t="s">
        <v>737</v>
      </c>
      <c r="E912" s="70"/>
      <c r="F912" s="70"/>
      <c r="G912" s="70"/>
      <c r="H912" s="46"/>
    </row>
    <row r="913" spans="1:8" x14ac:dyDescent="0.15">
      <c r="C913" s="70"/>
      <c r="D913" s="70" t="s">
        <v>738</v>
      </c>
      <c r="E913" s="70"/>
      <c r="F913" s="70"/>
      <c r="G913" s="70"/>
      <c r="H913" s="46"/>
    </row>
    <row r="914" spans="1:8" x14ac:dyDescent="0.15">
      <c r="C914" s="70"/>
      <c r="D914" s="70" t="s">
        <v>739</v>
      </c>
      <c r="E914" s="70"/>
      <c r="F914" s="70"/>
      <c r="G914" s="70"/>
      <c r="H914" s="46"/>
    </row>
    <row r="915" spans="1:8" x14ac:dyDescent="0.15">
      <c r="C915" s="70"/>
      <c r="D915" s="70"/>
      <c r="E915" s="70" t="s">
        <v>740</v>
      </c>
      <c r="F915" s="70"/>
      <c r="G915" s="70"/>
      <c r="H915" s="46"/>
    </row>
    <row r="916" spans="1:8" x14ac:dyDescent="0.15">
      <c r="C916" s="70"/>
      <c r="D916" s="70"/>
      <c r="E916" s="70"/>
      <c r="F916" s="70" t="s">
        <v>741</v>
      </c>
      <c r="G916" s="70" t="s">
        <v>742</v>
      </c>
      <c r="H916" s="46"/>
    </row>
    <row r="917" spans="1:8" x14ac:dyDescent="0.15">
      <c r="C917" s="70"/>
      <c r="D917" s="70"/>
      <c r="E917" s="72" t="s">
        <v>743</v>
      </c>
      <c r="F917" s="72"/>
      <c r="G917" s="71"/>
      <c r="H917" s="88"/>
    </row>
    <row r="918" spans="1:8" x14ac:dyDescent="0.15">
      <c r="C918" s="70"/>
      <c r="D918" s="70"/>
      <c r="E918" s="72"/>
      <c r="F918" s="72" t="s">
        <v>744</v>
      </c>
      <c r="G918" s="71"/>
      <c r="H918" s="88"/>
    </row>
    <row r="919" spans="1:8" x14ac:dyDescent="0.15">
      <c r="C919" s="70"/>
      <c r="D919" s="70"/>
      <c r="E919" s="71" t="s">
        <v>745</v>
      </c>
      <c r="F919" s="71"/>
      <c r="G919" s="71"/>
      <c r="H919" s="88"/>
    </row>
    <row r="920" spans="1:8" x14ac:dyDescent="0.15">
      <c r="C920" s="70"/>
      <c r="D920" s="70"/>
      <c r="E920" s="71"/>
      <c r="F920" s="71" t="s">
        <v>746</v>
      </c>
      <c r="G920" s="71"/>
      <c r="H920" s="88"/>
    </row>
    <row r="921" spans="1:8" x14ac:dyDescent="0.15">
      <c r="C921" s="70"/>
      <c r="D921" s="70" t="s">
        <v>747</v>
      </c>
      <c r="E921" s="70"/>
      <c r="F921" s="70"/>
      <c r="G921" s="70"/>
      <c r="H921" s="46"/>
    </row>
    <row r="922" spans="1:8" x14ac:dyDescent="0.15">
      <c r="C922" s="70"/>
      <c r="D922" s="70"/>
      <c r="E922" s="61" t="s">
        <v>748</v>
      </c>
      <c r="F922" s="61"/>
      <c r="G922" s="61"/>
      <c r="H922" s="46"/>
    </row>
    <row r="923" spans="1:8" x14ac:dyDescent="0.15">
      <c r="C923" s="46"/>
      <c r="D923" s="46"/>
      <c r="E923" s="70"/>
      <c r="F923" s="70"/>
      <c r="G923" s="70"/>
      <c r="H923" s="46"/>
    </row>
    <row r="924" spans="1:8" x14ac:dyDescent="0.15">
      <c r="C924" s="1" t="s">
        <v>749</v>
      </c>
    </row>
    <row r="925" spans="1:8" x14ac:dyDescent="0.15">
      <c r="D925" s="2" t="s">
        <v>750</v>
      </c>
    </row>
    <row r="926" spans="1:8" x14ac:dyDescent="0.15">
      <c r="E926" s="2" t="s">
        <v>751</v>
      </c>
    </row>
    <row r="928" spans="1:8" x14ac:dyDescent="0.15">
      <c r="A928" s="1" t="s">
        <v>786</v>
      </c>
    </row>
  </sheetData>
  <mergeCells count="18">
    <mergeCell ref="C256:C258"/>
    <mergeCell ref="C259:C260"/>
    <mergeCell ref="T134:V137"/>
    <mergeCell ref="T138:V138"/>
    <mergeCell ref="D138:F138"/>
    <mergeCell ref="G134:G138"/>
    <mergeCell ref="H134:J137"/>
    <mergeCell ref="H138:J138"/>
    <mergeCell ref="K134:K138"/>
    <mergeCell ref="L134:N137"/>
    <mergeCell ref="L138:N138"/>
    <mergeCell ref="D134:F137"/>
    <mergeCell ref="A221:A240"/>
    <mergeCell ref="P134:R137"/>
    <mergeCell ref="O134:O138"/>
    <mergeCell ref="P138:R138"/>
    <mergeCell ref="S134:S138"/>
    <mergeCell ref="A134:C137"/>
  </mergeCells>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C358"/>
  <sheetViews>
    <sheetView topLeftCell="A125" workbookViewId="0">
      <selection activeCell="B7" sqref="B7:C149"/>
    </sheetView>
  </sheetViews>
  <sheetFormatPr defaultColWidth="8.875" defaultRowHeight="13.5" x14ac:dyDescent="0.15"/>
  <sheetData>
    <row r="1" spans="1:4" x14ac:dyDescent="0.15">
      <c r="A1" t="s">
        <v>47</v>
      </c>
      <c r="B1">
        <v>10</v>
      </c>
      <c r="D1" t="s">
        <v>208</v>
      </c>
    </row>
    <row r="2" spans="1:4" x14ac:dyDescent="0.15">
      <c r="A2" t="s">
        <v>49</v>
      </c>
      <c r="B2">
        <v>2</v>
      </c>
      <c r="D2" t="s">
        <v>47</v>
      </c>
    </row>
    <row r="3" spans="1:4" x14ac:dyDescent="0.15">
      <c r="A3" t="s">
        <v>50</v>
      </c>
      <c r="B3">
        <v>0.75</v>
      </c>
    </row>
    <row r="4" spans="1:4" ht="14.1" x14ac:dyDescent="0.15">
      <c r="B4">
        <f>2*99</f>
        <v>198</v>
      </c>
    </row>
    <row r="6" spans="1:4" x14ac:dyDescent="0.15">
      <c r="B6" t="s">
        <v>48</v>
      </c>
      <c r="C6" t="s">
        <v>51</v>
      </c>
    </row>
    <row r="7" spans="1:4" ht="14.1" x14ac:dyDescent="0.15">
      <c r="B7">
        <v>1</v>
      </c>
      <c r="C7">
        <f>(B7*$B$2+$B$1)*$B$3</f>
        <v>9</v>
      </c>
    </row>
    <row r="8" spans="1:4" ht="14.1" x14ac:dyDescent="0.15">
      <c r="B8">
        <v>2</v>
      </c>
      <c r="C8">
        <f t="shared" ref="C8:C71" si="0">(B8*$B$2+$B$1)*$B$3</f>
        <v>10.5</v>
      </c>
    </row>
    <row r="9" spans="1:4" ht="14.1" x14ac:dyDescent="0.15">
      <c r="B9">
        <v>3</v>
      </c>
      <c r="C9">
        <f t="shared" si="0"/>
        <v>12</v>
      </c>
    </row>
    <row r="10" spans="1:4" ht="14.1" x14ac:dyDescent="0.15">
      <c r="B10">
        <v>4</v>
      </c>
      <c r="C10">
        <f t="shared" si="0"/>
        <v>13.5</v>
      </c>
    </row>
    <row r="11" spans="1:4" ht="14.1" x14ac:dyDescent="0.15">
      <c r="B11">
        <v>5</v>
      </c>
      <c r="C11">
        <f t="shared" si="0"/>
        <v>15</v>
      </c>
    </row>
    <row r="12" spans="1:4" ht="14.1" x14ac:dyDescent="0.15">
      <c r="B12">
        <v>6</v>
      </c>
      <c r="C12">
        <f t="shared" si="0"/>
        <v>16.5</v>
      </c>
    </row>
    <row r="13" spans="1:4" ht="14.1" x14ac:dyDescent="0.15">
      <c r="B13">
        <v>7</v>
      </c>
      <c r="C13">
        <f t="shared" si="0"/>
        <v>18</v>
      </c>
    </row>
    <row r="14" spans="1:4" ht="14.1" x14ac:dyDescent="0.15">
      <c r="B14">
        <v>8</v>
      </c>
      <c r="C14">
        <f t="shared" si="0"/>
        <v>19.5</v>
      </c>
    </row>
    <row r="15" spans="1:4" ht="14.1" x14ac:dyDescent="0.15">
      <c r="B15">
        <v>9</v>
      </c>
      <c r="C15">
        <f t="shared" si="0"/>
        <v>21</v>
      </c>
    </row>
    <row r="16" spans="1:4" ht="14.1" x14ac:dyDescent="0.15">
      <c r="B16">
        <v>10</v>
      </c>
      <c r="C16">
        <f t="shared" si="0"/>
        <v>22.5</v>
      </c>
    </row>
    <row r="17" spans="2:8" ht="14.1" x14ac:dyDescent="0.15">
      <c r="B17">
        <v>11</v>
      </c>
      <c r="C17">
        <f t="shared" si="0"/>
        <v>24</v>
      </c>
    </row>
    <row r="18" spans="2:8" ht="14.1" x14ac:dyDescent="0.15">
      <c r="B18">
        <v>12</v>
      </c>
      <c r="C18">
        <f t="shared" si="0"/>
        <v>25.5</v>
      </c>
    </row>
    <row r="19" spans="2:8" ht="14.1" x14ac:dyDescent="0.15">
      <c r="B19">
        <v>13</v>
      </c>
      <c r="C19">
        <f t="shared" si="0"/>
        <v>27</v>
      </c>
    </row>
    <row r="20" spans="2:8" ht="14.1" x14ac:dyDescent="0.15">
      <c r="B20">
        <v>14</v>
      </c>
      <c r="C20">
        <f t="shared" si="0"/>
        <v>28.5</v>
      </c>
    </row>
    <row r="21" spans="2:8" ht="14.1" x14ac:dyDescent="0.15">
      <c r="B21">
        <v>15</v>
      </c>
      <c r="C21">
        <f t="shared" si="0"/>
        <v>30</v>
      </c>
    </row>
    <row r="22" spans="2:8" ht="14.1" x14ac:dyDescent="0.15">
      <c r="B22">
        <v>16</v>
      </c>
      <c r="C22">
        <f t="shared" si="0"/>
        <v>31.5</v>
      </c>
    </row>
    <row r="23" spans="2:8" ht="14.1" x14ac:dyDescent="0.15">
      <c r="B23">
        <v>17</v>
      </c>
      <c r="C23">
        <f t="shared" si="0"/>
        <v>33</v>
      </c>
      <c r="F23">
        <v>1</v>
      </c>
      <c r="G23">
        <f t="shared" ref="G23:G86" si="1">F23^(1/4)</f>
        <v>1</v>
      </c>
      <c r="H23">
        <f t="shared" ref="H23:H86" si="2">F23^(1/3)</f>
        <v>1</v>
      </c>
    </row>
    <row r="24" spans="2:8" ht="14.1" x14ac:dyDescent="0.15">
      <c r="B24">
        <v>18</v>
      </c>
      <c r="C24">
        <f t="shared" si="0"/>
        <v>34.5</v>
      </c>
      <c r="F24">
        <v>2</v>
      </c>
      <c r="G24">
        <f t="shared" si="1"/>
        <v>1.189207115002721</v>
      </c>
      <c r="H24">
        <f t="shared" si="2"/>
        <v>1.2599210498948732</v>
      </c>
    </row>
    <row r="25" spans="2:8" ht="14.1" x14ac:dyDescent="0.15">
      <c r="B25">
        <v>19</v>
      </c>
      <c r="C25">
        <f t="shared" si="0"/>
        <v>36</v>
      </c>
      <c r="F25">
        <v>3</v>
      </c>
      <c r="G25">
        <f t="shared" si="1"/>
        <v>1.3160740129524926</v>
      </c>
      <c r="H25">
        <f t="shared" si="2"/>
        <v>1.4422495703074083</v>
      </c>
    </row>
    <row r="26" spans="2:8" ht="14.1" x14ac:dyDescent="0.15">
      <c r="B26">
        <v>20</v>
      </c>
      <c r="C26">
        <f t="shared" si="0"/>
        <v>37.5</v>
      </c>
      <c r="F26">
        <v>4</v>
      </c>
      <c r="G26">
        <f t="shared" si="1"/>
        <v>1.4142135623730949</v>
      </c>
      <c r="H26">
        <f t="shared" si="2"/>
        <v>1.5874010519681994</v>
      </c>
    </row>
    <row r="27" spans="2:8" ht="14.1" x14ac:dyDescent="0.15">
      <c r="B27">
        <v>21</v>
      </c>
      <c r="C27">
        <f t="shared" si="0"/>
        <v>39</v>
      </c>
      <c r="F27">
        <v>5</v>
      </c>
      <c r="G27">
        <f t="shared" si="1"/>
        <v>1.4953487812212205</v>
      </c>
      <c r="H27">
        <f t="shared" si="2"/>
        <v>1.7099759466766968</v>
      </c>
    </row>
    <row r="28" spans="2:8" ht="14.1" x14ac:dyDescent="0.15">
      <c r="B28">
        <v>22</v>
      </c>
      <c r="C28">
        <f t="shared" si="0"/>
        <v>40.5</v>
      </c>
      <c r="F28">
        <v>6</v>
      </c>
      <c r="G28">
        <f t="shared" si="1"/>
        <v>1.5650845800732873</v>
      </c>
      <c r="H28">
        <f t="shared" si="2"/>
        <v>1.8171205928321397</v>
      </c>
    </row>
    <row r="29" spans="2:8" ht="14.1" x14ac:dyDescent="0.15">
      <c r="B29">
        <v>23</v>
      </c>
      <c r="C29">
        <f t="shared" si="0"/>
        <v>42</v>
      </c>
      <c r="F29">
        <v>7</v>
      </c>
      <c r="G29">
        <f t="shared" si="1"/>
        <v>1.6265765616977856</v>
      </c>
      <c r="H29">
        <f t="shared" si="2"/>
        <v>1.9129311827723889</v>
      </c>
    </row>
    <row r="30" spans="2:8" ht="14.1" x14ac:dyDescent="0.15">
      <c r="B30">
        <v>24</v>
      </c>
      <c r="C30">
        <f t="shared" si="0"/>
        <v>43.5</v>
      </c>
      <c r="F30">
        <v>8</v>
      </c>
      <c r="G30">
        <f t="shared" si="1"/>
        <v>1.681792830507429</v>
      </c>
      <c r="H30">
        <f t="shared" si="2"/>
        <v>1.9999999999999998</v>
      </c>
    </row>
    <row r="31" spans="2:8" ht="14.1" x14ac:dyDescent="0.15">
      <c r="B31">
        <v>25</v>
      </c>
      <c r="C31">
        <f t="shared" si="0"/>
        <v>45</v>
      </c>
      <c r="F31">
        <v>9</v>
      </c>
      <c r="G31">
        <f t="shared" si="1"/>
        <v>1.7320508075688774</v>
      </c>
      <c r="H31">
        <f t="shared" si="2"/>
        <v>2.0800838230519041</v>
      </c>
    </row>
    <row r="32" spans="2:8" ht="14.1" x14ac:dyDescent="0.15">
      <c r="B32">
        <v>26</v>
      </c>
      <c r="C32">
        <f t="shared" si="0"/>
        <v>46.5</v>
      </c>
      <c r="F32">
        <v>10</v>
      </c>
      <c r="G32">
        <f t="shared" si="1"/>
        <v>1.778279410038923</v>
      </c>
      <c r="H32">
        <f t="shared" si="2"/>
        <v>2.1544346900318838</v>
      </c>
    </row>
    <row r="33" spans="2:8" ht="14.1" x14ac:dyDescent="0.15">
      <c r="B33">
        <v>27</v>
      </c>
      <c r="C33">
        <f t="shared" si="0"/>
        <v>48</v>
      </c>
      <c r="F33">
        <v>11</v>
      </c>
      <c r="G33">
        <f t="shared" si="1"/>
        <v>1.821160286837872</v>
      </c>
      <c r="H33">
        <f t="shared" si="2"/>
        <v>2.2239800905693157</v>
      </c>
    </row>
    <row r="34" spans="2:8" ht="14.1" x14ac:dyDescent="0.15">
      <c r="B34">
        <v>28</v>
      </c>
      <c r="C34">
        <f t="shared" si="0"/>
        <v>49.5</v>
      </c>
      <c r="F34">
        <v>12</v>
      </c>
      <c r="G34">
        <f t="shared" si="1"/>
        <v>1.8612097182041991</v>
      </c>
      <c r="H34">
        <f t="shared" si="2"/>
        <v>2.2894284851066637</v>
      </c>
    </row>
    <row r="35" spans="2:8" ht="14.1" x14ac:dyDescent="0.15">
      <c r="B35">
        <v>29</v>
      </c>
      <c r="C35">
        <f t="shared" si="0"/>
        <v>51</v>
      </c>
      <c r="F35">
        <v>13</v>
      </c>
      <c r="G35">
        <f t="shared" si="1"/>
        <v>1.8988289221159418</v>
      </c>
      <c r="H35">
        <f t="shared" si="2"/>
        <v>2.3513346877207573</v>
      </c>
    </row>
    <row r="36" spans="2:8" ht="14.1" x14ac:dyDescent="0.15">
      <c r="B36">
        <v>30</v>
      </c>
      <c r="C36">
        <f t="shared" si="0"/>
        <v>52.5</v>
      </c>
      <c r="F36">
        <v>14</v>
      </c>
      <c r="G36">
        <f t="shared" si="1"/>
        <v>1.9343364202676692</v>
      </c>
      <c r="H36">
        <f t="shared" si="2"/>
        <v>2.4101422641752297</v>
      </c>
    </row>
    <row r="37" spans="2:8" ht="14.1" x14ac:dyDescent="0.15">
      <c r="B37">
        <v>31</v>
      </c>
      <c r="C37">
        <f t="shared" si="0"/>
        <v>54</v>
      </c>
      <c r="F37">
        <v>15</v>
      </c>
      <c r="G37">
        <f t="shared" si="1"/>
        <v>1.9679896712654303</v>
      </c>
      <c r="H37">
        <f t="shared" si="2"/>
        <v>2.4662120743304703</v>
      </c>
    </row>
    <row r="38" spans="2:8" ht="14.1" x14ac:dyDescent="0.15">
      <c r="B38">
        <v>32</v>
      </c>
      <c r="C38">
        <f t="shared" si="0"/>
        <v>55.5</v>
      </c>
      <c r="F38">
        <v>16</v>
      </c>
      <c r="G38">
        <f t="shared" si="1"/>
        <v>2</v>
      </c>
      <c r="H38">
        <f t="shared" si="2"/>
        <v>2.5198420997897459</v>
      </c>
    </row>
    <row r="39" spans="2:8" ht="14.1" x14ac:dyDescent="0.15">
      <c r="B39">
        <v>33</v>
      </c>
      <c r="C39">
        <f t="shared" si="0"/>
        <v>57</v>
      </c>
      <c r="F39">
        <v>17</v>
      </c>
      <c r="G39">
        <f t="shared" si="1"/>
        <v>2.0305431848689306</v>
      </c>
      <c r="H39">
        <f t="shared" si="2"/>
        <v>2.5712815906582351</v>
      </c>
    </row>
    <row r="40" spans="2:8" ht="14.1" x14ac:dyDescent="0.15">
      <c r="B40">
        <v>34</v>
      </c>
      <c r="C40">
        <f t="shared" si="0"/>
        <v>58.5</v>
      </c>
      <c r="F40">
        <v>18</v>
      </c>
      <c r="G40">
        <f t="shared" si="1"/>
        <v>2.0597671439071177</v>
      </c>
      <c r="H40">
        <f t="shared" si="2"/>
        <v>2.6207413942088964</v>
      </c>
    </row>
    <row r="41" spans="2:8" ht="14.1" x14ac:dyDescent="0.15">
      <c r="B41">
        <v>35</v>
      </c>
      <c r="C41">
        <f t="shared" si="0"/>
        <v>60</v>
      </c>
      <c r="F41">
        <v>19</v>
      </c>
      <c r="G41">
        <f t="shared" si="1"/>
        <v>2.087797629929844</v>
      </c>
      <c r="H41">
        <f t="shared" si="2"/>
        <v>2.6684016487219444</v>
      </c>
    </row>
    <row r="42" spans="2:8" ht="14.1" x14ac:dyDescent="0.15">
      <c r="B42">
        <v>36</v>
      </c>
      <c r="C42">
        <f t="shared" si="0"/>
        <v>61.5</v>
      </c>
      <c r="F42">
        <v>20</v>
      </c>
      <c r="G42">
        <f t="shared" si="1"/>
        <v>2.1147425268811282</v>
      </c>
      <c r="H42">
        <f t="shared" si="2"/>
        <v>2.7144176165949063</v>
      </c>
    </row>
    <row r="43" spans="2:8" ht="14.1" x14ac:dyDescent="0.15">
      <c r="B43">
        <v>37</v>
      </c>
      <c r="C43">
        <f t="shared" si="0"/>
        <v>63</v>
      </c>
      <c r="F43">
        <v>21</v>
      </c>
      <c r="G43">
        <f t="shared" si="1"/>
        <v>2.1406951429280725</v>
      </c>
      <c r="H43">
        <f t="shared" si="2"/>
        <v>2.7589241763811208</v>
      </c>
    </row>
    <row r="44" spans="2:8" ht="14.1" x14ac:dyDescent="0.15">
      <c r="B44">
        <v>38</v>
      </c>
      <c r="C44">
        <f t="shared" si="0"/>
        <v>64.5</v>
      </c>
      <c r="F44">
        <v>22</v>
      </c>
      <c r="G44">
        <f t="shared" si="1"/>
        <v>2.1657367706679937</v>
      </c>
      <c r="H44">
        <f t="shared" si="2"/>
        <v>2.8020393306553872</v>
      </c>
    </row>
    <row r="45" spans="2:8" ht="14.1" x14ac:dyDescent="0.15">
      <c r="B45">
        <v>39</v>
      </c>
      <c r="C45">
        <f t="shared" si="0"/>
        <v>66</v>
      </c>
      <c r="F45">
        <v>23</v>
      </c>
      <c r="G45">
        <f t="shared" si="1"/>
        <v>2.1899387030948421</v>
      </c>
      <c r="H45">
        <f t="shared" si="2"/>
        <v>2.8438669798515654</v>
      </c>
    </row>
    <row r="46" spans="2:8" ht="14.1" x14ac:dyDescent="0.15">
      <c r="B46">
        <v>40</v>
      </c>
      <c r="C46">
        <f t="shared" si="0"/>
        <v>67.5</v>
      </c>
      <c r="F46">
        <v>24</v>
      </c>
      <c r="G46">
        <f t="shared" si="1"/>
        <v>2.2133638394006434</v>
      </c>
      <c r="H46">
        <f t="shared" si="2"/>
        <v>2.8844991406148166</v>
      </c>
    </row>
    <row r="47" spans="2:8" ht="14.1" x14ac:dyDescent="0.15">
      <c r="B47">
        <v>41</v>
      </c>
      <c r="C47">
        <f t="shared" si="0"/>
        <v>69</v>
      </c>
      <c r="F47">
        <v>25</v>
      </c>
      <c r="G47">
        <f t="shared" si="1"/>
        <v>2.2360679774997898</v>
      </c>
      <c r="H47">
        <f t="shared" si="2"/>
        <v>2.9240177382128656</v>
      </c>
    </row>
    <row r="48" spans="2:8" ht="14.1" x14ac:dyDescent="0.15">
      <c r="B48">
        <v>42</v>
      </c>
      <c r="C48">
        <f t="shared" si="0"/>
        <v>70.5</v>
      </c>
      <c r="F48">
        <v>26</v>
      </c>
      <c r="G48">
        <f t="shared" si="1"/>
        <v>2.2581008643532257</v>
      </c>
      <c r="H48">
        <f t="shared" si="2"/>
        <v>2.9624960684073702</v>
      </c>
    </row>
    <row r="49" spans="2:8" ht="14.1" x14ac:dyDescent="0.15">
      <c r="B49">
        <v>43</v>
      </c>
      <c r="C49">
        <f t="shared" si="0"/>
        <v>72</v>
      </c>
      <c r="F49">
        <v>27</v>
      </c>
      <c r="G49">
        <f t="shared" si="1"/>
        <v>2.2795070569547775</v>
      </c>
      <c r="H49">
        <f t="shared" si="2"/>
        <v>2.9999999999999996</v>
      </c>
    </row>
    <row r="50" spans="2:8" ht="14.1" x14ac:dyDescent="0.15">
      <c r="B50">
        <v>44</v>
      </c>
      <c r="C50">
        <f t="shared" si="0"/>
        <v>73.5</v>
      </c>
      <c r="F50">
        <v>28</v>
      </c>
      <c r="G50">
        <f t="shared" si="1"/>
        <v>2.3003266337912058</v>
      </c>
      <c r="H50">
        <f t="shared" si="2"/>
        <v>3.0365889718756618</v>
      </c>
    </row>
    <row r="51" spans="2:8" ht="14.1" x14ac:dyDescent="0.15">
      <c r="B51">
        <v>45</v>
      </c>
      <c r="C51">
        <f t="shared" si="0"/>
        <v>75</v>
      </c>
      <c r="F51">
        <v>29</v>
      </c>
      <c r="G51">
        <f t="shared" si="1"/>
        <v>2.3205957871060838</v>
      </c>
      <c r="H51">
        <f t="shared" si="2"/>
        <v>3.0723168256858471</v>
      </c>
    </row>
    <row r="52" spans="2:8" ht="14.1" x14ac:dyDescent="0.15">
      <c r="B52">
        <v>46</v>
      </c>
      <c r="C52">
        <f t="shared" si="0"/>
        <v>76.5</v>
      </c>
      <c r="F52">
        <v>30</v>
      </c>
      <c r="G52">
        <f t="shared" si="1"/>
        <v>2.340347319320716</v>
      </c>
      <c r="H52">
        <f t="shared" si="2"/>
        <v>3.1072325059538586</v>
      </c>
    </row>
    <row r="53" spans="2:8" ht="14.1" x14ac:dyDescent="0.15">
      <c r="B53">
        <v>47</v>
      </c>
      <c r="C53">
        <f t="shared" si="0"/>
        <v>78</v>
      </c>
      <c r="F53">
        <v>31</v>
      </c>
      <c r="G53">
        <f t="shared" si="1"/>
        <v>2.359611061770567</v>
      </c>
      <c r="H53">
        <f t="shared" si="2"/>
        <v>3.1413806523913927</v>
      </c>
    </row>
    <row r="54" spans="2:8" ht="14.1" x14ac:dyDescent="0.15">
      <c r="B54">
        <v>48</v>
      </c>
      <c r="C54">
        <f t="shared" si="0"/>
        <v>79.5</v>
      </c>
      <c r="F54">
        <v>32</v>
      </c>
      <c r="G54">
        <f t="shared" si="1"/>
        <v>2.3784142300054421</v>
      </c>
      <c r="H54">
        <f t="shared" si="2"/>
        <v>3.1748021039363987</v>
      </c>
    </row>
    <row r="55" spans="2:8" ht="14.1" x14ac:dyDescent="0.15">
      <c r="B55">
        <v>49</v>
      </c>
      <c r="C55">
        <f t="shared" si="0"/>
        <v>81</v>
      </c>
      <c r="F55">
        <v>33</v>
      </c>
      <c r="G55">
        <f t="shared" si="1"/>
        <v>2.3967817269284302</v>
      </c>
      <c r="H55">
        <f t="shared" si="2"/>
        <v>3.2075343299958265</v>
      </c>
    </row>
    <row r="56" spans="2:8" ht="14.1" x14ac:dyDescent="0.15">
      <c r="B56">
        <v>50</v>
      </c>
      <c r="C56">
        <f t="shared" si="0"/>
        <v>82.5</v>
      </c>
      <c r="F56">
        <v>34</v>
      </c>
      <c r="G56">
        <f t="shared" si="1"/>
        <v>2.414736402766418</v>
      </c>
      <c r="H56">
        <f t="shared" si="2"/>
        <v>3.2396118012774835</v>
      </c>
    </row>
    <row r="57" spans="2:8" ht="14.1" x14ac:dyDescent="0.15">
      <c r="B57">
        <v>51</v>
      </c>
      <c r="C57">
        <f t="shared" si="0"/>
        <v>84</v>
      </c>
      <c r="F57">
        <v>35</v>
      </c>
      <c r="G57">
        <f t="shared" si="1"/>
        <v>2.4322992790977871</v>
      </c>
      <c r="H57">
        <f t="shared" si="2"/>
        <v>3.2710663101885888</v>
      </c>
    </row>
    <row r="58" spans="2:8" ht="14.1" x14ac:dyDescent="0.15">
      <c r="B58">
        <v>52</v>
      </c>
      <c r="C58">
        <f t="shared" si="0"/>
        <v>85.5</v>
      </c>
      <c r="F58">
        <v>36</v>
      </c>
      <c r="G58">
        <f t="shared" si="1"/>
        <v>2.4494897427831779</v>
      </c>
      <c r="H58">
        <f t="shared" si="2"/>
        <v>3.3019272488946263</v>
      </c>
    </row>
    <row r="59" spans="2:8" ht="14.1" x14ac:dyDescent="0.15">
      <c r="B59">
        <v>53</v>
      </c>
      <c r="C59">
        <f t="shared" si="0"/>
        <v>87</v>
      </c>
      <c r="F59">
        <v>37</v>
      </c>
      <c r="G59">
        <f t="shared" si="1"/>
        <v>2.4663257145596602</v>
      </c>
      <c r="H59">
        <f t="shared" si="2"/>
        <v>3.3322218516459525</v>
      </c>
    </row>
    <row r="60" spans="2:8" ht="14.1" x14ac:dyDescent="0.15">
      <c r="B60">
        <v>54</v>
      </c>
      <c r="C60">
        <f t="shared" si="0"/>
        <v>88.5</v>
      </c>
      <c r="F60">
        <v>38</v>
      </c>
      <c r="G60">
        <f t="shared" si="1"/>
        <v>2.4828237961983883</v>
      </c>
      <c r="H60">
        <f t="shared" si="2"/>
        <v>3.3619754067989627</v>
      </c>
    </row>
    <row r="61" spans="2:8" ht="14.1" x14ac:dyDescent="0.15">
      <c r="B61">
        <v>55</v>
      </c>
      <c r="C61">
        <f t="shared" si="0"/>
        <v>90</v>
      </c>
      <c r="F61">
        <v>39</v>
      </c>
      <c r="G61">
        <f t="shared" si="1"/>
        <v>2.4989993994393833</v>
      </c>
      <c r="H61">
        <f t="shared" si="2"/>
        <v>3.391211443014166</v>
      </c>
    </row>
    <row r="62" spans="2:8" ht="14.1" x14ac:dyDescent="0.15">
      <c r="B62">
        <v>56</v>
      </c>
      <c r="C62">
        <f t="shared" si="0"/>
        <v>91.5</v>
      </c>
      <c r="F62">
        <v>40</v>
      </c>
      <c r="G62">
        <f t="shared" si="1"/>
        <v>2.514866859365871</v>
      </c>
      <c r="H62">
        <f t="shared" si="2"/>
        <v>3.4199518933533941</v>
      </c>
    </row>
    <row r="63" spans="2:8" ht="14.1" x14ac:dyDescent="0.15">
      <c r="B63">
        <v>57</v>
      </c>
      <c r="C63">
        <f t="shared" si="0"/>
        <v>93</v>
      </c>
      <c r="F63">
        <v>41</v>
      </c>
      <c r="G63">
        <f t="shared" si="1"/>
        <v>2.5304395344352431</v>
      </c>
      <c r="H63">
        <f t="shared" si="2"/>
        <v>3.4482172403827303</v>
      </c>
    </row>
    <row r="64" spans="2:8" ht="14.1" x14ac:dyDescent="0.15">
      <c r="B64">
        <v>58</v>
      </c>
      <c r="C64">
        <f t="shared" si="0"/>
        <v>94.5</v>
      </c>
      <c r="F64">
        <v>42</v>
      </c>
      <c r="G64">
        <f t="shared" si="1"/>
        <v>2.5457298950218306</v>
      </c>
      <c r="H64">
        <f t="shared" si="2"/>
        <v>3.4760266448864496</v>
      </c>
    </row>
    <row r="65" spans="2:8" ht="14.1" x14ac:dyDescent="0.15">
      <c r="B65">
        <v>59</v>
      </c>
      <c r="C65">
        <f t="shared" si="0"/>
        <v>96</v>
      </c>
      <c r="F65">
        <v>43</v>
      </c>
      <c r="G65">
        <f t="shared" si="1"/>
        <v>2.5607496020310148</v>
      </c>
      <c r="H65">
        <f t="shared" si="2"/>
        <v>3.5033980603867239</v>
      </c>
    </row>
    <row r="66" spans="2:8" ht="14.1" x14ac:dyDescent="0.15">
      <c r="B66">
        <v>60</v>
      </c>
      <c r="C66">
        <f t="shared" si="0"/>
        <v>97.5</v>
      </c>
      <c r="F66">
        <v>44</v>
      </c>
      <c r="G66">
        <f t="shared" si="1"/>
        <v>2.5755095769013945</v>
      </c>
      <c r="H66">
        <f t="shared" si="2"/>
        <v>3.5303483353260625</v>
      </c>
    </row>
    <row r="67" spans="2:8" ht="14.1" x14ac:dyDescent="0.15">
      <c r="B67">
        <v>61</v>
      </c>
      <c r="C67">
        <f t="shared" si="0"/>
        <v>99</v>
      </c>
      <c r="F67">
        <v>45</v>
      </c>
      <c r="G67">
        <f t="shared" si="1"/>
        <v>2.5900200641113513</v>
      </c>
      <c r="H67">
        <f t="shared" si="2"/>
        <v>3.5568933044900626</v>
      </c>
    </row>
    <row r="68" spans="2:8" ht="14.1" x14ac:dyDescent="0.15">
      <c r="B68">
        <v>62</v>
      </c>
      <c r="C68">
        <f t="shared" si="0"/>
        <v>100.5</v>
      </c>
      <c r="F68">
        <v>46</v>
      </c>
      <c r="G68">
        <f t="shared" si="1"/>
        <v>2.6042906871402178</v>
      </c>
      <c r="H68">
        <f t="shared" si="2"/>
        <v>3.5830478710159461</v>
      </c>
    </row>
    <row r="69" spans="2:8" ht="14.1" x14ac:dyDescent="0.15">
      <c r="B69">
        <v>63</v>
      </c>
      <c r="C69">
        <f t="shared" si="0"/>
        <v>102</v>
      </c>
      <c r="F69">
        <v>47</v>
      </c>
      <c r="G69">
        <f t="shared" si="1"/>
        <v>2.6183304986958853</v>
      </c>
      <c r="H69">
        <f t="shared" si="2"/>
        <v>3.608826080138694</v>
      </c>
    </row>
    <row r="70" spans="2:8" ht="14.1" x14ac:dyDescent="0.15">
      <c r="B70">
        <v>64</v>
      </c>
      <c r="C70">
        <f t="shared" si="0"/>
        <v>103.5</v>
      </c>
      <c r="F70">
        <v>48</v>
      </c>
      <c r="G70">
        <f t="shared" si="1"/>
        <v>2.6321480259049852</v>
      </c>
      <c r="H70">
        <f t="shared" si="2"/>
        <v>3.6342411856642789</v>
      </c>
    </row>
    <row r="71" spans="2:8" ht="14.1" x14ac:dyDescent="0.15">
      <c r="B71">
        <v>65</v>
      </c>
      <c r="C71">
        <f t="shared" si="0"/>
        <v>105</v>
      </c>
      <c r="F71">
        <v>49</v>
      </c>
      <c r="G71">
        <f t="shared" si="1"/>
        <v>2.6457513110645903</v>
      </c>
      <c r="H71">
        <f t="shared" si="2"/>
        <v>3.6593057100229709</v>
      </c>
    </row>
    <row r="72" spans="2:8" ht="14.1" x14ac:dyDescent="0.15">
      <c r="B72">
        <v>66</v>
      </c>
      <c r="C72">
        <f t="shared" ref="C72:C135" si="3">(B72*$B$2+$B$1)*$B$3</f>
        <v>106.5</v>
      </c>
      <c r="F72">
        <v>50</v>
      </c>
      <c r="G72">
        <f t="shared" si="1"/>
        <v>2.6591479484724942</v>
      </c>
      <c r="H72">
        <f t="shared" si="2"/>
        <v>3.6840314986403864</v>
      </c>
    </row>
    <row r="73" spans="2:8" ht="14.1" x14ac:dyDescent="0.15">
      <c r="B73">
        <v>67</v>
      </c>
      <c r="C73">
        <f t="shared" si="3"/>
        <v>108</v>
      </c>
      <c r="F73">
        <v>51</v>
      </c>
      <c r="G73">
        <f t="shared" si="1"/>
        <v>2.6723451177837885</v>
      </c>
      <c r="H73">
        <f t="shared" si="2"/>
        <v>3.7084297692661896</v>
      </c>
    </row>
    <row r="74" spans="2:8" ht="14.1" x14ac:dyDescent="0.15">
      <c r="B74">
        <v>68</v>
      </c>
      <c r="C74">
        <f t="shared" si="3"/>
        <v>109.5</v>
      </c>
      <c r="F74">
        <v>52</v>
      </c>
      <c r="G74">
        <f t="shared" si="1"/>
        <v>2.6853496142826505</v>
      </c>
      <c r="H74">
        <f t="shared" si="2"/>
        <v>3.7325111568172487</v>
      </c>
    </row>
    <row r="75" spans="2:8" ht="14.1" x14ac:dyDescent="0.15">
      <c r="B75">
        <v>69</v>
      </c>
      <c r="C75">
        <f t="shared" si="3"/>
        <v>111</v>
      </c>
      <c r="F75">
        <v>53</v>
      </c>
      <c r="G75">
        <f t="shared" si="1"/>
        <v>2.6981678764080859</v>
      </c>
      <c r="H75">
        <f t="shared" si="2"/>
        <v>3.7562857542210719</v>
      </c>
    </row>
    <row r="76" spans="2:8" ht="14.1" x14ac:dyDescent="0.15">
      <c r="B76">
        <v>70</v>
      </c>
      <c r="C76">
        <f t="shared" si="3"/>
        <v>112.5</v>
      </c>
      <c r="F76">
        <v>54</v>
      </c>
      <c r="G76">
        <f t="shared" si="1"/>
        <v>2.7108060108295344</v>
      </c>
      <c r="H76">
        <f t="shared" si="2"/>
        <v>3.7797631496846198</v>
      </c>
    </row>
    <row r="77" spans="2:8" ht="14.1" x14ac:dyDescent="0.15">
      <c r="B77">
        <v>71</v>
      </c>
      <c r="C77">
        <f t="shared" si="3"/>
        <v>114</v>
      </c>
      <c r="F77">
        <v>55</v>
      </c>
      <c r="G77">
        <f t="shared" si="1"/>
        <v>2.7232698153315003</v>
      </c>
      <c r="H77">
        <f t="shared" si="2"/>
        <v>3.8029524607613916</v>
      </c>
    </row>
    <row r="78" spans="2:8" ht="14.1" x14ac:dyDescent="0.15">
      <c r="B78">
        <v>72</v>
      </c>
      <c r="C78">
        <f t="shared" si="3"/>
        <v>115.5</v>
      </c>
      <c r="F78">
        <v>56</v>
      </c>
      <c r="G78">
        <f t="shared" si="1"/>
        <v>2.7355647997347612</v>
      </c>
      <c r="H78">
        <f t="shared" si="2"/>
        <v>3.8258623655447783</v>
      </c>
    </row>
    <row r="79" spans="2:8" ht="14.1" x14ac:dyDescent="0.15">
      <c r="B79">
        <v>73</v>
      </c>
      <c r="C79">
        <f t="shared" si="3"/>
        <v>117</v>
      </c>
      <c r="F79">
        <v>57</v>
      </c>
      <c r="G79">
        <f t="shared" si="1"/>
        <v>2.7476962050544724</v>
      </c>
      <c r="H79">
        <f t="shared" si="2"/>
        <v>3.8485011312768047</v>
      </c>
    </row>
    <row r="80" spans="2:8" ht="14.1" x14ac:dyDescent="0.15">
      <c r="B80">
        <v>74</v>
      </c>
      <c r="C80">
        <f t="shared" si="3"/>
        <v>118.5</v>
      </c>
      <c r="F80">
        <v>58</v>
      </c>
      <c r="G80">
        <f t="shared" si="1"/>
        <v>2.7596690210718942</v>
      </c>
      <c r="H80">
        <f t="shared" si="2"/>
        <v>3.8708766406277961</v>
      </c>
    </row>
    <row r="81" spans="2:8" ht="14.1" x14ac:dyDescent="0.15">
      <c r="B81">
        <v>75</v>
      </c>
      <c r="C81">
        <f t="shared" si="3"/>
        <v>120</v>
      </c>
      <c r="F81">
        <v>59</v>
      </c>
      <c r="G81">
        <f t="shared" si="1"/>
        <v>2.771488002476036</v>
      </c>
      <c r="H81">
        <f t="shared" si="2"/>
        <v>3.8929964158732604</v>
      </c>
    </row>
    <row r="82" spans="2:8" ht="14.1" x14ac:dyDescent="0.15">
      <c r="B82">
        <v>76</v>
      </c>
      <c r="C82">
        <f t="shared" si="3"/>
        <v>121.5</v>
      </c>
      <c r="F82">
        <v>60</v>
      </c>
      <c r="G82">
        <f t="shared" si="1"/>
        <v>2.7831576837137404</v>
      </c>
      <c r="H82">
        <f t="shared" si="2"/>
        <v>3.9148676411688634</v>
      </c>
    </row>
    <row r="83" spans="2:8" ht="14.1" x14ac:dyDescent="0.15">
      <c r="B83">
        <v>77</v>
      </c>
      <c r="C83">
        <f t="shared" si="3"/>
        <v>123</v>
      </c>
      <c r="F83">
        <v>61</v>
      </c>
      <c r="G83">
        <f t="shared" si="1"/>
        <v>2.7946823926712416</v>
      </c>
      <c r="H83">
        <f t="shared" si="2"/>
        <v>3.9364971831021731</v>
      </c>
    </row>
    <row r="84" spans="2:8" ht="14.1" x14ac:dyDescent="0.15">
      <c r="B84">
        <v>78</v>
      </c>
      <c r="C84">
        <f t="shared" si="3"/>
        <v>124.5</v>
      </c>
      <c r="F84">
        <v>62</v>
      </c>
      <c r="G84">
        <f t="shared" si="1"/>
        <v>2.8060662632966835</v>
      </c>
      <c r="H84">
        <f t="shared" si="2"/>
        <v>3.9578916096804058</v>
      </c>
    </row>
    <row r="85" spans="2:8" ht="14.1" x14ac:dyDescent="0.15">
      <c r="B85">
        <v>79</v>
      </c>
      <c r="C85">
        <f t="shared" si="3"/>
        <v>126</v>
      </c>
      <c r="F85">
        <v>63</v>
      </c>
      <c r="G85">
        <f t="shared" si="1"/>
        <v>2.8173132472612576</v>
      </c>
      <c r="H85">
        <f t="shared" si="2"/>
        <v>3.9790572078963913</v>
      </c>
    </row>
    <row r="86" spans="2:8" ht="14.1" x14ac:dyDescent="0.15">
      <c r="B86">
        <v>80</v>
      </c>
      <c r="C86">
        <f t="shared" si="3"/>
        <v>127.5</v>
      </c>
      <c r="F86">
        <v>64</v>
      </c>
      <c r="G86">
        <f t="shared" si="1"/>
        <v>2.8284271247461898</v>
      </c>
      <c r="H86">
        <f t="shared" si="2"/>
        <v>3.9999999999999991</v>
      </c>
    </row>
    <row r="87" spans="2:8" ht="14.1" x14ac:dyDescent="0.15">
      <c r="B87">
        <v>81</v>
      </c>
      <c r="C87">
        <f t="shared" si="3"/>
        <v>129</v>
      </c>
      <c r="F87">
        <v>65</v>
      </c>
      <c r="G87">
        <f t="shared" ref="G87:G121" si="4">F87^(1/4)</f>
        <v>2.8394115144336771</v>
      </c>
      <c r="H87">
        <f t="shared" ref="H87:H121" si="5">F87^(1/3)</f>
        <v>4.020725758589057</v>
      </c>
    </row>
    <row r="88" spans="2:8" ht="14.1" x14ac:dyDescent="0.15">
      <c r="B88">
        <v>82</v>
      </c>
      <c r="C88">
        <f t="shared" si="3"/>
        <v>130.5</v>
      </c>
      <c r="F88">
        <v>66</v>
      </c>
      <c r="G88">
        <f t="shared" si="4"/>
        <v>2.8502698827717978</v>
      </c>
      <c r="H88">
        <f t="shared" si="5"/>
        <v>4.0412400206221895</v>
      </c>
    </row>
    <row r="89" spans="2:8" ht="14.1" x14ac:dyDescent="0.15">
      <c r="B89">
        <v>83</v>
      </c>
      <c r="C89">
        <f t="shared" si="3"/>
        <v>132</v>
      </c>
      <c r="F89">
        <v>67</v>
      </c>
      <c r="G89">
        <f t="shared" si="4"/>
        <v>2.8610055525763052</v>
      </c>
      <c r="H89">
        <f t="shared" si="5"/>
        <v>4.0615481004456786</v>
      </c>
    </row>
    <row r="90" spans="2:8" ht="14.1" x14ac:dyDescent="0.15">
      <c r="B90">
        <v>84</v>
      </c>
      <c r="C90">
        <f t="shared" si="3"/>
        <v>133.5</v>
      </c>
      <c r="F90">
        <v>68</v>
      </c>
      <c r="G90">
        <f t="shared" si="4"/>
        <v>2.871621711025901</v>
      </c>
      <c r="H90">
        <f t="shared" si="5"/>
        <v>4.0816551019173479</v>
      </c>
    </row>
    <row r="91" spans="2:8" ht="14.1" x14ac:dyDescent="0.15">
      <c r="B91">
        <v>85</v>
      </c>
      <c r="C91">
        <f t="shared" si="3"/>
        <v>135</v>
      </c>
      <c r="F91">
        <v>69</v>
      </c>
      <c r="G91">
        <f t="shared" si="4"/>
        <v>2.882121417102006</v>
      </c>
      <c r="H91">
        <f t="shared" si="5"/>
        <v>4.1015659297023479</v>
      </c>
    </row>
    <row r="92" spans="2:8" ht="14.1" x14ac:dyDescent="0.15">
      <c r="B92">
        <v>86</v>
      </c>
      <c r="C92">
        <f t="shared" si="3"/>
        <v>136.5</v>
      </c>
      <c r="F92">
        <v>70</v>
      </c>
      <c r="G92">
        <f t="shared" si="4"/>
        <v>2.8925076085190784</v>
      </c>
      <c r="H92">
        <f t="shared" si="5"/>
        <v>4.121285299808557</v>
      </c>
    </row>
    <row r="93" spans="2:8" ht="14.1" x14ac:dyDescent="0.15">
      <c r="B93">
        <v>87</v>
      </c>
      <c r="C93">
        <f t="shared" si="3"/>
        <v>138</v>
      </c>
      <c r="F93">
        <v>71</v>
      </c>
      <c r="G93">
        <f t="shared" si="4"/>
        <v>2.9027831081870996</v>
      </c>
      <c r="H93">
        <f t="shared" si="5"/>
        <v>4.1408177494228529</v>
      </c>
    </row>
    <row r="94" spans="2:8" ht="14.1" x14ac:dyDescent="0.15">
      <c r="B94">
        <v>88</v>
      </c>
      <c r="C94">
        <f t="shared" si="3"/>
        <v>139.5</v>
      </c>
      <c r="F94">
        <v>72</v>
      </c>
      <c r="G94">
        <f t="shared" si="4"/>
        <v>2.9129506302439405</v>
      </c>
      <c r="H94">
        <f t="shared" si="5"/>
        <v>4.1601676461038073</v>
      </c>
    </row>
    <row r="95" spans="2:8" ht="14.1" x14ac:dyDescent="0.15">
      <c r="B95">
        <v>89</v>
      </c>
      <c r="C95">
        <f t="shared" si="3"/>
        <v>141</v>
      </c>
      <c r="F95">
        <v>73</v>
      </c>
      <c r="G95">
        <f t="shared" si="4"/>
        <v>2.9230127856917649</v>
      </c>
      <c r="H95">
        <f t="shared" si="5"/>
        <v>4.179339196381231</v>
      </c>
    </row>
    <row r="96" spans="2:8" ht="14.1" x14ac:dyDescent="0.15">
      <c r="B96">
        <v>90</v>
      </c>
      <c r="C96">
        <f t="shared" si="3"/>
        <v>142.5</v>
      </c>
      <c r="F96">
        <v>74</v>
      </c>
      <c r="G96">
        <f t="shared" si="4"/>
        <v>2.9329720876685186</v>
      </c>
      <c r="H96">
        <f t="shared" si="5"/>
        <v>4.198336453808408</v>
      </c>
    </row>
    <row r="97" spans="2:8" ht="14.1" x14ac:dyDescent="0.15">
      <c r="B97">
        <v>91</v>
      </c>
      <c r="C97">
        <f t="shared" si="3"/>
        <v>144</v>
      </c>
      <c r="F97">
        <v>75</v>
      </c>
      <c r="G97">
        <f t="shared" si="4"/>
        <v>2.9428309563827115</v>
      </c>
      <c r="H97">
        <f t="shared" si="5"/>
        <v>4.2171633265087456</v>
      </c>
    </row>
    <row r="98" spans="2:8" ht="14.1" x14ac:dyDescent="0.15">
      <c r="B98">
        <v>92</v>
      </c>
      <c r="C98">
        <f t="shared" si="3"/>
        <v>145.5</v>
      </c>
      <c r="F98">
        <v>76</v>
      </c>
      <c r="G98">
        <f t="shared" si="4"/>
        <v>2.9525917237371893</v>
      </c>
      <c r="H98">
        <f t="shared" si="5"/>
        <v>4.2358235842548932</v>
      </c>
    </row>
    <row r="99" spans="2:8" ht="14.1" x14ac:dyDescent="0.15">
      <c r="B99">
        <v>93</v>
      </c>
      <c r="C99">
        <f t="shared" si="3"/>
        <v>147</v>
      </c>
      <c r="F99">
        <v>77</v>
      </c>
      <c r="G99">
        <f t="shared" si="4"/>
        <v>2.9622566376652992</v>
      </c>
      <c r="H99">
        <f t="shared" si="5"/>
        <v>4.2543208651150062</v>
      </c>
    </row>
    <row r="100" spans="2:8" ht="14.1" x14ac:dyDescent="0.15">
      <c r="B100">
        <v>94</v>
      </c>
      <c r="C100">
        <f t="shared" si="3"/>
        <v>148.5</v>
      </c>
      <c r="F100">
        <v>78</v>
      </c>
      <c r="G100">
        <f t="shared" si="4"/>
        <v>2.9718278662008415</v>
      </c>
      <c r="H100">
        <f t="shared" si="5"/>
        <v>4.2726586816979166</v>
      </c>
    </row>
    <row r="101" spans="2:8" ht="14.1" x14ac:dyDescent="0.15">
      <c r="B101">
        <v>95</v>
      </c>
      <c r="C101">
        <f t="shared" si="3"/>
        <v>150</v>
      </c>
      <c r="F101">
        <v>79</v>
      </c>
      <c r="G101">
        <f t="shared" si="4"/>
        <v>2.9813075013013317</v>
      </c>
      <c r="H101">
        <f t="shared" si="5"/>
        <v>4.2908404270262066</v>
      </c>
    </row>
    <row r="102" spans="2:8" ht="14.1" x14ac:dyDescent="0.15">
      <c r="B102">
        <v>96</v>
      </c>
      <c r="C102">
        <f t="shared" si="3"/>
        <v>151.5</v>
      </c>
      <c r="F102">
        <v>80</v>
      </c>
      <c r="G102">
        <f t="shared" si="4"/>
        <v>2.9906975624424406</v>
      </c>
      <c r="H102">
        <f t="shared" si="5"/>
        <v>4.3088693800637659</v>
      </c>
    </row>
    <row r="103" spans="2:8" ht="14.1" x14ac:dyDescent="0.15">
      <c r="B103">
        <v>97</v>
      </c>
      <c r="C103">
        <f t="shared" si="3"/>
        <v>153</v>
      </c>
      <c r="F103">
        <v>81</v>
      </c>
      <c r="G103">
        <f t="shared" si="4"/>
        <v>3.0000000000000004</v>
      </c>
      <c r="H103">
        <f t="shared" si="5"/>
        <v>4.3267487109222253</v>
      </c>
    </row>
    <row r="104" spans="2:8" ht="14.1" x14ac:dyDescent="0.15">
      <c r="B104">
        <v>98</v>
      </c>
      <c r="C104">
        <f t="shared" si="3"/>
        <v>154.5</v>
      </c>
      <c r="F104">
        <v>82</v>
      </c>
      <c r="G104">
        <f t="shared" si="4"/>
        <v>3.0092166984345639</v>
      </c>
      <c r="H104">
        <f t="shared" si="5"/>
        <v>4.344481485768612</v>
      </c>
    </row>
    <row r="105" spans="2:8" ht="14.1" x14ac:dyDescent="0.15">
      <c r="B105">
        <v>99</v>
      </c>
      <c r="C105">
        <f t="shared" si="3"/>
        <v>156</v>
      </c>
      <c r="F105">
        <v>83</v>
      </c>
      <c r="G105">
        <f t="shared" si="4"/>
        <v>3.0183494792923335</v>
      </c>
      <c r="H105">
        <f t="shared" si="5"/>
        <v>4.3620706714548376</v>
      </c>
    </row>
    <row r="106" spans="2:8" ht="14.1" x14ac:dyDescent="0.15">
      <c r="B106">
        <v>100</v>
      </c>
      <c r="C106">
        <f t="shared" si="3"/>
        <v>157.5</v>
      </c>
      <c r="F106">
        <v>84</v>
      </c>
      <c r="G106">
        <f t="shared" si="4"/>
        <v>3.0274001040350909</v>
      </c>
      <c r="H106">
        <f t="shared" si="5"/>
        <v>4.379519139887889</v>
      </c>
    </row>
    <row r="107" spans="2:8" ht="14.1" x14ac:dyDescent="0.15">
      <c r="B107">
        <v>101</v>
      </c>
      <c r="C107">
        <f t="shared" si="3"/>
        <v>159</v>
      </c>
      <c r="F107">
        <v>85</v>
      </c>
      <c r="G107">
        <f t="shared" si="4"/>
        <v>3.0363702767108114</v>
      </c>
      <c r="H107">
        <f t="shared" si="5"/>
        <v>4.3968296721581792</v>
      </c>
    </row>
    <row r="108" spans="2:8" ht="14.1" x14ac:dyDescent="0.15">
      <c r="B108">
        <v>102</v>
      </c>
      <c r="C108">
        <f t="shared" si="3"/>
        <v>160.5</v>
      </c>
      <c r="F108">
        <v>86</v>
      </c>
      <c r="G108">
        <f t="shared" si="4"/>
        <v>3.045261646475669</v>
      </c>
      <c r="H108">
        <f t="shared" si="5"/>
        <v>4.4140049624421032</v>
      </c>
    </row>
    <row r="109" spans="2:8" ht="14.1" x14ac:dyDescent="0.15">
      <c r="B109">
        <v>103</v>
      </c>
      <c r="C109">
        <f t="shared" si="3"/>
        <v>162</v>
      </c>
      <c r="F109">
        <v>87</v>
      </c>
      <c r="G109">
        <f t="shared" si="4"/>
        <v>3.0540758099773515</v>
      </c>
      <c r="H109">
        <f t="shared" si="5"/>
        <v>4.4310476216936339</v>
      </c>
    </row>
    <row r="110" spans="2:8" ht="14.1" x14ac:dyDescent="0.15">
      <c r="B110">
        <v>104</v>
      </c>
      <c r="C110">
        <f t="shared" si="3"/>
        <v>163.5</v>
      </c>
      <c r="F110">
        <v>88</v>
      </c>
      <c r="G110">
        <f t="shared" si="4"/>
        <v>3.0628143136087864</v>
      </c>
      <c r="H110">
        <f t="shared" si="5"/>
        <v>4.4479601811386313</v>
      </c>
    </row>
    <row r="111" spans="2:8" ht="14.1" x14ac:dyDescent="0.15">
      <c r="B111">
        <v>105</v>
      </c>
      <c r="C111">
        <f t="shared" si="3"/>
        <v>165</v>
      </c>
      <c r="F111">
        <v>89</v>
      </c>
      <c r="G111">
        <f t="shared" si="4"/>
        <v>3.0714786556407327</v>
      </c>
      <c r="H111">
        <f t="shared" si="5"/>
        <v>4.4647450955845365</v>
      </c>
    </row>
    <row r="112" spans="2:8" ht="14.1" x14ac:dyDescent="0.15">
      <c r="B112">
        <v>106</v>
      </c>
      <c r="C112">
        <f t="shared" si="3"/>
        <v>166.5</v>
      </c>
      <c r="F112">
        <v>90</v>
      </c>
      <c r="G112">
        <f t="shared" si="4"/>
        <v>3.0800702882410227</v>
      </c>
      <c r="H112">
        <f t="shared" si="5"/>
        <v>4.481404746557164</v>
      </c>
    </row>
    <row r="113" spans="2:20" ht="14.1" x14ac:dyDescent="0.15">
      <c r="B113">
        <v>107</v>
      </c>
      <c r="C113">
        <f t="shared" si="3"/>
        <v>168</v>
      </c>
      <c r="F113">
        <v>91</v>
      </c>
      <c r="G113">
        <f t="shared" si="4"/>
        <v>3.0885906193876611</v>
      </c>
      <c r="H113">
        <f t="shared" si="5"/>
        <v>4.4979414452754138</v>
      </c>
    </row>
    <row r="114" spans="2:20" ht="14.1" x14ac:dyDescent="0.15">
      <c r="B114">
        <v>108</v>
      </c>
      <c r="C114">
        <f t="shared" si="3"/>
        <v>169.5</v>
      </c>
      <c r="F114">
        <v>92</v>
      </c>
      <c r="G114">
        <f t="shared" si="4"/>
        <v>3.0970410146824725</v>
      </c>
      <c r="H114">
        <f t="shared" si="5"/>
        <v>4.5143574354740013</v>
      </c>
    </row>
    <row r="115" spans="2:20" ht="14.1" x14ac:dyDescent="0.15">
      <c r="B115">
        <v>109</v>
      </c>
      <c r="C115">
        <f t="shared" si="3"/>
        <v>171</v>
      </c>
      <c r="F115">
        <v>93</v>
      </c>
      <c r="G115">
        <f t="shared" si="4"/>
        <v>3.1054227990714818</v>
      </c>
      <c r="H115">
        <f t="shared" si="5"/>
        <v>4.5306548960834929</v>
      </c>
    </row>
    <row r="116" spans="2:20" ht="14.1" x14ac:dyDescent="0.15">
      <c r="B116">
        <v>110</v>
      </c>
      <c r="C116">
        <f t="shared" si="3"/>
        <v>172.5</v>
      </c>
      <c r="F116">
        <v>94</v>
      </c>
      <c r="G116">
        <f t="shared" si="4"/>
        <v>3.1137372584777698</v>
      </c>
      <c r="H116">
        <f t="shared" si="5"/>
        <v>4.5468359437763439</v>
      </c>
    </row>
    <row r="117" spans="2:20" ht="14.1" x14ac:dyDescent="0.15">
      <c r="B117">
        <v>111</v>
      </c>
      <c r="C117">
        <f t="shared" si="3"/>
        <v>174</v>
      </c>
      <c r="F117">
        <v>95</v>
      </c>
      <c r="G117">
        <f t="shared" si="4"/>
        <v>3.1219856413521447</v>
      </c>
      <c r="H117">
        <f t="shared" si="5"/>
        <v>4.5629026353869664</v>
      </c>
    </row>
    <row r="118" spans="2:20" ht="14.1" x14ac:dyDescent="0.15">
      <c r="B118">
        <v>112</v>
      </c>
      <c r="C118">
        <f t="shared" si="3"/>
        <v>175.5</v>
      </c>
      <c r="F118">
        <v>96</v>
      </c>
      <c r="G118">
        <f t="shared" si="4"/>
        <v>3.1301691601465746</v>
      </c>
      <c r="H118">
        <f t="shared" si="5"/>
        <v>4.5788569702133266</v>
      </c>
    </row>
    <row r="119" spans="2:20" ht="14.1" x14ac:dyDescent="0.15">
      <c r="B119">
        <v>113</v>
      </c>
      <c r="C119">
        <f t="shared" si="3"/>
        <v>177</v>
      </c>
      <c r="F119">
        <v>97</v>
      </c>
      <c r="G119">
        <f t="shared" si="4"/>
        <v>3.1382889927149962</v>
      </c>
      <c r="H119">
        <f t="shared" si="5"/>
        <v>4.5947008922070394</v>
      </c>
    </row>
    <row r="120" spans="2:20" ht="14.1" x14ac:dyDescent="0.15">
      <c r="B120">
        <v>114</v>
      </c>
      <c r="C120">
        <f t="shared" si="3"/>
        <v>178.5</v>
      </c>
      <c r="F120">
        <v>98</v>
      </c>
      <c r="G120">
        <f t="shared" si="4"/>
        <v>3.1463462836457889</v>
      </c>
      <c r="H120">
        <f t="shared" si="5"/>
        <v>4.6104362920584467</v>
      </c>
    </row>
    <row r="121" spans="2:20" ht="14.1" x14ac:dyDescent="0.15">
      <c r="B121">
        <v>115</v>
      </c>
      <c r="C121">
        <f t="shared" si="3"/>
        <v>180</v>
      </c>
      <c r="F121">
        <v>99</v>
      </c>
      <c r="G121">
        <f t="shared" si="4"/>
        <v>3.1543421455299043</v>
      </c>
      <c r="H121">
        <f t="shared" si="5"/>
        <v>4.6260650091827413</v>
      </c>
    </row>
    <row r="122" spans="2:20" ht="14.1" x14ac:dyDescent="0.15">
      <c r="B122">
        <v>116</v>
      </c>
      <c r="C122">
        <f t="shared" si="3"/>
        <v>181.5</v>
      </c>
    </row>
    <row r="123" spans="2:20" ht="14.1" x14ac:dyDescent="0.15">
      <c r="B123">
        <v>117</v>
      </c>
      <c r="C123">
        <f t="shared" si="3"/>
        <v>183</v>
      </c>
    </row>
    <row r="124" spans="2:20" ht="14.1" x14ac:dyDescent="0.15">
      <c r="B124">
        <v>118</v>
      </c>
      <c r="C124">
        <f t="shared" si="3"/>
        <v>184.5</v>
      </c>
    </row>
    <row r="125" spans="2:20" ht="14.1" x14ac:dyDescent="0.15">
      <c r="B125">
        <v>119</v>
      </c>
      <c r="C125">
        <f t="shared" si="3"/>
        <v>186</v>
      </c>
    </row>
    <row r="126" spans="2:20" x14ac:dyDescent="0.15">
      <c r="B126">
        <v>120</v>
      </c>
      <c r="C126">
        <f t="shared" si="3"/>
        <v>187.5</v>
      </c>
      <c r="F126" t="s">
        <v>218</v>
      </c>
      <c r="G126" t="s">
        <v>219</v>
      </c>
      <c r="I126">
        <v>1</v>
      </c>
      <c r="K126">
        <v>2</v>
      </c>
      <c r="M126">
        <v>3</v>
      </c>
      <c r="O126">
        <v>4</v>
      </c>
      <c r="Q126">
        <v>5</v>
      </c>
      <c r="S126">
        <v>6</v>
      </c>
    </row>
    <row r="127" spans="2:20" ht="14.1" x14ac:dyDescent="0.15">
      <c r="B127">
        <v>121</v>
      </c>
      <c r="C127">
        <f t="shared" si="3"/>
        <v>189</v>
      </c>
      <c r="F127">
        <v>0.1</v>
      </c>
      <c r="G127">
        <v>5</v>
      </c>
      <c r="I127" s="34" t="s">
        <v>209</v>
      </c>
      <c r="J127" s="35"/>
      <c r="K127" s="34" t="s">
        <v>211</v>
      </c>
      <c r="L127" s="35"/>
      <c r="M127" s="34" t="s">
        <v>212</v>
      </c>
      <c r="N127" s="35"/>
      <c r="O127" s="34" t="s">
        <v>213</v>
      </c>
      <c r="P127" s="35"/>
      <c r="Q127" s="34" t="s">
        <v>214</v>
      </c>
      <c r="R127" s="35"/>
      <c r="S127" s="34" t="s">
        <v>215</v>
      </c>
      <c r="T127" s="35"/>
    </row>
    <row r="128" spans="2:20" x14ac:dyDescent="0.15">
      <c r="B128">
        <v>122</v>
      </c>
      <c r="C128">
        <f t="shared" si="3"/>
        <v>190.5</v>
      </c>
      <c r="I128" s="36" t="s">
        <v>219</v>
      </c>
      <c r="J128" s="37" t="s">
        <v>210</v>
      </c>
      <c r="K128" s="36" t="s">
        <v>219</v>
      </c>
      <c r="L128" s="37" t="s">
        <v>210</v>
      </c>
      <c r="M128" s="36" t="s">
        <v>219</v>
      </c>
      <c r="N128" s="37" t="s">
        <v>210</v>
      </c>
      <c r="O128" s="36" t="s">
        <v>219</v>
      </c>
      <c r="P128" s="37" t="s">
        <v>210</v>
      </c>
      <c r="Q128" s="36" t="s">
        <v>219</v>
      </c>
      <c r="R128" s="37" t="s">
        <v>210</v>
      </c>
      <c r="S128" s="36" t="s">
        <v>219</v>
      </c>
      <c r="T128" s="37" t="s">
        <v>210</v>
      </c>
    </row>
    <row r="129" spans="2:29" ht="17.100000000000001" x14ac:dyDescent="0.15">
      <c r="B129">
        <v>123</v>
      </c>
      <c r="C129">
        <f t="shared" si="3"/>
        <v>192</v>
      </c>
      <c r="G129" s="10" t="s">
        <v>3</v>
      </c>
      <c r="I129" s="36">
        <v>10</v>
      </c>
      <c r="J129" s="37">
        <v>150</v>
      </c>
      <c r="K129" s="36">
        <v>10</v>
      </c>
      <c r="L129" s="37">
        <f>($J$129*(1+$F$127*(K126-1)))</f>
        <v>165</v>
      </c>
      <c r="M129" s="36">
        <v>15</v>
      </c>
      <c r="N129" s="37">
        <f>($J$129*(1+$F$127*(M126-1)))</f>
        <v>180</v>
      </c>
      <c r="O129" s="36">
        <v>15</v>
      </c>
      <c r="P129" s="37">
        <f>($J$129*(1+$F$127*(O126-1)))</f>
        <v>195</v>
      </c>
      <c r="Q129" s="36">
        <v>20</v>
      </c>
      <c r="R129" s="37">
        <f>($J$129*(1+$F$127*(Q126-1)))</f>
        <v>210</v>
      </c>
      <c r="S129" s="36">
        <v>20</v>
      </c>
      <c r="T129" s="37">
        <f>($J$129*(1+$F$127*(S126-1)))</f>
        <v>225</v>
      </c>
    </row>
    <row r="130" spans="2:29" ht="17.100000000000001" x14ac:dyDescent="0.15">
      <c r="B130">
        <v>124</v>
      </c>
      <c r="C130">
        <f t="shared" si="3"/>
        <v>193.5</v>
      </c>
      <c r="G130" s="3"/>
      <c r="I130" s="36"/>
      <c r="J130" s="37"/>
      <c r="K130" s="36"/>
      <c r="L130" s="37"/>
      <c r="M130" s="36"/>
      <c r="N130" s="37"/>
      <c r="O130" s="36"/>
      <c r="P130" s="37"/>
      <c r="Q130" s="36"/>
      <c r="R130" s="37"/>
      <c r="S130" s="36"/>
      <c r="T130" s="37"/>
    </row>
    <row r="131" spans="2:29" ht="17.100000000000001" x14ac:dyDescent="0.15">
      <c r="B131">
        <v>125</v>
      </c>
      <c r="C131">
        <f t="shared" si="3"/>
        <v>195</v>
      </c>
      <c r="G131" s="11" t="s">
        <v>6</v>
      </c>
      <c r="I131" s="36">
        <v>10</v>
      </c>
      <c r="J131" s="37">
        <v>150</v>
      </c>
      <c r="K131" s="36">
        <v>10</v>
      </c>
      <c r="L131" s="37">
        <f>($J$131*(1+$F$127*(K126-1)))</f>
        <v>165</v>
      </c>
      <c r="M131" s="36">
        <v>15</v>
      </c>
      <c r="N131" s="37">
        <f>($J$131*(1+$F$127*(M126-1)))</f>
        <v>180</v>
      </c>
      <c r="O131" s="36">
        <v>15</v>
      </c>
      <c r="P131" s="37">
        <f>($J$131*(1+$F$127*(O126-1)))</f>
        <v>195</v>
      </c>
      <c r="Q131" s="36">
        <v>20</v>
      </c>
      <c r="R131" s="37">
        <f>($J$131*(1+$F$127*(Q126-1)))</f>
        <v>210</v>
      </c>
      <c r="S131" s="36">
        <v>20</v>
      </c>
      <c r="T131" s="37">
        <f>($J$131*(1+$F$127*(S126-1)))</f>
        <v>225</v>
      </c>
    </row>
    <row r="132" spans="2:29" ht="17.100000000000001" x14ac:dyDescent="0.15">
      <c r="B132">
        <v>126</v>
      </c>
      <c r="C132">
        <f t="shared" si="3"/>
        <v>196.5</v>
      </c>
      <c r="G132" s="3"/>
      <c r="I132" s="36"/>
      <c r="J132" s="37"/>
      <c r="K132" s="36"/>
      <c r="L132" s="37"/>
      <c r="M132" s="36"/>
      <c r="N132" s="37"/>
      <c r="O132" s="36"/>
      <c r="P132" s="37"/>
      <c r="Q132" s="36"/>
      <c r="R132" s="37"/>
      <c r="S132" s="36"/>
      <c r="T132" s="37"/>
    </row>
    <row r="133" spans="2:29" ht="17.100000000000001" x14ac:dyDescent="0.15">
      <c r="B133">
        <v>127</v>
      </c>
      <c r="C133">
        <f t="shared" si="3"/>
        <v>198</v>
      </c>
      <c r="G133" s="3" t="s">
        <v>8</v>
      </c>
      <c r="I133" s="36">
        <v>10</v>
      </c>
      <c r="J133" s="37">
        <v>150</v>
      </c>
      <c r="K133" s="36">
        <v>10</v>
      </c>
      <c r="L133" s="37">
        <f>($J$133*(1+$F$127*(K126-1)))</f>
        <v>165</v>
      </c>
      <c r="M133" s="36">
        <v>15</v>
      </c>
      <c r="N133" s="37">
        <f>($J$133*(1+$F$127*(M126-1)))</f>
        <v>180</v>
      </c>
      <c r="O133" s="36">
        <v>15</v>
      </c>
      <c r="P133" s="37">
        <f>($J$133*(1+$F$127*(O126-1)))</f>
        <v>195</v>
      </c>
      <c r="Q133" s="36">
        <v>20</v>
      </c>
      <c r="R133" s="37">
        <f>($J$133*(1+$F$127*(Q126-1)))</f>
        <v>210</v>
      </c>
      <c r="S133" s="36">
        <v>20</v>
      </c>
      <c r="T133" s="37">
        <f>($J$133*(1+$F$127*(S126-1)))</f>
        <v>225</v>
      </c>
    </row>
    <row r="134" spans="2:29" ht="17.100000000000001" x14ac:dyDescent="0.15">
      <c r="B134">
        <v>128</v>
      </c>
      <c r="C134">
        <f t="shared" si="3"/>
        <v>199.5</v>
      </c>
      <c r="G134" s="3"/>
      <c r="I134" s="36"/>
      <c r="J134" s="37"/>
      <c r="K134" s="36"/>
      <c r="L134" s="37"/>
      <c r="M134" s="36"/>
      <c r="N134" s="37"/>
      <c r="O134" s="36"/>
      <c r="P134" s="37"/>
      <c r="Q134" s="36"/>
      <c r="R134" s="37"/>
      <c r="S134" s="36"/>
      <c r="T134" s="37"/>
    </row>
    <row r="135" spans="2:29" ht="17.100000000000001" x14ac:dyDescent="0.15">
      <c r="B135">
        <v>129</v>
      </c>
      <c r="C135">
        <f t="shared" si="3"/>
        <v>201</v>
      </c>
      <c r="G135" s="3" t="s">
        <v>173</v>
      </c>
      <c r="I135" s="36">
        <v>10</v>
      </c>
      <c r="J135" s="37">
        <v>150</v>
      </c>
      <c r="K135" s="36">
        <v>10</v>
      </c>
      <c r="L135" s="37">
        <f>($J$135*(1+$F$127*(K126-1)))</f>
        <v>165</v>
      </c>
      <c r="M135" s="36">
        <v>15</v>
      </c>
      <c r="N135" s="37">
        <f>($J$135*(1+$F$127*(M126-1)))</f>
        <v>180</v>
      </c>
      <c r="O135" s="36">
        <v>15</v>
      </c>
      <c r="P135" s="37">
        <f>($J$135*(1+$F$127*(O126-1)))</f>
        <v>195</v>
      </c>
      <c r="Q135" s="36">
        <v>20</v>
      </c>
      <c r="R135" s="37">
        <f>($J$135*(1+$F$127*(Q126-1)))</f>
        <v>210</v>
      </c>
      <c r="S135" s="36">
        <v>20</v>
      </c>
      <c r="T135" s="37">
        <f>($J$135*(1+$F$127*(S126-1)))</f>
        <v>225</v>
      </c>
    </row>
    <row r="136" spans="2:29" ht="17.100000000000001" x14ac:dyDescent="0.15">
      <c r="B136">
        <v>130</v>
      </c>
      <c r="C136">
        <f t="shared" ref="C136:C199" si="6">(B136*$B$2+$B$1)*$B$3</f>
        <v>202.5</v>
      </c>
      <c r="G136" s="3"/>
      <c r="I136" s="36"/>
      <c r="J136" s="37"/>
      <c r="K136" s="36"/>
      <c r="L136" s="37"/>
      <c r="M136" s="36"/>
      <c r="N136" s="37"/>
      <c r="O136" s="36"/>
      <c r="P136" s="37"/>
      <c r="Q136" s="36"/>
      <c r="R136" s="37"/>
      <c r="S136" s="36"/>
      <c r="T136" s="37"/>
    </row>
    <row r="137" spans="2:29" ht="17.100000000000001" x14ac:dyDescent="0.15">
      <c r="B137">
        <v>131</v>
      </c>
      <c r="C137">
        <f t="shared" si="6"/>
        <v>204</v>
      </c>
      <c r="G137" s="3" t="s">
        <v>174</v>
      </c>
      <c r="I137" s="38">
        <v>10</v>
      </c>
      <c r="J137" s="39">
        <v>150</v>
      </c>
      <c r="K137" s="38">
        <v>10</v>
      </c>
      <c r="L137" s="39">
        <f>($J$137*(1+$F$127*(K126-1)))</f>
        <v>165</v>
      </c>
      <c r="M137" s="38">
        <v>15</v>
      </c>
      <c r="N137" s="39">
        <f>($J$137*(1+$F$127*(M126-1)))</f>
        <v>180</v>
      </c>
      <c r="O137" s="38">
        <v>15</v>
      </c>
      <c r="P137" s="39">
        <f>($J$137*(1+$F$127*(O126-1)))</f>
        <v>195</v>
      </c>
      <c r="Q137" s="38">
        <v>20</v>
      </c>
      <c r="R137" s="39">
        <f>($J$137*(1+$F$127*(Q126-1)))</f>
        <v>210</v>
      </c>
      <c r="S137" s="38">
        <v>20</v>
      </c>
      <c r="T137" s="39">
        <f>($J$137*(1+$F$127*(S126-1)))</f>
        <v>225</v>
      </c>
    </row>
    <row r="138" spans="2:29" ht="14.1" x14ac:dyDescent="0.15">
      <c r="B138">
        <v>132</v>
      </c>
      <c r="C138">
        <f t="shared" si="6"/>
        <v>205.5</v>
      </c>
    </row>
    <row r="139" spans="2:29" x14ac:dyDescent="0.15">
      <c r="B139">
        <v>133</v>
      </c>
      <c r="C139">
        <f t="shared" si="6"/>
        <v>207</v>
      </c>
      <c r="F139" t="s">
        <v>217</v>
      </c>
    </row>
    <row r="140" spans="2:29" ht="15.95" x14ac:dyDescent="0.25">
      <c r="B140">
        <v>134</v>
      </c>
      <c r="C140">
        <f t="shared" si="6"/>
        <v>208.5</v>
      </c>
      <c r="I140" t="s">
        <v>216</v>
      </c>
      <c r="J140" s="40"/>
      <c r="K140" s="41"/>
      <c r="N140" t="s">
        <v>220</v>
      </c>
      <c r="S140" t="s">
        <v>221</v>
      </c>
      <c r="T140" t="s">
        <v>222</v>
      </c>
      <c r="AC140" t="s">
        <v>228</v>
      </c>
    </row>
    <row r="141" spans="2:29" ht="17.100000000000001" x14ac:dyDescent="0.15">
      <c r="B141">
        <v>135</v>
      </c>
      <c r="C141">
        <f t="shared" si="6"/>
        <v>210</v>
      </c>
      <c r="G141" s="10" t="s">
        <v>3</v>
      </c>
      <c r="I141">
        <f t="shared" ref="I141:I205" si="7">ROUNDDOWN(140*LOG((J141/10),10),0)</f>
        <v>0</v>
      </c>
      <c r="J141">
        <v>10</v>
      </c>
      <c r="K141" s="45">
        <f t="shared" ref="K141:K172" si="8">ROUNDDOWN((I141+10)*$L$141,0)</f>
        <v>5</v>
      </c>
      <c r="L141">
        <v>0.5</v>
      </c>
      <c r="N141">
        <f>ROUNDDOWN(155*LOG((O141/10),5),0)</f>
        <v>0</v>
      </c>
      <c r="O141">
        <v>10</v>
      </c>
      <c r="P141">
        <f>ROUNDDOWN((N141+10)*$Q$141,0)</f>
        <v>6</v>
      </c>
      <c r="Q141">
        <v>0.6</v>
      </c>
      <c r="R141" t="s">
        <v>225</v>
      </c>
      <c r="S141">
        <f>M129</f>
        <v>15</v>
      </c>
      <c r="T141" t="s">
        <v>223</v>
      </c>
    </row>
    <row r="142" spans="2:29" ht="14.1" x14ac:dyDescent="0.15">
      <c r="B142">
        <v>136</v>
      </c>
      <c r="C142">
        <f t="shared" si="6"/>
        <v>211.5</v>
      </c>
      <c r="I142">
        <f t="shared" si="7"/>
        <v>5</v>
      </c>
      <c r="J142">
        <v>11</v>
      </c>
      <c r="K142" s="45">
        <f t="shared" si="8"/>
        <v>7</v>
      </c>
      <c r="N142">
        <f t="shared" ref="N142:N205" si="9">ROUNDDOWN(155*LOG((O142/10),5),0)</f>
        <v>3</v>
      </c>
      <c r="O142">
        <v>10.4</v>
      </c>
      <c r="P142">
        <f t="shared" ref="P142:P205" si="10">ROUNDDOWN((N142+10)*$Q$141,0)</f>
        <v>7</v>
      </c>
      <c r="R142" t="s">
        <v>224</v>
      </c>
      <c r="S142">
        <f>(N129-M129)/99</f>
        <v>1.6666666666666667</v>
      </c>
    </row>
    <row r="143" spans="2:29" ht="14.1" x14ac:dyDescent="0.15">
      <c r="B143">
        <v>137</v>
      </c>
      <c r="C143">
        <f t="shared" si="6"/>
        <v>213</v>
      </c>
      <c r="I143">
        <f t="shared" si="7"/>
        <v>11</v>
      </c>
      <c r="J143">
        <v>12</v>
      </c>
      <c r="K143" s="45">
        <f t="shared" si="8"/>
        <v>10</v>
      </c>
      <c r="N143">
        <f t="shared" si="9"/>
        <v>7</v>
      </c>
      <c r="O143">
        <v>10.8</v>
      </c>
      <c r="P143">
        <f t="shared" si="10"/>
        <v>10</v>
      </c>
      <c r="R143" t="s">
        <v>224</v>
      </c>
      <c r="S143">
        <f>(P129-O129)/99</f>
        <v>1.8181818181818181</v>
      </c>
    </row>
    <row r="144" spans="2:29" ht="14.1" x14ac:dyDescent="0.15">
      <c r="B144">
        <v>138</v>
      </c>
      <c r="C144">
        <f t="shared" si="6"/>
        <v>214.5</v>
      </c>
      <c r="I144">
        <f t="shared" si="7"/>
        <v>15</v>
      </c>
      <c r="J144">
        <v>13</v>
      </c>
      <c r="K144" s="45">
        <f t="shared" si="8"/>
        <v>12</v>
      </c>
      <c r="N144">
        <f t="shared" si="9"/>
        <v>10</v>
      </c>
      <c r="O144">
        <v>11.2</v>
      </c>
      <c r="P144">
        <f t="shared" si="10"/>
        <v>12</v>
      </c>
      <c r="S144" t="s">
        <v>226</v>
      </c>
      <c r="X144" t="s">
        <v>227</v>
      </c>
    </row>
    <row r="145" spans="2:27" ht="14.1" x14ac:dyDescent="0.15">
      <c r="B145">
        <v>139</v>
      </c>
      <c r="C145">
        <f t="shared" si="6"/>
        <v>216</v>
      </c>
      <c r="I145">
        <f t="shared" si="7"/>
        <v>20</v>
      </c>
      <c r="J145">
        <v>14</v>
      </c>
      <c r="K145" s="45">
        <f t="shared" si="8"/>
        <v>15</v>
      </c>
      <c r="N145">
        <f t="shared" si="9"/>
        <v>14</v>
      </c>
      <c r="O145">
        <v>11.6</v>
      </c>
      <c r="P145">
        <f t="shared" si="10"/>
        <v>14</v>
      </c>
      <c r="S145">
        <v>0</v>
      </c>
      <c r="T145">
        <f>ROUNDDOWN(S145*$S$142+$S$141,0)</f>
        <v>15</v>
      </c>
      <c r="U145">
        <f>ROUNDDOWN(T145*$V$145,0)</f>
        <v>10</v>
      </c>
      <c r="V145">
        <v>0.7</v>
      </c>
      <c r="X145">
        <v>0</v>
      </c>
      <c r="Y145">
        <f>ROUNDDOWN(X145*$S$143+$S$141,0)</f>
        <v>15</v>
      </c>
      <c r="Z145">
        <f>ROUNDDOWN(Y145*$AA$145,0)</f>
        <v>12</v>
      </c>
      <c r="AA145">
        <v>0.8</v>
      </c>
    </row>
    <row r="146" spans="2:27" ht="14.1" x14ac:dyDescent="0.15">
      <c r="B146">
        <v>140</v>
      </c>
      <c r="C146">
        <f t="shared" si="6"/>
        <v>217.5</v>
      </c>
      <c r="I146">
        <f t="shared" si="7"/>
        <v>24</v>
      </c>
      <c r="J146">
        <v>15</v>
      </c>
      <c r="K146" s="45">
        <f t="shared" si="8"/>
        <v>17</v>
      </c>
      <c r="N146">
        <f t="shared" si="9"/>
        <v>17</v>
      </c>
      <c r="O146">
        <v>12</v>
      </c>
      <c r="P146">
        <f t="shared" si="10"/>
        <v>16</v>
      </c>
      <c r="S146">
        <v>1</v>
      </c>
      <c r="T146">
        <f t="shared" ref="T146:T209" si="11">ROUNDDOWN(S146*$S$142+$S$141,0)</f>
        <v>16</v>
      </c>
      <c r="U146">
        <f t="shared" ref="U146:U209" si="12">ROUNDDOWN(T146*$V$145,0)</f>
        <v>11</v>
      </c>
      <c r="X146">
        <v>1</v>
      </c>
      <c r="Y146">
        <f t="shared" ref="Y146:Y209" si="13">ROUNDDOWN(X146*$S$143+$S$141,0)</f>
        <v>16</v>
      </c>
      <c r="Z146">
        <f t="shared" ref="Z146:Z209" si="14">ROUNDDOWN(Y146*$AA$145,0)</f>
        <v>12</v>
      </c>
    </row>
    <row r="147" spans="2:27" ht="14.1" x14ac:dyDescent="0.15">
      <c r="B147">
        <v>141</v>
      </c>
      <c r="C147">
        <f t="shared" si="6"/>
        <v>219</v>
      </c>
      <c r="I147">
        <f t="shared" si="7"/>
        <v>28</v>
      </c>
      <c r="J147">
        <v>16</v>
      </c>
      <c r="K147" s="45">
        <f t="shared" si="8"/>
        <v>19</v>
      </c>
      <c r="N147">
        <f t="shared" si="9"/>
        <v>20</v>
      </c>
      <c r="O147">
        <v>12.4</v>
      </c>
      <c r="P147">
        <f t="shared" si="10"/>
        <v>18</v>
      </c>
      <c r="S147">
        <v>2</v>
      </c>
      <c r="T147">
        <f t="shared" si="11"/>
        <v>18</v>
      </c>
      <c r="U147">
        <f t="shared" si="12"/>
        <v>12</v>
      </c>
      <c r="X147">
        <v>2</v>
      </c>
      <c r="Y147">
        <f t="shared" si="13"/>
        <v>18</v>
      </c>
      <c r="Z147">
        <f t="shared" si="14"/>
        <v>14</v>
      </c>
    </row>
    <row r="148" spans="2:27" ht="14.1" x14ac:dyDescent="0.15">
      <c r="B148">
        <v>142</v>
      </c>
      <c r="C148">
        <f t="shared" si="6"/>
        <v>220.5</v>
      </c>
      <c r="I148">
        <f t="shared" si="7"/>
        <v>32</v>
      </c>
      <c r="J148">
        <v>17</v>
      </c>
      <c r="K148" s="45">
        <f t="shared" si="8"/>
        <v>21</v>
      </c>
      <c r="N148">
        <f t="shared" si="9"/>
        <v>23</v>
      </c>
      <c r="O148">
        <v>12.8</v>
      </c>
      <c r="P148">
        <f t="shared" si="10"/>
        <v>19</v>
      </c>
      <c r="S148">
        <v>3</v>
      </c>
      <c r="T148">
        <f t="shared" si="11"/>
        <v>20</v>
      </c>
      <c r="U148">
        <f t="shared" si="12"/>
        <v>14</v>
      </c>
      <c r="X148">
        <v>3</v>
      </c>
      <c r="Y148">
        <f t="shared" si="13"/>
        <v>20</v>
      </c>
      <c r="Z148">
        <f t="shared" si="14"/>
        <v>16</v>
      </c>
    </row>
    <row r="149" spans="2:27" ht="14.1" x14ac:dyDescent="0.15">
      <c r="B149">
        <v>143</v>
      </c>
      <c r="C149">
        <f t="shared" si="6"/>
        <v>222</v>
      </c>
      <c r="I149">
        <f t="shared" si="7"/>
        <v>35</v>
      </c>
      <c r="J149">
        <v>18</v>
      </c>
      <c r="K149" s="45">
        <f t="shared" si="8"/>
        <v>22</v>
      </c>
      <c r="N149">
        <f t="shared" si="9"/>
        <v>26</v>
      </c>
      <c r="O149">
        <v>13.2</v>
      </c>
      <c r="P149">
        <f t="shared" si="10"/>
        <v>21</v>
      </c>
      <c r="S149">
        <v>4</v>
      </c>
      <c r="T149">
        <f t="shared" si="11"/>
        <v>21</v>
      </c>
      <c r="U149">
        <f t="shared" si="12"/>
        <v>14</v>
      </c>
      <c r="X149">
        <v>4</v>
      </c>
      <c r="Y149">
        <f t="shared" si="13"/>
        <v>22</v>
      </c>
      <c r="Z149">
        <f t="shared" si="14"/>
        <v>17</v>
      </c>
    </row>
    <row r="150" spans="2:27" ht="14.1" x14ac:dyDescent="0.15">
      <c r="B150">
        <v>144</v>
      </c>
      <c r="C150">
        <f t="shared" si="6"/>
        <v>223.5</v>
      </c>
      <c r="I150">
        <f t="shared" si="7"/>
        <v>39</v>
      </c>
      <c r="J150">
        <v>19</v>
      </c>
      <c r="K150" s="45">
        <f t="shared" si="8"/>
        <v>24</v>
      </c>
      <c r="N150">
        <f t="shared" si="9"/>
        <v>29</v>
      </c>
      <c r="O150">
        <v>13.6</v>
      </c>
      <c r="P150">
        <f t="shared" si="10"/>
        <v>23</v>
      </c>
      <c r="S150">
        <v>5</v>
      </c>
      <c r="T150">
        <f t="shared" si="11"/>
        <v>23</v>
      </c>
      <c r="U150">
        <f t="shared" si="12"/>
        <v>16</v>
      </c>
      <c r="X150">
        <v>5</v>
      </c>
      <c r="Y150">
        <f t="shared" si="13"/>
        <v>24</v>
      </c>
      <c r="Z150">
        <f t="shared" si="14"/>
        <v>19</v>
      </c>
    </row>
    <row r="151" spans="2:27" x14ac:dyDescent="0.15">
      <c r="B151">
        <v>145</v>
      </c>
      <c r="C151">
        <f t="shared" si="6"/>
        <v>225</v>
      </c>
      <c r="I151">
        <f t="shared" si="7"/>
        <v>42</v>
      </c>
      <c r="J151">
        <v>20</v>
      </c>
      <c r="K151" s="45">
        <f t="shared" si="8"/>
        <v>26</v>
      </c>
      <c r="N151">
        <f t="shared" si="9"/>
        <v>32</v>
      </c>
      <c r="O151">
        <v>14</v>
      </c>
      <c r="P151">
        <f t="shared" si="10"/>
        <v>25</v>
      </c>
      <c r="S151">
        <v>6</v>
      </c>
      <c r="T151">
        <f t="shared" si="11"/>
        <v>25</v>
      </c>
      <c r="U151">
        <f t="shared" si="12"/>
        <v>17</v>
      </c>
      <c r="X151">
        <v>6</v>
      </c>
      <c r="Y151">
        <f t="shared" si="13"/>
        <v>25</v>
      </c>
      <c r="Z151">
        <f t="shared" si="14"/>
        <v>20</v>
      </c>
    </row>
    <row r="152" spans="2:27" x14ac:dyDescent="0.15">
      <c r="B152">
        <v>146</v>
      </c>
      <c r="C152">
        <f t="shared" si="6"/>
        <v>226.5</v>
      </c>
      <c r="I152">
        <f t="shared" si="7"/>
        <v>45</v>
      </c>
      <c r="J152">
        <v>21</v>
      </c>
      <c r="K152" s="45">
        <f t="shared" si="8"/>
        <v>27</v>
      </c>
      <c r="N152">
        <f t="shared" si="9"/>
        <v>35</v>
      </c>
      <c r="O152">
        <v>14.4</v>
      </c>
      <c r="P152">
        <f t="shared" si="10"/>
        <v>27</v>
      </c>
      <c r="S152">
        <v>7</v>
      </c>
      <c r="T152">
        <f t="shared" si="11"/>
        <v>26</v>
      </c>
      <c r="U152">
        <f t="shared" si="12"/>
        <v>18</v>
      </c>
      <c r="X152">
        <v>7</v>
      </c>
      <c r="Y152">
        <f t="shared" si="13"/>
        <v>27</v>
      </c>
      <c r="Z152">
        <f t="shared" si="14"/>
        <v>21</v>
      </c>
    </row>
    <row r="153" spans="2:27" x14ac:dyDescent="0.15">
      <c r="B153">
        <v>147</v>
      </c>
      <c r="C153">
        <f t="shared" si="6"/>
        <v>228</v>
      </c>
      <c r="I153">
        <f t="shared" si="7"/>
        <v>47</v>
      </c>
      <c r="J153">
        <v>22</v>
      </c>
      <c r="K153" s="45">
        <f t="shared" si="8"/>
        <v>28</v>
      </c>
      <c r="N153">
        <f t="shared" si="9"/>
        <v>37</v>
      </c>
      <c r="O153">
        <v>14.8</v>
      </c>
      <c r="P153">
        <f t="shared" si="10"/>
        <v>28</v>
      </c>
      <c r="S153">
        <v>8</v>
      </c>
      <c r="T153">
        <f t="shared" si="11"/>
        <v>28</v>
      </c>
      <c r="U153">
        <f t="shared" si="12"/>
        <v>19</v>
      </c>
      <c r="X153">
        <v>8</v>
      </c>
      <c r="Y153">
        <f t="shared" si="13"/>
        <v>29</v>
      </c>
      <c r="Z153">
        <f t="shared" si="14"/>
        <v>23</v>
      </c>
    </row>
    <row r="154" spans="2:27" x14ac:dyDescent="0.15">
      <c r="B154">
        <v>148</v>
      </c>
      <c r="C154">
        <f t="shared" si="6"/>
        <v>229.5</v>
      </c>
      <c r="I154">
        <f t="shared" si="7"/>
        <v>50</v>
      </c>
      <c r="J154">
        <v>23</v>
      </c>
      <c r="K154" s="45">
        <f t="shared" si="8"/>
        <v>30</v>
      </c>
      <c r="N154">
        <f t="shared" si="9"/>
        <v>40</v>
      </c>
      <c r="O154">
        <v>15.2</v>
      </c>
      <c r="P154">
        <f t="shared" si="10"/>
        <v>30</v>
      </c>
      <c r="S154">
        <v>9</v>
      </c>
      <c r="T154">
        <f t="shared" si="11"/>
        <v>30</v>
      </c>
      <c r="U154">
        <f t="shared" si="12"/>
        <v>21</v>
      </c>
      <c r="X154">
        <v>9</v>
      </c>
      <c r="Y154">
        <f t="shared" si="13"/>
        <v>31</v>
      </c>
      <c r="Z154">
        <f t="shared" si="14"/>
        <v>24</v>
      </c>
    </row>
    <row r="155" spans="2:27" x14ac:dyDescent="0.15">
      <c r="B155">
        <v>149</v>
      </c>
      <c r="C155">
        <f t="shared" si="6"/>
        <v>231</v>
      </c>
      <c r="I155">
        <f t="shared" si="7"/>
        <v>53</v>
      </c>
      <c r="J155">
        <v>24</v>
      </c>
      <c r="K155" s="45">
        <f t="shared" si="8"/>
        <v>31</v>
      </c>
      <c r="N155">
        <f t="shared" si="9"/>
        <v>42</v>
      </c>
      <c r="O155">
        <v>15.6</v>
      </c>
      <c r="P155">
        <f t="shared" si="10"/>
        <v>31</v>
      </c>
      <c r="S155">
        <v>10</v>
      </c>
      <c r="T155">
        <f t="shared" si="11"/>
        <v>31</v>
      </c>
      <c r="U155">
        <f t="shared" si="12"/>
        <v>21</v>
      </c>
      <c r="X155">
        <v>10</v>
      </c>
      <c r="Y155">
        <f t="shared" si="13"/>
        <v>33</v>
      </c>
      <c r="Z155">
        <f t="shared" si="14"/>
        <v>26</v>
      </c>
    </row>
    <row r="156" spans="2:27" x14ac:dyDescent="0.15">
      <c r="B156">
        <v>150</v>
      </c>
      <c r="C156">
        <f t="shared" si="6"/>
        <v>232.5</v>
      </c>
      <c r="I156">
        <f t="shared" si="7"/>
        <v>55</v>
      </c>
      <c r="J156">
        <v>25</v>
      </c>
      <c r="K156" s="45">
        <f t="shared" si="8"/>
        <v>32</v>
      </c>
      <c r="N156">
        <f t="shared" si="9"/>
        <v>45</v>
      </c>
      <c r="O156">
        <v>16</v>
      </c>
      <c r="P156">
        <f t="shared" si="10"/>
        <v>33</v>
      </c>
      <c r="S156">
        <v>11</v>
      </c>
      <c r="T156">
        <f t="shared" si="11"/>
        <v>33</v>
      </c>
      <c r="U156">
        <f t="shared" si="12"/>
        <v>23</v>
      </c>
      <c r="X156">
        <v>11</v>
      </c>
      <c r="Y156">
        <f t="shared" si="13"/>
        <v>35</v>
      </c>
      <c r="Z156">
        <f t="shared" si="14"/>
        <v>28</v>
      </c>
    </row>
    <row r="157" spans="2:27" x14ac:dyDescent="0.15">
      <c r="B157">
        <v>151</v>
      </c>
      <c r="C157">
        <f t="shared" si="6"/>
        <v>234</v>
      </c>
      <c r="I157">
        <f t="shared" si="7"/>
        <v>58</v>
      </c>
      <c r="J157">
        <v>26</v>
      </c>
      <c r="K157" s="45">
        <f t="shared" si="8"/>
        <v>34</v>
      </c>
      <c r="N157">
        <f t="shared" si="9"/>
        <v>47</v>
      </c>
      <c r="O157">
        <v>16.399999999999999</v>
      </c>
      <c r="P157">
        <f t="shared" si="10"/>
        <v>34</v>
      </c>
      <c r="S157">
        <v>12</v>
      </c>
      <c r="T157">
        <f t="shared" si="11"/>
        <v>35</v>
      </c>
      <c r="U157">
        <f t="shared" si="12"/>
        <v>24</v>
      </c>
      <c r="X157">
        <v>12</v>
      </c>
      <c r="Y157">
        <f t="shared" si="13"/>
        <v>36</v>
      </c>
      <c r="Z157">
        <f t="shared" si="14"/>
        <v>28</v>
      </c>
    </row>
    <row r="158" spans="2:27" x14ac:dyDescent="0.15">
      <c r="B158">
        <v>152</v>
      </c>
      <c r="C158">
        <f t="shared" si="6"/>
        <v>235.5</v>
      </c>
      <c r="I158">
        <f t="shared" si="7"/>
        <v>60</v>
      </c>
      <c r="J158">
        <v>27</v>
      </c>
      <c r="K158" s="45">
        <f t="shared" si="8"/>
        <v>35</v>
      </c>
      <c r="N158">
        <f t="shared" si="9"/>
        <v>49</v>
      </c>
      <c r="O158">
        <v>16.8</v>
      </c>
      <c r="P158">
        <f t="shared" si="10"/>
        <v>35</v>
      </c>
      <c r="S158">
        <v>13</v>
      </c>
      <c r="T158">
        <f t="shared" si="11"/>
        <v>36</v>
      </c>
      <c r="U158">
        <f t="shared" si="12"/>
        <v>25</v>
      </c>
      <c r="X158">
        <v>13</v>
      </c>
      <c r="Y158">
        <f t="shared" si="13"/>
        <v>38</v>
      </c>
      <c r="Z158">
        <f t="shared" si="14"/>
        <v>30</v>
      </c>
    </row>
    <row r="159" spans="2:27" x14ac:dyDescent="0.15">
      <c r="B159">
        <v>153</v>
      </c>
      <c r="C159">
        <f t="shared" si="6"/>
        <v>237</v>
      </c>
      <c r="I159">
        <f t="shared" si="7"/>
        <v>62</v>
      </c>
      <c r="J159">
        <v>28</v>
      </c>
      <c r="K159" s="45">
        <f t="shared" si="8"/>
        <v>36</v>
      </c>
      <c r="N159">
        <f t="shared" si="9"/>
        <v>52</v>
      </c>
      <c r="O159">
        <v>17.2</v>
      </c>
      <c r="P159">
        <f t="shared" si="10"/>
        <v>37</v>
      </c>
      <c r="S159">
        <v>14</v>
      </c>
      <c r="T159">
        <f t="shared" si="11"/>
        <v>38</v>
      </c>
      <c r="U159">
        <f t="shared" si="12"/>
        <v>26</v>
      </c>
      <c r="X159">
        <v>14</v>
      </c>
      <c r="Y159">
        <f t="shared" si="13"/>
        <v>40</v>
      </c>
      <c r="Z159">
        <f t="shared" si="14"/>
        <v>32</v>
      </c>
    </row>
    <row r="160" spans="2:27" x14ac:dyDescent="0.15">
      <c r="B160">
        <v>154</v>
      </c>
      <c r="C160">
        <f t="shared" si="6"/>
        <v>238.5</v>
      </c>
      <c r="I160">
        <f t="shared" si="7"/>
        <v>64</v>
      </c>
      <c r="J160">
        <v>29</v>
      </c>
      <c r="K160" s="45">
        <f t="shared" si="8"/>
        <v>37</v>
      </c>
      <c r="N160">
        <f t="shared" si="9"/>
        <v>54</v>
      </c>
      <c r="O160">
        <v>17.600000000000001</v>
      </c>
      <c r="P160">
        <f t="shared" si="10"/>
        <v>38</v>
      </c>
      <c r="S160">
        <v>15</v>
      </c>
      <c r="T160">
        <f t="shared" si="11"/>
        <v>40</v>
      </c>
      <c r="U160">
        <f t="shared" si="12"/>
        <v>28</v>
      </c>
      <c r="X160">
        <v>15</v>
      </c>
      <c r="Y160">
        <f t="shared" si="13"/>
        <v>42</v>
      </c>
      <c r="Z160">
        <f t="shared" si="14"/>
        <v>33</v>
      </c>
    </row>
    <row r="161" spans="2:26" x14ac:dyDescent="0.15">
      <c r="B161">
        <v>155</v>
      </c>
      <c r="C161">
        <f t="shared" si="6"/>
        <v>240</v>
      </c>
      <c r="I161">
        <f t="shared" si="7"/>
        <v>66</v>
      </c>
      <c r="J161">
        <v>30</v>
      </c>
      <c r="K161" s="45">
        <f t="shared" si="8"/>
        <v>38</v>
      </c>
      <c r="N161">
        <f t="shared" si="9"/>
        <v>56</v>
      </c>
      <c r="O161">
        <v>18</v>
      </c>
      <c r="P161">
        <f t="shared" si="10"/>
        <v>39</v>
      </c>
      <c r="S161">
        <v>16</v>
      </c>
      <c r="T161">
        <f t="shared" si="11"/>
        <v>41</v>
      </c>
      <c r="U161">
        <f t="shared" si="12"/>
        <v>28</v>
      </c>
      <c r="X161">
        <v>16</v>
      </c>
      <c r="Y161">
        <f t="shared" si="13"/>
        <v>44</v>
      </c>
      <c r="Z161">
        <f t="shared" si="14"/>
        <v>35</v>
      </c>
    </row>
    <row r="162" spans="2:26" x14ac:dyDescent="0.15">
      <c r="B162">
        <v>156</v>
      </c>
      <c r="C162">
        <f t="shared" si="6"/>
        <v>241.5</v>
      </c>
      <c r="I162">
        <f t="shared" si="7"/>
        <v>68</v>
      </c>
      <c r="J162">
        <v>31</v>
      </c>
      <c r="K162" s="45">
        <f t="shared" si="8"/>
        <v>39</v>
      </c>
      <c r="N162">
        <f t="shared" si="9"/>
        <v>58</v>
      </c>
      <c r="O162">
        <v>18.399999999999999</v>
      </c>
      <c r="P162">
        <f t="shared" si="10"/>
        <v>40</v>
      </c>
      <c r="S162">
        <v>17</v>
      </c>
      <c r="T162">
        <f t="shared" si="11"/>
        <v>43</v>
      </c>
      <c r="U162">
        <f t="shared" si="12"/>
        <v>30</v>
      </c>
      <c r="X162">
        <v>17</v>
      </c>
      <c r="Y162">
        <f t="shared" si="13"/>
        <v>45</v>
      </c>
      <c r="Z162">
        <f t="shared" si="14"/>
        <v>36</v>
      </c>
    </row>
    <row r="163" spans="2:26" x14ac:dyDescent="0.15">
      <c r="B163">
        <v>157</v>
      </c>
      <c r="C163">
        <f t="shared" si="6"/>
        <v>243</v>
      </c>
      <c r="I163">
        <f t="shared" si="7"/>
        <v>70</v>
      </c>
      <c r="J163">
        <v>32</v>
      </c>
      <c r="K163" s="45">
        <f t="shared" si="8"/>
        <v>40</v>
      </c>
      <c r="N163">
        <f t="shared" si="9"/>
        <v>60</v>
      </c>
      <c r="O163">
        <v>18.8</v>
      </c>
      <c r="P163">
        <f t="shared" si="10"/>
        <v>42</v>
      </c>
      <c r="S163">
        <v>18</v>
      </c>
      <c r="T163">
        <f t="shared" si="11"/>
        <v>45</v>
      </c>
      <c r="U163">
        <f t="shared" si="12"/>
        <v>31</v>
      </c>
      <c r="X163">
        <v>18</v>
      </c>
      <c r="Y163">
        <f t="shared" si="13"/>
        <v>47</v>
      </c>
      <c r="Z163">
        <f t="shared" si="14"/>
        <v>37</v>
      </c>
    </row>
    <row r="164" spans="2:26" x14ac:dyDescent="0.15">
      <c r="B164">
        <v>158</v>
      </c>
      <c r="C164">
        <f t="shared" si="6"/>
        <v>244.5</v>
      </c>
      <c r="I164">
        <f t="shared" si="7"/>
        <v>72</v>
      </c>
      <c r="J164">
        <v>33</v>
      </c>
      <c r="K164" s="45">
        <f t="shared" si="8"/>
        <v>41</v>
      </c>
      <c r="N164">
        <f t="shared" si="9"/>
        <v>62</v>
      </c>
      <c r="O164">
        <v>19.2</v>
      </c>
      <c r="P164">
        <f t="shared" si="10"/>
        <v>43</v>
      </c>
      <c r="S164">
        <v>19</v>
      </c>
      <c r="T164">
        <f t="shared" si="11"/>
        <v>46</v>
      </c>
      <c r="U164">
        <f t="shared" si="12"/>
        <v>32</v>
      </c>
      <c r="X164">
        <v>19</v>
      </c>
      <c r="Y164">
        <f t="shared" si="13"/>
        <v>49</v>
      </c>
      <c r="Z164">
        <f t="shared" si="14"/>
        <v>39</v>
      </c>
    </row>
    <row r="165" spans="2:26" x14ac:dyDescent="0.15">
      <c r="B165">
        <v>159</v>
      </c>
      <c r="C165">
        <f t="shared" si="6"/>
        <v>246</v>
      </c>
      <c r="I165">
        <f t="shared" si="7"/>
        <v>74</v>
      </c>
      <c r="J165">
        <v>34</v>
      </c>
      <c r="K165" s="45">
        <f t="shared" si="8"/>
        <v>42</v>
      </c>
      <c r="N165">
        <f t="shared" si="9"/>
        <v>64</v>
      </c>
      <c r="O165">
        <v>19.600000000000001</v>
      </c>
      <c r="P165">
        <f t="shared" si="10"/>
        <v>44</v>
      </c>
      <c r="S165">
        <v>20</v>
      </c>
      <c r="T165">
        <f t="shared" si="11"/>
        <v>48</v>
      </c>
      <c r="U165">
        <f t="shared" si="12"/>
        <v>33</v>
      </c>
      <c r="X165">
        <v>20</v>
      </c>
      <c r="Y165">
        <f t="shared" si="13"/>
        <v>51</v>
      </c>
      <c r="Z165">
        <f t="shared" si="14"/>
        <v>40</v>
      </c>
    </row>
    <row r="166" spans="2:26" x14ac:dyDescent="0.15">
      <c r="B166">
        <v>160</v>
      </c>
      <c r="C166">
        <f t="shared" si="6"/>
        <v>247.5</v>
      </c>
      <c r="I166">
        <f t="shared" si="7"/>
        <v>76</v>
      </c>
      <c r="J166">
        <v>35</v>
      </c>
      <c r="K166" s="45">
        <f t="shared" si="8"/>
        <v>43</v>
      </c>
      <c r="N166">
        <f t="shared" si="9"/>
        <v>66</v>
      </c>
      <c r="O166">
        <v>20</v>
      </c>
      <c r="P166">
        <f t="shared" si="10"/>
        <v>45</v>
      </c>
      <c r="S166">
        <v>21</v>
      </c>
      <c r="T166">
        <f t="shared" si="11"/>
        <v>50</v>
      </c>
      <c r="U166">
        <f t="shared" si="12"/>
        <v>35</v>
      </c>
      <c r="X166">
        <v>21</v>
      </c>
      <c r="Y166">
        <f t="shared" si="13"/>
        <v>53</v>
      </c>
      <c r="Z166">
        <f t="shared" si="14"/>
        <v>42</v>
      </c>
    </row>
    <row r="167" spans="2:26" x14ac:dyDescent="0.15">
      <c r="B167">
        <v>161</v>
      </c>
      <c r="C167">
        <f t="shared" si="6"/>
        <v>249</v>
      </c>
      <c r="I167">
        <f t="shared" si="7"/>
        <v>77</v>
      </c>
      <c r="J167">
        <v>36</v>
      </c>
      <c r="K167" s="45">
        <f t="shared" si="8"/>
        <v>43</v>
      </c>
      <c r="N167">
        <f t="shared" si="9"/>
        <v>68</v>
      </c>
      <c r="O167">
        <v>20.399999999999999</v>
      </c>
      <c r="P167">
        <f t="shared" si="10"/>
        <v>46</v>
      </c>
      <c r="S167">
        <v>22</v>
      </c>
      <c r="T167">
        <f t="shared" si="11"/>
        <v>51</v>
      </c>
      <c r="U167">
        <f t="shared" si="12"/>
        <v>35</v>
      </c>
      <c r="X167">
        <v>22</v>
      </c>
      <c r="Y167">
        <f t="shared" si="13"/>
        <v>55</v>
      </c>
      <c r="Z167">
        <f t="shared" si="14"/>
        <v>44</v>
      </c>
    </row>
    <row r="168" spans="2:26" x14ac:dyDescent="0.15">
      <c r="B168">
        <v>162</v>
      </c>
      <c r="C168">
        <f t="shared" si="6"/>
        <v>250.5</v>
      </c>
      <c r="I168">
        <f t="shared" si="7"/>
        <v>79</v>
      </c>
      <c r="J168">
        <v>37</v>
      </c>
      <c r="K168" s="45">
        <f t="shared" si="8"/>
        <v>44</v>
      </c>
      <c r="N168">
        <f t="shared" si="9"/>
        <v>70</v>
      </c>
      <c r="O168">
        <v>20.8</v>
      </c>
      <c r="P168">
        <f t="shared" si="10"/>
        <v>48</v>
      </c>
      <c r="S168">
        <v>23</v>
      </c>
      <c r="T168">
        <f t="shared" si="11"/>
        <v>53</v>
      </c>
      <c r="U168">
        <f t="shared" si="12"/>
        <v>37</v>
      </c>
      <c r="X168">
        <v>23</v>
      </c>
      <c r="Y168">
        <f t="shared" si="13"/>
        <v>56</v>
      </c>
      <c r="Z168">
        <f t="shared" si="14"/>
        <v>44</v>
      </c>
    </row>
    <row r="169" spans="2:26" x14ac:dyDescent="0.15">
      <c r="B169">
        <v>163</v>
      </c>
      <c r="C169">
        <f t="shared" si="6"/>
        <v>252</v>
      </c>
      <c r="I169">
        <f t="shared" si="7"/>
        <v>81</v>
      </c>
      <c r="J169">
        <v>38</v>
      </c>
      <c r="K169" s="45">
        <f t="shared" si="8"/>
        <v>45</v>
      </c>
      <c r="N169">
        <f t="shared" si="9"/>
        <v>72</v>
      </c>
      <c r="O169">
        <v>21.2</v>
      </c>
      <c r="P169">
        <f t="shared" si="10"/>
        <v>49</v>
      </c>
      <c r="S169">
        <v>24</v>
      </c>
      <c r="T169">
        <f t="shared" si="11"/>
        <v>55</v>
      </c>
      <c r="U169">
        <f t="shared" si="12"/>
        <v>38</v>
      </c>
      <c r="X169">
        <v>24</v>
      </c>
      <c r="Y169">
        <f t="shared" si="13"/>
        <v>58</v>
      </c>
      <c r="Z169">
        <f t="shared" si="14"/>
        <v>46</v>
      </c>
    </row>
    <row r="170" spans="2:26" x14ac:dyDescent="0.15">
      <c r="B170">
        <v>164</v>
      </c>
      <c r="C170">
        <f t="shared" si="6"/>
        <v>253.5</v>
      </c>
      <c r="I170">
        <f t="shared" si="7"/>
        <v>82</v>
      </c>
      <c r="J170">
        <v>39</v>
      </c>
      <c r="K170" s="45">
        <f t="shared" si="8"/>
        <v>46</v>
      </c>
      <c r="N170">
        <f t="shared" si="9"/>
        <v>74</v>
      </c>
      <c r="O170">
        <v>21.6</v>
      </c>
      <c r="P170">
        <f t="shared" si="10"/>
        <v>50</v>
      </c>
      <c r="S170">
        <v>25</v>
      </c>
      <c r="T170">
        <f t="shared" si="11"/>
        <v>56</v>
      </c>
      <c r="U170">
        <f t="shared" si="12"/>
        <v>39</v>
      </c>
      <c r="X170">
        <v>25</v>
      </c>
      <c r="Y170">
        <f t="shared" si="13"/>
        <v>60</v>
      </c>
      <c r="Z170">
        <f t="shared" si="14"/>
        <v>48</v>
      </c>
    </row>
    <row r="171" spans="2:26" x14ac:dyDescent="0.15">
      <c r="B171">
        <v>165</v>
      </c>
      <c r="C171">
        <f t="shared" si="6"/>
        <v>255</v>
      </c>
      <c r="I171">
        <f t="shared" si="7"/>
        <v>84</v>
      </c>
      <c r="J171">
        <v>40</v>
      </c>
      <c r="K171" s="45">
        <f t="shared" si="8"/>
        <v>47</v>
      </c>
      <c r="N171">
        <f t="shared" si="9"/>
        <v>75</v>
      </c>
      <c r="O171">
        <v>22</v>
      </c>
      <c r="P171">
        <f t="shared" si="10"/>
        <v>51</v>
      </c>
      <c r="S171">
        <v>26</v>
      </c>
      <c r="T171">
        <f t="shared" si="11"/>
        <v>58</v>
      </c>
      <c r="U171">
        <f t="shared" si="12"/>
        <v>40</v>
      </c>
      <c r="X171">
        <v>26</v>
      </c>
      <c r="Y171">
        <f t="shared" si="13"/>
        <v>62</v>
      </c>
      <c r="Z171">
        <f t="shared" si="14"/>
        <v>49</v>
      </c>
    </row>
    <row r="172" spans="2:26" x14ac:dyDescent="0.15">
      <c r="B172">
        <v>166</v>
      </c>
      <c r="C172">
        <f t="shared" si="6"/>
        <v>256.5</v>
      </c>
      <c r="I172">
        <f t="shared" si="7"/>
        <v>85</v>
      </c>
      <c r="J172">
        <v>41</v>
      </c>
      <c r="K172" s="45">
        <f t="shared" si="8"/>
        <v>47</v>
      </c>
      <c r="N172">
        <f t="shared" si="9"/>
        <v>77</v>
      </c>
      <c r="O172">
        <v>22.4</v>
      </c>
      <c r="P172">
        <f t="shared" si="10"/>
        <v>52</v>
      </c>
      <c r="S172">
        <v>27</v>
      </c>
      <c r="T172">
        <f t="shared" si="11"/>
        <v>60</v>
      </c>
      <c r="U172">
        <f t="shared" si="12"/>
        <v>42</v>
      </c>
      <c r="X172">
        <v>27</v>
      </c>
      <c r="Y172">
        <f t="shared" si="13"/>
        <v>64</v>
      </c>
      <c r="Z172">
        <f t="shared" si="14"/>
        <v>51</v>
      </c>
    </row>
    <row r="173" spans="2:26" x14ac:dyDescent="0.15">
      <c r="B173">
        <v>167</v>
      </c>
      <c r="C173">
        <f t="shared" si="6"/>
        <v>258</v>
      </c>
      <c r="I173">
        <f t="shared" si="7"/>
        <v>87</v>
      </c>
      <c r="J173">
        <v>42</v>
      </c>
      <c r="K173" s="45">
        <f t="shared" ref="K173:K204" si="15">ROUNDDOWN((I173+10)*$L$141,0)</f>
        <v>48</v>
      </c>
      <c r="N173">
        <f t="shared" si="9"/>
        <v>79</v>
      </c>
      <c r="O173">
        <v>22.8</v>
      </c>
      <c r="P173">
        <f t="shared" si="10"/>
        <v>53</v>
      </c>
      <c r="S173">
        <v>28</v>
      </c>
      <c r="T173">
        <f t="shared" si="11"/>
        <v>61</v>
      </c>
      <c r="U173">
        <f t="shared" si="12"/>
        <v>42</v>
      </c>
      <c r="X173">
        <v>28</v>
      </c>
      <c r="Y173">
        <f t="shared" si="13"/>
        <v>65</v>
      </c>
      <c r="Z173">
        <f t="shared" si="14"/>
        <v>52</v>
      </c>
    </row>
    <row r="174" spans="2:26" x14ac:dyDescent="0.15">
      <c r="B174">
        <v>168</v>
      </c>
      <c r="C174">
        <f t="shared" si="6"/>
        <v>259.5</v>
      </c>
      <c r="I174">
        <f t="shared" si="7"/>
        <v>88</v>
      </c>
      <c r="J174">
        <v>43</v>
      </c>
      <c r="K174" s="45">
        <f t="shared" si="15"/>
        <v>49</v>
      </c>
      <c r="N174">
        <f t="shared" si="9"/>
        <v>81</v>
      </c>
      <c r="O174">
        <v>23.2</v>
      </c>
      <c r="P174">
        <f t="shared" si="10"/>
        <v>54</v>
      </c>
      <c r="S174">
        <v>29</v>
      </c>
      <c r="T174">
        <f t="shared" si="11"/>
        <v>63</v>
      </c>
      <c r="U174">
        <f t="shared" si="12"/>
        <v>44</v>
      </c>
      <c r="X174">
        <v>29</v>
      </c>
      <c r="Y174">
        <f t="shared" si="13"/>
        <v>67</v>
      </c>
      <c r="Z174">
        <f t="shared" si="14"/>
        <v>53</v>
      </c>
    </row>
    <row r="175" spans="2:26" x14ac:dyDescent="0.15">
      <c r="B175">
        <v>169</v>
      </c>
      <c r="C175">
        <f t="shared" si="6"/>
        <v>261</v>
      </c>
      <c r="I175">
        <f t="shared" si="7"/>
        <v>90</v>
      </c>
      <c r="J175">
        <v>44</v>
      </c>
      <c r="K175" s="45">
        <f t="shared" si="15"/>
        <v>50</v>
      </c>
      <c r="N175">
        <f t="shared" si="9"/>
        <v>82</v>
      </c>
      <c r="O175">
        <v>23.6</v>
      </c>
      <c r="P175">
        <f t="shared" si="10"/>
        <v>55</v>
      </c>
      <c r="S175">
        <v>30</v>
      </c>
      <c r="T175">
        <f t="shared" si="11"/>
        <v>65</v>
      </c>
      <c r="U175">
        <f t="shared" si="12"/>
        <v>45</v>
      </c>
      <c r="X175">
        <v>30</v>
      </c>
      <c r="Y175">
        <f t="shared" si="13"/>
        <v>69</v>
      </c>
      <c r="Z175">
        <f t="shared" si="14"/>
        <v>55</v>
      </c>
    </row>
    <row r="176" spans="2:26" x14ac:dyDescent="0.15">
      <c r="B176">
        <v>170</v>
      </c>
      <c r="C176">
        <f t="shared" si="6"/>
        <v>262.5</v>
      </c>
      <c r="I176">
        <f t="shared" si="7"/>
        <v>91</v>
      </c>
      <c r="J176">
        <v>45</v>
      </c>
      <c r="K176" s="45">
        <f t="shared" si="15"/>
        <v>50</v>
      </c>
      <c r="N176">
        <f t="shared" si="9"/>
        <v>84</v>
      </c>
      <c r="O176">
        <v>24</v>
      </c>
      <c r="P176">
        <f t="shared" si="10"/>
        <v>56</v>
      </c>
      <c r="S176">
        <v>31</v>
      </c>
      <c r="T176">
        <f t="shared" si="11"/>
        <v>66</v>
      </c>
      <c r="U176">
        <f t="shared" si="12"/>
        <v>46</v>
      </c>
      <c r="X176">
        <v>31</v>
      </c>
      <c r="Y176">
        <f t="shared" si="13"/>
        <v>71</v>
      </c>
      <c r="Z176">
        <f t="shared" si="14"/>
        <v>56</v>
      </c>
    </row>
    <row r="177" spans="2:26" x14ac:dyDescent="0.15">
      <c r="B177">
        <v>171</v>
      </c>
      <c r="C177">
        <f t="shared" si="6"/>
        <v>264</v>
      </c>
      <c r="I177">
        <f t="shared" si="7"/>
        <v>92</v>
      </c>
      <c r="J177">
        <v>46</v>
      </c>
      <c r="K177" s="45">
        <f t="shared" si="15"/>
        <v>51</v>
      </c>
      <c r="N177">
        <f t="shared" si="9"/>
        <v>85</v>
      </c>
      <c r="O177">
        <v>24.4</v>
      </c>
      <c r="P177">
        <f t="shared" si="10"/>
        <v>57</v>
      </c>
      <c r="S177">
        <v>32</v>
      </c>
      <c r="T177">
        <f t="shared" si="11"/>
        <v>68</v>
      </c>
      <c r="U177">
        <f t="shared" si="12"/>
        <v>47</v>
      </c>
      <c r="X177">
        <v>32</v>
      </c>
      <c r="Y177">
        <f t="shared" si="13"/>
        <v>73</v>
      </c>
      <c r="Z177">
        <f t="shared" si="14"/>
        <v>58</v>
      </c>
    </row>
    <row r="178" spans="2:26" x14ac:dyDescent="0.15">
      <c r="B178">
        <v>172</v>
      </c>
      <c r="C178">
        <f t="shared" si="6"/>
        <v>265.5</v>
      </c>
      <c r="I178">
        <f t="shared" si="7"/>
        <v>94</v>
      </c>
      <c r="J178">
        <v>47</v>
      </c>
      <c r="K178" s="45">
        <f t="shared" si="15"/>
        <v>52</v>
      </c>
      <c r="N178">
        <f t="shared" si="9"/>
        <v>87</v>
      </c>
      <c r="O178">
        <v>24.8</v>
      </c>
      <c r="P178">
        <f t="shared" si="10"/>
        <v>58</v>
      </c>
      <c r="S178">
        <v>33</v>
      </c>
      <c r="T178">
        <f t="shared" si="11"/>
        <v>70</v>
      </c>
      <c r="U178">
        <f t="shared" si="12"/>
        <v>49</v>
      </c>
      <c r="X178">
        <v>33</v>
      </c>
      <c r="Y178">
        <f t="shared" si="13"/>
        <v>75</v>
      </c>
      <c r="Z178">
        <f t="shared" si="14"/>
        <v>60</v>
      </c>
    </row>
    <row r="179" spans="2:26" x14ac:dyDescent="0.15">
      <c r="B179">
        <v>173</v>
      </c>
      <c r="C179">
        <f t="shared" si="6"/>
        <v>267</v>
      </c>
      <c r="I179">
        <f t="shared" si="7"/>
        <v>95</v>
      </c>
      <c r="J179">
        <v>48</v>
      </c>
      <c r="K179" s="45">
        <f t="shared" si="15"/>
        <v>52</v>
      </c>
      <c r="N179">
        <f t="shared" si="9"/>
        <v>89</v>
      </c>
      <c r="O179">
        <v>25.2</v>
      </c>
      <c r="P179">
        <f t="shared" si="10"/>
        <v>59</v>
      </c>
      <c r="S179">
        <v>34</v>
      </c>
      <c r="T179">
        <f t="shared" si="11"/>
        <v>71</v>
      </c>
      <c r="U179">
        <f t="shared" si="12"/>
        <v>49</v>
      </c>
      <c r="X179">
        <v>34</v>
      </c>
      <c r="Y179">
        <f t="shared" si="13"/>
        <v>76</v>
      </c>
      <c r="Z179">
        <f t="shared" si="14"/>
        <v>60</v>
      </c>
    </row>
    <row r="180" spans="2:26" x14ac:dyDescent="0.15">
      <c r="B180">
        <v>174</v>
      </c>
      <c r="C180">
        <f t="shared" si="6"/>
        <v>268.5</v>
      </c>
      <c r="I180">
        <f t="shared" si="7"/>
        <v>96</v>
      </c>
      <c r="J180">
        <v>49</v>
      </c>
      <c r="K180" s="45">
        <f t="shared" si="15"/>
        <v>53</v>
      </c>
      <c r="N180">
        <f t="shared" si="9"/>
        <v>90</v>
      </c>
      <c r="O180">
        <v>25.6</v>
      </c>
      <c r="P180">
        <f t="shared" si="10"/>
        <v>60</v>
      </c>
      <c r="S180">
        <v>35</v>
      </c>
      <c r="T180">
        <f t="shared" si="11"/>
        <v>73</v>
      </c>
      <c r="U180">
        <f t="shared" si="12"/>
        <v>51</v>
      </c>
      <c r="X180">
        <v>35</v>
      </c>
      <c r="Y180">
        <f t="shared" si="13"/>
        <v>78</v>
      </c>
      <c r="Z180">
        <f t="shared" si="14"/>
        <v>62</v>
      </c>
    </row>
    <row r="181" spans="2:26" x14ac:dyDescent="0.15">
      <c r="B181">
        <v>175</v>
      </c>
      <c r="C181">
        <f t="shared" si="6"/>
        <v>270</v>
      </c>
      <c r="I181">
        <f t="shared" si="7"/>
        <v>97</v>
      </c>
      <c r="J181">
        <v>50</v>
      </c>
      <c r="K181" s="45">
        <f t="shared" si="15"/>
        <v>53</v>
      </c>
      <c r="N181">
        <f t="shared" si="9"/>
        <v>92</v>
      </c>
      <c r="O181">
        <v>26</v>
      </c>
      <c r="P181">
        <f t="shared" si="10"/>
        <v>61</v>
      </c>
      <c r="S181">
        <v>36</v>
      </c>
      <c r="T181">
        <f t="shared" si="11"/>
        <v>75</v>
      </c>
      <c r="U181">
        <f t="shared" si="12"/>
        <v>52</v>
      </c>
      <c r="X181">
        <v>36</v>
      </c>
      <c r="Y181">
        <f t="shared" si="13"/>
        <v>80</v>
      </c>
      <c r="Z181">
        <f t="shared" si="14"/>
        <v>64</v>
      </c>
    </row>
    <row r="182" spans="2:26" x14ac:dyDescent="0.15">
      <c r="B182">
        <v>176</v>
      </c>
      <c r="C182">
        <f t="shared" si="6"/>
        <v>271.5</v>
      </c>
      <c r="I182">
        <f t="shared" si="7"/>
        <v>99</v>
      </c>
      <c r="J182">
        <v>51</v>
      </c>
      <c r="K182" s="45">
        <f t="shared" si="15"/>
        <v>54</v>
      </c>
      <c r="N182">
        <f t="shared" si="9"/>
        <v>93</v>
      </c>
      <c r="O182">
        <v>26.4</v>
      </c>
      <c r="P182">
        <f t="shared" si="10"/>
        <v>61</v>
      </c>
      <c r="S182">
        <v>37</v>
      </c>
      <c r="T182">
        <f t="shared" si="11"/>
        <v>76</v>
      </c>
      <c r="U182">
        <f t="shared" si="12"/>
        <v>53</v>
      </c>
      <c r="X182">
        <v>37</v>
      </c>
      <c r="Y182">
        <f t="shared" si="13"/>
        <v>82</v>
      </c>
      <c r="Z182">
        <f t="shared" si="14"/>
        <v>65</v>
      </c>
    </row>
    <row r="183" spans="2:26" x14ac:dyDescent="0.15">
      <c r="B183">
        <v>177</v>
      </c>
      <c r="C183">
        <f t="shared" si="6"/>
        <v>273</v>
      </c>
      <c r="I183">
        <f t="shared" si="7"/>
        <v>100</v>
      </c>
      <c r="J183">
        <v>52</v>
      </c>
      <c r="K183" s="45">
        <f t="shared" si="15"/>
        <v>55</v>
      </c>
      <c r="N183">
        <f t="shared" si="9"/>
        <v>94</v>
      </c>
      <c r="O183">
        <v>26.8</v>
      </c>
      <c r="P183">
        <f t="shared" si="10"/>
        <v>62</v>
      </c>
      <c r="S183">
        <v>38</v>
      </c>
      <c r="T183">
        <f t="shared" si="11"/>
        <v>78</v>
      </c>
      <c r="U183">
        <f t="shared" si="12"/>
        <v>54</v>
      </c>
      <c r="X183">
        <v>38</v>
      </c>
      <c r="Y183">
        <f t="shared" si="13"/>
        <v>84</v>
      </c>
      <c r="Z183">
        <f t="shared" si="14"/>
        <v>67</v>
      </c>
    </row>
    <row r="184" spans="2:26" x14ac:dyDescent="0.15">
      <c r="B184">
        <v>178</v>
      </c>
      <c r="C184">
        <f t="shared" si="6"/>
        <v>274.5</v>
      </c>
      <c r="I184">
        <f t="shared" si="7"/>
        <v>101</v>
      </c>
      <c r="J184">
        <v>53</v>
      </c>
      <c r="K184" s="45">
        <f t="shared" si="15"/>
        <v>55</v>
      </c>
      <c r="N184">
        <f t="shared" si="9"/>
        <v>96</v>
      </c>
      <c r="O184">
        <v>27.2</v>
      </c>
      <c r="P184">
        <f t="shared" si="10"/>
        <v>63</v>
      </c>
      <c r="S184">
        <v>39</v>
      </c>
      <c r="T184">
        <f t="shared" si="11"/>
        <v>80</v>
      </c>
      <c r="U184">
        <f t="shared" si="12"/>
        <v>56</v>
      </c>
      <c r="X184">
        <v>39</v>
      </c>
      <c r="Y184">
        <f t="shared" si="13"/>
        <v>85</v>
      </c>
      <c r="Z184">
        <f t="shared" si="14"/>
        <v>68</v>
      </c>
    </row>
    <row r="185" spans="2:26" x14ac:dyDescent="0.15">
      <c r="B185">
        <v>179</v>
      </c>
      <c r="C185">
        <f t="shared" si="6"/>
        <v>276</v>
      </c>
      <c r="I185">
        <f t="shared" si="7"/>
        <v>102</v>
      </c>
      <c r="J185">
        <v>54</v>
      </c>
      <c r="K185" s="45">
        <f t="shared" si="15"/>
        <v>56</v>
      </c>
      <c r="N185">
        <f t="shared" si="9"/>
        <v>97</v>
      </c>
      <c r="O185">
        <v>27.6</v>
      </c>
      <c r="P185">
        <f t="shared" si="10"/>
        <v>64</v>
      </c>
      <c r="S185">
        <v>40</v>
      </c>
      <c r="T185">
        <f t="shared" si="11"/>
        <v>81</v>
      </c>
      <c r="U185">
        <f t="shared" si="12"/>
        <v>56</v>
      </c>
      <c r="X185">
        <v>40</v>
      </c>
      <c r="Y185">
        <f t="shared" si="13"/>
        <v>87</v>
      </c>
      <c r="Z185">
        <f t="shared" si="14"/>
        <v>69</v>
      </c>
    </row>
    <row r="186" spans="2:26" x14ac:dyDescent="0.15">
      <c r="B186">
        <v>180</v>
      </c>
      <c r="C186">
        <f t="shared" si="6"/>
        <v>277.5</v>
      </c>
      <c r="I186">
        <f t="shared" si="7"/>
        <v>103</v>
      </c>
      <c r="J186">
        <v>55</v>
      </c>
      <c r="K186" s="45">
        <f t="shared" si="15"/>
        <v>56</v>
      </c>
      <c r="N186">
        <f t="shared" si="9"/>
        <v>99</v>
      </c>
      <c r="O186">
        <v>28</v>
      </c>
      <c r="P186">
        <f t="shared" si="10"/>
        <v>65</v>
      </c>
      <c r="S186">
        <v>41</v>
      </c>
      <c r="T186">
        <f t="shared" si="11"/>
        <v>83</v>
      </c>
      <c r="U186">
        <f t="shared" si="12"/>
        <v>58</v>
      </c>
      <c r="X186">
        <v>41</v>
      </c>
      <c r="Y186">
        <f t="shared" si="13"/>
        <v>89</v>
      </c>
      <c r="Z186">
        <f t="shared" si="14"/>
        <v>71</v>
      </c>
    </row>
    <row r="187" spans="2:26" x14ac:dyDescent="0.15">
      <c r="B187">
        <v>181</v>
      </c>
      <c r="C187">
        <f t="shared" si="6"/>
        <v>279</v>
      </c>
      <c r="I187">
        <f t="shared" si="7"/>
        <v>104</v>
      </c>
      <c r="J187">
        <v>56</v>
      </c>
      <c r="K187" s="45">
        <f t="shared" si="15"/>
        <v>57</v>
      </c>
      <c r="N187">
        <f t="shared" si="9"/>
        <v>100</v>
      </c>
      <c r="O187">
        <v>28.4</v>
      </c>
      <c r="P187">
        <f t="shared" si="10"/>
        <v>66</v>
      </c>
      <c r="S187">
        <v>42</v>
      </c>
      <c r="T187">
        <f t="shared" si="11"/>
        <v>85</v>
      </c>
      <c r="U187">
        <f t="shared" si="12"/>
        <v>59</v>
      </c>
      <c r="X187">
        <v>42</v>
      </c>
      <c r="Y187">
        <f t="shared" si="13"/>
        <v>91</v>
      </c>
      <c r="Z187">
        <f t="shared" si="14"/>
        <v>72</v>
      </c>
    </row>
    <row r="188" spans="2:26" x14ac:dyDescent="0.15">
      <c r="B188">
        <v>182</v>
      </c>
      <c r="C188">
        <f t="shared" si="6"/>
        <v>280.5</v>
      </c>
      <c r="I188">
        <f t="shared" si="7"/>
        <v>105</v>
      </c>
      <c r="J188">
        <v>57</v>
      </c>
      <c r="K188" s="45">
        <f t="shared" si="15"/>
        <v>57</v>
      </c>
      <c r="N188">
        <f t="shared" si="9"/>
        <v>101</v>
      </c>
      <c r="O188">
        <v>28.8</v>
      </c>
      <c r="P188">
        <f t="shared" si="10"/>
        <v>66</v>
      </c>
      <c r="S188">
        <v>43</v>
      </c>
      <c r="T188">
        <f t="shared" si="11"/>
        <v>86</v>
      </c>
      <c r="U188">
        <f t="shared" si="12"/>
        <v>60</v>
      </c>
      <c r="X188">
        <v>43</v>
      </c>
      <c r="Y188">
        <f t="shared" si="13"/>
        <v>93</v>
      </c>
      <c r="Z188">
        <f t="shared" si="14"/>
        <v>74</v>
      </c>
    </row>
    <row r="189" spans="2:26" x14ac:dyDescent="0.15">
      <c r="B189">
        <v>183</v>
      </c>
      <c r="C189">
        <f t="shared" si="6"/>
        <v>282</v>
      </c>
      <c r="I189">
        <f t="shared" si="7"/>
        <v>106</v>
      </c>
      <c r="J189">
        <v>58</v>
      </c>
      <c r="K189" s="45">
        <f t="shared" si="15"/>
        <v>58</v>
      </c>
      <c r="N189">
        <f t="shared" si="9"/>
        <v>103</v>
      </c>
      <c r="O189">
        <v>29.2</v>
      </c>
      <c r="P189">
        <f t="shared" si="10"/>
        <v>67</v>
      </c>
      <c r="S189">
        <v>44</v>
      </c>
      <c r="T189">
        <f t="shared" si="11"/>
        <v>88</v>
      </c>
      <c r="U189">
        <f t="shared" si="12"/>
        <v>61</v>
      </c>
      <c r="X189">
        <v>44</v>
      </c>
      <c r="Y189">
        <f t="shared" si="13"/>
        <v>95</v>
      </c>
      <c r="Z189">
        <f t="shared" si="14"/>
        <v>76</v>
      </c>
    </row>
    <row r="190" spans="2:26" x14ac:dyDescent="0.15">
      <c r="B190">
        <v>184</v>
      </c>
      <c r="C190">
        <f t="shared" si="6"/>
        <v>283.5</v>
      </c>
      <c r="I190">
        <f t="shared" si="7"/>
        <v>107</v>
      </c>
      <c r="J190">
        <v>59</v>
      </c>
      <c r="K190" s="45">
        <f t="shared" si="15"/>
        <v>58</v>
      </c>
      <c r="N190">
        <f t="shared" si="9"/>
        <v>104</v>
      </c>
      <c r="O190">
        <v>29.6</v>
      </c>
      <c r="P190">
        <f t="shared" si="10"/>
        <v>68</v>
      </c>
      <c r="S190">
        <v>45</v>
      </c>
      <c r="T190">
        <f t="shared" si="11"/>
        <v>90</v>
      </c>
      <c r="U190">
        <f t="shared" si="12"/>
        <v>63</v>
      </c>
      <c r="X190">
        <v>45</v>
      </c>
      <c r="Y190">
        <f t="shared" si="13"/>
        <v>96</v>
      </c>
      <c r="Z190">
        <f t="shared" si="14"/>
        <v>76</v>
      </c>
    </row>
    <row r="191" spans="2:26" x14ac:dyDescent="0.15">
      <c r="B191">
        <v>185</v>
      </c>
      <c r="C191">
        <f t="shared" si="6"/>
        <v>285</v>
      </c>
      <c r="I191">
        <f t="shared" si="7"/>
        <v>108</v>
      </c>
      <c r="J191">
        <v>60</v>
      </c>
      <c r="K191" s="45">
        <f t="shared" si="15"/>
        <v>59</v>
      </c>
      <c r="N191">
        <f t="shared" si="9"/>
        <v>105</v>
      </c>
      <c r="O191">
        <v>30</v>
      </c>
      <c r="P191">
        <f t="shared" si="10"/>
        <v>69</v>
      </c>
      <c r="S191">
        <v>46</v>
      </c>
      <c r="T191">
        <f t="shared" si="11"/>
        <v>91</v>
      </c>
      <c r="U191">
        <f t="shared" si="12"/>
        <v>63</v>
      </c>
      <c r="X191">
        <v>46</v>
      </c>
      <c r="Y191">
        <f t="shared" si="13"/>
        <v>98</v>
      </c>
      <c r="Z191">
        <f t="shared" si="14"/>
        <v>78</v>
      </c>
    </row>
    <row r="192" spans="2:26" x14ac:dyDescent="0.15">
      <c r="B192">
        <v>186</v>
      </c>
      <c r="C192">
        <f t="shared" si="6"/>
        <v>286.5</v>
      </c>
      <c r="I192">
        <f t="shared" si="7"/>
        <v>109</v>
      </c>
      <c r="J192">
        <v>61</v>
      </c>
      <c r="K192" s="45">
        <f t="shared" si="15"/>
        <v>59</v>
      </c>
      <c r="N192">
        <f t="shared" si="9"/>
        <v>107</v>
      </c>
      <c r="O192">
        <v>30.4</v>
      </c>
      <c r="P192">
        <f t="shared" si="10"/>
        <v>70</v>
      </c>
      <c r="S192">
        <v>47</v>
      </c>
      <c r="T192">
        <f t="shared" si="11"/>
        <v>93</v>
      </c>
      <c r="U192">
        <f t="shared" si="12"/>
        <v>65</v>
      </c>
      <c r="X192">
        <v>47</v>
      </c>
      <c r="Y192">
        <f t="shared" si="13"/>
        <v>100</v>
      </c>
      <c r="Z192">
        <f t="shared" si="14"/>
        <v>80</v>
      </c>
    </row>
    <row r="193" spans="2:26" x14ac:dyDescent="0.15">
      <c r="B193">
        <v>187</v>
      </c>
      <c r="C193">
        <f t="shared" si="6"/>
        <v>288</v>
      </c>
      <c r="I193">
        <f t="shared" si="7"/>
        <v>110</v>
      </c>
      <c r="J193">
        <v>62</v>
      </c>
      <c r="K193" s="45">
        <f t="shared" si="15"/>
        <v>60</v>
      </c>
      <c r="N193">
        <f t="shared" si="9"/>
        <v>108</v>
      </c>
      <c r="O193">
        <v>30.8</v>
      </c>
      <c r="P193">
        <f t="shared" si="10"/>
        <v>70</v>
      </c>
      <c r="S193">
        <v>48</v>
      </c>
      <c r="T193">
        <f t="shared" si="11"/>
        <v>95</v>
      </c>
      <c r="U193">
        <f t="shared" si="12"/>
        <v>66</v>
      </c>
      <c r="X193">
        <v>48</v>
      </c>
      <c r="Y193">
        <f t="shared" si="13"/>
        <v>102</v>
      </c>
      <c r="Z193">
        <f t="shared" si="14"/>
        <v>81</v>
      </c>
    </row>
    <row r="194" spans="2:26" x14ac:dyDescent="0.15">
      <c r="B194">
        <v>188</v>
      </c>
      <c r="C194">
        <f t="shared" si="6"/>
        <v>289.5</v>
      </c>
      <c r="I194">
        <f t="shared" si="7"/>
        <v>111</v>
      </c>
      <c r="J194">
        <v>63</v>
      </c>
      <c r="K194" s="45">
        <f t="shared" si="15"/>
        <v>60</v>
      </c>
      <c r="N194">
        <f t="shared" si="9"/>
        <v>109</v>
      </c>
      <c r="O194">
        <v>31.2</v>
      </c>
      <c r="P194">
        <f t="shared" si="10"/>
        <v>71</v>
      </c>
      <c r="S194">
        <v>49</v>
      </c>
      <c r="T194">
        <f t="shared" si="11"/>
        <v>96</v>
      </c>
      <c r="U194">
        <f t="shared" si="12"/>
        <v>67</v>
      </c>
      <c r="X194">
        <v>49</v>
      </c>
      <c r="Y194">
        <f t="shared" si="13"/>
        <v>104</v>
      </c>
      <c r="Z194">
        <f t="shared" si="14"/>
        <v>83</v>
      </c>
    </row>
    <row r="195" spans="2:26" x14ac:dyDescent="0.15">
      <c r="B195">
        <v>189</v>
      </c>
      <c r="C195">
        <f t="shared" si="6"/>
        <v>291</v>
      </c>
      <c r="I195">
        <f t="shared" si="7"/>
        <v>112</v>
      </c>
      <c r="J195">
        <v>64</v>
      </c>
      <c r="K195" s="45">
        <f t="shared" si="15"/>
        <v>61</v>
      </c>
      <c r="N195">
        <f t="shared" si="9"/>
        <v>110</v>
      </c>
      <c r="O195">
        <v>31.6</v>
      </c>
      <c r="P195">
        <f t="shared" si="10"/>
        <v>72</v>
      </c>
      <c r="S195">
        <v>50</v>
      </c>
      <c r="T195">
        <f t="shared" si="11"/>
        <v>98</v>
      </c>
      <c r="U195">
        <f t="shared" si="12"/>
        <v>68</v>
      </c>
      <c r="X195">
        <v>50</v>
      </c>
      <c r="Y195">
        <f t="shared" si="13"/>
        <v>105</v>
      </c>
      <c r="Z195">
        <f t="shared" si="14"/>
        <v>84</v>
      </c>
    </row>
    <row r="196" spans="2:26" x14ac:dyDescent="0.15">
      <c r="B196">
        <v>190</v>
      </c>
      <c r="C196">
        <f t="shared" si="6"/>
        <v>292.5</v>
      </c>
      <c r="I196">
        <f t="shared" si="7"/>
        <v>113</v>
      </c>
      <c r="J196">
        <v>65</v>
      </c>
      <c r="K196" s="45">
        <f t="shared" si="15"/>
        <v>61</v>
      </c>
      <c r="N196">
        <f t="shared" si="9"/>
        <v>112</v>
      </c>
      <c r="O196">
        <v>32</v>
      </c>
      <c r="P196">
        <f t="shared" si="10"/>
        <v>73</v>
      </c>
      <c r="S196">
        <v>51</v>
      </c>
      <c r="T196">
        <f t="shared" si="11"/>
        <v>100</v>
      </c>
      <c r="U196">
        <f t="shared" si="12"/>
        <v>70</v>
      </c>
      <c r="X196">
        <v>51</v>
      </c>
      <c r="Y196">
        <f t="shared" si="13"/>
        <v>107</v>
      </c>
      <c r="Z196">
        <f t="shared" si="14"/>
        <v>85</v>
      </c>
    </row>
    <row r="197" spans="2:26" x14ac:dyDescent="0.15">
      <c r="B197">
        <v>191</v>
      </c>
      <c r="C197">
        <f t="shared" si="6"/>
        <v>294</v>
      </c>
      <c r="I197">
        <f t="shared" si="7"/>
        <v>114</v>
      </c>
      <c r="J197">
        <v>66</v>
      </c>
      <c r="K197" s="45">
        <f t="shared" si="15"/>
        <v>62</v>
      </c>
      <c r="N197">
        <f t="shared" si="9"/>
        <v>113</v>
      </c>
      <c r="O197">
        <v>32.4</v>
      </c>
      <c r="P197">
        <f t="shared" si="10"/>
        <v>73</v>
      </c>
      <c r="S197">
        <v>52</v>
      </c>
      <c r="T197">
        <f t="shared" si="11"/>
        <v>101</v>
      </c>
      <c r="U197">
        <f t="shared" si="12"/>
        <v>70</v>
      </c>
      <c r="X197">
        <v>52</v>
      </c>
      <c r="Y197">
        <f t="shared" si="13"/>
        <v>109</v>
      </c>
      <c r="Z197">
        <f t="shared" si="14"/>
        <v>87</v>
      </c>
    </row>
    <row r="198" spans="2:26" x14ac:dyDescent="0.15">
      <c r="B198">
        <v>192</v>
      </c>
      <c r="C198">
        <f t="shared" si="6"/>
        <v>295.5</v>
      </c>
      <c r="I198">
        <f t="shared" si="7"/>
        <v>115</v>
      </c>
      <c r="J198">
        <v>67</v>
      </c>
      <c r="K198" s="45">
        <f t="shared" si="15"/>
        <v>62</v>
      </c>
      <c r="N198">
        <f t="shared" si="9"/>
        <v>114</v>
      </c>
      <c r="O198">
        <v>32.799999999999997</v>
      </c>
      <c r="P198">
        <f t="shared" si="10"/>
        <v>74</v>
      </c>
      <c r="S198">
        <v>53</v>
      </c>
      <c r="T198">
        <f t="shared" si="11"/>
        <v>103</v>
      </c>
      <c r="U198">
        <f t="shared" si="12"/>
        <v>72</v>
      </c>
      <c r="X198">
        <v>53</v>
      </c>
      <c r="Y198">
        <f t="shared" si="13"/>
        <v>111</v>
      </c>
      <c r="Z198">
        <f t="shared" si="14"/>
        <v>88</v>
      </c>
    </row>
    <row r="199" spans="2:26" x14ac:dyDescent="0.15">
      <c r="B199">
        <v>193</v>
      </c>
      <c r="C199">
        <f t="shared" si="6"/>
        <v>297</v>
      </c>
      <c r="I199">
        <f t="shared" si="7"/>
        <v>116</v>
      </c>
      <c r="J199">
        <v>68</v>
      </c>
      <c r="K199" s="45">
        <f t="shared" si="15"/>
        <v>63</v>
      </c>
      <c r="N199">
        <f t="shared" si="9"/>
        <v>115</v>
      </c>
      <c r="O199">
        <v>33.200000000000003</v>
      </c>
      <c r="P199">
        <f t="shared" si="10"/>
        <v>75</v>
      </c>
      <c r="S199">
        <v>54</v>
      </c>
      <c r="T199">
        <f t="shared" si="11"/>
        <v>105</v>
      </c>
      <c r="U199">
        <f t="shared" si="12"/>
        <v>73</v>
      </c>
      <c r="X199">
        <v>54</v>
      </c>
      <c r="Y199">
        <f t="shared" si="13"/>
        <v>113</v>
      </c>
      <c r="Z199">
        <f t="shared" si="14"/>
        <v>90</v>
      </c>
    </row>
    <row r="200" spans="2:26" x14ac:dyDescent="0.15">
      <c r="B200">
        <v>194</v>
      </c>
      <c r="C200">
        <f t="shared" ref="C200:C206" si="16">(B200*$B$2+$B$1)*$B$3</f>
        <v>298.5</v>
      </c>
      <c r="I200">
        <f t="shared" si="7"/>
        <v>117</v>
      </c>
      <c r="J200">
        <v>69</v>
      </c>
      <c r="K200" s="45">
        <f t="shared" si="15"/>
        <v>63</v>
      </c>
      <c r="N200">
        <f t="shared" si="9"/>
        <v>116</v>
      </c>
      <c r="O200">
        <v>33.6</v>
      </c>
      <c r="P200">
        <f t="shared" si="10"/>
        <v>75</v>
      </c>
      <c r="S200">
        <v>55</v>
      </c>
      <c r="T200">
        <f t="shared" si="11"/>
        <v>106</v>
      </c>
      <c r="U200">
        <f t="shared" si="12"/>
        <v>74</v>
      </c>
      <c r="X200">
        <v>55</v>
      </c>
      <c r="Y200">
        <f t="shared" si="13"/>
        <v>115</v>
      </c>
      <c r="Z200">
        <f t="shared" si="14"/>
        <v>92</v>
      </c>
    </row>
    <row r="201" spans="2:26" x14ac:dyDescent="0.15">
      <c r="B201">
        <v>195</v>
      </c>
      <c r="C201">
        <f t="shared" si="16"/>
        <v>300</v>
      </c>
      <c r="I201">
        <f t="shared" si="7"/>
        <v>118</v>
      </c>
      <c r="J201">
        <v>70</v>
      </c>
      <c r="K201" s="45">
        <f t="shared" si="15"/>
        <v>64</v>
      </c>
      <c r="N201">
        <f t="shared" si="9"/>
        <v>117</v>
      </c>
      <c r="O201">
        <v>34</v>
      </c>
      <c r="P201">
        <f t="shared" si="10"/>
        <v>76</v>
      </c>
      <c r="S201">
        <v>56</v>
      </c>
      <c r="T201">
        <f t="shared" si="11"/>
        <v>108</v>
      </c>
      <c r="U201">
        <f t="shared" si="12"/>
        <v>75</v>
      </c>
      <c r="X201">
        <v>56</v>
      </c>
      <c r="Y201">
        <f t="shared" si="13"/>
        <v>116</v>
      </c>
      <c r="Z201">
        <f t="shared" si="14"/>
        <v>92</v>
      </c>
    </row>
    <row r="202" spans="2:26" x14ac:dyDescent="0.15">
      <c r="B202">
        <v>196</v>
      </c>
      <c r="C202">
        <f t="shared" si="16"/>
        <v>301.5</v>
      </c>
      <c r="I202">
        <f t="shared" si="7"/>
        <v>119</v>
      </c>
      <c r="J202">
        <v>71</v>
      </c>
      <c r="K202" s="45">
        <f t="shared" si="15"/>
        <v>64</v>
      </c>
      <c r="N202">
        <f t="shared" si="9"/>
        <v>118</v>
      </c>
      <c r="O202">
        <v>34.4</v>
      </c>
      <c r="P202">
        <f t="shared" si="10"/>
        <v>76</v>
      </c>
      <c r="S202">
        <v>57</v>
      </c>
      <c r="T202">
        <f t="shared" si="11"/>
        <v>110</v>
      </c>
      <c r="U202">
        <f t="shared" si="12"/>
        <v>77</v>
      </c>
      <c r="X202">
        <v>57</v>
      </c>
      <c r="Y202">
        <f t="shared" si="13"/>
        <v>118</v>
      </c>
      <c r="Z202">
        <f t="shared" si="14"/>
        <v>94</v>
      </c>
    </row>
    <row r="203" spans="2:26" x14ac:dyDescent="0.15">
      <c r="B203">
        <v>197</v>
      </c>
      <c r="C203">
        <f t="shared" si="16"/>
        <v>303</v>
      </c>
      <c r="I203">
        <f t="shared" si="7"/>
        <v>120</v>
      </c>
      <c r="J203">
        <v>72</v>
      </c>
      <c r="K203" s="45">
        <f t="shared" si="15"/>
        <v>65</v>
      </c>
      <c r="N203">
        <f t="shared" si="9"/>
        <v>120</v>
      </c>
      <c r="O203">
        <v>34.799999999999997</v>
      </c>
      <c r="P203">
        <f t="shared" si="10"/>
        <v>78</v>
      </c>
      <c r="S203">
        <v>58</v>
      </c>
      <c r="T203">
        <f t="shared" si="11"/>
        <v>111</v>
      </c>
      <c r="U203">
        <f t="shared" si="12"/>
        <v>77</v>
      </c>
      <c r="X203">
        <v>58</v>
      </c>
      <c r="Y203">
        <f t="shared" si="13"/>
        <v>120</v>
      </c>
      <c r="Z203">
        <f t="shared" si="14"/>
        <v>96</v>
      </c>
    </row>
    <row r="204" spans="2:26" x14ac:dyDescent="0.15">
      <c r="B204">
        <v>198</v>
      </c>
      <c r="C204">
        <f t="shared" si="16"/>
        <v>304.5</v>
      </c>
      <c r="I204">
        <f t="shared" si="7"/>
        <v>120</v>
      </c>
      <c r="J204">
        <v>73</v>
      </c>
      <c r="K204" s="45">
        <f t="shared" si="15"/>
        <v>65</v>
      </c>
      <c r="N204">
        <f t="shared" si="9"/>
        <v>121</v>
      </c>
      <c r="O204">
        <v>35.200000000000003</v>
      </c>
      <c r="P204">
        <f t="shared" si="10"/>
        <v>78</v>
      </c>
      <c r="S204">
        <v>59</v>
      </c>
      <c r="T204">
        <f t="shared" si="11"/>
        <v>113</v>
      </c>
      <c r="U204">
        <f t="shared" si="12"/>
        <v>79</v>
      </c>
      <c r="X204">
        <v>59</v>
      </c>
      <c r="Y204">
        <f t="shared" si="13"/>
        <v>122</v>
      </c>
      <c r="Z204">
        <f t="shared" si="14"/>
        <v>97</v>
      </c>
    </row>
    <row r="205" spans="2:26" x14ac:dyDescent="0.15">
      <c r="B205">
        <v>199</v>
      </c>
      <c r="C205">
        <f t="shared" si="16"/>
        <v>306</v>
      </c>
      <c r="I205">
        <f t="shared" si="7"/>
        <v>121</v>
      </c>
      <c r="J205">
        <v>74</v>
      </c>
      <c r="K205" s="45">
        <f t="shared" ref="K205:K240" si="17">ROUNDDOWN((I205+10)*$L$141,0)</f>
        <v>65</v>
      </c>
      <c r="N205">
        <f t="shared" si="9"/>
        <v>122</v>
      </c>
      <c r="O205">
        <v>35.6</v>
      </c>
      <c r="P205">
        <f t="shared" si="10"/>
        <v>79</v>
      </c>
      <c r="S205">
        <v>60</v>
      </c>
      <c r="T205">
        <f t="shared" si="11"/>
        <v>115</v>
      </c>
      <c r="U205">
        <f t="shared" si="12"/>
        <v>80</v>
      </c>
      <c r="X205">
        <v>60</v>
      </c>
      <c r="Y205">
        <f t="shared" si="13"/>
        <v>124</v>
      </c>
      <c r="Z205">
        <f t="shared" si="14"/>
        <v>99</v>
      </c>
    </row>
    <row r="206" spans="2:26" x14ac:dyDescent="0.15">
      <c r="B206">
        <v>200</v>
      </c>
      <c r="C206">
        <f t="shared" si="16"/>
        <v>307.5</v>
      </c>
      <c r="I206">
        <f t="shared" ref="I206:I240" si="18">ROUNDDOWN(140*LOG((J206/10),10),0)</f>
        <v>122</v>
      </c>
      <c r="J206">
        <v>75</v>
      </c>
      <c r="K206" s="45">
        <f t="shared" si="17"/>
        <v>66</v>
      </c>
      <c r="N206">
        <f t="shared" ref="N206:N240" si="19">ROUNDDOWN(155*LOG((O206/10),5),0)</f>
        <v>123</v>
      </c>
      <c r="O206">
        <v>36</v>
      </c>
      <c r="P206">
        <f t="shared" ref="P206:P240" si="20">ROUNDDOWN((N206+10)*$Q$141,0)</f>
        <v>79</v>
      </c>
      <c r="S206">
        <v>61</v>
      </c>
      <c r="T206">
        <f t="shared" si="11"/>
        <v>116</v>
      </c>
      <c r="U206">
        <f t="shared" si="12"/>
        <v>81</v>
      </c>
      <c r="X206">
        <v>61</v>
      </c>
      <c r="Y206">
        <f t="shared" si="13"/>
        <v>125</v>
      </c>
      <c r="Z206">
        <f t="shared" si="14"/>
        <v>100</v>
      </c>
    </row>
    <row r="207" spans="2:26" x14ac:dyDescent="0.15">
      <c r="I207">
        <f t="shared" si="18"/>
        <v>123</v>
      </c>
      <c r="J207">
        <v>76</v>
      </c>
      <c r="K207" s="45">
        <f t="shared" si="17"/>
        <v>66</v>
      </c>
      <c r="N207">
        <f t="shared" si="19"/>
        <v>124</v>
      </c>
      <c r="O207">
        <v>36.4</v>
      </c>
      <c r="P207">
        <f t="shared" si="20"/>
        <v>80</v>
      </c>
      <c r="S207">
        <v>62</v>
      </c>
      <c r="T207">
        <f t="shared" si="11"/>
        <v>118</v>
      </c>
      <c r="U207">
        <f t="shared" si="12"/>
        <v>82</v>
      </c>
      <c r="X207">
        <v>62</v>
      </c>
      <c r="Y207">
        <f t="shared" si="13"/>
        <v>127</v>
      </c>
      <c r="Z207">
        <f t="shared" si="14"/>
        <v>101</v>
      </c>
    </row>
    <row r="208" spans="2:26" x14ac:dyDescent="0.15">
      <c r="I208">
        <f t="shared" si="18"/>
        <v>124</v>
      </c>
      <c r="J208">
        <v>77</v>
      </c>
      <c r="K208" s="45">
        <f t="shared" si="17"/>
        <v>67</v>
      </c>
      <c r="N208">
        <f t="shared" si="19"/>
        <v>125</v>
      </c>
      <c r="O208">
        <v>36.799999999999997</v>
      </c>
      <c r="P208">
        <f t="shared" si="20"/>
        <v>81</v>
      </c>
      <c r="S208">
        <v>63</v>
      </c>
      <c r="T208">
        <f t="shared" si="11"/>
        <v>120</v>
      </c>
      <c r="U208">
        <f t="shared" si="12"/>
        <v>84</v>
      </c>
      <c r="X208">
        <v>63</v>
      </c>
      <c r="Y208">
        <f t="shared" si="13"/>
        <v>129</v>
      </c>
      <c r="Z208">
        <f t="shared" si="14"/>
        <v>103</v>
      </c>
    </row>
    <row r="209" spans="9:26" x14ac:dyDescent="0.15">
      <c r="I209">
        <f t="shared" si="18"/>
        <v>124</v>
      </c>
      <c r="J209">
        <v>78</v>
      </c>
      <c r="K209" s="45">
        <f t="shared" si="17"/>
        <v>67</v>
      </c>
      <c r="N209">
        <f t="shared" si="19"/>
        <v>126</v>
      </c>
      <c r="O209">
        <v>37.200000000000003</v>
      </c>
      <c r="P209">
        <f t="shared" si="20"/>
        <v>81</v>
      </c>
      <c r="S209">
        <v>64</v>
      </c>
      <c r="T209">
        <f t="shared" si="11"/>
        <v>121</v>
      </c>
      <c r="U209">
        <f t="shared" si="12"/>
        <v>84</v>
      </c>
      <c r="X209">
        <v>64</v>
      </c>
      <c r="Y209">
        <f t="shared" si="13"/>
        <v>131</v>
      </c>
      <c r="Z209">
        <f t="shared" si="14"/>
        <v>104</v>
      </c>
    </row>
    <row r="210" spans="9:26" x14ac:dyDescent="0.15">
      <c r="I210">
        <f t="shared" si="18"/>
        <v>125</v>
      </c>
      <c r="J210">
        <v>79</v>
      </c>
      <c r="K210" s="45">
        <f t="shared" si="17"/>
        <v>67</v>
      </c>
      <c r="N210">
        <f t="shared" si="19"/>
        <v>127</v>
      </c>
      <c r="O210">
        <v>37.6</v>
      </c>
      <c r="P210">
        <f t="shared" si="20"/>
        <v>82</v>
      </c>
      <c r="S210">
        <v>65</v>
      </c>
      <c r="T210">
        <f t="shared" ref="T210:T244" si="21">ROUNDDOWN(S210*$S$142+$S$141,0)</f>
        <v>123</v>
      </c>
      <c r="U210">
        <f t="shared" ref="U210:U244" si="22">ROUNDDOWN(T210*$V$145,0)</f>
        <v>86</v>
      </c>
      <c r="X210">
        <v>65</v>
      </c>
      <c r="Y210">
        <f t="shared" ref="Y210:Y244" si="23">ROUNDDOWN(X210*$S$143+$S$141,0)</f>
        <v>133</v>
      </c>
      <c r="Z210">
        <f t="shared" ref="Z210:Z244" si="24">ROUNDDOWN(Y210*$AA$145,0)</f>
        <v>106</v>
      </c>
    </row>
    <row r="211" spans="9:26" x14ac:dyDescent="0.15">
      <c r="I211">
        <f t="shared" si="18"/>
        <v>126</v>
      </c>
      <c r="J211">
        <v>80</v>
      </c>
      <c r="K211" s="45">
        <f t="shared" si="17"/>
        <v>68</v>
      </c>
      <c r="N211">
        <f t="shared" si="19"/>
        <v>128</v>
      </c>
      <c r="O211">
        <v>38</v>
      </c>
      <c r="P211">
        <f t="shared" si="20"/>
        <v>82</v>
      </c>
      <c r="S211">
        <v>66</v>
      </c>
      <c r="T211">
        <f t="shared" si="21"/>
        <v>125</v>
      </c>
      <c r="U211">
        <f t="shared" si="22"/>
        <v>87</v>
      </c>
      <c r="X211">
        <v>66</v>
      </c>
      <c r="Y211">
        <f t="shared" si="23"/>
        <v>135</v>
      </c>
      <c r="Z211">
        <f t="shared" si="24"/>
        <v>108</v>
      </c>
    </row>
    <row r="212" spans="9:26" x14ac:dyDescent="0.15">
      <c r="I212">
        <f t="shared" si="18"/>
        <v>127</v>
      </c>
      <c r="J212">
        <v>81</v>
      </c>
      <c r="K212" s="45">
        <f t="shared" si="17"/>
        <v>68</v>
      </c>
      <c r="N212">
        <f t="shared" si="19"/>
        <v>129</v>
      </c>
      <c r="O212">
        <v>38.4</v>
      </c>
      <c r="P212">
        <f t="shared" si="20"/>
        <v>83</v>
      </c>
      <c r="S212">
        <v>67</v>
      </c>
      <c r="T212">
        <f t="shared" si="21"/>
        <v>126</v>
      </c>
      <c r="U212">
        <f t="shared" si="22"/>
        <v>88</v>
      </c>
      <c r="X212">
        <v>67</v>
      </c>
      <c r="Y212">
        <f t="shared" si="23"/>
        <v>136</v>
      </c>
      <c r="Z212">
        <f t="shared" si="24"/>
        <v>108</v>
      </c>
    </row>
    <row r="213" spans="9:26" x14ac:dyDescent="0.15">
      <c r="I213">
        <f t="shared" si="18"/>
        <v>127</v>
      </c>
      <c r="J213">
        <v>82</v>
      </c>
      <c r="K213" s="45">
        <f t="shared" si="17"/>
        <v>68</v>
      </c>
      <c r="N213">
        <f t="shared" si="19"/>
        <v>130</v>
      </c>
      <c r="O213">
        <v>38.799999999999997</v>
      </c>
      <c r="P213">
        <f t="shared" si="20"/>
        <v>84</v>
      </c>
      <c r="S213">
        <v>68</v>
      </c>
      <c r="T213">
        <f t="shared" si="21"/>
        <v>128</v>
      </c>
      <c r="U213">
        <f t="shared" si="22"/>
        <v>89</v>
      </c>
      <c r="X213">
        <v>68</v>
      </c>
      <c r="Y213">
        <f t="shared" si="23"/>
        <v>138</v>
      </c>
      <c r="Z213">
        <f t="shared" si="24"/>
        <v>110</v>
      </c>
    </row>
    <row r="214" spans="9:26" x14ac:dyDescent="0.15">
      <c r="I214">
        <f t="shared" si="18"/>
        <v>128</v>
      </c>
      <c r="J214">
        <v>83</v>
      </c>
      <c r="K214" s="45">
        <f t="shared" si="17"/>
        <v>69</v>
      </c>
      <c r="N214">
        <f t="shared" si="19"/>
        <v>131</v>
      </c>
      <c r="O214">
        <v>39.200000000000003</v>
      </c>
      <c r="P214">
        <f t="shared" si="20"/>
        <v>84</v>
      </c>
      <c r="S214">
        <v>69</v>
      </c>
      <c r="T214">
        <f t="shared" si="21"/>
        <v>130</v>
      </c>
      <c r="U214">
        <f t="shared" si="22"/>
        <v>91</v>
      </c>
      <c r="X214">
        <v>69</v>
      </c>
      <c r="Y214">
        <f t="shared" si="23"/>
        <v>140</v>
      </c>
      <c r="Z214">
        <f t="shared" si="24"/>
        <v>112</v>
      </c>
    </row>
    <row r="215" spans="9:26" x14ac:dyDescent="0.15">
      <c r="I215">
        <f t="shared" si="18"/>
        <v>129</v>
      </c>
      <c r="J215">
        <v>84</v>
      </c>
      <c r="K215" s="45">
        <f t="shared" si="17"/>
        <v>69</v>
      </c>
      <c r="N215">
        <f t="shared" si="19"/>
        <v>132</v>
      </c>
      <c r="O215">
        <v>39.6</v>
      </c>
      <c r="P215">
        <f t="shared" si="20"/>
        <v>85</v>
      </c>
      <c r="S215">
        <v>70</v>
      </c>
      <c r="T215">
        <f t="shared" si="21"/>
        <v>131</v>
      </c>
      <c r="U215">
        <f t="shared" si="22"/>
        <v>91</v>
      </c>
      <c r="X215">
        <v>70</v>
      </c>
      <c r="Y215">
        <f t="shared" si="23"/>
        <v>142</v>
      </c>
      <c r="Z215">
        <f t="shared" si="24"/>
        <v>113</v>
      </c>
    </row>
    <row r="216" spans="9:26" x14ac:dyDescent="0.15">
      <c r="I216">
        <f t="shared" si="18"/>
        <v>130</v>
      </c>
      <c r="J216">
        <v>85</v>
      </c>
      <c r="K216" s="45">
        <f t="shared" si="17"/>
        <v>70</v>
      </c>
      <c r="N216">
        <f t="shared" si="19"/>
        <v>133</v>
      </c>
      <c r="O216">
        <v>40</v>
      </c>
      <c r="P216">
        <f t="shared" si="20"/>
        <v>85</v>
      </c>
      <c r="S216">
        <v>71</v>
      </c>
      <c r="T216">
        <f t="shared" si="21"/>
        <v>133</v>
      </c>
      <c r="U216">
        <f t="shared" si="22"/>
        <v>93</v>
      </c>
      <c r="X216">
        <v>71</v>
      </c>
      <c r="Y216">
        <f t="shared" si="23"/>
        <v>144</v>
      </c>
      <c r="Z216">
        <f t="shared" si="24"/>
        <v>115</v>
      </c>
    </row>
    <row r="217" spans="9:26" x14ac:dyDescent="0.15">
      <c r="I217">
        <f t="shared" si="18"/>
        <v>130</v>
      </c>
      <c r="J217">
        <v>86</v>
      </c>
      <c r="K217" s="45">
        <f t="shared" si="17"/>
        <v>70</v>
      </c>
      <c r="N217">
        <f t="shared" si="19"/>
        <v>134</v>
      </c>
      <c r="O217">
        <v>40.4</v>
      </c>
      <c r="P217">
        <f t="shared" si="20"/>
        <v>86</v>
      </c>
      <c r="S217">
        <v>72</v>
      </c>
      <c r="T217">
        <f t="shared" si="21"/>
        <v>135</v>
      </c>
      <c r="U217">
        <f t="shared" si="22"/>
        <v>94</v>
      </c>
      <c r="X217">
        <v>72</v>
      </c>
      <c r="Y217">
        <f t="shared" si="23"/>
        <v>145</v>
      </c>
      <c r="Z217">
        <f t="shared" si="24"/>
        <v>116</v>
      </c>
    </row>
    <row r="218" spans="9:26" x14ac:dyDescent="0.15">
      <c r="I218">
        <f t="shared" si="18"/>
        <v>131</v>
      </c>
      <c r="J218">
        <v>87</v>
      </c>
      <c r="K218" s="45">
        <f t="shared" si="17"/>
        <v>70</v>
      </c>
      <c r="N218">
        <f t="shared" si="19"/>
        <v>135</v>
      </c>
      <c r="O218">
        <v>40.799999999999997</v>
      </c>
      <c r="P218">
        <f t="shared" si="20"/>
        <v>87</v>
      </c>
      <c r="S218">
        <v>73</v>
      </c>
      <c r="T218">
        <f t="shared" si="21"/>
        <v>136</v>
      </c>
      <c r="U218">
        <f t="shared" si="22"/>
        <v>95</v>
      </c>
      <c r="X218">
        <v>73</v>
      </c>
      <c r="Y218">
        <f t="shared" si="23"/>
        <v>147</v>
      </c>
      <c r="Z218">
        <f t="shared" si="24"/>
        <v>117</v>
      </c>
    </row>
    <row r="219" spans="9:26" x14ac:dyDescent="0.15">
      <c r="I219">
        <f t="shared" si="18"/>
        <v>132</v>
      </c>
      <c r="J219">
        <v>88</v>
      </c>
      <c r="K219" s="45">
        <f t="shared" si="17"/>
        <v>71</v>
      </c>
      <c r="N219">
        <f t="shared" si="19"/>
        <v>136</v>
      </c>
      <c r="O219">
        <v>41.2</v>
      </c>
      <c r="P219">
        <f t="shared" si="20"/>
        <v>87</v>
      </c>
      <c r="S219">
        <v>74</v>
      </c>
      <c r="T219">
        <f t="shared" si="21"/>
        <v>138</v>
      </c>
      <c r="U219">
        <f t="shared" si="22"/>
        <v>96</v>
      </c>
      <c r="X219">
        <v>74</v>
      </c>
      <c r="Y219">
        <f t="shared" si="23"/>
        <v>149</v>
      </c>
      <c r="Z219">
        <f t="shared" si="24"/>
        <v>119</v>
      </c>
    </row>
    <row r="220" spans="9:26" x14ac:dyDescent="0.15">
      <c r="I220">
        <f t="shared" si="18"/>
        <v>132</v>
      </c>
      <c r="J220">
        <v>89</v>
      </c>
      <c r="K220" s="45">
        <f t="shared" si="17"/>
        <v>71</v>
      </c>
      <c r="N220">
        <f t="shared" si="19"/>
        <v>137</v>
      </c>
      <c r="O220">
        <v>41.6</v>
      </c>
      <c r="P220">
        <f t="shared" si="20"/>
        <v>88</v>
      </c>
      <c r="S220">
        <v>75</v>
      </c>
      <c r="T220">
        <f t="shared" si="21"/>
        <v>140</v>
      </c>
      <c r="U220">
        <f t="shared" si="22"/>
        <v>98</v>
      </c>
      <c r="X220">
        <v>75</v>
      </c>
      <c r="Y220">
        <f t="shared" si="23"/>
        <v>151</v>
      </c>
      <c r="Z220">
        <f t="shared" si="24"/>
        <v>120</v>
      </c>
    </row>
    <row r="221" spans="9:26" x14ac:dyDescent="0.15">
      <c r="I221">
        <f t="shared" si="18"/>
        <v>133</v>
      </c>
      <c r="J221">
        <v>90</v>
      </c>
      <c r="K221" s="45">
        <f t="shared" si="17"/>
        <v>71</v>
      </c>
      <c r="N221">
        <f t="shared" si="19"/>
        <v>138</v>
      </c>
      <c r="O221">
        <v>42</v>
      </c>
      <c r="P221">
        <f t="shared" si="20"/>
        <v>88</v>
      </c>
      <c r="S221">
        <v>76</v>
      </c>
      <c r="T221">
        <f t="shared" si="21"/>
        <v>141</v>
      </c>
      <c r="U221">
        <f t="shared" si="22"/>
        <v>98</v>
      </c>
      <c r="X221">
        <v>76</v>
      </c>
      <c r="Y221">
        <f t="shared" si="23"/>
        <v>153</v>
      </c>
      <c r="Z221">
        <f t="shared" si="24"/>
        <v>122</v>
      </c>
    </row>
    <row r="222" spans="9:26" x14ac:dyDescent="0.15">
      <c r="I222">
        <f t="shared" si="18"/>
        <v>134</v>
      </c>
      <c r="J222">
        <v>91</v>
      </c>
      <c r="K222" s="45">
        <f t="shared" si="17"/>
        <v>72</v>
      </c>
      <c r="N222">
        <f t="shared" si="19"/>
        <v>139</v>
      </c>
      <c r="O222">
        <v>42.4</v>
      </c>
      <c r="P222">
        <f t="shared" si="20"/>
        <v>89</v>
      </c>
      <c r="S222">
        <v>77</v>
      </c>
      <c r="T222">
        <f t="shared" si="21"/>
        <v>143</v>
      </c>
      <c r="U222">
        <f t="shared" si="22"/>
        <v>100</v>
      </c>
      <c r="X222">
        <v>77</v>
      </c>
      <c r="Y222">
        <f t="shared" si="23"/>
        <v>155</v>
      </c>
      <c r="Z222">
        <f t="shared" si="24"/>
        <v>124</v>
      </c>
    </row>
    <row r="223" spans="9:26" x14ac:dyDescent="0.15">
      <c r="I223">
        <f t="shared" si="18"/>
        <v>134</v>
      </c>
      <c r="J223">
        <v>92</v>
      </c>
      <c r="K223" s="45">
        <f t="shared" si="17"/>
        <v>72</v>
      </c>
      <c r="N223">
        <f t="shared" si="19"/>
        <v>140</v>
      </c>
      <c r="O223">
        <v>42.8</v>
      </c>
      <c r="P223">
        <f t="shared" si="20"/>
        <v>90</v>
      </c>
      <c r="S223">
        <v>78</v>
      </c>
      <c r="T223">
        <f t="shared" si="21"/>
        <v>145</v>
      </c>
      <c r="U223">
        <f t="shared" si="22"/>
        <v>101</v>
      </c>
      <c r="X223">
        <v>78</v>
      </c>
      <c r="Y223">
        <f t="shared" si="23"/>
        <v>156</v>
      </c>
      <c r="Z223">
        <f t="shared" si="24"/>
        <v>124</v>
      </c>
    </row>
    <row r="224" spans="9:26" x14ac:dyDescent="0.15">
      <c r="I224">
        <f t="shared" si="18"/>
        <v>135</v>
      </c>
      <c r="J224">
        <v>93</v>
      </c>
      <c r="K224" s="45">
        <f t="shared" si="17"/>
        <v>72</v>
      </c>
      <c r="N224">
        <f t="shared" si="19"/>
        <v>140</v>
      </c>
      <c r="O224">
        <v>43.2</v>
      </c>
      <c r="P224">
        <f t="shared" si="20"/>
        <v>90</v>
      </c>
      <c r="S224">
        <v>79</v>
      </c>
      <c r="T224">
        <f t="shared" si="21"/>
        <v>146</v>
      </c>
      <c r="U224">
        <f t="shared" si="22"/>
        <v>102</v>
      </c>
      <c r="X224">
        <v>79</v>
      </c>
      <c r="Y224">
        <f t="shared" si="23"/>
        <v>158</v>
      </c>
      <c r="Z224">
        <f t="shared" si="24"/>
        <v>126</v>
      </c>
    </row>
    <row r="225" spans="9:26" x14ac:dyDescent="0.15">
      <c r="I225">
        <f t="shared" si="18"/>
        <v>136</v>
      </c>
      <c r="J225">
        <v>94</v>
      </c>
      <c r="K225" s="45">
        <f t="shared" si="17"/>
        <v>73</v>
      </c>
      <c r="N225">
        <f t="shared" si="19"/>
        <v>141</v>
      </c>
      <c r="O225">
        <v>43.6</v>
      </c>
      <c r="P225">
        <f t="shared" si="20"/>
        <v>90</v>
      </c>
      <c r="S225">
        <v>80</v>
      </c>
      <c r="T225">
        <f t="shared" si="21"/>
        <v>148</v>
      </c>
      <c r="U225">
        <f t="shared" si="22"/>
        <v>103</v>
      </c>
      <c r="X225">
        <v>80</v>
      </c>
      <c r="Y225">
        <f t="shared" si="23"/>
        <v>160</v>
      </c>
      <c r="Z225">
        <f t="shared" si="24"/>
        <v>128</v>
      </c>
    </row>
    <row r="226" spans="9:26" x14ac:dyDescent="0.15">
      <c r="I226">
        <f t="shared" si="18"/>
        <v>136</v>
      </c>
      <c r="J226">
        <v>95</v>
      </c>
      <c r="K226" s="45">
        <f t="shared" si="17"/>
        <v>73</v>
      </c>
      <c r="N226">
        <f t="shared" si="19"/>
        <v>142</v>
      </c>
      <c r="O226">
        <v>44</v>
      </c>
      <c r="P226">
        <f t="shared" si="20"/>
        <v>91</v>
      </c>
      <c r="S226">
        <v>81</v>
      </c>
      <c r="T226">
        <f t="shared" si="21"/>
        <v>150</v>
      </c>
      <c r="U226">
        <f t="shared" si="22"/>
        <v>105</v>
      </c>
      <c r="X226">
        <v>81</v>
      </c>
      <c r="Y226">
        <f t="shared" si="23"/>
        <v>162</v>
      </c>
      <c r="Z226">
        <f t="shared" si="24"/>
        <v>129</v>
      </c>
    </row>
    <row r="227" spans="9:26" x14ac:dyDescent="0.15">
      <c r="I227">
        <f t="shared" si="18"/>
        <v>137</v>
      </c>
      <c r="J227">
        <v>96</v>
      </c>
      <c r="K227" s="45">
        <f t="shared" si="17"/>
        <v>73</v>
      </c>
      <c r="N227">
        <f t="shared" si="19"/>
        <v>143</v>
      </c>
      <c r="O227">
        <v>44.4</v>
      </c>
      <c r="P227">
        <f t="shared" si="20"/>
        <v>91</v>
      </c>
      <c r="S227">
        <v>82</v>
      </c>
      <c r="T227">
        <f t="shared" si="21"/>
        <v>151</v>
      </c>
      <c r="U227">
        <f t="shared" si="22"/>
        <v>105</v>
      </c>
      <c r="X227">
        <v>82</v>
      </c>
      <c r="Y227">
        <f t="shared" si="23"/>
        <v>164</v>
      </c>
      <c r="Z227">
        <f t="shared" si="24"/>
        <v>131</v>
      </c>
    </row>
    <row r="228" spans="9:26" x14ac:dyDescent="0.15">
      <c r="I228">
        <f t="shared" si="18"/>
        <v>138</v>
      </c>
      <c r="J228">
        <v>97</v>
      </c>
      <c r="K228" s="45">
        <f t="shared" si="17"/>
        <v>74</v>
      </c>
      <c r="N228">
        <f t="shared" si="19"/>
        <v>144</v>
      </c>
      <c r="O228">
        <v>44.8</v>
      </c>
      <c r="P228">
        <f t="shared" si="20"/>
        <v>92</v>
      </c>
      <c r="S228">
        <v>83</v>
      </c>
      <c r="T228">
        <f t="shared" si="21"/>
        <v>153</v>
      </c>
      <c r="U228">
        <f t="shared" si="22"/>
        <v>107</v>
      </c>
      <c r="X228">
        <v>83</v>
      </c>
      <c r="Y228">
        <f t="shared" si="23"/>
        <v>165</v>
      </c>
      <c r="Z228">
        <f t="shared" si="24"/>
        <v>132</v>
      </c>
    </row>
    <row r="229" spans="9:26" x14ac:dyDescent="0.15">
      <c r="I229">
        <f t="shared" si="18"/>
        <v>138</v>
      </c>
      <c r="J229">
        <v>98</v>
      </c>
      <c r="K229" s="45">
        <f t="shared" si="17"/>
        <v>74</v>
      </c>
      <c r="N229">
        <f t="shared" si="19"/>
        <v>145</v>
      </c>
      <c r="O229">
        <v>45.2</v>
      </c>
      <c r="P229">
        <f t="shared" si="20"/>
        <v>93</v>
      </c>
      <c r="S229">
        <v>84</v>
      </c>
      <c r="T229">
        <f t="shared" si="21"/>
        <v>155</v>
      </c>
      <c r="U229">
        <f t="shared" si="22"/>
        <v>108</v>
      </c>
      <c r="X229">
        <v>84</v>
      </c>
      <c r="Y229">
        <f t="shared" si="23"/>
        <v>167</v>
      </c>
      <c r="Z229">
        <f t="shared" si="24"/>
        <v>133</v>
      </c>
    </row>
    <row r="230" spans="9:26" x14ac:dyDescent="0.15">
      <c r="I230">
        <f t="shared" si="18"/>
        <v>139</v>
      </c>
      <c r="J230">
        <v>99</v>
      </c>
      <c r="K230" s="45">
        <f t="shared" si="17"/>
        <v>74</v>
      </c>
      <c r="N230">
        <f t="shared" si="19"/>
        <v>146</v>
      </c>
      <c r="O230">
        <v>45.6</v>
      </c>
      <c r="P230">
        <f t="shared" si="20"/>
        <v>93</v>
      </c>
      <c r="S230">
        <v>85</v>
      </c>
      <c r="T230">
        <f t="shared" si="21"/>
        <v>156</v>
      </c>
      <c r="U230">
        <f t="shared" si="22"/>
        <v>109</v>
      </c>
      <c r="X230">
        <v>85</v>
      </c>
      <c r="Y230">
        <f t="shared" si="23"/>
        <v>169</v>
      </c>
      <c r="Z230">
        <f t="shared" si="24"/>
        <v>135</v>
      </c>
    </row>
    <row r="231" spans="9:26" x14ac:dyDescent="0.15">
      <c r="I231">
        <f t="shared" si="18"/>
        <v>140</v>
      </c>
      <c r="J231">
        <v>100</v>
      </c>
      <c r="K231" s="45">
        <f t="shared" si="17"/>
        <v>75</v>
      </c>
      <c r="N231">
        <f t="shared" si="19"/>
        <v>146</v>
      </c>
      <c r="O231">
        <v>46</v>
      </c>
      <c r="P231">
        <f t="shared" si="20"/>
        <v>93</v>
      </c>
      <c r="S231">
        <v>86</v>
      </c>
      <c r="T231">
        <f t="shared" si="21"/>
        <v>158</v>
      </c>
      <c r="U231">
        <f t="shared" si="22"/>
        <v>110</v>
      </c>
      <c r="X231">
        <v>86</v>
      </c>
      <c r="Y231">
        <f t="shared" si="23"/>
        <v>171</v>
      </c>
      <c r="Z231">
        <f t="shared" si="24"/>
        <v>136</v>
      </c>
    </row>
    <row r="232" spans="9:26" x14ac:dyDescent="0.15">
      <c r="I232">
        <f t="shared" si="18"/>
        <v>140</v>
      </c>
      <c r="J232">
        <v>101</v>
      </c>
      <c r="K232" s="45">
        <f t="shared" si="17"/>
        <v>75</v>
      </c>
      <c r="N232">
        <f t="shared" si="19"/>
        <v>147</v>
      </c>
      <c r="O232">
        <v>46.4</v>
      </c>
      <c r="P232">
        <f t="shared" si="20"/>
        <v>94</v>
      </c>
      <c r="S232">
        <v>87</v>
      </c>
      <c r="T232">
        <f t="shared" si="21"/>
        <v>160</v>
      </c>
      <c r="U232">
        <f t="shared" si="22"/>
        <v>112</v>
      </c>
      <c r="X232">
        <v>87</v>
      </c>
      <c r="Y232">
        <f t="shared" si="23"/>
        <v>173</v>
      </c>
      <c r="Z232">
        <f t="shared" si="24"/>
        <v>138</v>
      </c>
    </row>
    <row r="233" spans="9:26" x14ac:dyDescent="0.15">
      <c r="I233">
        <f t="shared" si="18"/>
        <v>141</v>
      </c>
      <c r="J233">
        <v>102</v>
      </c>
      <c r="K233" s="45">
        <f t="shared" si="17"/>
        <v>75</v>
      </c>
      <c r="N233">
        <f t="shared" si="19"/>
        <v>148</v>
      </c>
      <c r="O233">
        <v>46.8</v>
      </c>
      <c r="P233">
        <f t="shared" si="20"/>
        <v>94</v>
      </c>
      <c r="S233">
        <v>88</v>
      </c>
      <c r="T233">
        <f t="shared" si="21"/>
        <v>161</v>
      </c>
      <c r="U233">
        <f t="shared" si="22"/>
        <v>112</v>
      </c>
      <c r="X233">
        <v>88</v>
      </c>
      <c r="Y233">
        <f t="shared" si="23"/>
        <v>175</v>
      </c>
      <c r="Z233">
        <f t="shared" si="24"/>
        <v>140</v>
      </c>
    </row>
    <row r="234" spans="9:26" x14ac:dyDescent="0.15">
      <c r="I234">
        <f t="shared" si="18"/>
        <v>141</v>
      </c>
      <c r="J234">
        <v>103</v>
      </c>
      <c r="K234" s="45">
        <f t="shared" si="17"/>
        <v>75</v>
      </c>
      <c r="N234">
        <f t="shared" si="19"/>
        <v>149</v>
      </c>
      <c r="O234">
        <v>47.2</v>
      </c>
      <c r="P234">
        <f t="shared" si="20"/>
        <v>95</v>
      </c>
      <c r="S234">
        <v>89</v>
      </c>
      <c r="T234">
        <f t="shared" si="21"/>
        <v>163</v>
      </c>
      <c r="U234">
        <f t="shared" si="22"/>
        <v>114</v>
      </c>
      <c r="X234">
        <v>89</v>
      </c>
      <c r="Y234">
        <f t="shared" si="23"/>
        <v>176</v>
      </c>
      <c r="Z234">
        <f t="shared" si="24"/>
        <v>140</v>
      </c>
    </row>
    <row r="235" spans="9:26" x14ac:dyDescent="0.15">
      <c r="I235">
        <f t="shared" si="18"/>
        <v>142</v>
      </c>
      <c r="J235">
        <v>104</v>
      </c>
      <c r="K235" s="45">
        <f t="shared" si="17"/>
        <v>76</v>
      </c>
      <c r="N235">
        <f t="shared" si="19"/>
        <v>150</v>
      </c>
      <c r="O235">
        <v>47.6</v>
      </c>
      <c r="P235">
        <f t="shared" si="20"/>
        <v>96</v>
      </c>
      <c r="S235">
        <v>90</v>
      </c>
      <c r="T235">
        <f t="shared" si="21"/>
        <v>165</v>
      </c>
      <c r="U235">
        <f t="shared" si="22"/>
        <v>115</v>
      </c>
      <c r="X235">
        <v>90</v>
      </c>
      <c r="Y235">
        <f t="shared" si="23"/>
        <v>178</v>
      </c>
      <c r="Z235">
        <f t="shared" si="24"/>
        <v>142</v>
      </c>
    </row>
    <row r="236" spans="9:26" x14ac:dyDescent="0.15">
      <c r="I236">
        <f t="shared" si="18"/>
        <v>142</v>
      </c>
      <c r="J236">
        <v>105</v>
      </c>
      <c r="K236" s="45">
        <f t="shared" si="17"/>
        <v>76</v>
      </c>
      <c r="N236">
        <f t="shared" si="19"/>
        <v>151</v>
      </c>
      <c r="O236">
        <v>48</v>
      </c>
      <c r="P236">
        <f t="shared" si="20"/>
        <v>96</v>
      </c>
      <c r="S236">
        <v>91</v>
      </c>
      <c r="T236">
        <f t="shared" si="21"/>
        <v>166</v>
      </c>
      <c r="U236">
        <f t="shared" si="22"/>
        <v>116</v>
      </c>
      <c r="X236">
        <v>91</v>
      </c>
      <c r="Y236">
        <f t="shared" si="23"/>
        <v>180</v>
      </c>
      <c r="Z236">
        <f t="shared" si="24"/>
        <v>144</v>
      </c>
    </row>
    <row r="237" spans="9:26" x14ac:dyDescent="0.15">
      <c r="I237">
        <f t="shared" si="18"/>
        <v>143</v>
      </c>
      <c r="J237">
        <v>106</v>
      </c>
      <c r="K237" s="45">
        <f t="shared" si="17"/>
        <v>76</v>
      </c>
      <c r="N237">
        <f t="shared" si="19"/>
        <v>151</v>
      </c>
      <c r="O237">
        <v>48.4</v>
      </c>
      <c r="P237">
        <f t="shared" si="20"/>
        <v>96</v>
      </c>
      <c r="S237">
        <v>92</v>
      </c>
      <c r="T237">
        <f t="shared" si="21"/>
        <v>168</v>
      </c>
      <c r="U237">
        <f t="shared" si="22"/>
        <v>117</v>
      </c>
      <c r="X237">
        <v>92</v>
      </c>
      <c r="Y237">
        <f t="shared" si="23"/>
        <v>182</v>
      </c>
      <c r="Z237">
        <f t="shared" si="24"/>
        <v>145</v>
      </c>
    </row>
    <row r="238" spans="9:26" x14ac:dyDescent="0.15">
      <c r="I238">
        <f t="shared" si="18"/>
        <v>144</v>
      </c>
      <c r="J238">
        <v>107</v>
      </c>
      <c r="K238" s="45">
        <f t="shared" si="17"/>
        <v>77</v>
      </c>
      <c r="N238">
        <f t="shared" si="19"/>
        <v>152</v>
      </c>
      <c r="O238">
        <v>48.8</v>
      </c>
      <c r="P238">
        <f t="shared" si="20"/>
        <v>97</v>
      </c>
      <c r="S238">
        <v>93</v>
      </c>
      <c r="T238">
        <f t="shared" si="21"/>
        <v>170</v>
      </c>
      <c r="U238">
        <f t="shared" si="22"/>
        <v>119</v>
      </c>
      <c r="X238">
        <v>93</v>
      </c>
      <c r="Y238">
        <f t="shared" si="23"/>
        <v>184</v>
      </c>
      <c r="Z238">
        <f t="shared" si="24"/>
        <v>147</v>
      </c>
    </row>
    <row r="239" spans="9:26" x14ac:dyDescent="0.15">
      <c r="I239">
        <f t="shared" si="18"/>
        <v>144</v>
      </c>
      <c r="J239">
        <v>108</v>
      </c>
      <c r="K239" s="45">
        <f t="shared" si="17"/>
        <v>77</v>
      </c>
      <c r="N239">
        <f t="shared" si="19"/>
        <v>153</v>
      </c>
      <c r="O239">
        <v>49.2</v>
      </c>
      <c r="P239">
        <f t="shared" si="20"/>
        <v>97</v>
      </c>
      <c r="S239">
        <v>94</v>
      </c>
      <c r="T239">
        <f t="shared" si="21"/>
        <v>171</v>
      </c>
      <c r="U239">
        <f t="shared" si="22"/>
        <v>119</v>
      </c>
      <c r="X239">
        <v>94</v>
      </c>
      <c r="Y239">
        <f t="shared" si="23"/>
        <v>185</v>
      </c>
      <c r="Z239">
        <f t="shared" si="24"/>
        <v>148</v>
      </c>
    </row>
    <row r="240" spans="9:26" x14ac:dyDescent="0.15">
      <c r="I240">
        <f t="shared" si="18"/>
        <v>145</v>
      </c>
      <c r="J240">
        <v>109</v>
      </c>
      <c r="K240" s="45">
        <f t="shared" si="17"/>
        <v>77</v>
      </c>
      <c r="N240">
        <f t="shared" si="19"/>
        <v>154</v>
      </c>
      <c r="O240">
        <v>49.6</v>
      </c>
      <c r="P240">
        <f t="shared" si="20"/>
        <v>98</v>
      </c>
      <c r="S240">
        <v>95</v>
      </c>
      <c r="T240">
        <f t="shared" si="21"/>
        <v>173</v>
      </c>
      <c r="U240">
        <f t="shared" si="22"/>
        <v>121</v>
      </c>
      <c r="X240">
        <v>95</v>
      </c>
      <c r="Y240">
        <f t="shared" si="23"/>
        <v>187</v>
      </c>
      <c r="Z240">
        <f t="shared" si="24"/>
        <v>149</v>
      </c>
    </row>
    <row r="241" spans="1:27" x14ac:dyDescent="0.15">
      <c r="K241" s="45"/>
      <c r="S241">
        <v>96</v>
      </c>
      <c r="T241">
        <f t="shared" si="21"/>
        <v>175</v>
      </c>
      <c r="U241">
        <f t="shared" si="22"/>
        <v>122</v>
      </c>
      <c r="X241">
        <v>96</v>
      </c>
      <c r="Y241">
        <f t="shared" si="23"/>
        <v>189</v>
      </c>
      <c r="Z241">
        <f t="shared" si="24"/>
        <v>151</v>
      </c>
    </row>
    <row r="242" spans="1:27" x14ac:dyDescent="0.15">
      <c r="S242">
        <v>97</v>
      </c>
      <c r="T242">
        <f t="shared" si="21"/>
        <v>176</v>
      </c>
      <c r="U242">
        <f t="shared" si="22"/>
        <v>123</v>
      </c>
      <c r="X242">
        <v>97</v>
      </c>
      <c r="Y242">
        <f t="shared" si="23"/>
        <v>191</v>
      </c>
      <c r="Z242">
        <f t="shared" si="24"/>
        <v>152</v>
      </c>
    </row>
    <row r="243" spans="1:27" x14ac:dyDescent="0.15">
      <c r="S243">
        <v>98</v>
      </c>
      <c r="T243">
        <f t="shared" si="21"/>
        <v>178</v>
      </c>
      <c r="U243">
        <f t="shared" si="22"/>
        <v>124</v>
      </c>
      <c r="X243">
        <v>98</v>
      </c>
      <c r="Y243">
        <f t="shared" si="23"/>
        <v>193</v>
      </c>
      <c r="Z243">
        <f t="shared" si="24"/>
        <v>154</v>
      </c>
    </row>
    <row r="244" spans="1:27" x14ac:dyDescent="0.15">
      <c r="S244">
        <v>99</v>
      </c>
      <c r="T244">
        <f t="shared" si="21"/>
        <v>180</v>
      </c>
      <c r="U244">
        <f t="shared" si="22"/>
        <v>126</v>
      </c>
      <c r="X244">
        <v>99</v>
      </c>
      <c r="Y244">
        <f t="shared" si="23"/>
        <v>195</v>
      </c>
      <c r="Z244">
        <f t="shared" si="24"/>
        <v>156</v>
      </c>
    </row>
    <row r="246" spans="1:27" ht="16.5" x14ac:dyDescent="0.15">
      <c r="A246" s="92" t="s">
        <v>694</v>
      </c>
      <c r="B246" s="46"/>
      <c r="C246" s="46"/>
      <c r="D246" s="46"/>
      <c r="E246" s="46"/>
      <c r="F246" s="46"/>
      <c r="G246" s="46"/>
      <c r="H246" s="46"/>
      <c r="I246" s="2"/>
      <c r="J246" s="2"/>
      <c r="K246" s="2"/>
      <c r="L246" s="2"/>
      <c r="M246" s="2"/>
      <c r="N246" s="2"/>
      <c r="O246" s="2"/>
      <c r="P246" s="2"/>
      <c r="Q246" s="2"/>
      <c r="R246" s="2"/>
      <c r="S246" s="2"/>
      <c r="T246" s="2"/>
      <c r="U246" s="2"/>
      <c r="V246" s="2"/>
      <c r="W246" s="2"/>
      <c r="X246" s="2"/>
      <c r="Y246" s="2"/>
      <c r="Z246" s="2"/>
      <c r="AA246" s="2"/>
    </row>
    <row r="247" spans="1:27" ht="16.5" x14ac:dyDescent="0.15">
      <c r="A247" s="46"/>
      <c r="B247" s="70" t="s">
        <v>867</v>
      </c>
      <c r="C247" s="46"/>
      <c r="D247" s="46"/>
      <c r="E247" s="46"/>
      <c r="F247" s="46"/>
      <c r="G247" s="46"/>
      <c r="H247" s="46"/>
      <c r="I247" s="2"/>
      <c r="J247" s="2"/>
      <c r="K247" s="2"/>
      <c r="L247" s="2"/>
      <c r="M247" s="2"/>
      <c r="N247" s="2"/>
      <c r="O247" s="2"/>
      <c r="P247" s="2"/>
      <c r="Q247" s="2"/>
      <c r="R247" s="2"/>
      <c r="S247" s="2"/>
      <c r="T247" s="2"/>
      <c r="U247" s="2"/>
      <c r="V247" s="2"/>
      <c r="W247" s="2"/>
      <c r="X247" s="2"/>
      <c r="Y247" s="2"/>
      <c r="Z247" s="2"/>
      <c r="AA247" s="2"/>
    </row>
    <row r="248" spans="1:27" ht="16.5" x14ac:dyDescent="0.15">
      <c r="A248" s="46"/>
      <c r="B248" s="46" t="s">
        <v>760</v>
      </c>
      <c r="C248" s="46"/>
      <c r="D248" s="46"/>
      <c r="E248" s="46"/>
      <c r="F248" s="46"/>
      <c r="G248" s="46"/>
      <c r="H248" s="46"/>
      <c r="I248" s="2"/>
      <c r="J248" s="2"/>
      <c r="K248" s="2"/>
      <c r="L248" s="2"/>
      <c r="M248" s="2"/>
      <c r="N248" s="2"/>
      <c r="O248" s="2"/>
      <c r="P248" s="2"/>
      <c r="Q248" s="2"/>
      <c r="R248" s="2"/>
      <c r="S248" s="2"/>
      <c r="T248" s="2"/>
      <c r="U248" s="2"/>
      <c r="V248" s="2"/>
      <c r="W248" s="2"/>
      <c r="X248" s="2"/>
      <c r="Y248" s="2"/>
      <c r="Z248" s="2"/>
      <c r="AA248" s="2"/>
    </row>
    <row r="249" spans="1:27" ht="16.5"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5" x14ac:dyDescent="0.15">
      <c r="A250" s="2"/>
      <c r="B250" s="92" t="s">
        <v>695</v>
      </c>
      <c r="C250" s="46"/>
      <c r="D250" s="46"/>
      <c r="E250" s="46"/>
      <c r="F250" s="46"/>
      <c r="G250" s="46"/>
      <c r="H250" s="46"/>
      <c r="I250" s="2"/>
      <c r="J250" s="2"/>
      <c r="K250" s="2"/>
      <c r="L250" s="2"/>
      <c r="M250" s="2"/>
      <c r="N250" s="2"/>
      <c r="O250" s="2"/>
      <c r="P250" s="2"/>
      <c r="Q250" s="2"/>
      <c r="R250" s="2"/>
      <c r="S250" s="2"/>
      <c r="T250" s="2"/>
      <c r="U250" s="2"/>
      <c r="V250" s="2"/>
      <c r="W250" s="2"/>
      <c r="X250" s="2"/>
      <c r="Y250" s="2"/>
      <c r="Z250" s="2"/>
      <c r="AA250" s="2"/>
    </row>
    <row r="251" spans="1:27" ht="16.5" x14ac:dyDescent="0.15">
      <c r="A251" s="2"/>
      <c r="B251" s="46"/>
      <c r="C251" s="62" t="s">
        <v>761</v>
      </c>
      <c r="D251" s="62"/>
      <c r="E251" s="62"/>
      <c r="F251" s="62"/>
      <c r="G251" s="62"/>
      <c r="H251" s="62"/>
      <c r="I251" s="2"/>
      <c r="J251" s="2"/>
      <c r="K251" s="2"/>
      <c r="L251" s="2"/>
      <c r="M251" s="2"/>
      <c r="N251" s="2"/>
      <c r="O251" s="2"/>
      <c r="P251" s="2"/>
      <c r="Q251" s="2"/>
      <c r="R251" s="2"/>
      <c r="S251" s="2"/>
      <c r="T251" s="2"/>
      <c r="U251" s="2"/>
      <c r="V251" s="2"/>
      <c r="W251" s="2"/>
      <c r="X251" s="2"/>
      <c r="Y251" s="2"/>
      <c r="Z251" s="2"/>
      <c r="AA251" s="2"/>
    </row>
    <row r="252" spans="1:27" ht="16.5" x14ac:dyDescent="0.15">
      <c r="A252" s="2"/>
      <c r="B252" s="46"/>
      <c r="C252" s="46" t="s">
        <v>758</v>
      </c>
      <c r="D252" s="46"/>
      <c r="E252" s="46"/>
      <c r="F252" s="46"/>
      <c r="G252" s="46"/>
      <c r="H252" s="46"/>
      <c r="I252" s="2"/>
      <c r="J252" s="2"/>
      <c r="K252" s="2"/>
      <c r="L252" s="2"/>
      <c r="M252" s="2"/>
      <c r="N252" s="2"/>
      <c r="O252" s="2"/>
      <c r="P252" s="2"/>
      <c r="Q252" s="2"/>
      <c r="R252" s="2"/>
      <c r="S252" s="2"/>
      <c r="T252" s="2"/>
      <c r="U252" s="2"/>
      <c r="V252" s="2"/>
      <c r="W252" s="2"/>
      <c r="X252" s="2"/>
      <c r="Y252" s="2"/>
      <c r="Z252" s="2"/>
      <c r="AA252" s="2"/>
    </row>
    <row r="253" spans="1:27" ht="16.5" x14ac:dyDescent="0.15">
      <c r="A253" s="2"/>
      <c r="B253" s="2"/>
      <c r="C253" s="62" t="s">
        <v>763</v>
      </c>
      <c r="D253" s="62"/>
      <c r="E253" s="62"/>
      <c r="F253" s="62"/>
      <c r="G253" s="62"/>
      <c r="H253" s="62"/>
      <c r="I253" s="2"/>
      <c r="J253" s="2"/>
      <c r="K253" s="2"/>
      <c r="L253" s="2"/>
      <c r="M253" s="2"/>
      <c r="N253" s="2"/>
      <c r="O253" s="2"/>
      <c r="P253" s="2"/>
      <c r="Q253" s="2"/>
      <c r="R253" s="2"/>
      <c r="S253" s="2"/>
      <c r="T253" s="2"/>
      <c r="U253" s="2"/>
      <c r="V253" s="2"/>
      <c r="W253" s="2"/>
      <c r="X253" s="2"/>
      <c r="Y253" s="2"/>
      <c r="Z253" s="2"/>
      <c r="AA253" s="2"/>
    </row>
    <row r="254" spans="1:27" ht="16.5" x14ac:dyDescent="0.15">
      <c r="A254" s="2"/>
      <c r="B254" s="2"/>
      <c r="C254" s="46"/>
      <c r="D254" s="62" t="s">
        <v>762</v>
      </c>
      <c r="E254" s="62"/>
      <c r="F254" s="62"/>
      <c r="G254" s="62"/>
      <c r="H254" s="62"/>
      <c r="I254" s="2"/>
      <c r="J254" s="2"/>
      <c r="K254" s="2"/>
      <c r="L254" s="2"/>
      <c r="M254" s="2"/>
      <c r="N254" s="2"/>
      <c r="O254" s="2"/>
      <c r="P254" s="2"/>
      <c r="Q254" s="2"/>
      <c r="R254" s="2"/>
      <c r="S254" s="2"/>
      <c r="T254" s="2"/>
      <c r="U254" s="2"/>
      <c r="V254" s="2"/>
      <c r="W254" s="2"/>
      <c r="X254" s="2"/>
      <c r="Y254" s="2"/>
      <c r="Z254" s="2"/>
      <c r="AA254" s="2"/>
    </row>
    <row r="255" spans="1:27" ht="16.5" x14ac:dyDescent="0.15">
      <c r="A255" s="2"/>
      <c r="B255" s="2"/>
      <c r="C255" s="46"/>
      <c r="D255" s="62"/>
      <c r="E255" s="3" t="s">
        <v>696</v>
      </c>
      <c r="F255" s="62"/>
      <c r="G255" s="62"/>
      <c r="H255" s="62"/>
      <c r="I255" s="2"/>
      <c r="J255" s="2"/>
      <c r="K255" s="2"/>
      <c r="L255" s="2"/>
      <c r="M255" s="2"/>
      <c r="N255" s="2"/>
      <c r="O255" s="2"/>
      <c r="P255" s="2"/>
      <c r="Q255" s="2"/>
      <c r="R255" s="2"/>
      <c r="S255" s="2"/>
      <c r="T255" s="2"/>
      <c r="U255" s="2"/>
      <c r="V255" s="2"/>
      <c r="W255" s="2"/>
      <c r="X255" s="2"/>
      <c r="Y255" s="2"/>
      <c r="Z255" s="2"/>
      <c r="AA255" s="2"/>
    </row>
    <row r="256" spans="1:27" ht="16.5" x14ac:dyDescent="0.15">
      <c r="A256" s="2"/>
      <c r="B256" s="2"/>
      <c r="C256" s="46"/>
      <c r="D256" s="62"/>
      <c r="E256" s="3" t="s">
        <v>697</v>
      </c>
      <c r="F256" s="62"/>
      <c r="G256" s="62"/>
      <c r="H256" s="62"/>
      <c r="I256" s="2"/>
      <c r="J256" s="2"/>
      <c r="K256" s="2"/>
      <c r="L256" s="2"/>
      <c r="M256" s="2"/>
      <c r="N256" s="2"/>
      <c r="O256" s="2"/>
      <c r="P256" s="2"/>
      <c r="Q256" s="2"/>
      <c r="R256" s="2"/>
      <c r="S256" s="2"/>
      <c r="T256" s="2"/>
      <c r="U256" s="2"/>
      <c r="V256" s="2"/>
      <c r="W256" s="2"/>
      <c r="X256" s="2"/>
      <c r="Y256" s="2"/>
      <c r="Z256" s="2"/>
      <c r="AA256" s="2"/>
    </row>
    <row r="257" spans="1:27" ht="16.5" x14ac:dyDescent="0.15">
      <c r="A257" s="2"/>
      <c r="B257" s="2"/>
      <c r="C257" s="46"/>
      <c r="D257" s="62"/>
      <c r="E257" s="3" t="s">
        <v>368</v>
      </c>
      <c r="F257" s="62"/>
      <c r="G257" s="62"/>
      <c r="H257" s="62"/>
      <c r="I257" s="2"/>
      <c r="J257" s="2"/>
      <c r="K257" s="2"/>
      <c r="L257" s="2"/>
      <c r="M257" s="2"/>
      <c r="N257" s="2"/>
      <c r="O257" s="2"/>
      <c r="P257" s="2"/>
      <c r="Q257" s="2"/>
      <c r="R257" s="2"/>
      <c r="S257" s="2"/>
      <c r="T257" s="2"/>
      <c r="U257" s="2"/>
      <c r="V257" s="2"/>
      <c r="W257" s="2"/>
      <c r="X257" s="2"/>
      <c r="Y257" s="2"/>
      <c r="Z257" s="2"/>
      <c r="AA257" s="2"/>
    </row>
    <row r="258" spans="1:27" ht="16.5" x14ac:dyDescent="0.15">
      <c r="A258" s="2"/>
      <c r="B258" s="2"/>
      <c r="C258" s="46"/>
      <c r="D258" s="62" t="s">
        <v>757</v>
      </c>
      <c r="E258" s="62"/>
      <c r="F258" s="62"/>
      <c r="G258" s="62"/>
      <c r="H258" s="62"/>
      <c r="I258" s="2"/>
      <c r="J258" s="2"/>
      <c r="K258" s="2"/>
      <c r="L258" s="2"/>
      <c r="M258" s="2"/>
      <c r="N258" s="2"/>
      <c r="O258" s="2"/>
      <c r="P258" s="2"/>
      <c r="Q258" s="2"/>
      <c r="R258" s="2"/>
      <c r="S258" s="2"/>
      <c r="T258" s="2"/>
      <c r="U258" s="2"/>
      <c r="V258" s="2"/>
      <c r="W258" s="2"/>
      <c r="X258" s="2"/>
      <c r="Y258" s="2"/>
      <c r="Z258" s="2"/>
      <c r="AA258" s="2"/>
    </row>
    <row r="259" spans="1:27" ht="16.5" x14ac:dyDescent="0.15">
      <c r="A259" s="2"/>
      <c r="B259" s="2"/>
      <c r="C259" s="46"/>
      <c r="D259" s="62" t="s">
        <v>698</v>
      </c>
      <c r="E259" s="62"/>
      <c r="F259" s="62"/>
      <c r="G259" s="62"/>
      <c r="H259" s="62"/>
      <c r="I259" s="2"/>
      <c r="J259" s="2"/>
      <c r="K259" s="2"/>
      <c r="L259" s="2"/>
      <c r="M259" s="2"/>
      <c r="N259" s="2"/>
      <c r="O259" s="2"/>
      <c r="P259" s="2"/>
      <c r="Q259" s="2"/>
      <c r="R259" s="2"/>
      <c r="S259" s="2"/>
      <c r="T259" s="2"/>
      <c r="U259" s="2"/>
      <c r="V259" s="2"/>
      <c r="W259" s="2"/>
      <c r="X259" s="2"/>
      <c r="Y259" s="2"/>
      <c r="Z259" s="2"/>
      <c r="AA259" s="2"/>
    </row>
    <row r="260" spans="1:27" ht="16.5" x14ac:dyDescent="0.15">
      <c r="A260" s="2"/>
      <c r="B260" s="2"/>
      <c r="C260" s="46"/>
      <c r="D260" s="62"/>
      <c r="E260" s="62"/>
      <c r="F260" s="62"/>
      <c r="G260" s="62"/>
      <c r="H260" s="62"/>
      <c r="I260" s="2"/>
      <c r="J260" s="2"/>
      <c r="K260" s="2"/>
      <c r="L260" s="2"/>
      <c r="M260" s="2"/>
      <c r="N260" s="2"/>
      <c r="O260" s="2"/>
      <c r="P260" s="2"/>
      <c r="Q260" s="2"/>
      <c r="R260" s="2"/>
      <c r="S260" s="2"/>
      <c r="T260" s="2"/>
      <c r="U260" s="2"/>
      <c r="V260" s="2"/>
      <c r="W260" s="2"/>
      <c r="X260" s="2"/>
      <c r="Y260" s="2"/>
      <c r="Z260" s="2"/>
      <c r="AA260" s="2"/>
    </row>
    <row r="261" spans="1:27" ht="16.5" x14ac:dyDescent="0.15">
      <c r="A261" s="2"/>
      <c r="B261" s="2"/>
      <c r="C261" s="46"/>
      <c r="D261" s="62"/>
      <c r="E261" s="62"/>
      <c r="F261" s="62"/>
      <c r="G261" s="62"/>
      <c r="H261" s="62"/>
      <c r="I261" s="2"/>
      <c r="J261" s="2"/>
      <c r="K261" s="2"/>
      <c r="L261" s="2"/>
      <c r="M261" s="2"/>
      <c r="N261" s="2"/>
      <c r="O261" s="2"/>
      <c r="P261" s="2"/>
      <c r="Q261" s="2"/>
      <c r="R261" s="2"/>
      <c r="S261" s="2"/>
      <c r="T261" s="2"/>
      <c r="U261" s="2"/>
      <c r="V261" s="2"/>
      <c r="W261" s="2"/>
      <c r="X261" s="2"/>
      <c r="Y261" s="2"/>
      <c r="Z261" s="2"/>
      <c r="AA261" s="2"/>
    </row>
    <row r="262" spans="1:27" ht="16.5" x14ac:dyDescent="0.15">
      <c r="A262" s="2"/>
      <c r="B262" s="2"/>
      <c r="C262" s="46"/>
      <c r="D262" s="62"/>
      <c r="E262" s="62"/>
      <c r="F262" s="62"/>
      <c r="G262" s="62"/>
      <c r="H262" s="62"/>
      <c r="I262" s="2"/>
      <c r="J262" s="2"/>
      <c r="K262" s="2"/>
      <c r="L262" s="2"/>
      <c r="M262" s="2"/>
      <c r="N262" s="2"/>
      <c r="O262" s="2"/>
      <c r="P262" s="2"/>
      <c r="Q262" s="2"/>
      <c r="R262" s="2"/>
      <c r="S262" s="2"/>
      <c r="T262" s="2"/>
      <c r="U262" s="2"/>
      <c r="V262" s="2"/>
      <c r="W262" s="2"/>
      <c r="X262" s="2"/>
      <c r="Y262" s="2"/>
      <c r="Z262" s="2"/>
      <c r="AA262" s="2"/>
    </row>
    <row r="263" spans="1:27" ht="16.5" x14ac:dyDescent="0.15">
      <c r="A263" s="2"/>
      <c r="B263" s="2"/>
      <c r="C263" s="46"/>
      <c r="D263" s="62"/>
      <c r="E263" s="62"/>
      <c r="F263" s="62"/>
      <c r="G263" s="62"/>
      <c r="H263" s="62"/>
      <c r="I263" s="2"/>
      <c r="J263" s="2"/>
      <c r="K263" s="2"/>
      <c r="L263" s="2"/>
      <c r="M263" s="2"/>
      <c r="N263" s="2"/>
      <c r="O263" s="2"/>
      <c r="P263" s="2"/>
      <c r="Q263" s="2"/>
      <c r="R263" s="2"/>
      <c r="S263" s="2"/>
      <c r="T263" s="2"/>
      <c r="U263" s="2"/>
      <c r="V263" s="2"/>
      <c r="W263" s="2"/>
      <c r="X263" s="2"/>
      <c r="Y263" s="2"/>
      <c r="Z263" s="2"/>
      <c r="AA263" s="2"/>
    </row>
    <row r="264" spans="1:27" ht="16.5" x14ac:dyDescent="0.15">
      <c r="A264" s="2"/>
      <c r="B264" s="2"/>
      <c r="C264" s="46"/>
      <c r="D264" s="62"/>
      <c r="E264" s="62"/>
      <c r="F264" s="62"/>
      <c r="G264" s="62"/>
      <c r="H264" s="62"/>
      <c r="I264" s="2"/>
      <c r="J264" s="2"/>
      <c r="K264" s="2"/>
      <c r="L264" s="2"/>
      <c r="M264" s="2"/>
      <c r="N264" s="2"/>
      <c r="O264" s="2"/>
      <c r="P264" s="2"/>
      <c r="Q264" s="2"/>
      <c r="R264" s="2"/>
      <c r="S264" s="2"/>
      <c r="T264" s="2"/>
      <c r="U264" s="2"/>
      <c r="V264" s="2"/>
      <c r="W264" s="2"/>
      <c r="X264" s="2"/>
      <c r="Y264" s="2"/>
      <c r="Z264" s="2"/>
      <c r="AA264" s="2"/>
    </row>
    <row r="265" spans="1:27" ht="16.5" x14ac:dyDescent="0.15">
      <c r="A265" s="2"/>
      <c r="B265" s="2"/>
      <c r="C265" s="46"/>
      <c r="D265" s="62"/>
      <c r="E265" s="62"/>
      <c r="F265" s="62"/>
      <c r="G265" s="62"/>
      <c r="H265" s="62"/>
      <c r="I265" s="2"/>
      <c r="J265" s="2"/>
      <c r="K265" s="2"/>
      <c r="L265" s="2"/>
      <c r="M265" s="2"/>
      <c r="N265" s="2"/>
      <c r="O265" s="2"/>
      <c r="P265" s="2"/>
      <c r="Q265" s="2"/>
      <c r="R265" s="2"/>
      <c r="S265" s="2"/>
      <c r="T265" s="2"/>
      <c r="U265" s="2"/>
      <c r="V265" s="2"/>
      <c r="W265" s="2"/>
      <c r="X265" s="2"/>
      <c r="Y265" s="2"/>
      <c r="Z265" s="2"/>
      <c r="AA265" s="2"/>
    </row>
    <row r="266" spans="1:27" ht="16.5" x14ac:dyDescent="0.15">
      <c r="A266" s="2"/>
      <c r="B266" s="2"/>
      <c r="C266" s="46"/>
      <c r="D266" s="62"/>
      <c r="E266" s="62"/>
      <c r="F266" s="62"/>
      <c r="G266" s="62"/>
      <c r="H266" s="62"/>
      <c r="I266" s="2"/>
      <c r="J266" s="2"/>
      <c r="K266" s="2"/>
      <c r="L266" s="2"/>
      <c r="M266" s="2"/>
      <c r="N266" s="2"/>
      <c r="O266" s="2"/>
      <c r="P266" s="2"/>
      <c r="Q266" s="2"/>
      <c r="R266" s="2"/>
      <c r="S266" s="2"/>
      <c r="T266" s="2"/>
      <c r="U266" s="2"/>
      <c r="V266" s="2"/>
      <c r="W266" s="2"/>
      <c r="X266" s="2"/>
      <c r="Y266" s="2"/>
      <c r="Z266" s="2"/>
      <c r="AA266" s="2"/>
    </row>
    <row r="267" spans="1:27" ht="16.5" x14ac:dyDescent="0.15">
      <c r="A267" s="2"/>
      <c r="B267" s="2"/>
      <c r="C267" s="46"/>
      <c r="D267" s="62"/>
      <c r="E267" s="62"/>
      <c r="F267" s="62"/>
      <c r="G267" s="62"/>
      <c r="H267" s="62"/>
      <c r="I267" s="2"/>
      <c r="J267" s="2"/>
      <c r="K267" s="2"/>
      <c r="L267" s="2"/>
      <c r="M267" s="2"/>
      <c r="N267" s="2"/>
      <c r="O267" s="2"/>
      <c r="P267" s="2"/>
      <c r="Q267" s="2"/>
      <c r="R267" s="2"/>
      <c r="S267" s="2"/>
      <c r="T267" s="2"/>
      <c r="U267" s="2"/>
      <c r="V267" s="2"/>
      <c r="W267" s="2"/>
      <c r="X267" s="2"/>
      <c r="Y267" s="2"/>
      <c r="Z267" s="2"/>
      <c r="AA267" s="2"/>
    </row>
    <row r="268" spans="1:27" ht="16.5" x14ac:dyDescent="0.15">
      <c r="A268" s="2"/>
      <c r="B268" s="2"/>
      <c r="C268" s="46"/>
      <c r="D268" s="62"/>
      <c r="E268" s="62"/>
      <c r="F268" s="62"/>
      <c r="G268" s="62"/>
      <c r="H268" s="62"/>
      <c r="I268" s="2"/>
      <c r="J268" s="2"/>
      <c r="K268" s="2"/>
      <c r="L268" s="2"/>
      <c r="M268" s="2"/>
      <c r="N268" s="2"/>
      <c r="O268" s="2"/>
      <c r="P268" s="2"/>
      <c r="Q268" s="2"/>
      <c r="R268" s="2"/>
      <c r="S268" s="2"/>
      <c r="T268" s="2"/>
      <c r="U268" s="2"/>
      <c r="V268" s="2"/>
      <c r="W268" s="2"/>
      <c r="X268" s="2"/>
      <c r="Y268" s="2"/>
      <c r="Z268" s="2"/>
      <c r="AA268" s="2"/>
    </row>
    <row r="269" spans="1:27" ht="16.5" x14ac:dyDescent="0.15">
      <c r="A269" s="2"/>
      <c r="B269" s="2"/>
      <c r="C269" s="46"/>
      <c r="D269" s="62"/>
      <c r="E269" s="62"/>
      <c r="F269" s="62"/>
      <c r="G269" s="62"/>
      <c r="H269" s="62"/>
      <c r="I269" s="2"/>
      <c r="J269" s="2"/>
      <c r="K269" s="2"/>
      <c r="L269" s="2"/>
      <c r="M269" s="2"/>
      <c r="N269" s="2"/>
      <c r="O269" s="2"/>
      <c r="P269" s="2"/>
      <c r="Q269" s="2"/>
      <c r="R269" s="2"/>
      <c r="S269" s="2"/>
      <c r="T269" s="2"/>
      <c r="U269" s="2"/>
      <c r="V269" s="2"/>
      <c r="W269" s="2"/>
      <c r="X269" s="2"/>
      <c r="Y269" s="2"/>
      <c r="Z269" s="2"/>
      <c r="AA269" s="2"/>
    </row>
    <row r="270" spans="1:27" ht="16.5" x14ac:dyDescent="0.15">
      <c r="A270" s="2"/>
      <c r="B270" s="2"/>
      <c r="C270" s="46"/>
      <c r="D270" s="62"/>
      <c r="E270" s="62"/>
      <c r="F270" s="62"/>
      <c r="G270" s="62"/>
      <c r="H270" s="62"/>
      <c r="I270" s="2"/>
      <c r="J270" s="2"/>
      <c r="K270" s="2"/>
      <c r="L270" s="2"/>
      <c r="M270" s="2"/>
      <c r="N270" s="2"/>
      <c r="O270" s="2"/>
      <c r="P270" s="2"/>
      <c r="Q270" s="2"/>
      <c r="R270" s="2"/>
      <c r="S270" s="2"/>
      <c r="T270" s="2"/>
      <c r="U270" s="2"/>
      <c r="V270" s="2"/>
      <c r="W270" s="2"/>
      <c r="X270" s="2"/>
      <c r="Y270" s="2"/>
      <c r="Z270" s="2"/>
      <c r="AA270" s="2"/>
    </row>
    <row r="271" spans="1:27" ht="16.5" x14ac:dyDescent="0.15">
      <c r="A271" s="2"/>
      <c r="B271" s="2"/>
      <c r="C271" s="46"/>
      <c r="D271" s="62"/>
      <c r="E271" s="62"/>
      <c r="F271" s="62"/>
      <c r="G271" s="62"/>
      <c r="H271" s="62"/>
      <c r="I271" s="2"/>
      <c r="J271" s="2"/>
      <c r="K271" s="2"/>
      <c r="L271" s="2"/>
      <c r="M271" s="2"/>
      <c r="N271" s="2"/>
      <c r="O271" s="2"/>
      <c r="P271" s="2"/>
      <c r="Q271" s="2"/>
      <c r="R271" s="2"/>
      <c r="S271" s="2"/>
      <c r="T271" s="2"/>
      <c r="U271" s="2"/>
      <c r="V271" s="2"/>
      <c r="W271" s="2"/>
      <c r="X271" s="2"/>
      <c r="Y271" s="2"/>
      <c r="Z271" s="2"/>
      <c r="AA271" s="2"/>
    </row>
    <row r="272" spans="1:27" ht="16.5" x14ac:dyDescent="0.15">
      <c r="A272" s="2"/>
      <c r="B272" s="2"/>
      <c r="C272" s="46"/>
      <c r="D272" s="62"/>
      <c r="E272" s="62"/>
      <c r="F272" s="62"/>
      <c r="G272" s="62"/>
      <c r="H272" s="62"/>
      <c r="I272" s="2"/>
      <c r="J272" s="2"/>
      <c r="K272" s="2"/>
      <c r="L272" s="2"/>
      <c r="M272" s="2"/>
      <c r="N272" s="2"/>
      <c r="O272" s="2"/>
      <c r="P272" s="2"/>
      <c r="Q272" s="2"/>
      <c r="R272" s="2"/>
      <c r="S272" s="2"/>
      <c r="T272" s="2"/>
      <c r="U272" s="2"/>
      <c r="V272" s="2"/>
      <c r="W272" s="2"/>
      <c r="X272" s="2"/>
      <c r="Y272" s="2"/>
      <c r="Z272" s="2"/>
      <c r="AA272" s="2"/>
    </row>
    <row r="273" spans="1:27" ht="16.5" x14ac:dyDescent="0.15">
      <c r="A273" s="2"/>
      <c r="B273" s="2"/>
      <c r="C273" s="46"/>
      <c r="D273" s="62"/>
      <c r="E273" s="62"/>
      <c r="F273" s="62"/>
      <c r="G273" s="62"/>
      <c r="H273" s="62"/>
      <c r="I273" s="2"/>
      <c r="J273" s="2"/>
      <c r="K273" s="2"/>
      <c r="L273" s="2"/>
      <c r="M273" s="2"/>
      <c r="N273" s="2"/>
      <c r="O273" s="2"/>
      <c r="P273" s="2"/>
      <c r="Q273" s="2"/>
      <c r="R273" s="2"/>
      <c r="S273" s="2"/>
      <c r="T273" s="2"/>
      <c r="U273" s="2"/>
      <c r="V273" s="2"/>
      <c r="W273" s="2"/>
      <c r="X273" s="2"/>
      <c r="Y273" s="2"/>
      <c r="Z273" s="2"/>
      <c r="AA273" s="2"/>
    </row>
    <row r="274" spans="1:27" ht="16.5" x14ac:dyDescent="0.15">
      <c r="A274" s="2"/>
      <c r="B274" s="2"/>
      <c r="C274" s="46"/>
      <c r="D274" s="62"/>
      <c r="E274" s="62"/>
      <c r="F274" s="62"/>
      <c r="G274" s="62"/>
      <c r="H274" s="62"/>
      <c r="I274" s="2"/>
      <c r="J274" s="2"/>
      <c r="K274" s="2"/>
      <c r="L274" s="2"/>
      <c r="M274" s="2"/>
      <c r="N274" s="2"/>
      <c r="O274" s="2"/>
      <c r="P274" s="2"/>
      <c r="Q274" s="2"/>
      <c r="R274" s="2"/>
      <c r="S274" s="2"/>
      <c r="T274" s="2"/>
      <c r="U274" s="2"/>
      <c r="V274" s="2"/>
      <c r="W274" s="2"/>
      <c r="X274" s="2"/>
      <c r="Y274" s="2"/>
      <c r="Z274" s="2"/>
      <c r="AA274" s="2"/>
    </row>
    <row r="275" spans="1:27" ht="16.5" x14ac:dyDescent="0.15">
      <c r="A275" s="2"/>
      <c r="B275" s="2"/>
      <c r="C275" s="46"/>
      <c r="D275" s="62"/>
      <c r="E275" s="62"/>
      <c r="F275" s="62"/>
      <c r="G275" s="62"/>
      <c r="H275" s="62"/>
      <c r="I275" s="2"/>
      <c r="J275" s="2"/>
      <c r="K275" s="2"/>
      <c r="L275" s="2"/>
      <c r="M275" s="2"/>
      <c r="N275" s="2"/>
      <c r="O275" s="2"/>
      <c r="P275" s="2"/>
      <c r="Q275" s="2"/>
      <c r="R275" s="2"/>
      <c r="S275" s="2"/>
      <c r="T275" s="2"/>
      <c r="U275" s="2"/>
      <c r="V275" s="2"/>
      <c r="W275" s="2"/>
      <c r="X275" s="2"/>
      <c r="Y275" s="2"/>
      <c r="Z275" s="2"/>
      <c r="AA275" s="2"/>
    </row>
    <row r="276" spans="1:27" ht="16.5" x14ac:dyDescent="0.15">
      <c r="A276" s="2"/>
      <c r="B276" s="2"/>
      <c r="C276" s="46"/>
      <c r="D276" s="62"/>
      <c r="E276" s="62"/>
      <c r="F276" s="62"/>
      <c r="G276" s="62"/>
      <c r="H276" s="62"/>
      <c r="I276" s="2"/>
      <c r="J276" s="2"/>
      <c r="K276" s="2"/>
      <c r="L276" s="2"/>
      <c r="M276" s="2"/>
      <c r="N276" s="2"/>
      <c r="O276" s="2"/>
      <c r="P276" s="2"/>
      <c r="Q276" s="2"/>
      <c r="R276" s="2"/>
      <c r="S276" s="2"/>
      <c r="T276" s="2"/>
      <c r="U276" s="2"/>
      <c r="V276" s="2"/>
      <c r="W276" s="2"/>
      <c r="X276" s="2"/>
      <c r="Y276" s="2"/>
      <c r="Z276" s="2"/>
      <c r="AA276" s="2"/>
    </row>
    <row r="277" spans="1:27" ht="16.5" x14ac:dyDescent="0.15">
      <c r="A277" s="2"/>
      <c r="B277" s="2"/>
      <c r="C277" s="46"/>
      <c r="D277" s="62"/>
      <c r="E277" s="62"/>
      <c r="F277" s="62"/>
      <c r="G277" s="62"/>
      <c r="H277" s="62"/>
      <c r="I277" s="2"/>
      <c r="J277" s="2"/>
      <c r="K277" s="2"/>
      <c r="L277" s="2"/>
      <c r="M277" s="2"/>
      <c r="N277" s="2"/>
      <c r="O277" s="2"/>
      <c r="P277" s="2"/>
      <c r="Q277" s="2"/>
      <c r="R277" s="2"/>
      <c r="S277" s="2"/>
      <c r="T277" s="2"/>
      <c r="U277" s="2"/>
      <c r="V277" s="2"/>
      <c r="W277" s="2"/>
      <c r="X277" s="2"/>
      <c r="Y277" s="2"/>
      <c r="Z277" s="2"/>
      <c r="AA277" s="2"/>
    </row>
    <row r="278" spans="1:27" ht="16.5" x14ac:dyDescent="0.15">
      <c r="A278" s="2"/>
      <c r="B278" s="2"/>
      <c r="C278" s="46"/>
      <c r="D278" s="62"/>
      <c r="E278" s="62"/>
      <c r="F278" s="62"/>
      <c r="G278" s="62"/>
      <c r="H278" s="62"/>
      <c r="I278" s="2"/>
      <c r="J278" s="2"/>
      <c r="K278" s="2"/>
      <c r="L278" s="2"/>
      <c r="M278" s="2"/>
      <c r="N278" s="2"/>
      <c r="O278" s="2"/>
      <c r="P278" s="2"/>
      <c r="Q278" s="2"/>
      <c r="R278" s="2"/>
      <c r="S278" s="2"/>
      <c r="T278" s="2"/>
      <c r="U278" s="2"/>
      <c r="V278" s="2"/>
      <c r="W278" s="2"/>
      <c r="X278" s="2"/>
      <c r="Y278" s="2"/>
      <c r="Z278" s="2"/>
      <c r="AA278" s="2"/>
    </row>
    <row r="279" spans="1:27" ht="16.5" x14ac:dyDescent="0.15">
      <c r="A279" s="2"/>
      <c r="B279" s="2"/>
      <c r="C279" s="46"/>
      <c r="D279" s="62"/>
      <c r="E279" s="62"/>
      <c r="F279" s="62"/>
      <c r="G279" s="62"/>
      <c r="H279" s="62"/>
      <c r="I279" s="2"/>
      <c r="J279" s="2"/>
      <c r="K279" s="2"/>
      <c r="L279" s="2"/>
      <c r="M279" s="2"/>
      <c r="N279" s="2"/>
      <c r="O279" s="2"/>
      <c r="P279" s="2"/>
      <c r="Q279" s="2"/>
      <c r="R279" s="2"/>
      <c r="S279" s="2"/>
      <c r="T279" s="2"/>
      <c r="U279" s="2"/>
      <c r="V279" s="2"/>
      <c r="W279" s="2"/>
      <c r="X279" s="2"/>
      <c r="Y279" s="2"/>
      <c r="Z279" s="2"/>
      <c r="AA279" s="2"/>
    </row>
    <row r="280" spans="1:27" ht="16.5" x14ac:dyDescent="0.15">
      <c r="A280" s="2"/>
      <c r="B280" s="2"/>
      <c r="C280" s="46"/>
      <c r="D280" s="62"/>
      <c r="E280" s="62"/>
      <c r="F280" s="62"/>
      <c r="G280" s="62"/>
      <c r="H280" s="62"/>
      <c r="I280" s="2"/>
      <c r="J280" s="2"/>
      <c r="K280" s="2"/>
      <c r="L280" s="2"/>
      <c r="M280" s="2"/>
      <c r="N280" s="2"/>
      <c r="O280" s="2"/>
      <c r="P280" s="2"/>
      <c r="Q280" s="2"/>
      <c r="R280" s="2"/>
      <c r="S280" s="2"/>
      <c r="T280" s="2"/>
      <c r="U280" s="2"/>
      <c r="V280" s="2"/>
      <c r="W280" s="2"/>
      <c r="X280" s="2"/>
      <c r="Y280" s="2"/>
      <c r="Z280" s="2"/>
      <c r="AA280" s="2"/>
    </row>
    <row r="281" spans="1:27" ht="16.5" x14ac:dyDescent="0.15">
      <c r="A281" s="2"/>
      <c r="B281" s="2"/>
      <c r="C281" s="46"/>
      <c r="D281" s="62"/>
      <c r="E281" s="62"/>
      <c r="F281" s="62"/>
      <c r="G281" s="62"/>
      <c r="H281" s="62"/>
      <c r="I281" s="2"/>
      <c r="J281" s="2"/>
      <c r="K281" s="2"/>
      <c r="L281" s="2"/>
      <c r="M281" s="2"/>
      <c r="N281" s="2"/>
      <c r="O281" s="2"/>
      <c r="P281" s="2"/>
      <c r="Q281" s="2"/>
      <c r="R281" s="2"/>
      <c r="S281" s="2"/>
      <c r="T281" s="2"/>
      <c r="U281" s="2"/>
      <c r="V281" s="2"/>
      <c r="W281" s="2"/>
      <c r="X281" s="2"/>
      <c r="Y281" s="2"/>
      <c r="Z281" s="2"/>
      <c r="AA281" s="2"/>
    </row>
    <row r="282" spans="1:27" ht="16.5" x14ac:dyDescent="0.15">
      <c r="A282" s="2"/>
      <c r="B282" s="2"/>
      <c r="C282" s="46"/>
      <c r="D282" s="62"/>
      <c r="E282" s="62"/>
      <c r="F282" s="62"/>
      <c r="G282" s="62"/>
      <c r="H282" s="62"/>
      <c r="I282" s="2"/>
      <c r="J282" s="2"/>
      <c r="K282" s="2"/>
      <c r="L282" s="2"/>
      <c r="M282" s="2"/>
      <c r="N282" s="2"/>
      <c r="O282" s="2"/>
      <c r="P282" s="2"/>
      <c r="Q282" s="2"/>
      <c r="R282" s="2"/>
      <c r="S282" s="2"/>
      <c r="T282" s="2"/>
      <c r="U282" s="2"/>
      <c r="V282" s="2"/>
      <c r="W282" s="2"/>
      <c r="X282" s="2"/>
      <c r="Y282" s="2"/>
      <c r="Z282" s="2"/>
      <c r="AA282" s="2"/>
    </row>
    <row r="283" spans="1:27" ht="16.5" x14ac:dyDescent="0.15">
      <c r="A283" s="2"/>
      <c r="B283" s="2"/>
      <c r="C283" s="46"/>
      <c r="D283" s="62"/>
      <c r="E283" s="62"/>
      <c r="F283" s="62"/>
      <c r="G283" s="62"/>
      <c r="H283" s="62"/>
      <c r="I283" s="2"/>
      <c r="J283" s="2"/>
      <c r="K283" s="2"/>
      <c r="L283" s="2"/>
      <c r="M283" s="2"/>
      <c r="N283" s="2"/>
      <c r="O283" s="2"/>
      <c r="P283" s="2"/>
      <c r="Q283" s="2"/>
      <c r="R283" s="2"/>
      <c r="S283" s="2"/>
      <c r="T283" s="2"/>
      <c r="U283" s="2"/>
      <c r="V283" s="2"/>
      <c r="W283" s="2"/>
      <c r="X283" s="2"/>
      <c r="Y283" s="2"/>
      <c r="Z283" s="2"/>
      <c r="AA283" s="2"/>
    </row>
    <row r="284" spans="1:27" ht="16.5" x14ac:dyDescent="0.15">
      <c r="A284" s="2"/>
      <c r="B284" s="2"/>
      <c r="C284" s="46"/>
      <c r="D284" s="62"/>
      <c r="E284" s="62"/>
      <c r="F284" s="62"/>
      <c r="G284" s="62"/>
      <c r="H284" s="62"/>
      <c r="I284" s="2"/>
      <c r="J284" s="2"/>
      <c r="K284" s="2"/>
      <c r="L284" s="2"/>
      <c r="M284" s="2"/>
      <c r="N284" s="2"/>
      <c r="O284" s="2"/>
      <c r="P284" s="2"/>
      <c r="Q284" s="2"/>
      <c r="R284" s="2"/>
      <c r="S284" s="2"/>
      <c r="T284" s="2"/>
      <c r="U284" s="2"/>
      <c r="V284" s="2"/>
      <c r="W284" s="2"/>
      <c r="X284" s="2"/>
      <c r="Y284" s="2"/>
      <c r="Z284" s="2"/>
      <c r="AA284" s="2"/>
    </row>
    <row r="285" spans="1:27" ht="16.5" x14ac:dyDescent="0.15">
      <c r="A285" s="2"/>
      <c r="B285" s="2"/>
      <c r="C285" s="46"/>
      <c r="D285" s="62"/>
      <c r="E285" s="62"/>
      <c r="F285" s="62"/>
      <c r="G285" s="62"/>
      <c r="H285" s="62"/>
      <c r="I285" s="2"/>
      <c r="J285" s="2"/>
      <c r="K285" s="2"/>
      <c r="L285" s="2"/>
      <c r="M285" s="2"/>
      <c r="N285" s="2"/>
      <c r="O285" s="2"/>
      <c r="P285" s="2"/>
      <c r="Q285" s="2"/>
      <c r="R285" s="2"/>
      <c r="S285" s="2"/>
      <c r="T285" s="2"/>
      <c r="U285" s="2"/>
      <c r="V285" s="2"/>
      <c r="W285" s="2"/>
      <c r="X285" s="2"/>
      <c r="Y285" s="2"/>
      <c r="Z285" s="2"/>
      <c r="AA285" s="2"/>
    </row>
    <row r="286" spans="1:27" ht="16.5" x14ac:dyDescent="0.15">
      <c r="A286" s="2"/>
      <c r="B286" s="2"/>
      <c r="C286" s="46"/>
      <c r="D286" s="62"/>
      <c r="E286" s="62"/>
      <c r="F286" s="62"/>
      <c r="G286" s="62"/>
      <c r="H286" s="62"/>
      <c r="I286" s="2"/>
      <c r="J286" s="2"/>
      <c r="K286" s="2"/>
      <c r="L286" s="2"/>
      <c r="M286" s="2"/>
      <c r="N286" s="2"/>
      <c r="O286" s="2"/>
      <c r="P286" s="2"/>
      <c r="Q286" s="2"/>
      <c r="R286" s="2"/>
      <c r="S286" s="2"/>
      <c r="T286" s="2"/>
      <c r="U286" s="2"/>
      <c r="V286" s="2"/>
      <c r="W286" s="2"/>
      <c r="X286" s="2"/>
      <c r="Y286" s="2"/>
      <c r="Z286" s="2"/>
      <c r="AA286" s="2"/>
    </row>
    <row r="287" spans="1:27" ht="16.5"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5"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5"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5"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5"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5"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5"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5"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5"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5"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5"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s="100" customFormat="1" ht="16.5" x14ac:dyDescent="0.15">
      <c r="A298" s="2"/>
      <c r="B298" s="2"/>
      <c r="C298" s="2"/>
      <c r="D298" s="46" t="s">
        <v>699</v>
      </c>
      <c r="E298" s="46"/>
      <c r="F298" s="46"/>
      <c r="G298" s="46"/>
      <c r="H298" s="46"/>
      <c r="I298" s="2"/>
      <c r="J298" s="2"/>
      <c r="K298" s="2"/>
      <c r="L298" s="2"/>
      <c r="M298" s="2"/>
      <c r="N298" s="2"/>
      <c r="O298" s="2"/>
      <c r="P298" s="2"/>
      <c r="Q298" s="2"/>
      <c r="R298" s="2"/>
      <c r="S298" s="2"/>
      <c r="T298" s="2"/>
      <c r="U298" s="2"/>
      <c r="V298" s="2"/>
      <c r="W298" s="2"/>
      <c r="X298" s="2"/>
      <c r="Y298" s="2"/>
      <c r="Z298" s="2"/>
      <c r="AA298" s="2"/>
    </row>
    <row r="299" spans="1:27" ht="16.5" x14ac:dyDescent="0.15">
      <c r="A299" s="2"/>
      <c r="B299" s="2"/>
      <c r="C299" s="2"/>
      <c r="D299" s="46" t="s">
        <v>700</v>
      </c>
      <c r="E299" s="46"/>
      <c r="F299" s="46"/>
      <c r="G299" s="46"/>
      <c r="H299" s="46"/>
      <c r="I299" s="2"/>
      <c r="J299" s="2"/>
      <c r="K299" s="2"/>
      <c r="L299" s="2"/>
      <c r="M299" s="2"/>
      <c r="N299" s="2"/>
      <c r="O299" s="2"/>
      <c r="P299" s="2"/>
      <c r="Q299" s="2"/>
      <c r="R299" s="2"/>
      <c r="S299" s="2"/>
      <c r="T299" s="2"/>
      <c r="U299" s="2"/>
      <c r="V299" s="2"/>
      <c r="W299" s="2"/>
      <c r="X299" s="2"/>
      <c r="Y299" s="2"/>
      <c r="Z299" s="2"/>
      <c r="AA299" s="2"/>
    </row>
    <row r="300" spans="1:27" ht="16.5" x14ac:dyDescent="0.15">
      <c r="A300" s="2"/>
      <c r="B300" s="2"/>
      <c r="C300" s="2"/>
      <c r="D300" s="46" t="s">
        <v>701</v>
      </c>
      <c r="E300" s="46"/>
      <c r="F300" s="46"/>
      <c r="G300" s="46"/>
      <c r="H300" s="46"/>
      <c r="I300" s="2"/>
      <c r="J300" s="2"/>
      <c r="K300" s="2"/>
      <c r="L300" s="2"/>
      <c r="M300" s="2"/>
      <c r="N300" s="2"/>
      <c r="O300" s="2"/>
      <c r="P300" s="2"/>
      <c r="Q300" s="2"/>
      <c r="R300" s="2"/>
      <c r="S300" s="2"/>
      <c r="T300" s="2"/>
      <c r="U300" s="2"/>
      <c r="V300" s="2"/>
      <c r="W300" s="2"/>
      <c r="X300" s="2"/>
      <c r="Y300" s="2"/>
      <c r="Z300" s="2"/>
      <c r="AA300" s="2"/>
    </row>
    <row r="301" spans="1:27" ht="16.5" x14ac:dyDescent="0.15">
      <c r="A301" s="2"/>
      <c r="B301" s="46"/>
      <c r="C301" s="46" t="s">
        <v>764</v>
      </c>
      <c r="D301" s="46"/>
      <c r="E301" s="46"/>
      <c r="F301" s="46"/>
      <c r="G301" s="46"/>
      <c r="H301" s="46"/>
      <c r="I301" s="2"/>
      <c r="J301" s="2"/>
      <c r="K301" s="2"/>
      <c r="L301" s="2"/>
      <c r="M301" s="2"/>
      <c r="N301" s="2"/>
      <c r="O301" s="2"/>
      <c r="P301" s="2"/>
      <c r="Q301" s="2"/>
      <c r="R301" s="2"/>
      <c r="S301" s="2"/>
      <c r="T301" s="2"/>
      <c r="U301" s="2"/>
      <c r="V301" s="2"/>
      <c r="W301" s="2"/>
      <c r="X301" s="2"/>
      <c r="Y301" s="2"/>
      <c r="Z301" s="2"/>
      <c r="AA301" s="2"/>
    </row>
    <row r="302" spans="1:27" ht="16.5" x14ac:dyDescent="0.15">
      <c r="A302" s="2"/>
      <c r="B302" s="46"/>
      <c r="C302" s="46" t="s">
        <v>765</v>
      </c>
      <c r="D302" s="46"/>
      <c r="E302" s="46"/>
      <c r="F302" s="46"/>
      <c r="G302" s="46"/>
      <c r="H302" s="46"/>
      <c r="I302" s="2"/>
      <c r="J302" s="2"/>
      <c r="K302" s="2"/>
      <c r="L302" s="2"/>
      <c r="M302" s="2"/>
      <c r="N302" s="2"/>
      <c r="O302" s="2"/>
      <c r="P302" s="2"/>
      <c r="Q302" s="2"/>
      <c r="R302" s="2"/>
      <c r="S302" s="2"/>
      <c r="T302" s="2"/>
      <c r="U302" s="2"/>
      <c r="V302" s="2"/>
      <c r="W302" s="2"/>
      <c r="X302" s="2"/>
      <c r="Y302" s="2"/>
      <c r="Z302" s="2"/>
      <c r="AA302" s="2"/>
    </row>
    <row r="303" spans="1:27" ht="16.5"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5" x14ac:dyDescent="0.15">
      <c r="A304" s="2"/>
      <c r="B304" s="92" t="s">
        <v>702</v>
      </c>
      <c r="C304" s="46"/>
      <c r="D304" s="46"/>
      <c r="E304" s="46"/>
      <c r="F304" s="46"/>
      <c r="G304" s="46"/>
      <c r="H304" s="46"/>
      <c r="I304" s="2"/>
      <c r="J304" s="2"/>
      <c r="K304" s="2"/>
      <c r="L304" s="2"/>
      <c r="M304" s="2"/>
      <c r="N304" s="2"/>
      <c r="O304" s="2"/>
      <c r="P304" s="2"/>
      <c r="Q304" s="2"/>
      <c r="R304" s="2"/>
      <c r="S304" s="2"/>
      <c r="T304" s="2"/>
      <c r="U304" s="2"/>
      <c r="V304" s="2"/>
      <c r="W304" s="2"/>
      <c r="X304" s="2"/>
      <c r="Y304" s="2"/>
      <c r="Z304" s="2"/>
      <c r="AA304" s="2"/>
    </row>
    <row r="305" spans="1:27" s="102" customFormat="1" ht="16.5" x14ac:dyDescent="0.15">
      <c r="A305" s="3"/>
      <c r="B305" s="62"/>
      <c r="C305" s="61" t="s">
        <v>703</v>
      </c>
      <c r="D305" s="61"/>
      <c r="E305" s="61"/>
      <c r="F305" s="61"/>
      <c r="G305" s="61"/>
      <c r="H305" s="62"/>
      <c r="I305" s="3"/>
      <c r="J305" s="3"/>
      <c r="K305" s="3"/>
      <c r="L305" s="3"/>
      <c r="M305" s="3"/>
      <c r="N305" s="3"/>
      <c r="O305" s="3"/>
      <c r="P305" s="3"/>
      <c r="Q305" s="3"/>
      <c r="R305" s="3"/>
      <c r="S305" s="3"/>
      <c r="T305" s="3"/>
      <c r="U305" s="3"/>
      <c r="V305" s="3"/>
      <c r="W305" s="3"/>
      <c r="X305" s="3"/>
      <c r="Y305" s="3"/>
      <c r="Z305" s="3"/>
      <c r="AA305" s="3"/>
    </row>
    <row r="306" spans="1:27" s="102" customFormat="1" ht="16.5" x14ac:dyDescent="0.15">
      <c r="A306" s="3"/>
      <c r="B306" s="62"/>
      <c r="C306" s="61" t="s">
        <v>704</v>
      </c>
      <c r="D306" s="61"/>
      <c r="E306" s="61"/>
      <c r="F306" s="61"/>
      <c r="G306" s="61"/>
      <c r="H306" s="62"/>
      <c r="I306" s="3"/>
      <c r="J306" s="3"/>
      <c r="K306" s="3"/>
      <c r="L306" s="3"/>
      <c r="M306" s="3"/>
      <c r="N306" s="3"/>
      <c r="O306" s="3"/>
      <c r="P306" s="3"/>
      <c r="Q306" s="3"/>
      <c r="R306" s="3"/>
      <c r="S306" s="3"/>
      <c r="T306" s="3"/>
      <c r="U306" s="3"/>
      <c r="V306" s="3"/>
      <c r="W306" s="3"/>
      <c r="X306" s="3"/>
      <c r="Y306" s="3"/>
      <c r="Z306" s="3"/>
      <c r="AA306" s="3"/>
    </row>
    <row r="307" spans="1:27" s="102" customFormat="1" ht="16.5" x14ac:dyDescent="0.15">
      <c r="A307" s="3"/>
      <c r="B307" s="62"/>
      <c r="C307" s="61" t="s">
        <v>705</v>
      </c>
      <c r="D307" s="61"/>
      <c r="E307" s="61"/>
      <c r="F307" s="61"/>
      <c r="G307" s="61"/>
      <c r="H307" s="62"/>
      <c r="I307" s="3"/>
      <c r="J307" s="3"/>
      <c r="K307" s="3"/>
      <c r="L307" s="3"/>
      <c r="M307" s="3"/>
      <c r="N307" s="3"/>
      <c r="O307" s="3"/>
      <c r="P307" s="3"/>
      <c r="Q307" s="3"/>
      <c r="R307" s="3"/>
      <c r="S307" s="3"/>
      <c r="T307" s="3"/>
      <c r="U307" s="3"/>
      <c r="V307" s="3"/>
      <c r="W307" s="3"/>
      <c r="X307" s="3"/>
      <c r="Y307" s="3"/>
      <c r="Z307" s="3"/>
      <c r="AA307" s="3"/>
    </row>
    <row r="308" spans="1:27" s="102" customFormat="1" ht="16.5" x14ac:dyDescent="0.15">
      <c r="A308" s="3"/>
      <c r="B308" s="62"/>
      <c r="C308" s="61"/>
      <c r="D308" s="61" t="s">
        <v>706</v>
      </c>
      <c r="E308" s="61"/>
      <c r="F308" s="61"/>
      <c r="G308" s="61"/>
      <c r="H308" s="62"/>
      <c r="I308" s="3"/>
      <c r="J308" s="3"/>
      <c r="K308" s="3"/>
      <c r="L308" s="3"/>
      <c r="M308" s="3"/>
      <c r="N308" s="3"/>
      <c r="O308" s="3"/>
      <c r="P308" s="3"/>
      <c r="Q308" s="3"/>
      <c r="R308" s="3"/>
      <c r="S308" s="3"/>
      <c r="T308" s="3"/>
      <c r="U308" s="3"/>
      <c r="V308" s="3"/>
      <c r="W308" s="3"/>
      <c r="X308" s="3"/>
      <c r="Y308" s="3"/>
      <c r="Z308" s="3"/>
      <c r="AA308" s="3"/>
    </row>
    <row r="309" spans="1:27" s="102" customFormat="1" ht="16.5" x14ac:dyDescent="0.15">
      <c r="A309" s="3"/>
      <c r="B309" s="62"/>
      <c r="C309" s="61" t="s">
        <v>707</v>
      </c>
      <c r="D309" s="61"/>
      <c r="E309" s="61"/>
      <c r="F309" s="61"/>
      <c r="G309" s="61"/>
      <c r="H309" s="62"/>
      <c r="I309" s="3"/>
      <c r="J309" s="3"/>
      <c r="K309" s="3"/>
      <c r="L309" s="3"/>
      <c r="M309" s="3"/>
      <c r="N309" s="3"/>
      <c r="O309" s="3"/>
      <c r="P309" s="3"/>
      <c r="Q309" s="3"/>
      <c r="R309" s="3"/>
      <c r="S309" s="3"/>
      <c r="T309" s="3"/>
      <c r="U309" s="3"/>
      <c r="V309" s="3"/>
      <c r="W309" s="3"/>
      <c r="X309" s="3"/>
      <c r="Y309" s="3"/>
      <c r="Z309" s="3"/>
      <c r="AA309" s="3"/>
    </row>
    <row r="310" spans="1:27" s="102" customFormat="1" ht="16.5" x14ac:dyDescent="0.15">
      <c r="A310" s="3"/>
      <c r="B310" s="62"/>
      <c r="C310" s="101" t="s">
        <v>708</v>
      </c>
      <c r="D310" s="61"/>
      <c r="E310" s="61"/>
      <c r="F310" s="61"/>
      <c r="G310" s="61"/>
      <c r="H310" s="62"/>
      <c r="I310" s="3"/>
      <c r="J310" s="3"/>
      <c r="K310" s="3"/>
      <c r="L310" s="3"/>
      <c r="M310" s="3"/>
      <c r="N310" s="3"/>
      <c r="O310" s="3"/>
      <c r="P310" s="3"/>
      <c r="Q310" s="3"/>
      <c r="R310" s="3"/>
      <c r="S310" s="3"/>
      <c r="T310" s="3"/>
      <c r="U310" s="3"/>
      <c r="V310" s="3"/>
      <c r="W310" s="3"/>
      <c r="X310" s="3"/>
      <c r="Y310" s="3"/>
      <c r="Z310" s="3"/>
      <c r="AA310" s="3"/>
    </row>
    <row r="311" spans="1:27" s="102" customFormat="1" ht="16.5" x14ac:dyDescent="0.15">
      <c r="A311" s="3"/>
      <c r="B311" s="62"/>
      <c r="C311" s="61"/>
      <c r="D311" s="61" t="s">
        <v>709</v>
      </c>
      <c r="E311" s="61"/>
      <c r="F311" s="61"/>
      <c r="G311" s="61"/>
      <c r="H311" s="62"/>
      <c r="I311" s="3"/>
      <c r="J311" s="3"/>
      <c r="K311" s="3"/>
      <c r="L311" s="3"/>
      <c r="M311" s="3"/>
      <c r="N311" s="3"/>
      <c r="O311" s="3"/>
      <c r="P311" s="3"/>
      <c r="Q311" s="3"/>
      <c r="R311" s="3"/>
      <c r="S311" s="3"/>
      <c r="T311" s="3"/>
      <c r="U311" s="3"/>
      <c r="V311" s="3"/>
      <c r="W311" s="3"/>
      <c r="X311" s="3"/>
      <c r="Y311" s="3"/>
      <c r="Z311" s="3"/>
      <c r="AA311" s="3"/>
    </row>
    <row r="312" spans="1:27" s="102" customFormat="1" ht="16.5" x14ac:dyDescent="0.15">
      <c r="A312" s="3"/>
      <c r="B312" s="62"/>
      <c r="C312" s="61"/>
      <c r="D312" s="61"/>
      <c r="E312" s="61" t="s">
        <v>710</v>
      </c>
      <c r="F312" s="61"/>
      <c r="G312" s="61"/>
      <c r="H312" s="62"/>
      <c r="I312" s="3"/>
      <c r="J312" s="3"/>
      <c r="K312" s="3"/>
      <c r="L312" s="3"/>
      <c r="M312" s="3"/>
      <c r="N312" s="3"/>
      <c r="O312" s="3"/>
      <c r="P312" s="3"/>
      <c r="Q312" s="3"/>
      <c r="R312" s="3"/>
      <c r="S312" s="3"/>
      <c r="T312" s="3"/>
      <c r="U312" s="3"/>
      <c r="V312" s="3"/>
      <c r="W312" s="3"/>
      <c r="X312" s="3"/>
      <c r="Y312" s="3"/>
      <c r="Z312" s="3"/>
      <c r="AA312" s="3"/>
    </row>
    <row r="313" spans="1:27" s="102" customFormat="1" ht="16.5" x14ac:dyDescent="0.15">
      <c r="A313" s="3"/>
      <c r="B313" s="62"/>
      <c r="C313" s="61"/>
      <c r="D313" s="61"/>
      <c r="E313" s="61" t="s">
        <v>711</v>
      </c>
      <c r="F313" s="61"/>
      <c r="G313" s="61"/>
      <c r="H313" s="62"/>
      <c r="I313" s="3"/>
      <c r="J313" s="3"/>
      <c r="K313" s="3"/>
      <c r="L313" s="3"/>
      <c r="M313" s="3"/>
      <c r="N313" s="3"/>
      <c r="O313" s="3"/>
      <c r="P313" s="3"/>
      <c r="Q313" s="3"/>
      <c r="R313" s="3"/>
      <c r="S313" s="3"/>
      <c r="T313" s="3"/>
      <c r="U313" s="3"/>
      <c r="V313" s="3"/>
      <c r="W313" s="3"/>
      <c r="X313" s="3"/>
      <c r="Y313" s="3"/>
      <c r="Z313" s="3"/>
      <c r="AA313" s="3"/>
    </row>
    <row r="314" spans="1:27" s="102" customFormat="1" ht="16.5" x14ac:dyDescent="0.15">
      <c r="A314" s="3"/>
      <c r="B314" s="62"/>
      <c r="C314" s="61"/>
      <c r="D314" s="61"/>
      <c r="E314" s="61" t="s">
        <v>712</v>
      </c>
      <c r="F314" s="61"/>
      <c r="G314" s="61"/>
      <c r="H314" s="62"/>
      <c r="I314" s="3"/>
      <c r="J314" s="3"/>
      <c r="K314" s="3"/>
      <c r="L314" s="3"/>
      <c r="M314" s="3"/>
      <c r="N314" s="3"/>
      <c r="O314" s="3"/>
      <c r="P314" s="3"/>
      <c r="Q314" s="3"/>
      <c r="R314" s="3"/>
      <c r="S314" s="3"/>
      <c r="T314" s="3"/>
      <c r="U314" s="3"/>
      <c r="V314" s="3"/>
      <c r="W314" s="3"/>
      <c r="X314" s="3"/>
      <c r="Y314" s="3"/>
      <c r="Z314" s="3"/>
      <c r="AA314" s="3"/>
    </row>
    <row r="315" spans="1:27" s="102" customFormat="1" ht="16.5" x14ac:dyDescent="0.15">
      <c r="A315" s="3"/>
      <c r="B315" s="62"/>
      <c r="C315" s="61"/>
      <c r="D315" s="61"/>
      <c r="E315" s="61" t="s">
        <v>713</v>
      </c>
      <c r="F315" s="61"/>
      <c r="G315" s="61"/>
      <c r="H315" s="62"/>
      <c r="I315" s="3"/>
      <c r="J315" s="3"/>
      <c r="K315" s="3"/>
      <c r="L315" s="3"/>
      <c r="M315" s="3"/>
      <c r="N315" s="3"/>
      <c r="O315" s="3"/>
      <c r="P315" s="3"/>
      <c r="Q315" s="3"/>
      <c r="R315" s="3"/>
      <c r="S315" s="3"/>
      <c r="T315" s="3"/>
      <c r="U315" s="3"/>
      <c r="V315" s="3"/>
      <c r="W315" s="3"/>
      <c r="X315" s="3"/>
      <c r="Y315" s="3"/>
      <c r="Z315" s="3"/>
      <c r="AA315" s="3"/>
    </row>
    <row r="316" spans="1:27" s="102" customFormat="1" ht="16.5" x14ac:dyDescent="0.15">
      <c r="A316" s="3"/>
      <c r="B316" s="62"/>
      <c r="C316" s="61"/>
      <c r="D316" s="61"/>
      <c r="E316" s="61"/>
      <c r="F316" s="61"/>
      <c r="G316" s="61"/>
      <c r="H316" s="62"/>
      <c r="I316" s="3"/>
      <c r="J316" s="3"/>
      <c r="K316" s="3"/>
      <c r="L316" s="3"/>
      <c r="M316" s="3"/>
      <c r="N316" s="3"/>
      <c r="O316" s="3"/>
      <c r="P316" s="3"/>
      <c r="Q316" s="3"/>
      <c r="R316" s="3"/>
      <c r="S316" s="3"/>
      <c r="T316" s="3"/>
      <c r="U316" s="3"/>
      <c r="V316" s="3"/>
      <c r="W316" s="3"/>
      <c r="X316" s="3"/>
      <c r="Y316" s="3"/>
      <c r="Z316" s="3"/>
      <c r="AA316" s="3"/>
    </row>
    <row r="317" spans="1:27" s="102" customFormat="1" ht="16.5" x14ac:dyDescent="0.15">
      <c r="A317" s="3"/>
      <c r="B317" s="62"/>
      <c r="C317" s="61" t="s">
        <v>714</v>
      </c>
      <c r="D317" s="61"/>
      <c r="E317" s="61"/>
      <c r="F317" s="61"/>
      <c r="G317" s="61"/>
      <c r="H317" s="62"/>
      <c r="I317" s="3"/>
      <c r="J317" s="3"/>
      <c r="K317" s="3"/>
      <c r="L317" s="3"/>
      <c r="M317" s="3"/>
      <c r="N317" s="3"/>
      <c r="O317" s="3"/>
      <c r="P317" s="3"/>
      <c r="Q317" s="3"/>
      <c r="R317" s="3"/>
      <c r="S317" s="3"/>
      <c r="T317" s="3"/>
      <c r="U317" s="3"/>
      <c r="V317" s="3"/>
      <c r="W317" s="3"/>
      <c r="X317" s="3"/>
      <c r="Y317" s="3"/>
      <c r="Z317" s="3"/>
      <c r="AA317" s="3"/>
    </row>
    <row r="318" spans="1:27" s="102" customFormat="1" ht="16.5" x14ac:dyDescent="0.15">
      <c r="A318" s="3"/>
      <c r="B318" s="62"/>
      <c r="C318" s="61"/>
      <c r="D318" s="61" t="s">
        <v>715</v>
      </c>
      <c r="E318" s="61"/>
      <c r="F318" s="61"/>
      <c r="G318" s="61"/>
      <c r="H318" s="62"/>
      <c r="I318" s="3"/>
      <c r="J318" s="3"/>
      <c r="K318" s="3"/>
      <c r="L318" s="3"/>
      <c r="M318" s="3"/>
      <c r="N318" s="3"/>
      <c r="O318" s="3"/>
      <c r="P318" s="3"/>
      <c r="Q318" s="3"/>
      <c r="R318" s="3"/>
      <c r="S318" s="3"/>
      <c r="T318" s="3"/>
      <c r="U318" s="3"/>
      <c r="V318" s="3"/>
      <c r="W318" s="3"/>
      <c r="X318" s="3"/>
      <c r="Y318" s="3"/>
      <c r="Z318" s="3"/>
      <c r="AA318" s="3"/>
    </row>
    <row r="319" spans="1:27" s="102" customFormat="1" ht="16.5" x14ac:dyDescent="0.15">
      <c r="A319" s="3"/>
      <c r="B319" s="62"/>
      <c r="C319" s="61"/>
      <c r="D319" s="61"/>
      <c r="E319" s="61" t="s">
        <v>716</v>
      </c>
      <c r="F319" s="61"/>
      <c r="G319" s="61"/>
      <c r="H319" s="62"/>
      <c r="I319" s="3"/>
      <c r="J319" s="3"/>
      <c r="K319" s="3"/>
      <c r="L319" s="3"/>
      <c r="M319" s="3"/>
      <c r="N319" s="3"/>
      <c r="O319" s="3"/>
      <c r="P319" s="3"/>
      <c r="Q319" s="3"/>
      <c r="R319" s="3"/>
      <c r="S319" s="3"/>
      <c r="T319" s="3"/>
      <c r="U319" s="3"/>
      <c r="V319" s="3"/>
      <c r="W319" s="3"/>
      <c r="X319" s="3"/>
      <c r="Y319" s="3"/>
      <c r="Z319" s="3"/>
      <c r="AA319" s="3"/>
    </row>
    <row r="320" spans="1:27" s="102" customFormat="1" ht="16.5" x14ac:dyDescent="0.15">
      <c r="A320" s="3"/>
      <c r="B320" s="62"/>
      <c r="C320" s="61"/>
      <c r="D320" s="61"/>
      <c r="E320" s="61" t="s">
        <v>717</v>
      </c>
      <c r="F320" s="61"/>
      <c r="G320" s="61"/>
      <c r="H320" s="62"/>
      <c r="I320" s="3"/>
      <c r="J320" s="3"/>
      <c r="K320" s="3"/>
      <c r="L320" s="3"/>
      <c r="M320" s="3"/>
      <c r="N320" s="3"/>
      <c r="O320" s="3"/>
      <c r="P320" s="3"/>
      <c r="Q320" s="3"/>
      <c r="R320" s="3"/>
      <c r="S320" s="3"/>
      <c r="T320" s="3"/>
      <c r="U320" s="3"/>
      <c r="V320" s="3"/>
      <c r="W320" s="3"/>
      <c r="X320" s="3"/>
      <c r="Y320" s="3"/>
      <c r="Z320" s="3"/>
      <c r="AA320" s="3"/>
    </row>
    <row r="321" spans="1:27" s="102" customFormat="1" ht="16.5" x14ac:dyDescent="0.15">
      <c r="A321" s="3"/>
      <c r="B321" s="62"/>
      <c r="C321" s="61"/>
      <c r="D321" s="61" t="s">
        <v>718</v>
      </c>
      <c r="E321" s="61"/>
      <c r="F321" s="61"/>
      <c r="G321" s="61"/>
      <c r="H321" s="62"/>
      <c r="I321" s="3"/>
      <c r="J321" s="3"/>
      <c r="K321" s="3"/>
      <c r="L321" s="3"/>
      <c r="M321" s="3"/>
      <c r="N321" s="3"/>
      <c r="O321" s="3"/>
      <c r="P321" s="3"/>
      <c r="Q321" s="3"/>
      <c r="R321" s="3"/>
      <c r="S321" s="3"/>
      <c r="T321" s="3"/>
      <c r="U321" s="3"/>
      <c r="V321" s="3"/>
      <c r="W321" s="3"/>
      <c r="X321" s="3"/>
      <c r="Y321" s="3"/>
      <c r="Z321" s="3"/>
      <c r="AA321" s="3"/>
    </row>
    <row r="322" spans="1:27" s="102" customFormat="1" ht="16.5" x14ac:dyDescent="0.15">
      <c r="A322" s="3"/>
      <c r="B322" s="62"/>
      <c r="C322" s="61"/>
      <c r="D322" s="61" t="s">
        <v>719</v>
      </c>
      <c r="E322" s="61"/>
      <c r="F322" s="61"/>
      <c r="G322" s="61"/>
      <c r="H322" s="62"/>
      <c r="I322" s="3"/>
      <c r="J322" s="3"/>
      <c r="K322" s="3"/>
      <c r="L322" s="3"/>
      <c r="M322" s="3"/>
      <c r="N322" s="3"/>
      <c r="O322" s="3"/>
      <c r="P322" s="3"/>
      <c r="Q322" s="3"/>
      <c r="R322" s="3"/>
      <c r="S322" s="3"/>
      <c r="T322" s="3"/>
      <c r="U322" s="3"/>
      <c r="V322" s="3"/>
      <c r="W322" s="3"/>
      <c r="X322" s="3"/>
      <c r="Y322" s="3"/>
      <c r="Z322" s="3"/>
      <c r="AA322" s="3"/>
    </row>
    <row r="323" spans="1:27" s="102" customFormat="1" ht="16.5" x14ac:dyDescent="0.15">
      <c r="A323" s="3"/>
      <c r="B323" s="62"/>
      <c r="C323" s="61"/>
      <c r="D323" s="61"/>
      <c r="E323" s="61"/>
      <c r="F323" s="61"/>
      <c r="G323" s="61"/>
      <c r="H323" s="62"/>
      <c r="I323" s="3"/>
      <c r="J323" s="3"/>
      <c r="K323" s="3"/>
      <c r="L323" s="3"/>
      <c r="M323" s="3"/>
      <c r="N323" s="3"/>
      <c r="O323" s="3"/>
      <c r="P323" s="3"/>
      <c r="Q323" s="3"/>
      <c r="R323" s="3"/>
      <c r="S323" s="3"/>
      <c r="T323" s="3"/>
      <c r="U323" s="3"/>
      <c r="V323" s="3"/>
      <c r="W323" s="3"/>
      <c r="X323" s="3"/>
      <c r="Y323" s="3"/>
      <c r="Z323" s="3"/>
      <c r="AA323" s="3"/>
    </row>
    <row r="324" spans="1:27" s="102" customFormat="1" ht="16.5" x14ac:dyDescent="0.15">
      <c r="A324" s="3"/>
      <c r="B324" s="62"/>
      <c r="C324" s="61" t="s">
        <v>720</v>
      </c>
      <c r="D324" s="61"/>
      <c r="E324" s="61"/>
      <c r="F324" s="61"/>
      <c r="G324" s="61"/>
      <c r="H324" s="62"/>
      <c r="I324" s="3"/>
      <c r="J324" s="3"/>
      <c r="K324" s="3"/>
      <c r="L324" s="3"/>
      <c r="M324" s="3"/>
      <c r="N324" s="3"/>
      <c r="O324" s="3"/>
      <c r="P324" s="3"/>
      <c r="Q324" s="3"/>
      <c r="R324" s="3"/>
      <c r="S324" s="3"/>
      <c r="T324" s="3"/>
      <c r="U324" s="3"/>
      <c r="V324" s="3"/>
      <c r="W324" s="3"/>
      <c r="X324" s="3"/>
      <c r="Y324" s="3"/>
      <c r="Z324" s="3"/>
      <c r="AA324" s="3"/>
    </row>
    <row r="325" spans="1:27" s="102" customFormat="1" ht="16.5" x14ac:dyDescent="0.15">
      <c r="A325" s="3"/>
      <c r="B325" s="62"/>
      <c r="C325" s="61"/>
      <c r="D325" s="61" t="s">
        <v>721</v>
      </c>
      <c r="E325" s="61"/>
      <c r="F325" s="61"/>
      <c r="G325" s="61"/>
      <c r="H325" s="62"/>
      <c r="I325" s="3"/>
      <c r="J325" s="3"/>
      <c r="K325" s="3"/>
      <c r="L325" s="3"/>
      <c r="M325" s="3"/>
      <c r="N325" s="3"/>
      <c r="O325" s="3"/>
      <c r="P325" s="3"/>
      <c r="Q325" s="3"/>
      <c r="R325" s="3"/>
      <c r="S325" s="3"/>
      <c r="T325" s="3"/>
      <c r="U325" s="3"/>
      <c r="V325" s="3"/>
      <c r="W325" s="3"/>
      <c r="X325" s="3"/>
      <c r="Y325" s="3"/>
      <c r="Z325" s="3"/>
      <c r="AA325" s="3"/>
    </row>
    <row r="326" spans="1:27" s="102" customFormat="1" ht="16.5" x14ac:dyDescent="0.15">
      <c r="A326" s="3"/>
      <c r="B326" s="62"/>
      <c r="C326" s="61"/>
      <c r="D326" s="61" t="s">
        <v>722</v>
      </c>
      <c r="E326" s="61"/>
      <c r="F326" s="61"/>
      <c r="G326" s="61"/>
      <c r="H326" s="62"/>
      <c r="I326" s="3"/>
      <c r="J326" s="3"/>
      <c r="K326" s="3"/>
      <c r="L326" s="3"/>
      <c r="M326" s="3"/>
      <c r="N326" s="3"/>
      <c r="O326" s="3"/>
      <c r="P326" s="3"/>
      <c r="Q326" s="3"/>
      <c r="R326" s="3"/>
      <c r="S326" s="3"/>
      <c r="T326" s="3"/>
      <c r="U326" s="3"/>
      <c r="V326" s="3"/>
      <c r="W326" s="3"/>
      <c r="X326" s="3"/>
      <c r="Y326" s="3"/>
      <c r="Z326" s="3"/>
      <c r="AA326" s="3"/>
    </row>
    <row r="327" spans="1:27" s="102" customFormat="1" ht="16.5" x14ac:dyDescent="0.15">
      <c r="A327" s="3"/>
      <c r="B327" s="62"/>
      <c r="C327" s="61"/>
      <c r="D327" s="61" t="s">
        <v>723</v>
      </c>
      <c r="E327" s="61"/>
      <c r="F327" s="61"/>
      <c r="G327" s="61"/>
      <c r="H327" s="62"/>
      <c r="I327" s="3"/>
      <c r="J327" s="3"/>
      <c r="K327" s="3"/>
      <c r="L327" s="3"/>
      <c r="M327" s="3"/>
      <c r="N327" s="3"/>
      <c r="O327" s="3"/>
      <c r="P327" s="3"/>
      <c r="Q327" s="3"/>
      <c r="R327" s="3"/>
      <c r="S327" s="3"/>
      <c r="T327" s="3"/>
      <c r="U327" s="3"/>
      <c r="V327" s="3"/>
      <c r="W327" s="3"/>
      <c r="X327" s="3"/>
      <c r="Y327" s="3"/>
      <c r="Z327" s="3"/>
      <c r="AA327" s="3"/>
    </row>
    <row r="328" spans="1:27" s="102" customFormat="1" ht="16.5" x14ac:dyDescent="0.15">
      <c r="A328" s="3"/>
      <c r="B328" s="62"/>
      <c r="C328" s="61"/>
      <c r="D328" s="61"/>
      <c r="E328" s="61"/>
      <c r="F328" s="61"/>
      <c r="G328" s="61"/>
      <c r="H328" s="62"/>
      <c r="I328" s="3"/>
      <c r="J328" s="3"/>
      <c r="K328" s="3"/>
      <c r="L328" s="3"/>
      <c r="M328" s="3"/>
      <c r="N328" s="3"/>
      <c r="O328" s="3"/>
      <c r="P328" s="3"/>
      <c r="Q328" s="3"/>
      <c r="R328" s="3"/>
      <c r="S328" s="3"/>
      <c r="T328" s="3"/>
      <c r="U328" s="3"/>
      <c r="V328" s="3"/>
      <c r="W328" s="3"/>
      <c r="X328" s="3"/>
      <c r="Y328" s="3"/>
      <c r="Z328" s="3"/>
      <c r="AA328" s="3"/>
    </row>
    <row r="329" spans="1:27" s="102" customFormat="1" ht="16.5" x14ac:dyDescent="0.15">
      <c r="A329" s="3"/>
      <c r="B329" s="62"/>
      <c r="C329" s="101" t="s">
        <v>724</v>
      </c>
      <c r="D329" s="61"/>
      <c r="E329" s="61"/>
      <c r="F329" s="61"/>
      <c r="G329" s="61"/>
      <c r="H329" s="62"/>
      <c r="I329" s="3"/>
      <c r="J329" s="3"/>
      <c r="K329" s="3"/>
      <c r="L329" s="3"/>
      <c r="M329" s="3"/>
      <c r="N329" s="3"/>
      <c r="O329" s="3"/>
      <c r="P329" s="3"/>
      <c r="Q329" s="3"/>
      <c r="R329" s="3"/>
      <c r="S329" s="3"/>
      <c r="T329" s="3"/>
      <c r="U329" s="3"/>
      <c r="V329" s="3"/>
      <c r="W329" s="3"/>
      <c r="X329" s="3"/>
      <c r="Y329" s="3"/>
      <c r="Z329" s="3"/>
      <c r="AA329" s="3"/>
    </row>
    <row r="330" spans="1:27" s="102" customFormat="1" ht="16.5" x14ac:dyDescent="0.15">
      <c r="A330" s="3"/>
      <c r="B330" s="3"/>
      <c r="C330" s="61"/>
      <c r="D330" s="61" t="s">
        <v>725</v>
      </c>
      <c r="E330" s="61"/>
      <c r="F330" s="61"/>
      <c r="G330" s="61"/>
      <c r="H330" s="62"/>
      <c r="I330" s="3"/>
      <c r="J330" s="3"/>
      <c r="K330" s="3"/>
      <c r="L330" s="3"/>
      <c r="M330" s="3"/>
      <c r="N330" s="3"/>
      <c r="O330" s="3"/>
      <c r="P330" s="3"/>
      <c r="Q330" s="3"/>
      <c r="R330" s="3"/>
      <c r="S330" s="3"/>
      <c r="T330" s="3"/>
      <c r="U330" s="3"/>
      <c r="V330" s="3"/>
      <c r="W330" s="3"/>
      <c r="X330" s="3"/>
      <c r="Y330" s="3"/>
      <c r="Z330" s="3"/>
      <c r="AA330" s="3"/>
    </row>
    <row r="331" spans="1:27" s="102" customFormat="1" ht="16.5" x14ac:dyDescent="0.15">
      <c r="A331" s="3"/>
      <c r="B331" s="3"/>
      <c r="C331" s="61"/>
      <c r="D331" s="61"/>
      <c r="E331" s="61" t="s">
        <v>726</v>
      </c>
      <c r="F331" s="61"/>
      <c r="G331" s="61"/>
      <c r="H331" s="62"/>
      <c r="I331" s="3"/>
      <c r="J331" s="3"/>
      <c r="K331" s="3"/>
      <c r="L331" s="3"/>
      <c r="M331" s="3"/>
      <c r="N331" s="3"/>
      <c r="O331" s="3"/>
      <c r="P331" s="3"/>
      <c r="Q331" s="3"/>
      <c r="R331" s="3"/>
      <c r="S331" s="3"/>
      <c r="T331" s="3"/>
      <c r="U331" s="3"/>
      <c r="V331" s="3"/>
      <c r="W331" s="3"/>
      <c r="X331" s="3"/>
      <c r="Y331" s="3"/>
      <c r="Z331" s="3"/>
      <c r="AA331" s="3"/>
    </row>
    <row r="332" spans="1:27" s="102" customFormat="1" ht="16.5" x14ac:dyDescent="0.15">
      <c r="A332" s="3"/>
      <c r="B332" s="3"/>
      <c r="C332" s="61"/>
      <c r="D332" s="61"/>
      <c r="E332" s="61" t="s">
        <v>727</v>
      </c>
      <c r="F332" s="61"/>
      <c r="G332" s="61"/>
      <c r="H332" s="62"/>
      <c r="I332" s="3"/>
      <c r="J332" s="3"/>
      <c r="K332" s="3"/>
      <c r="L332" s="3"/>
      <c r="M332" s="3"/>
      <c r="N332" s="3"/>
      <c r="O332" s="3"/>
      <c r="P332" s="3"/>
      <c r="Q332" s="3"/>
      <c r="R332" s="3"/>
      <c r="S332" s="3"/>
      <c r="T332" s="3"/>
      <c r="U332" s="3"/>
      <c r="V332" s="3"/>
      <c r="W332" s="3"/>
      <c r="X332" s="3"/>
      <c r="Y332" s="3"/>
      <c r="Z332" s="3"/>
      <c r="AA332" s="3"/>
    </row>
    <row r="333" spans="1:27" s="102" customFormat="1" ht="16.5" x14ac:dyDescent="0.15">
      <c r="A333" s="3"/>
      <c r="B333" s="3"/>
      <c r="C333" s="61"/>
      <c r="D333" s="61"/>
      <c r="E333" s="61"/>
      <c r="F333" s="61" t="s">
        <v>728</v>
      </c>
      <c r="G333" s="61"/>
      <c r="H333" s="62"/>
      <c r="I333" s="3"/>
      <c r="J333" s="3"/>
      <c r="K333" s="3"/>
      <c r="L333" s="3"/>
      <c r="M333" s="3"/>
      <c r="N333" s="3"/>
      <c r="O333" s="3"/>
      <c r="P333" s="3"/>
      <c r="Q333" s="3"/>
      <c r="R333" s="3"/>
      <c r="S333" s="3"/>
      <c r="T333" s="3"/>
      <c r="U333" s="3"/>
      <c r="V333" s="3"/>
      <c r="W333" s="3"/>
      <c r="X333" s="3"/>
      <c r="Y333" s="3"/>
      <c r="Z333" s="3"/>
      <c r="AA333" s="3"/>
    </row>
    <row r="334" spans="1:27" s="102" customFormat="1" ht="16.5" x14ac:dyDescent="0.15">
      <c r="A334" s="3"/>
      <c r="B334" s="3"/>
      <c r="C334" s="61"/>
      <c r="D334" s="61"/>
      <c r="E334" s="3"/>
      <c r="F334" s="61" t="s">
        <v>729</v>
      </c>
      <c r="G334" s="61"/>
      <c r="H334" s="62"/>
      <c r="I334" s="3"/>
      <c r="J334" s="3"/>
      <c r="K334" s="3"/>
      <c r="L334" s="3"/>
      <c r="M334" s="3"/>
      <c r="N334" s="3"/>
      <c r="O334" s="3"/>
      <c r="P334" s="3"/>
      <c r="Q334" s="3"/>
      <c r="R334" s="3"/>
      <c r="S334" s="3"/>
      <c r="T334" s="3"/>
      <c r="U334" s="3"/>
      <c r="V334" s="3"/>
      <c r="W334" s="3"/>
      <c r="X334" s="3"/>
      <c r="Y334" s="3"/>
      <c r="Z334" s="3"/>
      <c r="AA334" s="3"/>
    </row>
    <row r="335" spans="1:27" s="102" customFormat="1" ht="16.5" x14ac:dyDescent="0.15">
      <c r="A335" s="3"/>
      <c r="B335" s="3"/>
      <c r="C335" s="61"/>
      <c r="D335" s="61" t="s">
        <v>730</v>
      </c>
      <c r="E335" s="61"/>
      <c r="F335" s="61"/>
      <c r="G335" s="61"/>
      <c r="H335" s="62"/>
      <c r="I335" s="3"/>
      <c r="J335" s="3"/>
      <c r="K335" s="3"/>
      <c r="L335" s="3"/>
      <c r="M335" s="3"/>
      <c r="N335" s="3"/>
      <c r="O335" s="3"/>
      <c r="P335" s="3"/>
      <c r="Q335" s="3"/>
      <c r="R335" s="3"/>
      <c r="S335" s="3"/>
      <c r="T335" s="3"/>
      <c r="U335" s="3"/>
      <c r="V335" s="3"/>
      <c r="W335" s="3"/>
      <c r="X335" s="3"/>
      <c r="Y335" s="3"/>
      <c r="Z335" s="3"/>
      <c r="AA335" s="3"/>
    </row>
    <row r="336" spans="1:27" s="102" customFormat="1" ht="16.5" x14ac:dyDescent="0.15">
      <c r="A336" s="3"/>
      <c r="B336" s="3"/>
      <c r="C336" s="61"/>
      <c r="D336" s="61" t="s">
        <v>865</v>
      </c>
      <c r="E336" s="61"/>
      <c r="F336" s="61"/>
      <c r="G336" s="61"/>
      <c r="H336" s="62"/>
      <c r="I336" s="3"/>
      <c r="J336" s="3"/>
      <c r="K336" s="3"/>
      <c r="L336" s="3"/>
      <c r="M336" s="3"/>
      <c r="N336" s="3"/>
      <c r="O336" s="3"/>
      <c r="P336" s="3"/>
      <c r="Q336" s="3"/>
      <c r="R336" s="3"/>
      <c r="S336" s="3"/>
      <c r="T336" s="3"/>
      <c r="U336" s="3"/>
      <c r="V336" s="3"/>
      <c r="W336" s="3"/>
      <c r="X336" s="3"/>
      <c r="Y336" s="3"/>
      <c r="Z336" s="3"/>
      <c r="AA336" s="3"/>
    </row>
    <row r="337" spans="1:27" s="102" customFormat="1" ht="16.5" x14ac:dyDescent="0.15">
      <c r="A337" s="3"/>
      <c r="B337" s="3"/>
      <c r="C337" s="101" t="s">
        <v>732</v>
      </c>
      <c r="D337" s="61"/>
      <c r="E337" s="61"/>
      <c r="F337" s="61"/>
      <c r="G337" s="61"/>
      <c r="H337" s="62"/>
      <c r="I337" s="3"/>
      <c r="J337" s="3"/>
      <c r="K337" s="3"/>
      <c r="L337" s="3"/>
      <c r="M337" s="3"/>
      <c r="N337" s="3"/>
      <c r="O337" s="3"/>
      <c r="P337" s="3"/>
      <c r="Q337" s="3"/>
      <c r="R337" s="3"/>
      <c r="S337" s="3"/>
      <c r="T337" s="3"/>
      <c r="U337" s="3"/>
      <c r="V337" s="3"/>
      <c r="W337" s="3"/>
      <c r="X337" s="3"/>
      <c r="Y337" s="3"/>
      <c r="Z337" s="3"/>
      <c r="AA337" s="3"/>
    </row>
    <row r="338" spans="1:27" s="102" customFormat="1" ht="16.5" x14ac:dyDescent="0.15">
      <c r="A338" s="3"/>
      <c r="B338" s="3"/>
      <c r="C338" s="61"/>
      <c r="D338" s="61" t="s">
        <v>733</v>
      </c>
      <c r="E338" s="61"/>
      <c r="F338" s="61"/>
      <c r="G338" s="61"/>
      <c r="H338" s="62"/>
      <c r="I338" s="3"/>
      <c r="J338" s="3"/>
      <c r="K338" s="3"/>
      <c r="L338" s="3"/>
      <c r="M338" s="3"/>
      <c r="N338" s="3"/>
      <c r="O338" s="3"/>
      <c r="P338" s="3"/>
      <c r="Q338" s="3"/>
      <c r="R338" s="3"/>
      <c r="S338" s="3"/>
      <c r="T338" s="3"/>
      <c r="U338" s="3"/>
      <c r="V338" s="3"/>
      <c r="W338" s="3"/>
      <c r="X338" s="3"/>
      <c r="Y338" s="3"/>
      <c r="Z338" s="3"/>
      <c r="AA338" s="3"/>
    </row>
    <row r="339" spans="1:27" s="102" customFormat="1" ht="16.5" x14ac:dyDescent="0.15">
      <c r="A339" s="3"/>
      <c r="B339" s="3"/>
      <c r="C339" s="61"/>
      <c r="D339" s="61" t="s">
        <v>734</v>
      </c>
      <c r="E339" s="61"/>
      <c r="F339" s="61"/>
      <c r="G339" s="61"/>
      <c r="H339" s="62"/>
      <c r="I339" s="3"/>
      <c r="J339" s="3"/>
      <c r="K339" s="3"/>
      <c r="L339" s="3"/>
      <c r="M339" s="3"/>
      <c r="N339" s="3"/>
      <c r="O339" s="3"/>
      <c r="P339" s="3"/>
      <c r="Q339" s="3"/>
      <c r="R339" s="3"/>
      <c r="S339" s="3"/>
      <c r="T339" s="3"/>
      <c r="U339" s="3"/>
      <c r="V339" s="3"/>
      <c r="W339" s="3"/>
      <c r="X339" s="3"/>
      <c r="Y339" s="3"/>
      <c r="Z339" s="3"/>
      <c r="AA339" s="3"/>
    </row>
    <row r="340" spans="1:27" s="102" customFormat="1" ht="16.5" x14ac:dyDescent="0.15">
      <c r="A340" s="3"/>
      <c r="B340" s="3"/>
      <c r="C340" s="101" t="s">
        <v>735</v>
      </c>
      <c r="D340" s="61"/>
      <c r="E340" s="61"/>
      <c r="F340" s="61"/>
      <c r="G340" s="61"/>
      <c r="H340" s="62"/>
      <c r="I340" s="3"/>
      <c r="J340" s="3"/>
      <c r="K340" s="3"/>
      <c r="L340" s="3"/>
      <c r="M340" s="3"/>
      <c r="N340" s="3"/>
      <c r="O340" s="3"/>
      <c r="P340" s="3"/>
      <c r="Q340" s="3"/>
      <c r="R340" s="3"/>
      <c r="S340" s="3"/>
      <c r="T340" s="3"/>
      <c r="U340" s="3"/>
      <c r="V340" s="3"/>
      <c r="W340" s="3"/>
      <c r="X340" s="3"/>
      <c r="Y340" s="3"/>
      <c r="Z340" s="3"/>
      <c r="AA340" s="3"/>
    </row>
    <row r="341" spans="1:27" s="102" customFormat="1" ht="16.5" x14ac:dyDescent="0.15">
      <c r="A341" s="3"/>
      <c r="B341" s="3"/>
      <c r="C341" s="61"/>
      <c r="D341" s="61" t="s">
        <v>736</v>
      </c>
      <c r="E341" s="61"/>
      <c r="F341" s="61"/>
      <c r="G341" s="61"/>
      <c r="H341" s="62"/>
      <c r="I341" s="3"/>
      <c r="J341" s="3"/>
      <c r="K341" s="3"/>
      <c r="L341" s="3"/>
      <c r="M341" s="3"/>
      <c r="N341" s="3"/>
      <c r="O341" s="3"/>
      <c r="P341" s="3"/>
      <c r="Q341" s="3"/>
      <c r="R341" s="3"/>
      <c r="S341" s="3"/>
      <c r="T341" s="3"/>
      <c r="U341" s="3"/>
      <c r="V341" s="3"/>
      <c r="W341" s="3"/>
      <c r="X341" s="3"/>
      <c r="Y341" s="3"/>
      <c r="Z341" s="3"/>
      <c r="AA341" s="3"/>
    </row>
    <row r="342" spans="1:27" s="102" customFormat="1" ht="16.5" x14ac:dyDescent="0.15">
      <c r="A342" s="3"/>
      <c r="B342" s="3"/>
      <c r="C342" s="61"/>
      <c r="D342" s="61" t="s">
        <v>737</v>
      </c>
      <c r="E342" s="61"/>
      <c r="F342" s="61"/>
      <c r="G342" s="61"/>
      <c r="H342" s="62"/>
      <c r="I342" s="3"/>
      <c r="J342" s="3"/>
      <c r="K342" s="3"/>
      <c r="L342" s="3"/>
      <c r="M342" s="3"/>
      <c r="N342" s="3"/>
      <c r="O342" s="3"/>
      <c r="P342" s="3"/>
      <c r="Q342" s="3"/>
      <c r="R342" s="3"/>
      <c r="S342" s="3"/>
      <c r="T342" s="3"/>
      <c r="U342" s="3"/>
      <c r="V342" s="3"/>
      <c r="W342" s="3"/>
      <c r="X342" s="3"/>
      <c r="Y342" s="3"/>
      <c r="Z342" s="3"/>
      <c r="AA342" s="3"/>
    </row>
    <row r="343" spans="1:27" s="102" customFormat="1" ht="16.5" x14ac:dyDescent="0.15">
      <c r="A343" s="3"/>
      <c r="B343" s="3"/>
      <c r="C343" s="61"/>
      <c r="D343" s="61" t="s">
        <v>738</v>
      </c>
      <c r="E343" s="61"/>
      <c r="F343" s="61"/>
      <c r="G343" s="61"/>
      <c r="H343" s="62"/>
      <c r="I343" s="3"/>
      <c r="J343" s="3"/>
      <c r="K343" s="3"/>
      <c r="L343" s="3"/>
      <c r="M343" s="3"/>
      <c r="N343" s="3"/>
      <c r="O343" s="3"/>
      <c r="P343" s="3"/>
      <c r="Q343" s="3"/>
      <c r="R343" s="3"/>
      <c r="S343" s="3"/>
      <c r="T343" s="3"/>
      <c r="U343" s="3"/>
      <c r="V343" s="3"/>
      <c r="W343" s="3"/>
      <c r="X343" s="3"/>
      <c r="Y343" s="3"/>
      <c r="Z343" s="3"/>
      <c r="AA343" s="3"/>
    </row>
    <row r="344" spans="1:27" s="102" customFormat="1" ht="16.5" x14ac:dyDescent="0.15">
      <c r="A344" s="3"/>
      <c r="B344" s="3"/>
      <c r="C344" s="61"/>
      <c r="D344" s="61" t="s">
        <v>739</v>
      </c>
      <c r="E344" s="61"/>
      <c r="F344" s="61"/>
      <c r="G344" s="61"/>
      <c r="H344" s="62"/>
      <c r="I344" s="3"/>
      <c r="J344" s="3"/>
      <c r="K344" s="3"/>
      <c r="L344" s="3"/>
      <c r="M344" s="3"/>
      <c r="N344" s="3"/>
      <c r="O344" s="3"/>
      <c r="P344" s="3"/>
      <c r="Q344" s="3"/>
      <c r="R344" s="3"/>
      <c r="S344" s="3"/>
      <c r="T344" s="3"/>
      <c r="U344" s="3"/>
      <c r="V344" s="3"/>
      <c r="W344" s="3"/>
      <c r="X344" s="3"/>
      <c r="Y344" s="3"/>
      <c r="Z344" s="3"/>
      <c r="AA344" s="3"/>
    </row>
    <row r="345" spans="1:27" s="102" customFormat="1" ht="16.5" x14ac:dyDescent="0.15">
      <c r="A345" s="3"/>
      <c r="B345" s="3"/>
      <c r="C345" s="61"/>
      <c r="D345" s="61"/>
      <c r="E345" s="61" t="s">
        <v>740</v>
      </c>
      <c r="F345" s="61"/>
      <c r="G345" s="61"/>
      <c r="H345" s="62"/>
      <c r="I345" s="3"/>
      <c r="J345" s="3"/>
      <c r="K345" s="3"/>
      <c r="L345" s="3"/>
      <c r="M345" s="3"/>
      <c r="N345" s="3"/>
      <c r="O345" s="3"/>
      <c r="P345" s="3"/>
      <c r="Q345" s="3"/>
      <c r="R345" s="3"/>
      <c r="S345" s="3"/>
      <c r="T345" s="3"/>
      <c r="U345" s="3"/>
      <c r="V345" s="3"/>
      <c r="W345" s="3"/>
      <c r="X345" s="3"/>
      <c r="Y345" s="3"/>
      <c r="Z345" s="3"/>
      <c r="AA345" s="3"/>
    </row>
    <row r="346" spans="1:27" s="102" customFormat="1" ht="16.5" x14ac:dyDescent="0.15">
      <c r="A346" s="3"/>
      <c r="B346" s="3"/>
      <c r="C346" s="61"/>
      <c r="D346" s="61"/>
      <c r="E346" s="61"/>
      <c r="F346" s="61" t="s">
        <v>741</v>
      </c>
      <c r="G346" s="61" t="s">
        <v>742</v>
      </c>
      <c r="H346" s="62"/>
      <c r="I346" s="3"/>
      <c r="J346" s="3"/>
      <c r="K346" s="3"/>
      <c r="L346" s="3"/>
      <c r="M346" s="3"/>
      <c r="N346" s="3"/>
      <c r="O346" s="3"/>
      <c r="P346" s="3"/>
      <c r="Q346" s="3"/>
      <c r="R346" s="3"/>
      <c r="S346" s="3"/>
      <c r="T346" s="3"/>
      <c r="U346" s="3"/>
      <c r="V346" s="3"/>
      <c r="W346" s="3"/>
      <c r="X346" s="3"/>
      <c r="Y346" s="3"/>
      <c r="Z346" s="3"/>
      <c r="AA346" s="3"/>
    </row>
    <row r="347" spans="1:27" s="102" customFormat="1" ht="16.5" x14ac:dyDescent="0.15">
      <c r="A347" s="3"/>
      <c r="B347" s="3"/>
      <c r="C347" s="61"/>
      <c r="D347" s="61"/>
      <c r="E347" s="77" t="s">
        <v>863</v>
      </c>
      <c r="F347" s="77"/>
      <c r="G347" s="77"/>
      <c r="H347" s="74"/>
      <c r="I347" s="57"/>
      <c r="J347" s="3"/>
      <c r="K347" s="3"/>
      <c r="L347" s="3"/>
      <c r="M347" s="3"/>
      <c r="N347" s="3"/>
      <c r="O347" s="3"/>
      <c r="P347" s="3"/>
      <c r="Q347" s="3"/>
      <c r="R347" s="3"/>
      <c r="S347" s="3"/>
      <c r="T347" s="3"/>
      <c r="U347" s="3"/>
      <c r="V347" s="3"/>
      <c r="W347" s="3"/>
      <c r="X347" s="3"/>
      <c r="Y347" s="3"/>
      <c r="Z347" s="3"/>
      <c r="AA347" s="3"/>
    </row>
    <row r="348" spans="1:27" s="102" customFormat="1" ht="16.5" x14ac:dyDescent="0.15">
      <c r="A348" s="3"/>
      <c r="B348" s="3"/>
      <c r="C348" s="61"/>
      <c r="D348" s="61"/>
      <c r="E348" s="77"/>
      <c r="F348" s="77" t="s">
        <v>864</v>
      </c>
      <c r="G348" s="77"/>
      <c r="H348" s="74"/>
      <c r="I348" s="57"/>
      <c r="J348" s="3"/>
      <c r="K348" s="3"/>
      <c r="L348" s="3"/>
      <c r="M348" s="3"/>
      <c r="N348" s="3"/>
      <c r="O348" s="3"/>
      <c r="P348" s="3"/>
      <c r="Q348" s="3"/>
      <c r="R348" s="3"/>
      <c r="S348" s="3"/>
      <c r="T348" s="3"/>
      <c r="U348" s="3"/>
      <c r="V348" s="3"/>
      <c r="W348" s="3"/>
      <c r="X348" s="3"/>
      <c r="Y348" s="3"/>
      <c r="Z348" s="3"/>
      <c r="AA348" s="3"/>
    </row>
    <row r="349" spans="1:27" s="102" customFormat="1" ht="16.5" x14ac:dyDescent="0.15">
      <c r="A349" s="3"/>
      <c r="B349" s="3"/>
      <c r="C349" s="61"/>
      <c r="D349" s="61"/>
      <c r="E349" s="61" t="s">
        <v>745</v>
      </c>
      <c r="F349" s="61"/>
      <c r="G349" s="61"/>
      <c r="H349" s="62"/>
      <c r="I349" s="3"/>
      <c r="J349" s="3"/>
      <c r="K349" s="3"/>
      <c r="L349" s="3"/>
      <c r="M349" s="3"/>
      <c r="N349" s="3"/>
      <c r="O349" s="3"/>
      <c r="P349" s="3"/>
      <c r="Q349" s="3"/>
      <c r="R349" s="3"/>
      <c r="S349" s="3"/>
      <c r="T349" s="3"/>
      <c r="U349" s="3"/>
      <c r="V349" s="3"/>
      <c r="W349" s="3"/>
      <c r="X349" s="3"/>
      <c r="Y349" s="3"/>
      <c r="Z349" s="3"/>
      <c r="AA349" s="3"/>
    </row>
    <row r="350" spans="1:27" s="102" customFormat="1" ht="16.5" x14ac:dyDescent="0.15">
      <c r="A350" s="3"/>
      <c r="B350" s="3"/>
      <c r="C350" s="61"/>
      <c r="D350" s="61"/>
      <c r="E350" s="61"/>
      <c r="F350" s="61" t="s">
        <v>746</v>
      </c>
      <c r="G350" s="61"/>
      <c r="H350" s="62"/>
      <c r="I350" s="3"/>
      <c r="J350" s="3"/>
      <c r="K350" s="3"/>
      <c r="L350" s="3"/>
      <c r="M350" s="3"/>
      <c r="N350" s="3"/>
      <c r="O350" s="3"/>
      <c r="P350" s="3"/>
      <c r="Q350" s="3"/>
      <c r="R350" s="3"/>
      <c r="S350" s="3"/>
      <c r="T350" s="3"/>
      <c r="U350" s="3"/>
      <c r="V350" s="3"/>
      <c r="W350" s="3"/>
      <c r="X350" s="3"/>
      <c r="Y350" s="3"/>
      <c r="Z350" s="3"/>
      <c r="AA350" s="3"/>
    </row>
    <row r="351" spans="1:27" s="102" customFormat="1" ht="16.5" x14ac:dyDescent="0.15">
      <c r="A351" s="3"/>
      <c r="B351" s="3"/>
      <c r="C351" s="61"/>
      <c r="D351" s="61" t="s">
        <v>747</v>
      </c>
      <c r="E351" s="61"/>
      <c r="F351" s="61"/>
      <c r="G351" s="61"/>
      <c r="H351" s="62"/>
      <c r="I351" s="3"/>
      <c r="J351" s="3"/>
      <c r="K351" s="3"/>
      <c r="L351" s="3"/>
      <c r="M351" s="3"/>
      <c r="N351" s="3"/>
      <c r="O351" s="3"/>
      <c r="P351" s="3"/>
      <c r="Q351" s="3"/>
      <c r="R351" s="3"/>
      <c r="S351" s="3"/>
      <c r="T351" s="3"/>
      <c r="U351" s="3"/>
      <c r="V351" s="3"/>
      <c r="W351" s="3"/>
      <c r="X351" s="3"/>
      <c r="Y351" s="3"/>
      <c r="Z351" s="3"/>
      <c r="AA351" s="3"/>
    </row>
    <row r="352" spans="1:27" s="102" customFormat="1" ht="16.5" x14ac:dyDescent="0.15">
      <c r="A352" s="3"/>
      <c r="B352" s="3"/>
      <c r="C352" s="61"/>
      <c r="D352" s="61"/>
      <c r="E352" s="61" t="s">
        <v>748</v>
      </c>
      <c r="F352" s="61"/>
      <c r="G352" s="61"/>
      <c r="H352" s="62"/>
      <c r="I352" s="3"/>
      <c r="J352" s="3"/>
      <c r="K352" s="3"/>
      <c r="L352" s="3"/>
      <c r="M352" s="3"/>
      <c r="N352" s="3"/>
      <c r="O352" s="3"/>
      <c r="P352" s="3"/>
      <c r="Q352" s="3"/>
      <c r="R352" s="3"/>
      <c r="S352" s="3"/>
      <c r="T352" s="3"/>
      <c r="U352" s="3"/>
      <c r="V352" s="3"/>
      <c r="W352" s="3"/>
      <c r="X352" s="3"/>
      <c r="Y352" s="3"/>
      <c r="Z352" s="3"/>
      <c r="AA352" s="3"/>
    </row>
    <row r="353" spans="1:27" s="102" customFormat="1" ht="16.5" x14ac:dyDescent="0.15">
      <c r="A353" s="3"/>
      <c r="B353" s="3"/>
      <c r="C353" s="62"/>
      <c r="D353" s="62"/>
      <c r="E353" s="61"/>
      <c r="F353" s="61"/>
      <c r="G353" s="61"/>
      <c r="H353" s="62"/>
      <c r="I353" s="3"/>
      <c r="J353" s="3"/>
      <c r="K353" s="3"/>
      <c r="L353" s="3"/>
      <c r="M353" s="3"/>
      <c r="N353" s="3"/>
      <c r="O353" s="3"/>
      <c r="P353" s="3"/>
      <c r="Q353" s="3"/>
      <c r="R353" s="3"/>
      <c r="S353" s="3"/>
      <c r="T353" s="3"/>
      <c r="U353" s="3"/>
      <c r="V353" s="3"/>
      <c r="W353" s="3"/>
      <c r="X353" s="3"/>
      <c r="Y353" s="3"/>
      <c r="Z353" s="3"/>
      <c r="AA353" s="3"/>
    </row>
    <row r="354" spans="1:27" s="102" customFormat="1" ht="16.5" x14ac:dyDescent="0.15">
      <c r="A354" s="3"/>
      <c r="B354" s="3"/>
      <c r="C354" s="47" t="s">
        <v>749</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s="102" customFormat="1" ht="16.5" x14ac:dyDescent="0.15">
      <c r="A355" s="3"/>
      <c r="B355" s="3"/>
      <c r="C355" s="3"/>
      <c r="D355" s="3" t="s">
        <v>750</v>
      </c>
      <c r="E355" s="3"/>
      <c r="F355" s="3"/>
      <c r="G355" s="3"/>
      <c r="H355" s="3"/>
      <c r="I355" s="3"/>
      <c r="J355" s="3"/>
      <c r="K355" s="3"/>
      <c r="L355" s="3"/>
      <c r="M355" s="3"/>
      <c r="N355" s="3"/>
      <c r="O355" s="3"/>
      <c r="P355" s="3"/>
      <c r="Q355" s="3"/>
      <c r="R355" s="3"/>
      <c r="S355" s="3"/>
      <c r="T355" s="3"/>
      <c r="U355" s="3"/>
      <c r="V355" s="3"/>
      <c r="W355" s="3"/>
      <c r="X355" s="3"/>
      <c r="Y355" s="3"/>
      <c r="Z355" s="3"/>
      <c r="AA355" s="3"/>
    </row>
    <row r="356" spans="1:27" s="102" customFormat="1" ht="16.5" x14ac:dyDescent="0.15">
      <c r="A356" s="3"/>
      <c r="B356" s="3"/>
      <c r="C356" s="3"/>
      <c r="D356" s="3"/>
      <c r="E356" s="3" t="s">
        <v>751</v>
      </c>
      <c r="F356" s="3"/>
      <c r="G356" s="3"/>
      <c r="H356" s="3"/>
      <c r="I356" s="3"/>
      <c r="J356" s="3"/>
      <c r="K356" s="3"/>
      <c r="L356" s="3"/>
      <c r="M356" s="3"/>
      <c r="N356" s="3"/>
      <c r="O356" s="3"/>
      <c r="P356" s="3"/>
      <c r="Q356" s="3"/>
      <c r="R356" s="3"/>
      <c r="S356" s="3"/>
      <c r="T356" s="3"/>
      <c r="U356" s="3"/>
      <c r="V356" s="3"/>
      <c r="W356" s="3"/>
      <c r="X356" s="3"/>
      <c r="Y356" s="3"/>
      <c r="Z356" s="3"/>
      <c r="AA356" s="3"/>
    </row>
    <row r="357" spans="1:27" s="102" customFormat="1" x14ac:dyDescent="0.15"/>
    <row r="358" spans="1:27" s="102" customFormat="1" x14ac:dyDescent="0.15"/>
  </sheetData>
  <phoneticPr fontId="2"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topLeftCell="A2" workbookViewId="0">
      <selection activeCell="L44" sqref="L44"/>
    </sheetView>
  </sheetViews>
  <sheetFormatPr defaultColWidth="8.875" defaultRowHeight="13.5"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怪物属性</vt:lpstr>
      <vt:lpstr>伤害公式</vt:lpstr>
      <vt:lpstr>人物属性</vt:lpstr>
      <vt:lpstr>技能结构</vt:lpstr>
      <vt:lpstr>装备结构</vt:lpstr>
      <vt:lpstr>备忘</vt:lpstr>
      <vt:lpstr>自用</vt:lpstr>
      <vt:lpstr>自用2</vt:lpstr>
      <vt:lpstr>自用3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Alienware</dc:creator>
  <cp:lastModifiedBy>yuuki</cp:lastModifiedBy>
  <dcterms:created xsi:type="dcterms:W3CDTF">2015-03-11T02:47:46Z</dcterms:created>
  <dcterms:modified xsi:type="dcterms:W3CDTF">2015-03-20T08:28:06Z</dcterms:modified>
</cp:coreProperties>
</file>