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05" windowWidth="28035" windowHeight="12330"/>
  </bookViews>
  <sheets>
    <sheet name="符文系统简介" sheetId="1" r:id="rId1"/>
    <sheet name="符文数值相关" sheetId="2" r:id="rId2"/>
    <sheet name="符文价值体现" sheetId="3" r:id="rId3"/>
  </sheets>
  <calcPr calcId="144525"/>
</workbook>
</file>

<file path=xl/calcChain.xml><?xml version="1.0" encoding="utf-8"?>
<calcChain xmlns="http://schemas.openxmlformats.org/spreadsheetml/2006/main">
  <c r="F62" i="3" l="1"/>
  <c r="F61" i="3"/>
  <c r="F57" i="3"/>
  <c r="F56" i="3"/>
  <c r="F51" i="3"/>
  <c r="E137" i="2"/>
  <c r="E123" i="2"/>
  <c r="D124" i="2"/>
  <c r="D125" i="2" s="1"/>
  <c r="E125" i="2" s="1"/>
  <c r="E124" i="2" l="1"/>
  <c r="D126" i="2"/>
  <c r="R21" i="2"/>
  <c r="R22" i="2"/>
  <c r="R23" i="2"/>
  <c r="R24" i="2"/>
  <c r="R25" i="2"/>
  <c r="R26" i="2"/>
  <c r="R27" i="2"/>
  <c r="R28" i="2"/>
  <c r="R29" i="2"/>
  <c r="R30" i="2"/>
  <c r="Q21" i="2"/>
  <c r="Q22" i="2"/>
  <c r="Q23" i="2"/>
  <c r="Q24" i="2"/>
  <c r="Q25" i="2"/>
  <c r="Q26" i="2"/>
  <c r="Q27" i="2"/>
  <c r="Q28" i="2"/>
  <c r="Q29" i="2"/>
  <c r="Q30" i="2"/>
  <c r="P21" i="2"/>
  <c r="P22" i="2"/>
  <c r="P23" i="2"/>
  <c r="P24" i="2"/>
  <c r="P25" i="2"/>
  <c r="P26" i="2"/>
  <c r="P27" i="2"/>
  <c r="P28" i="2"/>
  <c r="P29" i="2"/>
  <c r="P30" i="2"/>
  <c r="O21" i="2"/>
  <c r="O22" i="2"/>
  <c r="O23" i="2"/>
  <c r="O24" i="2"/>
  <c r="O25" i="2"/>
  <c r="O26" i="2"/>
  <c r="O27" i="2"/>
  <c r="O28" i="2"/>
  <c r="O29" i="2"/>
  <c r="O30" i="2"/>
  <c r="N21" i="2"/>
  <c r="N22" i="2"/>
  <c r="N23" i="2"/>
  <c r="N24" i="2"/>
  <c r="N25" i="2"/>
  <c r="N26" i="2"/>
  <c r="N27" i="2"/>
  <c r="N28" i="2"/>
  <c r="N29" i="2"/>
  <c r="N30" i="2"/>
  <c r="N20" i="2"/>
  <c r="O20" i="2"/>
  <c r="P20" i="2"/>
  <c r="Q20" i="2"/>
  <c r="R20" i="2"/>
  <c r="M22" i="2"/>
  <c r="M23" i="2"/>
  <c r="M24" i="2"/>
  <c r="M25" i="2"/>
  <c r="M26" i="2"/>
  <c r="M27" i="2"/>
  <c r="M28" i="2"/>
  <c r="M29" i="2"/>
  <c r="M30" i="2"/>
  <c r="M21" i="2"/>
  <c r="M20" i="2"/>
  <c r="D127" i="2" l="1"/>
  <c r="E126" i="2"/>
  <c r="D128" i="2" l="1"/>
  <c r="E127" i="2"/>
  <c r="D129" i="2" l="1"/>
  <c r="E128" i="2"/>
  <c r="D130" i="2" l="1"/>
  <c r="E129" i="2"/>
  <c r="D131" i="2" l="1"/>
  <c r="E130" i="2"/>
  <c r="E131" i="2" l="1"/>
  <c r="D132" i="2"/>
  <c r="D133" i="2" l="1"/>
  <c r="E132" i="2"/>
  <c r="D134" i="2" l="1"/>
  <c r="E133" i="2"/>
  <c r="D135" i="2" l="1"/>
  <c r="E134" i="2"/>
  <c r="D136" i="2" l="1"/>
  <c r="E136" i="2" s="1"/>
  <c r="E135" i="2"/>
</calcChain>
</file>

<file path=xl/sharedStrings.xml><?xml version="1.0" encoding="utf-8"?>
<sst xmlns="http://schemas.openxmlformats.org/spreadsheetml/2006/main" count="540" uniqueCount="370">
  <si>
    <t>符文名称</t>
  </si>
  <si>
    <t>代表当前强化的等级，最高为+15</t>
  </si>
  <si>
    <t>并不是所有符石都有追加效果</t>
  </si>
  <si>
    <t>代表该符文的套装名称以及对应的符文位置</t>
  </si>
  <si>
    <t>该符文套装名称为 祝福符文</t>
  </si>
  <si>
    <t>该符文位置为6号位</t>
  </si>
  <si>
    <t>代表当前符文的品质</t>
  </si>
  <si>
    <t>共分为 普通（白色）、魔法（绿色）、稀有（蓝色）、英雄（紫色）、传说（橙色）五中品质</t>
  </si>
  <si>
    <t>符文主属性</t>
  </si>
  <si>
    <t>主属性在进行符文强化时会进行提升</t>
  </si>
  <si>
    <t>☆</t>
  </si>
  <si>
    <t>☆☆</t>
  </si>
  <si>
    <t>☆☆☆</t>
  </si>
  <si>
    <t>☆☆☆☆</t>
  </si>
  <si>
    <t>☆☆☆☆☆</t>
  </si>
  <si>
    <t>☆☆☆☆☆☆</t>
  </si>
  <si>
    <t>体力值</t>
  </si>
  <si>
    <t>体力百分比</t>
  </si>
  <si>
    <t>攻击值</t>
  </si>
  <si>
    <t>攻击百分比</t>
  </si>
  <si>
    <t>防御值</t>
  </si>
  <si>
    <t>防御百分比</t>
  </si>
  <si>
    <t>攻击速度</t>
  </si>
  <si>
    <t>暴击百分比</t>
  </si>
  <si>
    <t>爆伤百分比</t>
  </si>
  <si>
    <t>命中效果百分比</t>
  </si>
  <si>
    <t>命中抵抗百分比</t>
  </si>
  <si>
    <t>1号</t>
  </si>
  <si>
    <t>2号</t>
  </si>
  <si>
    <t>3号</t>
  </si>
  <si>
    <t>4号</t>
  </si>
  <si>
    <t>5号</t>
  </si>
  <si>
    <t>6号</t>
  </si>
  <si>
    <t>结实的</t>
  </si>
  <si>
    <t>强韧的</t>
  </si>
  <si>
    <t>精巧的</t>
  </si>
  <si>
    <t>残暴的</t>
  </si>
  <si>
    <t>致命的</t>
  </si>
  <si>
    <t>抵抗的</t>
  </si>
  <si>
    <t>急速的</t>
  </si>
  <si>
    <t>符文品质与属性条数对应表</t>
  </si>
  <si>
    <t>普通（白）</t>
  </si>
  <si>
    <t>0条</t>
  </si>
  <si>
    <t>魔法（绿）</t>
  </si>
  <si>
    <t>1条</t>
  </si>
  <si>
    <t>稀有（蓝）</t>
  </si>
  <si>
    <t>2条</t>
  </si>
  <si>
    <t>英雄（紫）</t>
  </si>
  <si>
    <t>3条</t>
  </si>
  <si>
    <t>传说（橙）</t>
  </si>
  <si>
    <t>4条</t>
  </si>
  <si>
    <t>符文强化至+3时会变更为绿色品质，如符文非白色，则品质不变</t>
  </si>
  <si>
    <t>符文强化至+6时会变更为蓝色品质，如符文非白色、绿色，则品质不变</t>
  </si>
  <si>
    <t>符文强化至+9时会变更为紫色品质，如符文非白色、绿色、蓝色，则品质不变</t>
  </si>
  <si>
    <t>符文强化至+12时会变更为橙色品质，如符文非白色、绿色、蓝色、紫色、则品质不变</t>
  </si>
  <si>
    <t>强化消耗</t>
  </si>
  <si>
    <t>强1</t>
  </si>
  <si>
    <t>强2</t>
  </si>
  <si>
    <t>强3</t>
  </si>
  <si>
    <t>强4</t>
  </si>
  <si>
    <t>强5</t>
  </si>
  <si>
    <t>强6</t>
  </si>
  <si>
    <t>强7</t>
  </si>
  <si>
    <t>强8</t>
  </si>
  <si>
    <t>强9</t>
  </si>
  <si>
    <t>强10</t>
  </si>
  <si>
    <t>强11</t>
  </si>
  <si>
    <t>强12</t>
  </si>
  <si>
    <t>强13</t>
  </si>
  <si>
    <t>强14</t>
  </si>
  <si>
    <t>强15</t>
  </si>
  <si>
    <t>强满+15一般花费80-100W魔力石（人品较好的情况下）</t>
  </si>
  <si>
    <t>一般五星开始才会强+15</t>
  </si>
  <si>
    <t>符文解除消耗</t>
  </si>
  <si>
    <t>对应消耗</t>
  </si>
  <si>
    <t>符文套装</t>
  </si>
  <si>
    <t>名称</t>
  </si>
  <si>
    <t>激活件数</t>
  </si>
  <si>
    <t>套装效果</t>
  </si>
  <si>
    <t>掉落副本</t>
  </si>
  <si>
    <t>祝福</t>
  </si>
  <si>
    <t>体力+15%</t>
  </si>
  <si>
    <t>加仑丛林</t>
  </si>
  <si>
    <t>猛攻</t>
  </si>
  <si>
    <t>攻击力+30%</t>
  </si>
  <si>
    <t>西泽山</t>
  </si>
  <si>
    <t>刀刃</t>
  </si>
  <si>
    <t>暴击率+12%</t>
  </si>
  <si>
    <t>卡菲勒遗址</t>
  </si>
  <si>
    <t>激怒</t>
  </si>
  <si>
    <t>暴击伤害+40%</t>
  </si>
  <si>
    <t>拉古恩雪山</t>
  </si>
  <si>
    <t>迅速</t>
  </si>
  <si>
    <t>攻击速度+25%</t>
  </si>
  <si>
    <t>特拉恩丛林</t>
  </si>
  <si>
    <t>集中</t>
  </si>
  <si>
    <t>效果命中+20%</t>
  </si>
  <si>
    <t>夏依德尼遗址</t>
  </si>
  <si>
    <t>守护</t>
  </si>
  <si>
    <t>防御力+15%</t>
  </si>
  <si>
    <t>塔摩勒沙漠</t>
  </si>
  <si>
    <t>忍耐</t>
  </si>
  <si>
    <t>效果抵抗+20%</t>
  </si>
  <si>
    <t>保罗帕库斯遗址</t>
  </si>
  <si>
    <t>暴走</t>
  </si>
  <si>
    <t>追加回合+20%</t>
  </si>
  <si>
    <t>帕伊摩恩火山</t>
  </si>
  <si>
    <t>绝望</t>
  </si>
  <si>
    <t>眩晕+25%</t>
  </si>
  <si>
    <t>吸血</t>
  </si>
  <si>
    <t>吸血+35%</t>
  </si>
  <si>
    <t>意志</t>
  </si>
  <si>
    <t>免疫+1回合</t>
  </si>
  <si>
    <t>艾登丛林</t>
  </si>
  <si>
    <t>应报</t>
  </si>
  <si>
    <t>每失去7%体力时攻击条+4%</t>
  </si>
  <si>
    <t>佩伦古城</t>
  </si>
  <si>
    <t>保护</t>
  </si>
  <si>
    <t>我军护盾2回合（体力10%）</t>
  </si>
  <si>
    <t>里纳德山</t>
  </si>
  <si>
    <t>反击</t>
  </si>
  <si>
    <t>反击+15%</t>
  </si>
  <si>
    <t>泽罗卡遗址</t>
  </si>
  <si>
    <t>符文套装效果加成可叠加</t>
  </si>
  <si>
    <t>例，带6件祝福符文，则体力加成为15+15+15=45%</t>
  </si>
  <si>
    <t>符文获得途径</t>
  </si>
  <si>
    <t>符文面板详解</t>
    <phoneticPr fontId="2" type="noConversion"/>
  </si>
  <si>
    <t>名字中出现该字段代表该符石的具有追加属性</t>
    <phoneticPr fontId="2" type="noConversion"/>
  </si>
  <si>
    <t>不同字段代表不同的追加效果</t>
    <phoneticPr fontId="2" type="noConversion"/>
  </si>
  <si>
    <t>猛烈的</t>
    <phoneticPr fontId="2" type="noConversion"/>
  </si>
  <si>
    <t>字段名称</t>
    <phoneticPr fontId="2" type="noConversion"/>
  </si>
  <si>
    <t>对应追加属性</t>
    <phoneticPr fontId="2" type="noConversion"/>
  </si>
  <si>
    <t>攻击力或者攻击百分比</t>
    <phoneticPr fontId="2" type="noConversion"/>
  </si>
  <si>
    <t>防御力或者防御百分比</t>
    <phoneticPr fontId="2" type="noConversion"/>
  </si>
  <si>
    <t>体力值或者体力百分比</t>
    <phoneticPr fontId="2" type="noConversion"/>
  </si>
  <si>
    <t>命中效果</t>
    <phoneticPr fontId="2" type="noConversion"/>
  </si>
  <si>
    <t>暴击伤害</t>
    <phoneticPr fontId="2" type="noConversion"/>
  </si>
  <si>
    <t>暴击率</t>
    <phoneticPr fontId="2" type="noConversion"/>
  </si>
  <si>
    <t>效果抵抗</t>
    <phoneticPr fontId="2" type="noConversion"/>
  </si>
  <si>
    <t>攻击速度</t>
    <phoneticPr fontId="2" type="noConversion"/>
  </si>
  <si>
    <t>符文品质决定了符文携带的副属性个数</t>
    <phoneticPr fontId="2" type="noConversion"/>
  </si>
  <si>
    <t>主属性为符文的固有属性</t>
    <phoneticPr fontId="2" type="noConversion"/>
  </si>
  <si>
    <t>不同的位置的符文对应的主属性不同</t>
    <phoneticPr fontId="2" type="noConversion"/>
  </si>
  <si>
    <t>位置</t>
    <phoneticPr fontId="2" type="noConversion"/>
  </si>
  <si>
    <t>符文位置</t>
    <phoneticPr fontId="2" type="noConversion"/>
  </si>
  <si>
    <t>对应主属性</t>
    <phoneticPr fontId="2" type="noConversion"/>
  </si>
  <si>
    <t>攻击力</t>
    <phoneticPr fontId="2" type="noConversion"/>
  </si>
  <si>
    <t>攻击值</t>
    <phoneticPr fontId="2" type="noConversion"/>
  </si>
  <si>
    <t>防御值</t>
    <phoneticPr fontId="2" type="noConversion"/>
  </si>
  <si>
    <t>体力值</t>
    <phoneticPr fontId="2" type="noConversion"/>
  </si>
  <si>
    <t>攻击力or攻击百分比/防御力or防御百分比/体力值or体力百分比/攻击速度</t>
    <phoneticPr fontId="2" type="noConversion"/>
  </si>
  <si>
    <t>攻击力or攻击百分比/防御力or防御百分比/体力值or体力百分比/暴击率or暴击伤害</t>
    <phoneticPr fontId="2" type="noConversion"/>
  </si>
  <si>
    <t>攻击力or攻击百分比/防御力or防御百分比/体力值or体力百分比/效果命中or效果抵抗</t>
    <phoneticPr fontId="2" type="noConversion"/>
  </si>
  <si>
    <t>每个符文无论何种品质，至多只会出现4条副属性</t>
    <phoneticPr fontId="2" type="noConversion"/>
  </si>
  <si>
    <t>副属性</t>
  </si>
  <si>
    <t>副属性由两部分组成</t>
  </si>
  <si>
    <t>分别为 初始副属性 与 强化副属性</t>
  </si>
  <si>
    <t>初始副属性为符文未强化时具有的副属性副属性的条数与符文品质正相关</t>
  </si>
  <si>
    <t>强化副属性为强化符文+3、+6、+9、+12时会出现副属性，条数与符文品质正相关</t>
  </si>
  <si>
    <t>所以当强化一个非普通品质的符文时，副属性的类型是由初始副属性已经确定的</t>
    <phoneticPr fontId="2" type="noConversion"/>
  </si>
  <si>
    <t>如</t>
    <phoneticPr fontId="2" type="noConversion"/>
  </si>
  <si>
    <t xml:space="preserve"> 一个稀有品质的符文，初始会有2条副属性</t>
  </si>
  <si>
    <t>当强化到+3时，不会出现新的副属性，而是在原有的2条副属性中选一条进行属性增强</t>
    <phoneticPr fontId="2" type="noConversion"/>
  </si>
  <si>
    <t>当强化到+6时，仍然不会出现新的副属性，而是在原有的2条副属性中选择一条进行属性增强</t>
    <phoneticPr fontId="2" type="noConversion"/>
  </si>
  <si>
    <t>当强化到+9时，会出现一条新的副属性</t>
    <phoneticPr fontId="2" type="noConversion"/>
  </si>
  <si>
    <t>当强化到+12时，会出现一条新的副属性</t>
    <phoneticPr fontId="2" type="noConversion"/>
  </si>
  <si>
    <t>符文的星级越高，在原副属性上提升的属性越高</t>
    <phoneticPr fontId="2" type="noConversion"/>
  </si>
  <si>
    <t>具体副属性初始与强化值见数值相关</t>
    <phoneticPr fontId="2" type="noConversion"/>
  </si>
  <si>
    <t>镶嵌同一个套装的符文，达到套装效果激活件数后会触发套装效果</t>
    <phoneticPr fontId="2" type="noConversion"/>
  </si>
  <si>
    <t>不同名称的套装具有不同的套装效果</t>
    <phoneticPr fontId="2" type="noConversion"/>
  </si>
  <si>
    <t>符文主要有三种获得途径</t>
    <phoneticPr fontId="2" type="noConversion"/>
  </si>
  <si>
    <t>分别为 副本掉落、地下城掉落、商店购买</t>
    <phoneticPr fontId="2" type="noConversion"/>
  </si>
  <si>
    <t>偶尔也会有充值礼包赠送稀有符石（此处不考虑）</t>
    <phoneticPr fontId="2" type="noConversion"/>
  </si>
  <si>
    <t>副本掉落</t>
    <phoneticPr fontId="2" type="noConversion"/>
  </si>
  <si>
    <t>地下城掉落</t>
    <phoneticPr fontId="2" type="noConversion"/>
  </si>
  <si>
    <t>副本不掉落</t>
    <phoneticPr fontId="2" type="noConversion"/>
  </si>
  <si>
    <t>每个章节的副本固定掉落一种套装的符文</t>
    <phoneticPr fontId="2" type="noConversion"/>
  </si>
  <si>
    <t>每个章节中的副本固定掉落该套装的固定位置的符文</t>
    <phoneticPr fontId="2" type="noConversion"/>
  </si>
  <si>
    <t>符文位置</t>
    <phoneticPr fontId="2" type="noConversion"/>
  </si>
  <si>
    <t>副本序号</t>
    <phoneticPr fontId="2" type="noConversion"/>
  </si>
  <si>
    <t>第1个副本</t>
    <phoneticPr fontId="2" type="noConversion"/>
  </si>
  <si>
    <t>第2个副本</t>
  </si>
  <si>
    <t>第3个副本</t>
  </si>
  <si>
    <t>第4个副本</t>
  </si>
  <si>
    <t>第5个副本</t>
  </si>
  <si>
    <t>第6个副本</t>
  </si>
  <si>
    <t>Boss副本</t>
    <phoneticPr fontId="2" type="noConversion"/>
  </si>
  <si>
    <t>1号位置</t>
    <phoneticPr fontId="2" type="noConversion"/>
  </si>
  <si>
    <t>2号位置</t>
  </si>
  <si>
    <t>3号位置</t>
  </si>
  <si>
    <t>4号位置</t>
  </si>
  <si>
    <t>5号位置</t>
  </si>
  <si>
    <t>6号位置</t>
  </si>
  <si>
    <t>所有位置</t>
    <phoneticPr fontId="2" type="noConversion"/>
  </si>
  <si>
    <t>每个难度的副本掉落固定星级的符文</t>
    <phoneticPr fontId="2" type="noConversion"/>
  </si>
  <si>
    <t>符文星级</t>
    <phoneticPr fontId="2" type="noConversion"/>
  </si>
  <si>
    <t>副本难度</t>
    <phoneticPr fontId="2" type="noConversion"/>
  </si>
  <si>
    <t>normal</t>
    <phoneticPr fontId="2" type="noConversion"/>
  </si>
  <si>
    <t>hard</t>
    <phoneticPr fontId="2" type="noConversion"/>
  </si>
  <si>
    <t>hell</t>
    <phoneticPr fontId="2" type="noConversion"/>
  </si>
  <si>
    <t>1星符文</t>
    <phoneticPr fontId="2" type="noConversion"/>
  </si>
  <si>
    <t>2星符文</t>
    <phoneticPr fontId="2" type="noConversion"/>
  </si>
  <si>
    <t>3.4星符文</t>
    <phoneticPr fontId="2" type="noConversion"/>
  </si>
  <si>
    <t>巨人地下城固定掉落绝望符文</t>
    <phoneticPr fontId="2" type="noConversion"/>
  </si>
  <si>
    <t>龙之地下城固定掉落吸血符文</t>
    <phoneticPr fontId="2" type="noConversion"/>
  </si>
  <si>
    <t>其他符文在地下城中也可能会掉落</t>
    <phoneticPr fontId="2" type="noConversion"/>
  </si>
  <si>
    <t>巨人地下城</t>
    <phoneticPr fontId="2" type="noConversion"/>
  </si>
  <si>
    <t>地下城名称</t>
    <phoneticPr fontId="2" type="noConversion"/>
  </si>
  <si>
    <t>可能掉落的符文</t>
    <phoneticPr fontId="2" type="noConversion"/>
  </si>
  <si>
    <t>龙之地下城</t>
    <phoneticPr fontId="2" type="noConversion"/>
  </si>
  <si>
    <t>祝福、猛攻、刀刃、激怒、迅速、集中</t>
    <phoneticPr fontId="2" type="noConversion"/>
  </si>
  <si>
    <t>守护、忍耐、暴走、意志、应报、保护、反击</t>
    <phoneticPr fontId="2" type="noConversion"/>
  </si>
  <si>
    <t>商店购买</t>
    <phoneticPr fontId="2" type="noConversion"/>
  </si>
  <si>
    <t>魔法商店每隔1小时会刷新一批商品</t>
    <phoneticPr fontId="2" type="noConversion"/>
  </si>
  <si>
    <t>其中即包括符文</t>
    <phoneticPr fontId="2" type="noConversion"/>
  </si>
  <si>
    <t>符文出现的范围包括全系符文</t>
    <phoneticPr fontId="2" type="noConversion"/>
  </si>
  <si>
    <t>符文出现的星级与当前玩家的水平有关</t>
    <phoneticPr fontId="2" type="noConversion"/>
  </si>
  <si>
    <t>玩家通关固定副本后可以刷出该副本中对应难度可以产出的符文</t>
    <phoneticPr fontId="2" type="noConversion"/>
  </si>
  <si>
    <t>西泽山hard难度产出2*猛攻符文</t>
    <phoneticPr fontId="2" type="noConversion"/>
  </si>
  <si>
    <t>当玩家未通关该难度副本时，商店不会刷出2*的猛攻符文</t>
    <phoneticPr fontId="2" type="noConversion"/>
  </si>
  <si>
    <t>玩家通关后，商店会刷出2*的猛攻符文</t>
    <phoneticPr fontId="2" type="noConversion"/>
  </si>
  <si>
    <t>符文图标</t>
    <phoneticPr fontId="2" type="noConversion"/>
  </si>
  <si>
    <t>五角星数量代表该符文的对应星级</t>
    <phoneticPr fontId="2" type="noConversion"/>
  </si>
  <si>
    <t>背景以及符文上文字的颜色代表该符文对应的品质</t>
    <phoneticPr fontId="2" type="noConversion"/>
  </si>
  <si>
    <t>右下角+15代表该符文的强化等级</t>
    <phoneticPr fontId="2" type="noConversion"/>
  </si>
  <si>
    <t>符文朝向代表符文位置</t>
    <phoneticPr fontId="2" type="noConversion"/>
  </si>
  <si>
    <t>朝向</t>
    <phoneticPr fontId="2" type="noConversion"/>
  </si>
  <si>
    <t>上方</t>
    <phoneticPr fontId="2" type="noConversion"/>
  </si>
  <si>
    <t>右上</t>
    <phoneticPr fontId="2" type="noConversion"/>
  </si>
  <si>
    <t>右下</t>
    <phoneticPr fontId="2" type="noConversion"/>
  </si>
  <si>
    <t>下方</t>
    <phoneticPr fontId="2" type="noConversion"/>
  </si>
  <si>
    <t>左下</t>
    <phoneticPr fontId="2" type="noConversion"/>
  </si>
  <si>
    <t>左上</t>
    <phoneticPr fontId="2" type="noConversion"/>
  </si>
  <si>
    <t>1号</t>
    <phoneticPr fontId="2" type="noConversion"/>
  </si>
  <si>
    <t>符文镶嵌相关界面</t>
    <phoneticPr fontId="2" type="noConversion"/>
  </si>
  <si>
    <t>符文镶嵌位置</t>
    <phoneticPr fontId="2" type="noConversion"/>
  </si>
  <si>
    <t>每个魔灵共有6个位置可供符文镶嵌</t>
    <phoneticPr fontId="2" type="noConversion"/>
  </si>
  <si>
    <t>玩家可以选择对应位置的符文进行镶嵌</t>
    <phoneticPr fontId="2" type="noConversion"/>
  </si>
  <si>
    <t>镶嵌符文无消耗</t>
    <phoneticPr fontId="2" type="noConversion"/>
  </si>
  <si>
    <t>解除符文有消耗</t>
    <phoneticPr fontId="2" type="noConversion"/>
  </si>
  <si>
    <t>镶嵌同一个位置的符文，会弹出提示是否覆盖，覆盖后原符文消失</t>
    <phoneticPr fontId="2" type="noConversion"/>
  </si>
  <si>
    <t>已镶嵌符文的套装属性</t>
    <phoneticPr fontId="2" type="noConversion"/>
  </si>
  <si>
    <t>镶嵌对应件数的符文套装后，会在这里显示对应的套装名称</t>
    <phoneticPr fontId="2" type="noConversion"/>
  </si>
  <si>
    <t>最多可以显示3种套装</t>
    <phoneticPr fontId="2" type="noConversion"/>
  </si>
  <si>
    <t>可镶嵌的符文列表</t>
    <phoneticPr fontId="2" type="noConversion"/>
  </si>
  <si>
    <t>按照符文套装，每个套装内存放玩家已经获得的该套装中所有位置的符文，玩家可以选择进行镶嵌</t>
    <phoneticPr fontId="2" type="noConversion"/>
  </si>
  <si>
    <t>已镶嵌符文tips</t>
    <phoneticPr fontId="2" type="noConversion"/>
  </si>
  <si>
    <t>玩家可以选择强化或者解除已镶嵌的符文</t>
    <phoneticPr fontId="2" type="noConversion"/>
  </si>
  <si>
    <t>可镶嵌的符文tips</t>
    <phoneticPr fontId="2" type="noConversion"/>
  </si>
  <si>
    <t>玩家可以选择强化或者镶嵌或者出售可镶嵌的符文</t>
    <phoneticPr fontId="2" type="noConversion"/>
  </si>
  <si>
    <t>防止土豪玩家过快成长</t>
    <phoneticPr fontId="2" type="noConversion"/>
  </si>
  <si>
    <t>符文主属性</t>
    <phoneticPr fontId="2" type="noConversion"/>
  </si>
  <si>
    <t>出售价格约为商店价格十分之一</t>
    <phoneticPr fontId="2" type="noConversion"/>
  </si>
  <si>
    <t>强化提升属性</t>
  </si>
  <si>
    <t>（+14）含之前</t>
    <phoneticPr fontId="2" type="noConversion"/>
  </si>
  <si>
    <t>（+15）</t>
    <phoneticPr fontId="2" type="noConversion"/>
  </si>
  <si>
    <t>基础属性</t>
    <phoneticPr fontId="2" type="noConversion"/>
  </si>
  <si>
    <t>强化满级最终属性</t>
    <phoneticPr fontId="2" type="noConversion"/>
  </si>
  <si>
    <t>对比强化+14之前与+15可以发现，+15的提升幅度很大</t>
    <phoneticPr fontId="2" type="noConversion"/>
  </si>
  <si>
    <t>而且提升幅度随着星级而不断增加</t>
    <phoneticPr fontId="2" type="noConversion"/>
  </si>
  <si>
    <t>当然强化所需的花费也是越来越多的</t>
    <phoneticPr fontId="2" type="noConversion"/>
  </si>
  <si>
    <t>强化成功的概率也是越来越低</t>
    <phoneticPr fontId="2" type="noConversion"/>
  </si>
  <si>
    <t>符文副属性</t>
    <phoneticPr fontId="2" type="noConversion"/>
  </si>
  <si>
    <t>基础属性</t>
    <phoneticPr fontId="2" type="noConversion"/>
  </si>
  <si>
    <t> 2-15</t>
  </si>
  <si>
    <t> 1-6%</t>
  </si>
  <si>
    <t>53-203</t>
  </si>
  <si>
    <t>1-6%</t>
  </si>
  <si>
    <t> 1-4</t>
  </si>
  <si>
    <t> 1-8%</t>
  </si>
  <si>
    <t>符文追加属性</t>
    <phoneticPr fontId="2" type="noConversion"/>
  </si>
  <si>
    <t>各星级</t>
    <phoneticPr fontId="2" type="noConversion"/>
  </si>
  <si>
    <t>追加属性与符文星级无关，各星级取值均在范围内随机，且不随符文强化而提升</t>
    <phoneticPr fontId="2" type="noConversion"/>
  </si>
  <si>
    <t>12~15</t>
    <phoneticPr fontId="2" type="noConversion"/>
  </si>
  <si>
    <t>10~23</t>
    <phoneticPr fontId="2" type="noConversion"/>
  </si>
  <si>
    <t>217~279</t>
  </si>
  <si>
    <t>2%~5%</t>
    <phoneticPr fontId="2" type="noConversion"/>
  </si>
  <si>
    <t>2~4</t>
    <phoneticPr fontId="2" type="noConversion"/>
  </si>
  <si>
    <t>2%~5%</t>
    <phoneticPr fontId="2" type="noConversion"/>
  </si>
  <si>
    <t>62~125</t>
    <phoneticPr fontId="2" type="noConversion"/>
  </si>
  <si>
    <t>49~83</t>
    <phoneticPr fontId="2" type="noConversion"/>
  </si>
  <si>
    <t>5~7</t>
    <phoneticPr fontId="2" type="noConversion"/>
  </si>
  <si>
    <t>1%~2%</t>
    <phoneticPr fontId="2" type="noConversion"/>
  </si>
  <si>
    <t>1%~4%</t>
    <phoneticPr fontId="2" type="noConversion"/>
  </si>
  <si>
    <t>3~5</t>
    <phoneticPr fontId="2" type="noConversion"/>
  </si>
  <si>
    <t>3%~6%</t>
    <phoneticPr fontId="2" type="noConversion"/>
  </si>
  <si>
    <t>166~372</t>
    <phoneticPr fontId="2" type="noConversion"/>
  </si>
  <si>
    <t>4~6</t>
    <phoneticPr fontId="2" type="noConversion"/>
  </si>
  <si>
    <t>4%~8%</t>
    <phoneticPr fontId="2" type="noConversion"/>
  </si>
  <si>
    <t>副属性基础数据为参考数据推导，非官方准确数值</t>
    <phoneticPr fontId="2" type="noConversion"/>
  </si>
  <si>
    <t>强化提升属性</t>
    <phoneticPr fontId="2" type="noConversion"/>
  </si>
  <si>
    <t>强化提升的属性与符文星级有关</t>
    <phoneticPr fontId="2" type="noConversion"/>
  </si>
  <si>
    <t>星级越高，强化后提升的副属性取值范围越高</t>
    <phoneticPr fontId="2" type="noConversion"/>
  </si>
  <si>
    <t>因数据量不足，暂无法统计完整</t>
    <phoneticPr fontId="2" type="noConversion"/>
  </si>
  <si>
    <t>期望概率</t>
    <phoneticPr fontId="2" type="noConversion"/>
  </si>
  <si>
    <t>概率衰减系数</t>
    <phoneticPr fontId="2" type="noConversion"/>
  </si>
  <si>
    <t>由于强化满+3、+6、+9、+12均有副属性出现，+15有大幅度属性提升</t>
    <phoneticPr fontId="2" type="noConversion"/>
  </si>
  <si>
    <t>可推断强化消耗采用阶段性衰减系数</t>
    <phoneticPr fontId="2" type="noConversion"/>
  </si>
  <si>
    <t>由于各个星级的第一次强化均无出现失败的情况</t>
    <phoneticPr fontId="2" type="noConversion"/>
  </si>
  <si>
    <t>可推断各星级强化初始概率均为100%</t>
    <phoneticPr fontId="2" type="noConversion"/>
  </si>
  <si>
    <t>假设5星符文强满15需要100W</t>
    <phoneticPr fontId="2" type="noConversion"/>
  </si>
  <si>
    <t>感受上强化至3即有失败的情况，强化至6失败情况达到50%，强化至9失败情况严重</t>
    <phoneticPr fontId="2" type="noConversion"/>
  </si>
  <si>
    <t>可假定</t>
    <phoneticPr fontId="2" type="noConversion"/>
  </si>
  <si>
    <t>强3</t>
    <phoneticPr fontId="2" type="noConversion"/>
  </si>
  <si>
    <t>强6</t>
    <phoneticPr fontId="2" type="noConversion"/>
  </si>
  <si>
    <t>强9</t>
    <phoneticPr fontId="2" type="noConversion"/>
  </si>
  <si>
    <t>每级强化成功消耗</t>
    <phoneticPr fontId="2" type="noConversion"/>
  </si>
  <si>
    <t>强化等级</t>
    <phoneticPr fontId="2" type="noConversion"/>
  </si>
  <si>
    <t>总消耗</t>
    <phoneticPr fontId="2" type="noConversion"/>
  </si>
  <si>
    <t>约102w</t>
    <phoneticPr fontId="2" type="noConversion"/>
  </si>
  <si>
    <t>符合预期调研</t>
    <phoneticPr fontId="2" type="noConversion"/>
  </si>
  <si>
    <t>由于强15属性提升巨大，所以强化所需消耗应该会比较多，假定2%成功概率</t>
    <phoneticPr fontId="2" type="noConversion"/>
  </si>
  <si>
    <t>出售</t>
    <phoneticPr fontId="2" type="noConversion"/>
  </si>
  <si>
    <t>产出方式</t>
    <phoneticPr fontId="2" type="noConversion"/>
  </si>
  <si>
    <t>副本掉落</t>
    <phoneticPr fontId="2" type="noConversion"/>
  </si>
  <si>
    <t>地下城掉落</t>
    <phoneticPr fontId="2" type="noConversion"/>
  </si>
  <si>
    <t>魔法商店购买</t>
    <phoneticPr fontId="2" type="noConversion"/>
  </si>
  <si>
    <t>其中副本与地下城均需要消耗能量进行刷本，能量也可以等价换算成魔力石</t>
    <phoneticPr fontId="2" type="noConversion"/>
  </si>
  <si>
    <t>相关操作</t>
    <phoneticPr fontId="2" type="noConversion"/>
  </si>
  <si>
    <t>镶嵌</t>
    <phoneticPr fontId="2" type="noConversion"/>
  </si>
  <si>
    <t>强化</t>
    <phoneticPr fontId="2" type="noConversion"/>
  </si>
  <si>
    <t>解除</t>
    <phoneticPr fontId="2" type="noConversion"/>
  </si>
  <si>
    <t>消耗方式</t>
    <phoneticPr fontId="2" type="noConversion"/>
  </si>
  <si>
    <t>除镶嵌外，强化和解除均为消耗魔力石</t>
    <phoneticPr fontId="2" type="noConversion"/>
  </si>
  <si>
    <t>且强化消耗的魔力石坑巨大</t>
    <phoneticPr fontId="2" type="noConversion"/>
  </si>
  <si>
    <t>获得少量魔力石（约商店购买价格十分之一）</t>
    <phoneticPr fontId="2" type="noConversion"/>
  </si>
  <si>
    <t>经济作用</t>
    <phoneticPr fontId="2" type="noConversion"/>
  </si>
  <si>
    <t>由此可见，符文的产出和操作都会消耗大量魔力石</t>
    <phoneticPr fontId="2" type="noConversion"/>
  </si>
  <si>
    <t>玩家短期内通过出售符文获得的魔力石远小于需要消耗的魔力石数量</t>
    <phoneticPr fontId="2" type="noConversion"/>
  </si>
  <si>
    <t>符文的应用大致分为三个阶段</t>
    <phoneticPr fontId="2" type="noConversion"/>
  </si>
  <si>
    <t>第一阶段</t>
    <phoneticPr fontId="2" type="noConversion"/>
  </si>
  <si>
    <t>套装效果体现</t>
    <phoneticPr fontId="2" type="noConversion"/>
  </si>
  <si>
    <t>由于未强化的符文属性较为薄弱，玩家获得符文后，首先想到的是组合符文套装</t>
    <phoneticPr fontId="2" type="noConversion"/>
  </si>
  <si>
    <t>套装效果带来的收益比较直观明显，而且不用任何消耗</t>
    <phoneticPr fontId="2" type="noConversion"/>
  </si>
  <si>
    <t>游戏前期，玩家对符文的依赖也基本停留在基础属性+套装效果上</t>
    <phoneticPr fontId="2" type="noConversion"/>
  </si>
  <si>
    <t>第二阶段</t>
    <phoneticPr fontId="2" type="noConversion"/>
  </si>
  <si>
    <t>强化属性体现</t>
    <phoneticPr fontId="2" type="noConversion"/>
  </si>
  <si>
    <t>随着玩家获得符文的数量增多，可选的符文也比较多</t>
    <phoneticPr fontId="2" type="noConversion"/>
  </si>
  <si>
    <t>此时玩家会挑选一些可以用的符文镶嵌上，多余不用的符文卖掉之后开始尝试强化符文</t>
    <phoneticPr fontId="2" type="noConversion"/>
  </si>
  <si>
    <t>游戏中期，玩家仅仅靠符文的套装效果是无法顺利进行游戏的</t>
    <phoneticPr fontId="2" type="noConversion"/>
  </si>
  <si>
    <t>此时玩家会将符文强化至6-9，即可顺利通关</t>
    <phoneticPr fontId="2" type="noConversion"/>
  </si>
  <si>
    <t>第三阶段</t>
    <phoneticPr fontId="2" type="noConversion"/>
  </si>
  <si>
    <t>套装效果搭配+深度强化体现</t>
    <phoneticPr fontId="2" type="noConversion"/>
  </si>
  <si>
    <t>游戏中后期，玩家基本可以通关所有副本，获得所有种类符石的产出方式</t>
    <phoneticPr fontId="2" type="noConversion"/>
  </si>
  <si>
    <t>此时玩家在挑战地下城时会遇到比较大的阻碍</t>
    <phoneticPr fontId="2" type="noConversion"/>
  </si>
  <si>
    <t>在对比符文套装效果与魔灵技能效果搭配后，玩家会选择高星级适合的套装符文进行强化</t>
    <phoneticPr fontId="2" type="noConversion"/>
  </si>
  <si>
    <t>此时玩家普遍会将符文强化至9-12，大R会强化至15左右</t>
    <phoneticPr fontId="2" type="noConversion"/>
  </si>
  <si>
    <t>以保证后续关卡具有良好的通过性</t>
    <phoneticPr fontId="2" type="noConversion"/>
  </si>
  <si>
    <t>作用体现</t>
    <phoneticPr fontId="2" type="noConversion"/>
  </si>
  <si>
    <t>属性体现</t>
    <phoneticPr fontId="2" type="noConversion"/>
  </si>
  <si>
    <t>针对上述三个阶段可知</t>
    <phoneticPr fontId="2" type="noConversion"/>
  </si>
  <si>
    <t>前期游戏中玩家的符文强化基本为0，紧靠套装属性</t>
    <phoneticPr fontId="2" type="noConversion"/>
  </si>
  <si>
    <t>生命值</t>
    <phoneticPr fontId="2" type="noConversion"/>
  </si>
  <si>
    <t>三套祝福约为</t>
    <phoneticPr fontId="2" type="noConversion"/>
  </si>
  <si>
    <t>一套猛攻约为</t>
    <phoneticPr fontId="2" type="noConversion"/>
  </si>
  <si>
    <t>中期强化符文大致为7左右</t>
    <phoneticPr fontId="2" type="noConversion"/>
  </si>
  <si>
    <t>提升幅度较为明显（比较而言）</t>
    <phoneticPr fontId="2" type="noConversion"/>
  </si>
  <si>
    <t>三套祝福+强7约为</t>
    <phoneticPr fontId="2" type="noConversion"/>
  </si>
  <si>
    <t>一套猛攻+强7约为</t>
    <phoneticPr fontId="2" type="noConversion"/>
  </si>
  <si>
    <t>后期强化符文大致为12左右</t>
    <phoneticPr fontId="2" type="noConversion"/>
  </si>
  <si>
    <t>提升幅度非常明显（比较而言）</t>
    <phoneticPr fontId="2" type="noConversion"/>
  </si>
  <si>
    <t>三套祝福+强12约为</t>
    <phoneticPr fontId="2" type="noConversion"/>
  </si>
  <si>
    <t>一套猛攻+强12约为</t>
    <phoneticPr fontId="2" type="noConversion"/>
  </si>
  <si>
    <t>提升幅度较为（比较而言）</t>
    <phoneticPr fontId="2" type="noConversion"/>
  </si>
  <si>
    <t>由此可见在设计时对玩家的需求掌握比较准确，卡点制造的也比较清晰</t>
    <phoneticPr fontId="2" type="noConversion"/>
  </si>
  <si>
    <t>同时针对不同的技能搭配，玩家又可以搭配不同的套装属性，从而提升的效果会比这里更加明显</t>
    <phoneticPr fontId="2" type="noConversion"/>
  </si>
  <si>
    <t>符文变化性</t>
    <phoneticPr fontId="2" type="noConversion"/>
  </si>
  <si>
    <t>符文的主属性、追加属性、副属性均存在一定的随机性</t>
    <phoneticPr fontId="2" type="noConversion"/>
  </si>
  <si>
    <t>因而玩家在游戏过程中就有了追求满属性的动力，会为了获得主属性、追加属性、副属性与套装相符合的符文而不断的追求，从而增加了游戏的生命周期</t>
    <phoneticPr fontId="2" type="noConversion"/>
  </si>
  <si>
    <t>符文搭配的可变性，结合魔灵的技能，可将同一个魔灵打造成各种类型，增加了玩家对魔灵的可塑能力，从而增加了话题感，更增加了游戏的生命周期</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</si>
</sst>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11"/>
      <color theme="1"/>
      <name val="宋体"/>
      <family val="2"/>
      <charset val="134"/>
      <scheme val="minor"/>
    </font>
    <font>
      <sz val="9"/>
      <name val="宋体"/>
      <family val="2"/>
      <charset val="134"/>
      <scheme val="minor"/>
    </font>
    <font>
      <sz val="11"/>
      <color theme="1"/>
      <name val="微软雅黑"/>
      <family val="2"/>
      <charset val="134"/>
    </font>
    <font>
      <sz val="10"/>
      <color theme="1"/>
      <name val="微软雅黑"/>
      <family val="2"/>
      <charset val="134"/>
    </font>
    <font>
      <b/>
      <sz val="11"/>
      <color theme="1"/>
      <name val="微软雅黑"/>
      <family val="2"/>
      <charset val="134"/>
    </font>
    <font>
      <sz val="11"/>
      <color rgb="FF443C41"/>
      <name val="微软雅黑"/>
      <family val="2"/>
      <charset val="134"/>
    </font>
    <font>
      <u/>
      <sz val="11"/>
      <color theme="10"/>
      <name val="宋体"/>
      <family val="2"/>
      <charset val="134"/>
      <scheme val="minor"/>
    </font>
    <font>
      <u/>
      <sz val="11"/>
      <color theme="10"/>
      <name val="微软雅黑"/>
      <family val="2"/>
      <charset val="134"/>
    </font>
    <font>
      <sz val="11"/>
      <name val="微软雅黑"/>
      <family val="2"/>
      <charset val="134"/>
    </font>
    <font>
      <sz val="11"/>
      <color rgb="FF00B0F0"/>
      <name val="微软雅黑"/>
      <family val="2"/>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26">
    <xf numFmtId="0" fontId="0" fillId="0" borderId="0" xfId="0">
      <alignment vertical="center"/>
    </xf>
    <xf numFmtId="0" fontId="3" fillId="0" borderId="0" xfId="0" applyFont="1">
      <alignment vertical="center"/>
    </xf>
    <xf numFmtId="0" fontId="5" fillId="0" borderId="0" xfId="0" applyFont="1">
      <alignment vertical="center"/>
    </xf>
    <xf numFmtId="0" fontId="4" fillId="0" borderId="0" xfId="0" applyFont="1" applyBorder="1" applyAlignment="1">
      <alignment horizontal="center" vertical="center"/>
    </xf>
    <xf numFmtId="0" fontId="6" fillId="0" borderId="0" xfId="0" applyFont="1" applyBorder="1" applyAlignment="1">
      <alignment horizontal="center" vertical="center" wrapText="1"/>
    </xf>
    <xf numFmtId="9" fontId="6" fillId="0" borderId="0" xfId="0" applyNumberFormat="1" applyFont="1" applyBorder="1" applyAlignment="1">
      <alignment horizontal="center" vertical="center" wrapText="1"/>
    </xf>
    <xf numFmtId="0" fontId="3" fillId="0" borderId="0" xfId="0" applyFont="1" applyAlignment="1">
      <alignment horizontal="center" vertical="center"/>
    </xf>
    <xf numFmtId="0" fontId="8" fillId="0" borderId="0" xfId="2" applyFont="1" applyAlignment="1">
      <alignment horizontal="left" vertical="center"/>
    </xf>
    <xf numFmtId="0" fontId="5" fillId="0" borderId="0" xfId="0" applyFont="1" applyAlignment="1">
      <alignment horizontal="center" vertical="center"/>
    </xf>
    <xf numFmtId="0" fontId="9" fillId="0" borderId="0" xfId="2" applyFont="1" applyAlignment="1">
      <alignment horizontal="left" vertical="center"/>
    </xf>
    <xf numFmtId="0" fontId="3" fillId="0" borderId="0" xfId="0" applyFont="1" applyAlignment="1">
      <alignment horizontal="left" vertical="center"/>
    </xf>
    <xf numFmtId="0" fontId="3" fillId="0" borderId="0" xfId="0" applyFont="1" applyBorder="1" applyAlignment="1">
      <alignment horizontal="center" vertical="center"/>
    </xf>
    <xf numFmtId="0" fontId="3" fillId="0" borderId="0" xfId="0" applyFont="1" applyAlignment="1">
      <alignment vertical="center"/>
    </xf>
    <xf numFmtId="0" fontId="5" fillId="0" borderId="0" xfId="0" applyFont="1" applyAlignment="1">
      <alignment horizontal="left" vertical="center"/>
    </xf>
    <xf numFmtId="0" fontId="3" fillId="2" borderId="0" xfId="0" applyFont="1" applyFill="1">
      <alignment vertical="center"/>
    </xf>
    <xf numFmtId="0" fontId="3" fillId="0" borderId="1" xfId="0" applyFont="1" applyBorder="1" applyAlignment="1">
      <alignment horizontal="center" vertical="center"/>
    </xf>
    <xf numFmtId="0" fontId="3" fillId="0" borderId="1" xfId="0" applyFont="1" applyBorder="1">
      <alignment vertical="center"/>
    </xf>
    <xf numFmtId="0" fontId="3" fillId="0" borderId="1" xfId="0" applyFont="1" applyBorder="1" applyAlignment="1">
      <alignment horizontal="center" vertical="center"/>
    </xf>
    <xf numFmtId="0" fontId="5" fillId="0" borderId="0" xfId="0" applyFont="1" applyAlignment="1">
      <alignment vertical="center"/>
    </xf>
    <xf numFmtId="9" fontId="3" fillId="0" borderId="0" xfId="1" applyFont="1">
      <alignment vertical="center"/>
    </xf>
    <xf numFmtId="9" fontId="3" fillId="0" borderId="0" xfId="1" applyNumberFormat="1" applyFont="1">
      <alignment vertical="center"/>
    </xf>
    <xf numFmtId="9" fontId="6" fillId="0" borderId="0" xfId="1" applyFont="1" applyBorder="1" applyAlignment="1">
      <alignment horizontal="center" vertical="center" wrapText="1"/>
    </xf>
    <xf numFmtId="9" fontId="3" fillId="0" borderId="0" xfId="0" applyNumberFormat="1" applyFont="1">
      <alignment vertical="center"/>
    </xf>
    <xf numFmtId="58" fontId="3" fillId="0" borderId="0" xfId="0" applyNumberFormat="1" applyFont="1">
      <alignment vertical="center"/>
    </xf>
    <xf numFmtId="0" fontId="10" fillId="0" borderId="0" xfId="0" applyFont="1">
      <alignment vertical="center"/>
    </xf>
    <xf numFmtId="10" fontId="3" fillId="0" borderId="0" xfId="0" applyNumberFormat="1" applyFont="1">
      <alignment vertical="center"/>
    </xf>
  </cellXfs>
  <cellStyles count="3">
    <cellStyle name="百分比" xfId="1" builtinId="5"/>
    <cellStyle name="常规" xfId="0" builtinId="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47651</xdr:colOff>
      <xdr:row>1</xdr:row>
      <xdr:rowOff>114299</xdr:rowOff>
    </xdr:from>
    <xdr:to>
      <xdr:col>8</xdr:col>
      <xdr:colOff>351992</xdr:colOff>
      <xdr:row>16</xdr:row>
      <xdr:rowOff>47418</xdr:rowOff>
    </xdr:to>
    <xdr:pic>
      <xdr:nvPicPr>
        <xdr:cNvPr id="57" name="图片 56"/>
        <xdr:cNvPicPr>
          <a:picLocks noChangeAspect="1"/>
        </xdr:cNvPicPr>
      </xdr:nvPicPr>
      <xdr:blipFill>
        <a:blip xmlns:r="http://schemas.openxmlformats.org/officeDocument/2006/relationships" r:embed="rId1"/>
        <a:stretch>
          <a:fillRect/>
        </a:stretch>
      </xdr:blipFill>
      <xdr:spPr>
        <a:xfrm>
          <a:off x="1419251" y="114299"/>
          <a:ext cx="4419141" cy="3076369"/>
        </a:xfrm>
        <a:prstGeom prst="rect">
          <a:avLst/>
        </a:prstGeom>
      </xdr:spPr>
    </xdr:pic>
    <xdr:clientData/>
  </xdr:twoCellAnchor>
  <xdr:twoCellAnchor>
    <xdr:from>
      <xdr:col>2</xdr:col>
      <xdr:colOff>676313</xdr:colOff>
      <xdr:row>2</xdr:row>
      <xdr:rowOff>57159</xdr:rowOff>
    </xdr:from>
    <xdr:to>
      <xdr:col>8</xdr:col>
      <xdr:colOff>238240</xdr:colOff>
      <xdr:row>4</xdr:row>
      <xdr:rowOff>30</xdr:rowOff>
    </xdr:to>
    <xdr:sp macro="" textlink="">
      <xdr:nvSpPr>
        <xdr:cNvPr id="58" name="圆角矩形 57"/>
        <xdr:cNvSpPr/>
      </xdr:nvSpPr>
      <xdr:spPr>
        <a:xfrm>
          <a:off x="2047913" y="266709"/>
          <a:ext cx="3676727" cy="361971"/>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238240</xdr:colOff>
      <xdr:row>3</xdr:row>
      <xdr:rowOff>28594</xdr:rowOff>
    </xdr:from>
    <xdr:to>
      <xdr:col>9</xdr:col>
      <xdr:colOff>419234</xdr:colOff>
      <xdr:row>3</xdr:row>
      <xdr:rowOff>33356</xdr:rowOff>
    </xdr:to>
    <xdr:cxnSp macro="">
      <xdr:nvCxnSpPr>
        <xdr:cNvPr id="59" name="直接箭头连接符 58"/>
        <xdr:cNvCxnSpPr>
          <a:stCxn id="58" idx="3"/>
          <a:endCxn id="60" idx="1"/>
        </xdr:cNvCxnSpPr>
      </xdr:nvCxnSpPr>
      <xdr:spPr>
        <a:xfrm>
          <a:off x="5724640" y="447694"/>
          <a:ext cx="866794" cy="4762"/>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419235</xdr:colOff>
      <xdr:row>2</xdr:row>
      <xdr:rowOff>104786</xdr:rowOff>
    </xdr:from>
    <xdr:to>
      <xdr:col>11</xdr:col>
      <xdr:colOff>57306</xdr:colOff>
      <xdr:row>3</xdr:row>
      <xdr:rowOff>171477</xdr:rowOff>
    </xdr:to>
    <xdr:sp macro="" textlink="">
      <xdr:nvSpPr>
        <xdr:cNvPr id="60" name="圆角矩形 59"/>
        <xdr:cNvSpPr/>
      </xdr:nvSpPr>
      <xdr:spPr>
        <a:xfrm>
          <a:off x="6591435" y="314336"/>
          <a:ext cx="1009671" cy="276241"/>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符文名称</a:t>
          </a:r>
        </a:p>
      </xdr:txBody>
    </xdr:sp>
    <xdr:clientData/>
  </xdr:twoCellAnchor>
  <xdr:twoCellAnchor>
    <xdr:from>
      <xdr:col>3</xdr:col>
      <xdr:colOff>476296</xdr:colOff>
      <xdr:row>4</xdr:row>
      <xdr:rowOff>133388</xdr:rowOff>
    </xdr:from>
    <xdr:to>
      <xdr:col>6</xdr:col>
      <xdr:colOff>95332</xdr:colOff>
      <xdr:row>5</xdr:row>
      <xdr:rowOff>200078</xdr:rowOff>
    </xdr:to>
    <xdr:sp macro="" textlink="">
      <xdr:nvSpPr>
        <xdr:cNvPr id="61" name="圆角矩形 60"/>
        <xdr:cNvSpPr/>
      </xdr:nvSpPr>
      <xdr:spPr>
        <a:xfrm>
          <a:off x="2533696" y="762038"/>
          <a:ext cx="1676436" cy="276240"/>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95332</xdr:colOff>
      <xdr:row>5</xdr:row>
      <xdr:rowOff>61958</xdr:rowOff>
    </xdr:from>
    <xdr:to>
      <xdr:col>9</xdr:col>
      <xdr:colOff>419235</xdr:colOff>
      <xdr:row>5</xdr:row>
      <xdr:rowOff>61958</xdr:rowOff>
    </xdr:to>
    <xdr:cxnSp macro="">
      <xdr:nvCxnSpPr>
        <xdr:cNvPr id="62" name="直接箭头连接符 61"/>
        <xdr:cNvCxnSpPr>
          <a:stCxn id="61" idx="3"/>
          <a:endCxn id="63" idx="1"/>
        </xdr:cNvCxnSpPr>
      </xdr:nvCxnSpPr>
      <xdr:spPr>
        <a:xfrm>
          <a:off x="4210132" y="900158"/>
          <a:ext cx="2381303"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419235</xdr:colOff>
      <xdr:row>4</xdr:row>
      <xdr:rowOff>133387</xdr:rowOff>
    </xdr:from>
    <xdr:to>
      <xdr:col>11</xdr:col>
      <xdr:colOff>57306</xdr:colOff>
      <xdr:row>5</xdr:row>
      <xdr:rowOff>200078</xdr:rowOff>
    </xdr:to>
    <xdr:sp macro="" textlink="">
      <xdr:nvSpPr>
        <xdr:cNvPr id="63" name="圆角矩形 62"/>
        <xdr:cNvSpPr/>
      </xdr:nvSpPr>
      <xdr:spPr>
        <a:xfrm>
          <a:off x="6591435" y="762037"/>
          <a:ext cx="1009671" cy="276241"/>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符文主属性</a:t>
          </a:r>
        </a:p>
      </xdr:txBody>
    </xdr:sp>
    <xdr:clientData/>
  </xdr:twoCellAnchor>
  <xdr:twoCellAnchor>
    <xdr:from>
      <xdr:col>3</xdr:col>
      <xdr:colOff>466769</xdr:colOff>
      <xdr:row>6</xdr:row>
      <xdr:rowOff>47682</xdr:rowOff>
    </xdr:from>
    <xdr:to>
      <xdr:col>6</xdr:col>
      <xdr:colOff>76280</xdr:colOff>
      <xdr:row>7</xdr:row>
      <xdr:rowOff>114372</xdr:rowOff>
    </xdr:to>
    <xdr:sp macro="" textlink="">
      <xdr:nvSpPr>
        <xdr:cNvPr id="64" name="圆角矩形 63"/>
        <xdr:cNvSpPr/>
      </xdr:nvSpPr>
      <xdr:spPr>
        <a:xfrm>
          <a:off x="2524169" y="1095432"/>
          <a:ext cx="1666911" cy="276240"/>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76280</xdr:colOff>
      <xdr:row>6</xdr:row>
      <xdr:rowOff>185802</xdr:rowOff>
    </xdr:from>
    <xdr:to>
      <xdr:col>9</xdr:col>
      <xdr:colOff>428759</xdr:colOff>
      <xdr:row>6</xdr:row>
      <xdr:rowOff>185802</xdr:rowOff>
    </xdr:to>
    <xdr:cxnSp macro="">
      <xdr:nvCxnSpPr>
        <xdr:cNvPr id="65" name="直接箭头连接符 64"/>
        <xdr:cNvCxnSpPr>
          <a:stCxn id="64" idx="3"/>
          <a:endCxn id="66" idx="1"/>
        </xdr:cNvCxnSpPr>
      </xdr:nvCxnSpPr>
      <xdr:spPr>
        <a:xfrm>
          <a:off x="4191080" y="1233552"/>
          <a:ext cx="2409879"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428759</xdr:colOff>
      <xdr:row>6</xdr:row>
      <xdr:rowOff>47681</xdr:rowOff>
    </xdr:from>
    <xdr:to>
      <xdr:col>11</xdr:col>
      <xdr:colOff>343061</xdr:colOff>
      <xdr:row>7</xdr:row>
      <xdr:rowOff>114372</xdr:rowOff>
    </xdr:to>
    <xdr:sp macro="" textlink="">
      <xdr:nvSpPr>
        <xdr:cNvPr id="66" name="圆角矩形 65"/>
        <xdr:cNvSpPr/>
      </xdr:nvSpPr>
      <xdr:spPr>
        <a:xfrm>
          <a:off x="6600959" y="1095431"/>
          <a:ext cx="1285902" cy="276241"/>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符文追加属性</a:t>
          </a:r>
        </a:p>
      </xdr:txBody>
    </xdr:sp>
    <xdr:clientData/>
  </xdr:twoCellAnchor>
  <xdr:twoCellAnchor>
    <xdr:from>
      <xdr:col>2</xdr:col>
      <xdr:colOff>257205</xdr:colOff>
      <xdr:row>4</xdr:row>
      <xdr:rowOff>47658</xdr:rowOff>
    </xdr:from>
    <xdr:to>
      <xdr:col>3</xdr:col>
      <xdr:colOff>352425</xdr:colOff>
      <xdr:row>7</xdr:row>
      <xdr:rowOff>171526</xdr:rowOff>
    </xdr:to>
    <xdr:sp macro="" textlink="">
      <xdr:nvSpPr>
        <xdr:cNvPr id="67" name="圆角矩形 66"/>
        <xdr:cNvSpPr/>
      </xdr:nvSpPr>
      <xdr:spPr>
        <a:xfrm>
          <a:off x="1628805" y="676308"/>
          <a:ext cx="781020" cy="752518"/>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523896</xdr:colOff>
      <xdr:row>6</xdr:row>
      <xdr:rowOff>4816</xdr:rowOff>
    </xdr:from>
    <xdr:to>
      <xdr:col>2</xdr:col>
      <xdr:colOff>257205</xdr:colOff>
      <xdr:row>6</xdr:row>
      <xdr:rowOff>4817</xdr:rowOff>
    </xdr:to>
    <xdr:cxnSp macro="">
      <xdr:nvCxnSpPr>
        <xdr:cNvPr id="68" name="直接箭头连接符 67"/>
        <xdr:cNvCxnSpPr>
          <a:stCxn id="67" idx="1"/>
          <a:endCxn id="69" idx="3"/>
        </xdr:cNvCxnSpPr>
      </xdr:nvCxnSpPr>
      <xdr:spPr>
        <a:xfrm flipH="1" flipV="1">
          <a:off x="1209696" y="1052566"/>
          <a:ext cx="419109" cy="1"/>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200025</xdr:colOff>
      <xdr:row>5</xdr:row>
      <xdr:rowOff>76245</xdr:rowOff>
    </xdr:from>
    <xdr:to>
      <xdr:col>1</xdr:col>
      <xdr:colOff>523896</xdr:colOff>
      <xdr:row>6</xdr:row>
      <xdr:rowOff>142936</xdr:rowOff>
    </xdr:to>
    <xdr:sp macro="" textlink="">
      <xdr:nvSpPr>
        <xdr:cNvPr id="69" name="圆角矩形 68"/>
        <xdr:cNvSpPr/>
      </xdr:nvSpPr>
      <xdr:spPr>
        <a:xfrm>
          <a:off x="200025" y="914445"/>
          <a:ext cx="1009671" cy="276241"/>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符文图标</a:t>
          </a:r>
        </a:p>
      </xdr:txBody>
    </xdr:sp>
    <xdr:clientData/>
  </xdr:twoCellAnchor>
  <xdr:twoCellAnchor>
    <xdr:from>
      <xdr:col>2</xdr:col>
      <xdr:colOff>171478</xdr:colOff>
      <xdr:row>8</xdr:row>
      <xdr:rowOff>78</xdr:rowOff>
    </xdr:from>
    <xdr:to>
      <xdr:col>4</xdr:col>
      <xdr:colOff>57205</xdr:colOff>
      <xdr:row>12</xdr:row>
      <xdr:rowOff>181111</xdr:rowOff>
    </xdr:to>
    <xdr:sp macro="" textlink="">
      <xdr:nvSpPr>
        <xdr:cNvPr id="70" name="圆角矩形 69"/>
        <xdr:cNvSpPr/>
      </xdr:nvSpPr>
      <xdr:spPr>
        <a:xfrm>
          <a:off x="1543078" y="1466928"/>
          <a:ext cx="1257327" cy="1019233"/>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57206</xdr:colOff>
      <xdr:row>10</xdr:row>
      <xdr:rowOff>90595</xdr:rowOff>
    </xdr:from>
    <xdr:to>
      <xdr:col>9</xdr:col>
      <xdr:colOff>409709</xdr:colOff>
      <xdr:row>10</xdr:row>
      <xdr:rowOff>90595</xdr:rowOff>
    </xdr:to>
    <xdr:cxnSp macro="">
      <xdr:nvCxnSpPr>
        <xdr:cNvPr id="71" name="直接箭头连接符 70"/>
        <xdr:cNvCxnSpPr>
          <a:stCxn id="70" idx="3"/>
          <a:endCxn id="72" idx="1"/>
        </xdr:cNvCxnSpPr>
      </xdr:nvCxnSpPr>
      <xdr:spPr>
        <a:xfrm>
          <a:off x="2800406" y="1976545"/>
          <a:ext cx="3781503"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409708</xdr:colOff>
      <xdr:row>9</xdr:row>
      <xdr:rowOff>162024</xdr:rowOff>
    </xdr:from>
    <xdr:to>
      <xdr:col>11</xdr:col>
      <xdr:colOff>362111</xdr:colOff>
      <xdr:row>11</xdr:row>
      <xdr:rowOff>19165</xdr:rowOff>
    </xdr:to>
    <xdr:sp macro="" textlink="">
      <xdr:nvSpPr>
        <xdr:cNvPr id="72" name="圆角矩形 71"/>
        <xdr:cNvSpPr/>
      </xdr:nvSpPr>
      <xdr:spPr>
        <a:xfrm>
          <a:off x="6581908" y="1838424"/>
          <a:ext cx="1324003" cy="276241"/>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符文副属性</a:t>
          </a:r>
        </a:p>
      </xdr:txBody>
    </xdr:sp>
    <xdr:clientData/>
  </xdr:twoCellAnchor>
  <xdr:twoCellAnchor>
    <xdr:from>
      <xdr:col>2</xdr:col>
      <xdr:colOff>152428</xdr:colOff>
      <xdr:row>13</xdr:row>
      <xdr:rowOff>200176</xdr:rowOff>
    </xdr:from>
    <xdr:to>
      <xdr:col>5</xdr:col>
      <xdr:colOff>295350</xdr:colOff>
      <xdr:row>15</xdr:row>
      <xdr:rowOff>143047</xdr:rowOff>
    </xdr:to>
    <xdr:sp macro="" textlink="">
      <xdr:nvSpPr>
        <xdr:cNvPr id="73" name="圆角矩形 72"/>
        <xdr:cNvSpPr/>
      </xdr:nvSpPr>
      <xdr:spPr>
        <a:xfrm>
          <a:off x="1524028" y="2714776"/>
          <a:ext cx="2200322" cy="361971"/>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295350</xdr:colOff>
      <xdr:row>14</xdr:row>
      <xdr:rowOff>171611</xdr:rowOff>
    </xdr:from>
    <xdr:to>
      <xdr:col>9</xdr:col>
      <xdr:colOff>428759</xdr:colOff>
      <xdr:row>14</xdr:row>
      <xdr:rowOff>176373</xdr:rowOff>
    </xdr:to>
    <xdr:cxnSp macro="">
      <xdr:nvCxnSpPr>
        <xdr:cNvPr id="74" name="直接箭头连接符 73"/>
        <xdr:cNvCxnSpPr>
          <a:stCxn id="73" idx="3"/>
          <a:endCxn id="75" idx="1"/>
        </xdr:cNvCxnSpPr>
      </xdr:nvCxnSpPr>
      <xdr:spPr>
        <a:xfrm>
          <a:off x="3724350" y="2895761"/>
          <a:ext cx="2876609" cy="4762"/>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428759</xdr:colOff>
      <xdr:row>14</xdr:row>
      <xdr:rowOff>38253</xdr:rowOff>
    </xdr:from>
    <xdr:to>
      <xdr:col>11</xdr:col>
      <xdr:colOff>304960</xdr:colOff>
      <xdr:row>15</xdr:row>
      <xdr:rowOff>104944</xdr:rowOff>
    </xdr:to>
    <xdr:sp macro="" textlink="">
      <xdr:nvSpPr>
        <xdr:cNvPr id="75" name="圆角矩形 74"/>
        <xdr:cNvSpPr/>
      </xdr:nvSpPr>
      <xdr:spPr>
        <a:xfrm>
          <a:off x="6600959" y="2762403"/>
          <a:ext cx="1247801" cy="276241"/>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符文套装效果</a:t>
          </a:r>
        </a:p>
      </xdr:txBody>
    </xdr:sp>
    <xdr:clientData/>
  </xdr:twoCellAnchor>
  <xdr:twoCellAnchor>
    <xdr:from>
      <xdr:col>2</xdr:col>
      <xdr:colOff>28600</xdr:colOff>
      <xdr:row>18</xdr:row>
      <xdr:rowOff>104980</xdr:rowOff>
    </xdr:from>
    <xdr:to>
      <xdr:col>6</xdr:col>
      <xdr:colOff>609280</xdr:colOff>
      <xdr:row>20</xdr:row>
      <xdr:rowOff>152574</xdr:rowOff>
    </xdr:to>
    <xdr:pic>
      <xdr:nvPicPr>
        <xdr:cNvPr id="77" name="图片 76"/>
        <xdr:cNvPicPr>
          <a:picLocks noChangeAspect="1"/>
        </xdr:cNvPicPr>
      </xdr:nvPicPr>
      <xdr:blipFill>
        <a:blip xmlns:r="http://schemas.openxmlformats.org/officeDocument/2006/relationships" r:embed="rId2"/>
        <a:stretch>
          <a:fillRect/>
        </a:stretch>
      </xdr:blipFill>
      <xdr:spPr>
        <a:xfrm>
          <a:off x="1400200" y="3667330"/>
          <a:ext cx="3323880" cy="466694"/>
        </a:xfrm>
        <a:prstGeom prst="rect">
          <a:avLst/>
        </a:prstGeom>
      </xdr:spPr>
    </xdr:pic>
    <xdr:clientData/>
  </xdr:twoCellAnchor>
  <xdr:twoCellAnchor>
    <xdr:from>
      <xdr:col>2</xdr:col>
      <xdr:colOff>28600</xdr:colOff>
      <xdr:row>21</xdr:row>
      <xdr:rowOff>105017</xdr:rowOff>
    </xdr:from>
    <xdr:to>
      <xdr:col>2</xdr:col>
      <xdr:colOff>590517</xdr:colOff>
      <xdr:row>23</xdr:row>
      <xdr:rowOff>66891</xdr:rowOff>
    </xdr:to>
    <xdr:pic>
      <xdr:nvPicPr>
        <xdr:cNvPr id="78" name="图片 77"/>
        <xdr:cNvPicPr>
          <a:picLocks noChangeAspect="1"/>
        </xdr:cNvPicPr>
      </xdr:nvPicPr>
      <xdr:blipFill>
        <a:blip xmlns:r="http://schemas.openxmlformats.org/officeDocument/2006/relationships" r:embed="rId3"/>
        <a:stretch>
          <a:fillRect/>
        </a:stretch>
      </xdr:blipFill>
      <xdr:spPr>
        <a:xfrm>
          <a:off x="1400200" y="4296017"/>
          <a:ext cx="561917" cy="380974"/>
        </a:xfrm>
        <a:prstGeom prst="rect">
          <a:avLst/>
        </a:prstGeom>
      </xdr:spPr>
    </xdr:pic>
    <xdr:clientData/>
  </xdr:twoCellAnchor>
  <xdr:twoCellAnchor>
    <xdr:from>
      <xdr:col>2</xdr:col>
      <xdr:colOff>38125</xdr:colOff>
      <xdr:row>24</xdr:row>
      <xdr:rowOff>28853</xdr:rowOff>
    </xdr:from>
    <xdr:to>
      <xdr:col>3</xdr:col>
      <xdr:colOff>180913</xdr:colOff>
      <xdr:row>25</xdr:row>
      <xdr:rowOff>200277</xdr:rowOff>
    </xdr:to>
    <xdr:pic>
      <xdr:nvPicPr>
        <xdr:cNvPr id="79" name="图片 78"/>
        <xdr:cNvPicPr>
          <a:picLocks noChangeAspect="1"/>
        </xdr:cNvPicPr>
      </xdr:nvPicPr>
      <xdr:blipFill>
        <a:blip xmlns:r="http://schemas.openxmlformats.org/officeDocument/2006/relationships" r:embed="rId4"/>
        <a:stretch>
          <a:fillRect/>
        </a:stretch>
      </xdr:blipFill>
      <xdr:spPr>
        <a:xfrm>
          <a:off x="1409725" y="4848503"/>
          <a:ext cx="828588" cy="380974"/>
        </a:xfrm>
        <a:prstGeom prst="rect">
          <a:avLst/>
        </a:prstGeom>
      </xdr:spPr>
    </xdr:pic>
    <xdr:clientData/>
  </xdr:twoCellAnchor>
  <xdr:twoCellAnchor>
    <xdr:from>
      <xdr:col>2</xdr:col>
      <xdr:colOff>28600</xdr:colOff>
      <xdr:row>38</xdr:row>
      <xdr:rowOff>181314</xdr:rowOff>
    </xdr:from>
    <xdr:to>
      <xdr:col>3</xdr:col>
      <xdr:colOff>638065</xdr:colOff>
      <xdr:row>40</xdr:row>
      <xdr:rowOff>181286</xdr:rowOff>
    </xdr:to>
    <xdr:pic>
      <xdr:nvPicPr>
        <xdr:cNvPr id="80" name="图片 79"/>
        <xdr:cNvPicPr>
          <a:picLocks noChangeAspect="1"/>
        </xdr:cNvPicPr>
      </xdr:nvPicPr>
      <xdr:blipFill>
        <a:blip xmlns:r="http://schemas.openxmlformats.org/officeDocument/2006/relationships" r:embed="rId5"/>
        <a:stretch>
          <a:fillRect/>
        </a:stretch>
      </xdr:blipFill>
      <xdr:spPr>
        <a:xfrm>
          <a:off x="1400200" y="6048714"/>
          <a:ext cx="1295265" cy="419072"/>
        </a:xfrm>
        <a:prstGeom prst="rect">
          <a:avLst/>
        </a:prstGeom>
      </xdr:spPr>
    </xdr:pic>
    <xdr:clientData/>
  </xdr:twoCellAnchor>
  <xdr:twoCellAnchor>
    <xdr:from>
      <xdr:col>2</xdr:col>
      <xdr:colOff>19075</xdr:colOff>
      <xdr:row>44</xdr:row>
      <xdr:rowOff>400</xdr:rowOff>
    </xdr:from>
    <xdr:to>
      <xdr:col>2</xdr:col>
      <xdr:colOff>590516</xdr:colOff>
      <xdr:row>45</xdr:row>
      <xdr:rowOff>152776</xdr:rowOff>
    </xdr:to>
    <xdr:pic>
      <xdr:nvPicPr>
        <xdr:cNvPr id="81" name="图片 80"/>
        <xdr:cNvPicPr>
          <a:picLocks noChangeAspect="1"/>
        </xdr:cNvPicPr>
      </xdr:nvPicPr>
      <xdr:blipFill>
        <a:blip xmlns:r="http://schemas.openxmlformats.org/officeDocument/2006/relationships" r:embed="rId6"/>
        <a:stretch>
          <a:fillRect/>
        </a:stretch>
      </xdr:blipFill>
      <xdr:spPr>
        <a:xfrm>
          <a:off x="1390675" y="7125100"/>
          <a:ext cx="571441" cy="361926"/>
        </a:xfrm>
        <a:prstGeom prst="rect">
          <a:avLst/>
        </a:prstGeom>
      </xdr:spPr>
    </xdr:pic>
    <xdr:clientData/>
  </xdr:twoCellAnchor>
  <xdr:twoCellAnchor>
    <xdr:from>
      <xdr:col>2</xdr:col>
      <xdr:colOff>19075</xdr:colOff>
      <xdr:row>67</xdr:row>
      <xdr:rowOff>143360</xdr:rowOff>
    </xdr:from>
    <xdr:to>
      <xdr:col>4</xdr:col>
      <xdr:colOff>152269</xdr:colOff>
      <xdr:row>69</xdr:row>
      <xdr:rowOff>190954</xdr:rowOff>
    </xdr:to>
    <xdr:pic>
      <xdr:nvPicPr>
        <xdr:cNvPr id="82" name="图片 81"/>
        <xdr:cNvPicPr>
          <a:picLocks noChangeAspect="1"/>
        </xdr:cNvPicPr>
      </xdr:nvPicPr>
      <xdr:blipFill>
        <a:blip xmlns:r="http://schemas.openxmlformats.org/officeDocument/2006/relationships" r:embed="rId7"/>
        <a:stretch>
          <a:fillRect/>
        </a:stretch>
      </xdr:blipFill>
      <xdr:spPr>
        <a:xfrm>
          <a:off x="1390675" y="8734910"/>
          <a:ext cx="1504794" cy="466694"/>
        </a:xfrm>
        <a:prstGeom prst="rect">
          <a:avLst/>
        </a:prstGeom>
      </xdr:spPr>
    </xdr:pic>
    <xdr:clientData/>
  </xdr:twoCellAnchor>
  <xdr:twoCellAnchor editAs="oneCell">
    <xdr:from>
      <xdr:col>2</xdr:col>
      <xdr:colOff>0</xdr:colOff>
      <xdr:row>50</xdr:row>
      <xdr:rowOff>0</xdr:rowOff>
    </xdr:from>
    <xdr:to>
      <xdr:col>3</xdr:col>
      <xdr:colOff>76105</xdr:colOff>
      <xdr:row>53</xdr:row>
      <xdr:rowOff>85636</xdr:rowOff>
    </xdr:to>
    <xdr:pic>
      <xdr:nvPicPr>
        <xdr:cNvPr id="88" name="图片 87"/>
        <xdr:cNvPicPr>
          <a:picLocks noChangeAspect="1"/>
        </xdr:cNvPicPr>
      </xdr:nvPicPr>
      <xdr:blipFill>
        <a:blip xmlns:r="http://schemas.openxmlformats.org/officeDocument/2006/relationships" r:embed="rId8"/>
        <a:stretch>
          <a:fillRect/>
        </a:stretch>
      </xdr:blipFill>
      <xdr:spPr>
        <a:xfrm>
          <a:off x="9705975" y="4191000"/>
          <a:ext cx="761905" cy="714286"/>
        </a:xfrm>
        <a:prstGeom prst="rect">
          <a:avLst/>
        </a:prstGeom>
      </xdr:spPr>
    </xdr:pic>
    <xdr:clientData/>
  </xdr:twoCellAnchor>
  <xdr:twoCellAnchor editAs="oneCell">
    <xdr:from>
      <xdr:col>2</xdr:col>
      <xdr:colOff>19050</xdr:colOff>
      <xdr:row>174</xdr:row>
      <xdr:rowOff>9525</xdr:rowOff>
    </xdr:from>
    <xdr:to>
      <xdr:col>14</xdr:col>
      <xdr:colOff>636823</xdr:colOff>
      <xdr:row>203</xdr:row>
      <xdr:rowOff>27814</xdr:rowOff>
    </xdr:to>
    <xdr:pic>
      <xdr:nvPicPr>
        <xdr:cNvPr id="89" name="图片 88"/>
        <xdr:cNvPicPr>
          <a:picLocks noChangeAspect="1"/>
        </xdr:cNvPicPr>
      </xdr:nvPicPr>
      <xdr:blipFill>
        <a:blip xmlns:r="http://schemas.openxmlformats.org/officeDocument/2006/relationships" r:embed="rId9"/>
        <a:stretch>
          <a:fillRect/>
        </a:stretch>
      </xdr:blipFill>
      <xdr:spPr>
        <a:xfrm>
          <a:off x="1390650" y="36680775"/>
          <a:ext cx="10819048" cy="6095239"/>
        </a:xfrm>
        <a:prstGeom prst="rect">
          <a:avLst/>
        </a:prstGeom>
      </xdr:spPr>
    </xdr:pic>
    <xdr:clientData/>
  </xdr:twoCellAnchor>
  <xdr:twoCellAnchor>
    <xdr:from>
      <xdr:col>10</xdr:col>
      <xdr:colOff>285750</xdr:colOff>
      <xdr:row>177</xdr:row>
      <xdr:rowOff>38100</xdr:rowOff>
    </xdr:from>
    <xdr:to>
      <xdr:col>12</xdr:col>
      <xdr:colOff>609600</xdr:colOff>
      <xdr:row>188</xdr:row>
      <xdr:rowOff>47625</xdr:rowOff>
    </xdr:to>
    <xdr:sp macro="" textlink="">
      <xdr:nvSpPr>
        <xdr:cNvPr id="90" name="圆角矩形 89"/>
        <xdr:cNvSpPr/>
      </xdr:nvSpPr>
      <xdr:spPr>
        <a:xfrm>
          <a:off x="7962900" y="37338000"/>
          <a:ext cx="2352675" cy="2314575"/>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604838</xdr:colOff>
      <xdr:row>171</xdr:row>
      <xdr:rowOff>80973</xdr:rowOff>
    </xdr:from>
    <xdr:to>
      <xdr:col>12</xdr:col>
      <xdr:colOff>371572</xdr:colOff>
      <xdr:row>177</xdr:row>
      <xdr:rowOff>38100</xdr:rowOff>
    </xdr:to>
    <xdr:cxnSp macro="">
      <xdr:nvCxnSpPr>
        <xdr:cNvPr id="91" name="直接箭头连接符 90"/>
        <xdr:cNvCxnSpPr>
          <a:stCxn id="90" idx="0"/>
          <a:endCxn id="92" idx="1"/>
        </xdr:cNvCxnSpPr>
      </xdr:nvCxnSpPr>
      <xdr:spPr>
        <a:xfrm flipV="1">
          <a:off x="9139238" y="36123573"/>
          <a:ext cx="938309" cy="1214427"/>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371572</xdr:colOff>
      <xdr:row>170</xdr:row>
      <xdr:rowOff>152402</xdr:rowOff>
    </xdr:from>
    <xdr:to>
      <xdr:col>14</xdr:col>
      <xdr:colOff>9643</xdr:colOff>
      <xdr:row>172</xdr:row>
      <xdr:rowOff>9543</xdr:rowOff>
    </xdr:to>
    <xdr:sp macro="" textlink="">
      <xdr:nvSpPr>
        <xdr:cNvPr id="92" name="圆角矩形 91"/>
        <xdr:cNvSpPr/>
      </xdr:nvSpPr>
      <xdr:spPr>
        <a:xfrm>
          <a:off x="10077547" y="35985452"/>
          <a:ext cx="1504971" cy="276241"/>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符文镶嵌位置</a:t>
          </a:r>
        </a:p>
      </xdr:txBody>
    </xdr:sp>
    <xdr:clientData/>
  </xdr:twoCellAnchor>
  <xdr:twoCellAnchor>
    <xdr:from>
      <xdr:col>12</xdr:col>
      <xdr:colOff>666751</xdr:colOff>
      <xdr:row>178</xdr:row>
      <xdr:rowOff>200025</xdr:rowOff>
    </xdr:from>
    <xdr:to>
      <xdr:col>14</xdr:col>
      <xdr:colOff>133351</xdr:colOff>
      <xdr:row>184</xdr:row>
      <xdr:rowOff>114300</xdr:rowOff>
    </xdr:to>
    <xdr:sp macro="" textlink="">
      <xdr:nvSpPr>
        <xdr:cNvPr id="99" name="圆角矩形 98"/>
        <xdr:cNvSpPr/>
      </xdr:nvSpPr>
      <xdr:spPr>
        <a:xfrm>
          <a:off x="10372726" y="37709475"/>
          <a:ext cx="1333500" cy="1171575"/>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323851</xdr:colOff>
      <xdr:row>177</xdr:row>
      <xdr:rowOff>4773</xdr:rowOff>
    </xdr:from>
    <xdr:to>
      <xdr:col>16</xdr:col>
      <xdr:colOff>9622</xdr:colOff>
      <xdr:row>178</xdr:row>
      <xdr:rowOff>200025</xdr:rowOff>
    </xdr:to>
    <xdr:cxnSp macro="">
      <xdr:nvCxnSpPr>
        <xdr:cNvPr id="100" name="直接箭头连接符 99"/>
        <xdr:cNvCxnSpPr>
          <a:stCxn id="99" idx="0"/>
          <a:endCxn id="101" idx="1"/>
        </xdr:cNvCxnSpPr>
      </xdr:nvCxnSpPr>
      <xdr:spPr>
        <a:xfrm flipV="1">
          <a:off x="11039476" y="37304673"/>
          <a:ext cx="2105121" cy="404802"/>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9622</xdr:colOff>
      <xdr:row>176</xdr:row>
      <xdr:rowOff>76202</xdr:rowOff>
    </xdr:from>
    <xdr:to>
      <xdr:col>18</xdr:col>
      <xdr:colOff>238125</xdr:colOff>
      <xdr:row>177</xdr:row>
      <xdr:rowOff>142893</xdr:rowOff>
    </xdr:to>
    <xdr:sp macro="" textlink="">
      <xdr:nvSpPr>
        <xdr:cNvPr id="101" name="圆角矩形 100"/>
        <xdr:cNvSpPr/>
      </xdr:nvSpPr>
      <xdr:spPr>
        <a:xfrm>
          <a:off x="13144597" y="37166552"/>
          <a:ext cx="1685828" cy="276241"/>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已镶嵌符文的套装效果</a:t>
          </a:r>
        </a:p>
      </xdr:txBody>
    </xdr:sp>
    <xdr:clientData/>
  </xdr:twoCellAnchor>
  <xdr:twoCellAnchor>
    <xdr:from>
      <xdr:col>9</xdr:col>
      <xdr:colOff>828675</xdr:colOff>
      <xdr:row>188</xdr:row>
      <xdr:rowOff>171450</xdr:rowOff>
    </xdr:from>
    <xdr:to>
      <xdr:col>14</xdr:col>
      <xdr:colOff>400049</xdr:colOff>
      <xdr:row>197</xdr:row>
      <xdr:rowOff>152400</xdr:rowOff>
    </xdr:to>
    <xdr:sp macro="" textlink="">
      <xdr:nvSpPr>
        <xdr:cNvPr id="107" name="圆角矩形 106"/>
        <xdr:cNvSpPr/>
      </xdr:nvSpPr>
      <xdr:spPr>
        <a:xfrm>
          <a:off x="7496175" y="39776400"/>
          <a:ext cx="4476749" cy="1866900"/>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400049</xdr:colOff>
      <xdr:row>192</xdr:row>
      <xdr:rowOff>109548</xdr:rowOff>
    </xdr:from>
    <xdr:to>
      <xdr:col>16</xdr:col>
      <xdr:colOff>19147</xdr:colOff>
      <xdr:row>193</xdr:row>
      <xdr:rowOff>57150</xdr:rowOff>
    </xdr:to>
    <xdr:cxnSp macro="">
      <xdr:nvCxnSpPr>
        <xdr:cNvPr id="108" name="直接箭头连接符 107"/>
        <xdr:cNvCxnSpPr>
          <a:stCxn id="107" idx="3"/>
          <a:endCxn id="109" idx="1"/>
        </xdr:cNvCxnSpPr>
      </xdr:nvCxnSpPr>
      <xdr:spPr>
        <a:xfrm flipV="1">
          <a:off x="11972924" y="40552698"/>
          <a:ext cx="1181198" cy="157152"/>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19147</xdr:colOff>
      <xdr:row>191</xdr:row>
      <xdr:rowOff>180977</xdr:rowOff>
    </xdr:from>
    <xdr:to>
      <xdr:col>18</xdr:col>
      <xdr:colOff>247650</xdr:colOff>
      <xdr:row>193</xdr:row>
      <xdr:rowOff>38118</xdr:rowOff>
    </xdr:to>
    <xdr:sp macro="" textlink="">
      <xdr:nvSpPr>
        <xdr:cNvPr id="109" name="圆角矩形 108"/>
        <xdr:cNvSpPr/>
      </xdr:nvSpPr>
      <xdr:spPr>
        <a:xfrm>
          <a:off x="13154122" y="40414577"/>
          <a:ext cx="1685828" cy="276241"/>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可镶嵌的符文</a:t>
          </a:r>
        </a:p>
      </xdr:txBody>
    </xdr:sp>
    <xdr:clientData/>
  </xdr:twoCellAnchor>
  <xdr:twoCellAnchor>
    <xdr:from>
      <xdr:col>2</xdr:col>
      <xdr:colOff>66675</xdr:colOff>
      <xdr:row>174</xdr:row>
      <xdr:rowOff>76200</xdr:rowOff>
    </xdr:from>
    <xdr:to>
      <xdr:col>8</xdr:col>
      <xdr:colOff>47625</xdr:colOff>
      <xdr:row>188</xdr:row>
      <xdr:rowOff>95250</xdr:rowOff>
    </xdr:to>
    <xdr:sp macro="" textlink="">
      <xdr:nvSpPr>
        <xdr:cNvPr id="114" name="圆角矩形 113"/>
        <xdr:cNvSpPr/>
      </xdr:nvSpPr>
      <xdr:spPr>
        <a:xfrm>
          <a:off x="1438275" y="36747450"/>
          <a:ext cx="4267200" cy="2952750"/>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142875</xdr:colOff>
      <xdr:row>171</xdr:row>
      <xdr:rowOff>100023</xdr:rowOff>
    </xdr:from>
    <xdr:to>
      <xdr:col>6</xdr:col>
      <xdr:colOff>66772</xdr:colOff>
      <xdr:row>174</xdr:row>
      <xdr:rowOff>76200</xdr:rowOff>
    </xdr:to>
    <xdr:cxnSp macro="">
      <xdr:nvCxnSpPr>
        <xdr:cNvPr id="115" name="直接箭头连接符 114"/>
        <xdr:cNvCxnSpPr>
          <a:stCxn id="114" idx="0"/>
          <a:endCxn id="116" idx="1"/>
        </xdr:cNvCxnSpPr>
      </xdr:nvCxnSpPr>
      <xdr:spPr>
        <a:xfrm flipV="1">
          <a:off x="3571875" y="36142623"/>
          <a:ext cx="609697" cy="604827"/>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66772</xdr:colOff>
      <xdr:row>170</xdr:row>
      <xdr:rowOff>171452</xdr:rowOff>
    </xdr:from>
    <xdr:to>
      <xdr:col>8</xdr:col>
      <xdr:colOff>209550</xdr:colOff>
      <xdr:row>172</xdr:row>
      <xdr:rowOff>28593</xdr:rowOff>
    </xdr:to>
    <xdr:sp macro="" textlink="">
      <xdr:nvSpPr>
        <xdr:cNvPr id="116" name="圆角矩形 115"/>
        <xdr:cNvSpPr/>
      </xdr:nvSpPr>
      <xdr:spPr>
        <a:xfrm>
          <a:off x="4181572" y="36004502"/>
          <a:ext cx="1685828" cy="276241"/>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已镶嵌符文</a:t>
          </a:r>
          <a:r>
            <a:rPr lang="en-US" altLang="zh-CN" sz="1100" b="0">
              <a:solidFill>
                <a:sysClr val="windowText" lastClr="000000"/>
              </a:solidFill>
              <a:latin typeface="微软雅黑" pitchFamily="34" charset="-122"/>
              <a:ea typeface="微软雅黑" pitchFamily="34" charset="-122"/>
            </a:rPr>
            <a:t>tips</a:t>
          </a:r>
          <a:endParaRPr lang="zh-CN" altLang="en-US" sz="1100" b="0">
            <a:solidFill>
              <a:sysClr val="windowText" lastClr="000000"/>
            </a:solidFill>
            <a:latin typeface="微软雅黑" pitchFamily="34" charset="-122"/>
            <a:ea typeface="微软雅黑" pitchFamily="34" charset="-122"/>
          </a:endParaRPr>
        </a:p>
      </xdr:txBody>
    </xdr:sp>
    <xdr:clientData/>
  </xdr:twoCellAnchor>
  <xdr:twoCellAnchor>
    <xdr:from>
      <xdr:col>2</xdr:col>
      <xdr:colOff>47625</xdr:colOff>
      <xdr:row>188</xdr:row>
      <xdr:rowOff>133350</xdr:rowOff>
    </xdr:from>
    <xdr:to>
      <xdr:col>8</xdr:col>
      <xdr:colOff>28575</xdr:colOff>
      <xdr:row>202</xdr:row>
      <xdr:rowOff>152400</xdr:rowOff>
    </xdr:to>
    <xdr:sp macro="" textlink="">
      <xdr:nvSpPr>
        <xdr:cNvPr id="123" name="圆角矩形 122"/>
        <xdr:cNvSpPr/>
      </xdr:nvSpPr>
      <xdr:spPr>
        <a:xfrm>
          <a:off x="1419225" y="39738300"/>
          <a:ext cx="4267200" cy="2952750"/>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123825</xdr:colOff>
      <xdr:row>202</xdr:row>
      <xdr:rowOff>152400</xdr:rowOff>
    </xdr:from>
    <xdr:to>
      <xdr:col>5</xdr:col>
      <xdr:colOff>485872</xdr:colOff>
      <xdr:row>204</xdr:row>
      <xdr:rowOff>185748</xdr:rowOff>
    </xdr:to>
    <xdr:cxnSp macro="">
      <xdr:nvCxnSpPr>
        <xdr:cNvPr id="124" name="直接箭头连接符 123"/>
        <xdr:cNvCxnSpPr>
          <a:stCxn id="123" idx="2"/>
          <a:endCxn id="125" idx="1"/>
        </xdr:cNvCxnSpPr>
      </xdr:nvCxnSpPr>
      <xdr:spPr>
        <a:xfrm>
          <a:off x="3552825" y="42691050"/>
          <a:ext cx="362047" cy="452448"/>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485872</xdr:colOff>
      <xdr:row>204</xdr:row>
      <xdr:rowOff>47627</xdr:rowOff>
    </xdr:from>
    <xdr:to>
      <xdr:col>7</xdr:col>
      <xdr:colOff>685800</xdr:colOff>
      <xdr:row>205</xdr:row>
      <xdr:rowOff>114318</xdr:rowOff>
    </xdr:to>
    <xdr:sp macro="" textlink="">
      <xdr:nvSpPr>
        <xdr:cNvPr id="125" name="圆角矩形 124"/>
        <xdr:cNvSpPr/>
      </xdr:nvSpPr>
      <xdr:spPr>
        <a:xfrm>
          <a:off x="3914872" y="43005377"/>
          <a:ext cx="1685828" cy="276241"/>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可镶嵌符文</a:t>
          </a:r>
          <a:r>
            <a:rPr lang="en-US" altLang="zh-CN" sz="1100" b="0">
              <a:solidFill>
                <a:sysClr val="windowText" lastClr="000000"/>
              </a:solidFill>
              <a:latin typeface="微软雅黑" pitchFamily="34" charset="-122"/>
              <a:ea typeface="微软雅黑" pitchFamily="34" charset="-122"/>
            </a:rPr>
            <a:t>tips</a:t>
          </a:r>
          <a:endParaRPr lang="zh-CN" altLang="en-US" sz="1100" b="0">
            <a:solidFill>
              <a:sysClr val="windowText" lastClr="000000"/>
            </a:solidFill>
            <a:latin typeface="微软雅黑" pitchFamily="34" charset="-122"/>
            <a:ea typeface="微软雅黑" pitchFamily="34" charset="-122"/>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9"/>
  <sheetViews>
    <sheetView tabSelected="1" workbookViewId="0">
      <selection activeCell="I26" sqref="I26"/>
    </sheetView>
  </sheetViews>
  <sheetFormatPr defaultRowHeight="16.5" x14ac:dyDescent="0.15"/>
  <cols>
    <col min="1" max="1" width="9" style="2"/>
    <col min="2" max="3" width="9" style="1"/>
    <col min="4" max="4" width="9" style="1" customWidth="1"/>
    <col min="5" max="6" width="9" style="1"/>
    <col min="7" max="7" width="10.5" style="1" customWidth="1"/>
    <col min="8" max="8" width="9.75" style="1" customWidth="1"/>
    <col min="9" max="10" width="13.25" style="1" bestFit="1" customWidth="1"/>
    <col min="11" max="11" width="11.25" style="1" bestFit="1" customWidth="1"/>
    <col min="12" max="12" width="15.375" style="1" bestFit="1" customWidth="1"/>
    <col min="13" max="13" width="13.25" style="1" bestFit="1" customWidth="1"/>
    <col min="14" max="15" width="11.25" style="1" bestFit="1" customWidth="1"/>
    <col min="16" max="17" width="9.25" style="1" bestFit="1" customWidth="1"/>
    <col min="18" max="18" width="9.875" style="1" customWidth="1"/>
    <col min="19" max="19" width="11.25" style="1" bestFit="1" customWidth="1"/>
    <col min="20" max="16384" width="9" style="1"/>
  </cols>
  <sheetData>
    <row r="1" spans="1:1" x14ac:dyDescent="0.15">
      <c r="A1" s="2" t="s">
        <v>126</v>
      </c>
    </row>
    <row r="19" spans="2:6" x14ac:dyDescent="0.15">
      <c r="B19" s="13" t="s">
        <v>0</v>
      </c>
    </row>
    <row r="24" spans="2:6" x14ac:dyDescent="0.15">
      <c r="D24" s="10" t="s">
        <v>1</v>
      </c>
    </row>
    <row r="27" spans="2:6" x14ac:dyDescent="0.15">
      <c r="D27" s="10" t="s">
        <v>127</v>
      </c>
    </row>
    <row r="28" spans="2:6" x14ac:dyDescent="0.15">
      <c r="D28" s="10" t="s">
        <v>2</v>
      </c>
    </row>
    <row r="29" spans="2:6" x14ac:dyDescent="0.15">
      <c r="D29" s="9" t="s">
        <v>128</v>
      </c>
    </row>
    <row r="30" spans="2:6" x14ac:dyDescent="0.15">
      <c r="D30" s="9"/>
      <c r="E30" s="1" t="s">
        <v>130</v>
      </c>
      <c r="F30" s="1" t="s">
        <v>131</v>
      </c>
    </row>
    <row r="31" spans="2:6" x14ac:dyDescent="0.15">
      <c r="D31" s="7"/>
      <c r="E31" s="6" t="s">
        <v>129</v>
      </c>
      <c r="F31" s="1" t="s">
        <v>132</v>
      </c>
    </row>
    <row r="32" spans="2:6" x14ac:dyDescent="0.15">
      <c r="D32" s="7"/>
      <c r="E32" s="6" t="s">
        <v>33</v>
      </c>
      <c r="F32" s="1" t="s">
        <v>133</v>
      </c>
    </row>
    <row r="33" spans="1:13" x14ac:dyDescent="0.15">
      <c r="D33" s="7"/>
      <c r="E33" s="6" t="s">
        <v>34</v>
      </c>
      <c r="F33" s="1" t="s">
        <v>134</v>
      </c>
    </row>
    <row r="34" spans="1:13" x14ac:dyDescent="0.15">
      <c r="D34" s="7"/>
      <c r="E34" s="6" t="s">
        <v>35</v>
      </c>
      <c r="F34" s="1" t="s">
        <v>135</v>
      </c>
    </row>
    <row r="35" spans="1:13" x14ac:dyDescent="0.15">
      <c r="D35" s="7"/>
      <c r="E35" s="6" t="s">
        <v>36</v>
      </c>
      <c r="F35" s="1" t="s">
        <v>136</v>
      </c>
    </row>
    <row r="36" spans="1:13" x14ac:dyDescent="0.15">
      <c r="D36" s="7"/>
      <c r="E36" s="6" t="s">
        <v>37</v>
      </c>
      <c r="F36" s="1" t="s">
        <v>137</v>
      </c>
      <c r="M36" s="6"/>
    </row>
    <row r="37" spans="1:13" x14ac:dyDescent="0.15">
      <c r="D37" s="7"/>
      <c r="E37" s="6" t="s">
        <v>38</v>
      </c>
      <c r="F37" s="1" t="s">
        <v>138</v>
      </c>
    </row>
    <row r="38" spans="1:13" x14ac:dyDescent="0.15">
      <c r="A38" s="1"/>
      <c r="D38" s="7"/>
      <c r="E38" s="6" t="s">
        <v>39</v>
      </c>
      <c r="F38" s="1" t="s">
        <v>139</v>
      </c>
    </row>
    <row r="42" spans="1:13" x14ac:dyDescent="0.15">
      <c r="A42" s="1"/>
      <c r="D42" s="10" t="s">
        <v>3</v>
      </c>
    </row>
    <row r="43" spans="1:13" x14ac:dyDescent="0.15">
      <c r="A43" s="1"/>
      <c r="D43" s="10" t="s">
        <v>4</v>
      </c>
    </row>
    <row r="44" spans="1:13" x14ac:dyDescent="0.15">
      <c r="A44" s="1"/>
      <c r="D44" s="10" t="s">
        <v>5</v>
      </c>
    </row>
    <row r="47" spans="1:13" x14ac:dyDescent="0.15">
      <c r="A47" s="1"/>
      <c r="D47" s="10" t="s">
        <v>6</v>
      </c>
    </row>
    <row r="48" spans="1:13" x14ac:dyDescent="0.15">
      <c r="A48" s="1"/>
      <c r="D48" s="10" t="s">
        <v>7</v>
      </c>
    </row>
    <row r="49" spans="1:5" x14ac:dyDescent="0.15">
      <c r="A49" s="1"/>
      <c r="D49" s="10" t="s">
        <v>140</v>
      </c>
    </row>
    <row r="50" spans="1:5" x14ac:dyDescent="0.15">
      <c r="A50" s="1"/>
      <c r="B50" s="2" t="s">
        <v>221</v>
      </c>
    </row>
    <row r="55" spans="1:5" x14ac:dyDescent="0.15">
      <c r="A55" s="1"/>
      <c r="C55" s="1" t="s">
        <v>222</v>
      </c>
    </row>
    <row r="56" spans="1:5" x14ac:dyDescent="0.15">
      <c r="A56" s="1"/>
      <c r="C56" s="1" t="s">
        <v>223</v>
      </c>
    </row>
    <row r="57" spans="1:5" x14ac:dyDescent="0.15">
      <c r="A57" s="1"/>
      <c r="C57" s="1" t="s">
        <v>224</v>
      </c>
    </row>
    <row r="58" spans="1:5" x14ac:dyDescent="0.15">
      <c r="A58" s="1"/>
      <c r="C58" s="1" t="s">
        <v>225</v>
      </c>
    </row>
    <row r="59" spans="1:5" x14ac:dyDescent="0.15">
      <c r="A59" s="1"/>
      <c r="D59" s="1" t="s">
        <v>226</v>
      </c>
      <c r="E59" s="1" t="s">
        <v>143</v>
      </c>
    </row>
    <row r="60" spans="1:5" x14ac:dyDescent="0.15">
      <c r="A60" s="1"/>
      <c r="D60" s="1" t="s">
        <v>227</v>
      </c>
      <c r="E60" s="1" t="s">
        <v>233</v>
      </c>
    </row>
    <row r="61" spans="1:5" x14ac:dyDescent="0.15">
      <c r="A61" s="1"/>
      <c r="D61" s="1" t="s">
        <v>228</v>
      </c>
      <c r="E61" s="1" t="s">
        <v>28</v>
      </c>
    </row>
    <row r="62" spans="1:5" x14ac:dyDescent="0.15">
      <c r="A62" s="1"/>
      <c r="B62" s="6"/>
      <c r="C62" s="6"/>
      <c r="D62" s="1" t="s">
        <v>229</v>
      </c>
      <c r="E62" s="1" t="s">
        <v>29</v>
      </c>
    </row>
    <row r="63" spans="1:5" x14ac:dyDescent="0.15">
      <c r="A63" s="1"/>
      <c r="B63" s="6"/>
      <c r="C63" s="6"/>
      <c r="D63" s="1" t="s">
        <v>230</v>
      </c>
      <c r="E63" s="1" t="s">
        <v>30</v>
      </c>
    </row>
    <row r="64" spans="1:5" x14ac:dyDescent="0.15">
      <c r="A64" s="1"/>
      <c r="B64" s="6"/>
      <c r="C64" s="6"/>
      <c r="D64" s="1" t="s">
        <v>231</v>
      </c>
      <c r="E64" s="1" t="s">
        <v>31</v>
      </c>
    </row>
    <row r="65" spans="1:5" x14ac:dyDescent="0.15">
      <c r="A65" s="1"/>
      <c r="B65" s="6"/>
      <c r="C65" s="6"/>
      <c r="D65" s="1" t="s">
        <v>232</v>
      </c>
      <c r="E65" s="1" t="s">
        <v>32</v>
      </c>
    </row>
    <row r="67" spans="1:5" x14ac:dyDescent="0.15">
      <c r="A67" s="1"/>
      <c r="B67" s="13" t="s">
        <v>8</v>
      </c>
    </row>
    <row r="71" spans="1:5" x14ac:dyDescent="0.15">
      <c r="A71" s="1"/>
      <c r="C71" s="1" t="s">
        <v>141</v>
      </c>
    </row>
    <row r="72" spans="1:5" x14ac:dyDescent="0.15">
      <c r="A72" s="1"/>
      <c r="C72" s="1" t="s">
        <v>142</v>
      </c>
    </row>
    <row r="73" spans="1:5" x14ac:dyDescent="0.15">
      <c r="A73" s="1"/>
      <c r="D73" s="1" t="s">
        <v>144</v>
      </c>
      <c r="E73" s="1" t="s">
        <v>145</v>
      </c>
    </row>
    <row r="74" spans="1:5" x14ac:dyDescent="0.15">
      <c r="A74" s="1"/>
      <c r="D74" s="6" t="s">
        <v>27</v>
      </c>
      <c r="E74" s="1" t="s">
        <v>147</v>
      </c>
    </row>
    <row r="75" spans="1:5" x14ac:dyDescent="0.15">
      <c r="A75" s="1"/>
      <c r="D75" s="6" t="s">
        <v>28</v>
      </c>
      <c r="E75" s="1" t="s">
        <v>150</v>
      </c>
    </row>
    <row r="76" spans="1:5" x14ac:dyDescent="0.15">
      <c r="A76" s="1"/>
      <c r="D76" s="6" t="s">
        <v>29</v>
      </c>
      <c r="E76" s="1" t="s">
        <v>148</v>
      </c>
    </row>
    <row r="77" spans="1:5" x14ac:dyDescent="0.15">
      <c r="A77" s="1"/>
      <c r="D77" s="6" t="s">
        <v>30</v>
      </c>
      <c r="E77" s="1" t="s">
        <v>151</v>
      </c>
    </row>
    <row r="78" spans="1:5" x14ac:dyDescent="0.15">
      <c r="A78" s="1"/>
      <c r="D78" s="6" t="s">
        <v>31</v>
      </c>
      <c r="E78" s="1" t="s">
        <v>149</v>
      </c>
    </row>
    <row r="79" spans="1:5" x14ac:dyDescent="0.15">
      <c r="A79" s="1"/>
      <c r="D79" s="6" t="s">
        <v>32</v>
      </c>
      <c r="E79" s="1" t="s">
        <v>152</v>
      </c>
    </row>
    <row r="81" spans="1:5" x14ac:dyDescent="0.15">
      <c r="A81" s="1"/>
      <c r="C81" s="10" t="s">
        <v>9</v>
      </c>
    </row>
    <row r="83" spans="1:5" x14ac:dyDescent="0.15">
      <c r="A83" s="1"/>
      <c r="B83" s="13" t="s">
        <v>154</v>
      </c>
    </row>
    <row r="84" spans="1:5" x14ac:dyDescent="0.15">
      <c r="A84" s="1"/>
      <c r="C84" s="10" t="s">
        <v>155</v>
      </c>
    </row>
    <row r="85" spans="1:5" x14ac:dyDescent="0.15">
      <c r="A85" s="1"/>
      <c r="C85" s="10" t="s">
        <v>156</v>
      </c>
    </row>
    <row r="86" spans="1:5" x14ac:dyDescent="0.15">
      <c r="A86" s="1"/>
      <c r="C86" s="10" t="s">
        <v>157</v>
      </c>
    </row>
    <row r="87" spans="1:5" x14ac:dyDescent="0.15">
      <c r="A87" s="1"/>
      <c r="C87" s="10" t="s">
        <v>158</v>
      </c>
    </row>
    <row r="88" spans="1:5" x14ac:dyDescent="0.15">
      <c r="A88" s="1"/>
      <c r="C88" s="10" t="s">
        <v>40</v>
      </c>
    </row>
    <row r="89" spans="1:5" x14ac:dyDescent="0.15">
      <c r="A89" s="1"/>
      <c r="D89" s="6" t="s">
        <v>41</v>
      </c>
      <c r="E89" s="6" t="s">
        <v>42</v>
      </c>
    </row>
    <row r="90" spans="1:5" x14ac:dyDescent="0.15">
      <c r="A90" s="1"/>
      <c r="D90" s="6" t="s">
        <v>43</v>
      </c>
      <c r="E90" s="6" t="s">
        <v>44</v>
      </c>
    </row>
    <row r="91" spans="1:5" x14ac:dyDescent="0.15">
      <c r="A91" s="1"/>
      <c r="D91" s="6" t="s">
        <v>45</v>
      </c>
      <c r="E91" s="6" t="s">
        <v>46</v>
      </c>
    </row>
    <row r="92" spans="1:5" x14ac:dyDescent="0.15">
      <c r="A92" s="1"/>
      <c r="D92" s="6" t="s">
        <v>47</v>
      </c>
      <c r="E92" s="6" t="s">
        <v>48</v>
      </c>
    </row>
    <row r="93" spans="1:5" x14ac:dyDescent="0.15">
      <c r="A93" s="1"/>
      <c r="D93" s="6" t="s">
        <v>49</v>
      </c>
      <c r="E93" s="6" t="s">
        <v>50</v>
      </c>
    </row>
    <row r="94" spans="1:5" x14ac:dyDescent="0.15">
      <c r="A94" s="1"/>
      <c r="C94" s="12" t="s">
        <v>51</v>
      </c>
    </row>
    <row r="95" spans="1:5" x14ac:dyDescent="0.15">
      <c r="A95" s="1"/>
      <c r="C95" s="12" t="s">
        <v>52</v>
      </c>
    </row>
    <row r="96" spans="1:5" x14ac:dyDescent="0.15">
      <c r="A96" s="1"/>
      <c r="C96" s="12" t="s">
        <v>53</v>
      </c>
    </row>
    <row r="97" spans="1:4" x14ac:dyDescent="0.15">
      <c r="A97" s="1"/>
      <c r="C97" s="12" t="s">
        <v>54</v>
      </c>
    </row>
    <row r="99" spans="1:4" x14ac:dyDescent="0.15">
      <c r="A99" s="1"/>
      <c r="C99" s="1" t="s">
        <v>153</v>
      </c>
    </row>
    <row r="100" spans="1:4" x14ac:dyDescent="0.15">
      <c r="A100" s="1"/>
      <c r="C100" s="1" t="s">
        <v>159</v>
      </c>
    </row>
    <row r="101" spans="1:4" x14ac:dyDescent="0.15">
      <c r="A101" s="1"/>
      <c r="C101" s="1" t="s">
        <v>160</v>
      </c>
    </row>
    <row r="102" spans="1:4" x14ac:dyDescent="0.15">
      <c r="A102" s="1"/>
      <c r="D102" s="1" t="s">
        <v>161</v>
      </c>
    </row>
    <row r="103" spans="1:4" x14ac:dyDescent="0.15">
      <c r="A103" s="1"/>
      <c r="D103" s="1" t="s">
        <v>162</v>
      </c>
    </row>
    <row r="104" spans="1:4" x14ac:dyDescent="0.15">
      <c r="A104" s="1"/>
      <c r="D104" s="1" t="s">
        <v>163</v>
      </c>
    </row>
    <row r="105" spans="1:4" x14ac:dyDescent="0.15">
      <c r="A105" s="1"/>
      <c r="D105" s="1" t="s">
        <v>164</v>
      </c>
    </row>
    <row r="106" spans="1:4" x14ac:dyDescent="0.15">
      <c r="A106" s="1"/>
      <c r="D106" s="1" t="s">
        <v>165</v>
      </c>
    </row>
    <row r="108" spans="1:4" x14ac:dyDescent="0.15">
      <c r="A108" s="1"/>
      <c r="D108" s="1" t="s">
        <v>166</v>
      </c>
    </row>
    <row r="109" spans="1:4" x14ac:dyDescent="0.15">
      <c r="A109" s="1"/>
      <c r="D109" s="1" t="s">
        <v>167</v>
      </c>
    </row>
    <row r="111" spans="1:4" x14ac:dyDescent="0.15">
      <c r="A111" s="1"/>
      <c r="B111" s="13" t="s">
        <v>75</v>
      </c>
    </row>
    <row r="112" spans="1:4" x14ac:dyDescent="0.15">
      <c r="A112" s="1"/>
      <c r="B112" s="8"/>
      <c r="C112" s="1" t="s">
        <v>168</v>
      </c>
    </row>
    <row r="113" spans="1:6" x14ac:dyDescent="0.15">
      <c r="A113" s="1"/>
      <c r="B113" s="8"/>
      <c r="C113" s="1" t="s">
        <v>169</v>
      </c>
    </row>
    <row r="114" spans="1:6" x14ac:dyDescent="0.15">
      <c r="A114" s="1"/>
      <c r="D114" s="6" t="s">
        <v>76</v>
      </c>
      <c r="E114" s="6" t="s">
        <v>77</v>
      </c>
      <c r="F114" s="6" t="s">
        <v>78</v>
      </c>
    </row>
    <row r="115" spans="1:6" x14ac:dyDescent="0.15">
      <c r="A115" s="1"/>
      <c r="D115" s="6" t="s">
        <v>80</v>
      </c>
      <c r="E115" s="4">
        <v>2</v>
      </c>
      <c r="F115" s="10" t="s">
        <v>81</v>
      </c>
    </row>
    <row r="116" spans="1:6" x14ac:dyDescent="0.15">
      <c r="A116" s="1"/>
      <c r="D116" s="6" t="s">
        <v>83</v>
      </c>
      <c r="E116" s="4">
        <v>4</v>
      </c>
      <c r="F116" s="10" t="s">
        <v>84</v>
      </c>
    </row>
    <row r="117" spans="1:6" x14ac:dyDescent="0.15">
      <c r="A117" s="1"/>
      <c r="D117" s="6" t="s">
        <v>86</v>
      </c>
      <c r="E117" s="4">
        <v>2</v>
      </c>
      <c r="F117" s="10" t="s">
        <v>87</v>
      </c>
    </row>
    <row r="118" spans="1:6" x14ac:dyDescent="0.15">
      <c r="A118" s="1"/>
      <c r="D118" s="6" t="s">
        <v>89</v>
      </c>
      <c r="E118" s="4">
        <v>4</v>
      </c>
      <c r="F118" s="10" t="s">
        <v>90</v>
      </c>
    </row>
    <row r="119" spans="1:6" x14ac:dyDescent="0.15">
      <c r="A119" s="1"/>
      <c r="D119" s="6" t="s">
        <v>92</v>
      </c>
      <c r="E119" s="4">
        <v>4</v>
      </c>
      <c r="F119" s="10" t="s">
        <v>93</v>
      </c>
    </row>
    <row r="120" spans="1:6" x14ac:dyDescent="0.15">
      <c r="A120" s="1"/>
      <c r="D120" s="6" t="s">
        <v>95</v>
      </c>
      <c r="E120" s="4">
        <v>2</v>
      </c>
      <c r="F120" s="10" t="s">
        <v>96</v>
      </c>
    </row>
    <row r="121" spans="1:6" x14ac:dyDescent="0.15">
      <c r="A121" s="1"/>
      <c r="D121" s="6" t="s">
        <v>98</v>
      </c>
      <c r="E121" s="4">
        <v>2</v>
      </c>
      <c r="F121" s="10" t="s">
        <v>99</v>
      </c>
    </row>
    <row r="122" spans="1:6" x14ac:dyDescent="0.15">
      <c r="A122" s="1"/>
      <c r="D122" s="6" t="s">
        <v>101</v>
      </c>
      <c r="E122" s="4">
        <v>2</v>
      </c>
      <c r="F122" s="10" t="s">
        <v>102</v>
      </c>
    </row>
    <row r="123" spans="1:6" x14ac:dyDescent="0.15">
      <c r="A123" s="1"/>
      <c r="D123" s="6" t="s">
        <v>104</v>
      </c>
      <c r="E123" s="4">
        <v>4</v>
      </c>
      <c r="F123" s="10" t="s">
        <v>105</v>
      </c>
    </row>
    <row r="124" spans="1:6" x14ac:dyDescent="0.15">
      <c r="A124" s="1"/>
      <c r="D124" s="6" t="s">
        <v>107</v>
      </c>
      <c r="E124" s="4">
        <v>4</v>
      </c>
      <c r="F124" s="10" t="s">
        <v>108</v>
      </c>
    </row>
    <row r="125" spans="1:6" x14ac:dyDescent="0.15">
      <c r="A125" s="1"/>
      <c r="D125" s="6" t="s">
        <v>109</v>
      </c>
      <c r="E125" s="4">
        <v>4</v>
      </c>
      <c r="F125" s="10" t="s">
        <v>110</v>
      </c>
    </row>
    <row r="126" spans="1:6" x14ac:dyDescent="0.15">
      <c r="A126" s="1"/>
      <c r="D126" s="6" t="s">
        <v>111</v>
      </c>
      <c r="E126" s="4">
        <v>2</v>
      </c>
      <c r="F126" s="10" t="s">
        <v>112</v>
      </c>
    </row>
    <row r="127" spans="1:6" x14ac:dyDescent="0.15">
      <c r="A127" s="1"/>
      <c r="D127" s="6" t="s">
        <v>114</v>
      </c>
      <c r="E127" s="4">
        <v>2</v>
      </c>
      <c r="F127" s="10" t="s">
        <v>115</v>
      </c>
    </row>
    <row r="128" spans="1:6" x14ac:dyDescent="0.15">
      <c r="A128" s="1"/>
      <c r="D128" s="6" t="s">
        <v>117</v>
      </c>
      <c r="E128" s="4">
        <v>2</v>
      </c>
      <c r="F128" s="10" t="s">
        <v>118</v>
      </c>
    </row>
    <row r="129" spans="1:20" x14ac:dyDescent="0.15">
      <c r="A129" s="1"/>
      <c r="D129" s="6" t="s">
        <v>120</v>
      </c>
      <c r="E129" s="4">
        <v>2</v>
      </c>
      <c r="F129" s="10" t="s">
        <v>121</v>
      </c>
    </row>
    <row r="131" spans="1:20" x14ac:dyDescent="0.15">
      <c r="A131" s="1"/>
      <c r="C131" s="10" t="s">
        <v>123</v>
      </c>
    </row>
    <row r="132" spans="1:20" x14ac:dyDescent="0.15">
      <c r="A132" s="1"/>
      <c r="C132" s="10" t="s">
        <v>124</v>
      </c>
    </row>
    <row r="134" spans="1:20" x14ac:dyDescent="0.15">
      <c r="A134" s="1"/>
      <c r="B134" s="13" t="s">
        <v>125</v>
      </c>
    </row>
    <row r="135" spans="1:20" x14ac:dyDescent="0.15">
      <c r="A135" s="1"/>
      <c r="B135" s="8"/>
      <c r="C135" s="1" t="s">
        <v>170</v>
      </c>
    </row>
    <row r="136" spans="1:20" x14ac:dyDescent="0.15">
      <c r="A136" s="1"/>
      <c r="B136" s="8"/>
      <c r="C136" s="1" t="s">
        <v>171</v>
      </c>
    </row>
    <row r="137" spans="1:20" x14ac:dyDescent="0.15">
      <c r="A137" s="1"/>
      <c r="B137" s="8"/>
      <c r="C137" s="1" t="s">
        <v>172</v>
      </c>
    </row>
    <row r="138" spans="1:20" x14ac:dyDescent="0.15">
      <c r="A138" s="1"/>
      <c r="B138" s="8"/>
      <c r="C138" s="1" t="s">
        <v>173</v>
      </c>
    </row>
    <row r="139" spans="1:20" x14ac:dyDescent="0.15">
      <c r="A139" s="1"/>
      <c r="B139" s="8"/>
      <c r="D139" s="1" t="s">
        <v>176</v>
      </c>
    </row>
    <row r="140" spans="1:20" x14ac:dyDescent="0.15">
      <c r="A140" s="1"/>
      <c r="B140" s="8"/>
      <c r="E140" s="15" t="s">
        <v>76</v>
      </c>
      <c r="F140" s="15" t="s">
        <v>80</v>
      </c>
      <c r="G140" s="15" t="s">
        <v>83</v>
      </c>
      <c r="H140" s="15" t="s">
        <v>86</v>
      </c>
      <c r="I140" s="15" t="s">
        <v>89</v>
      </c>
      <c r="J140" s="15" t="s">
        <v>92</v>
      </c>
      <c r="K140" s="15" t="s">
        <v>95</v>
      </c>
      <c r="L140" s="15" t="s">
        <v>98</v>
      </c>
      <c r="M140" s="15" t="s">
        <v>101</v>
      </c>
      <c r="N140" s="15" t="s">
        <v>104</v>
      </c>
      <c r="O140" s="15" t="s">
        <v>107</v>
      </c>
      <c r="P140" s="15" t="s">
        <v>109</v>
      </c>
      <c r="Q140" s="15" t="s">
        <v>111</v>
      </c>
      <c r="R140" s="15" t="s">
        <v>114</v>
      </c>
      <c r="S140" s="15" t="s">
        <v>117</v>
      </c>
      <c r="T140" s="15" t="s">
        <v>120</v>
      </c>
    </row>
    <row r="141" spans="1:20" x14ac:dyDescent="0.15">
      <c r="A141" s="1"/>
      <c r="B141" s="8"/>
      <c r="E141" s="15" t="s">
        <v>79</v>
      </c>
      <c r="F141" s="15" t="s">
        <v>82</v>
      </c>
      <c r="G141" s="15" t="s">
        <v>85</v>
      </c>
      <c r="H141" s="15" t="s">
        <v>88</v>
      </c>
      <c r="I141" s="15" t="s">
        <v>91</v>
      </c>
      <c r="J141" s="15" t="s">
        <v>94</v>
      </c>
      <c r="K141" s="15" t="s">
        <v>97</v>
      </c>
      <c r="L141" s="15" t="s">
        <v>100</v>
      </c>
      <c r="M141" s="15" t="s">
        <v>103</v>
      </c>
      <c r="N141" s="15" t="s">
        <v>106</v>
      </c>
      <c r="O141" s="16" t="s">
        <v>175</v>
      </c>
      <c r="P141" s="16" t="s">
        <v>175</v>
      </c>
      <c r="Q141" s="15" t="s">
        <v>113</v>
      </c>
      <c r="R141" s="15" t="s">
        <v>116</v>
      </c>
      <c r="S141" s="15" t="s">
        <v>119</v>
      </c>
      <c r="T141" s="15" t="s">
        <v>122</v>
      </c>
    </row>
    <row r="142" spans="1:20" x14ac:dyDescent="0.15">
      <c r="A142" s="1"/>
      <c r="B142" s="8"/>
      <c r="D142" s="1" t="s">
        <v>177</v>
      </c>
    </row>
    <row r="143" spans="1:20" x14ac:dyDescent="0.15">
      <c r="A143" s="1"/>
      <c r="B143" s="8"/>
      <c r="E143" s="16" t="s">
        <v>179</v>
      </c>
      <c r="F143" s="16" t="s">
        <v>180</v>
      </c>
      <c r="G143" s="16" t="s">
        <v>181</v>
      </c>
      <c r="H143" s="16" t="s">
        <v>182</v>
      </c>
      <c r="I143" s="16" t="s">
        <v>183</v>
      </c>
      <c r="J143" s="16" t="s">
        <v>184</v>
      </c>
      <c r="K143" s="16" t="s">
        <v>185</v>
      </c>
      <c r="L143" s="16" t="s">
        <v>186</v>
      </c>
    </row>
    <row r="144" spans="1:20" x14ac:dyDescent="0.15">
      <c r="A144" s="1"/>
      <c r="B144" s="8"/>
      <c r="E144" s="16" t="s">
        <v>178</v>
      </c>
      <c r="F144" s="16" t="s">
        <v>187</v>
      </c>
      <c r="G144" s="16" t="s">
        <v>188</v>
      </c>
      <c r="H144" s="16" t="s">
        <v>189</v>
      </c>
      <c r="I144" s="16" t="s">
        <v>190</v>
      </c>
      <c r="J144" s="16" t="s">
        <v>191</v>
      </c>
      <c r="K144" s="16" t="s">
        <v>192</v>
      </c>
      <c r="L144" s="16" t="s">
        <v>193</v>
      </c>
    </row>
    <row r="145" spans="1:10" x14ac:dyDescent="0.15">
      <c r="A145" s="1"/>
      <c r="B145" s="8"/>
      <c r="D145" s="1" t="s">
        <v>194</v>
      </c>
    </row>
    <row r="146" spans="1:10" x14ac:dyDescent="0.15">
      <c r="A146" s="1"/>
      <c r="B146" s="8"/>
      <c r="E146" s="1" t="s">
        <v>196</v>
      </c>
      <c r="F146" s="1" t="s">
        <v>197</v>
      </c>
      <c r="G146" s="1" t="s">
        <v>198</v>
      </c>
      <c r="H146" s="1" t="s">
        <v>199</v>
      </c>
    </row>
    <row r="147" spans="1:10" x14ac:dyDescent="0.15">
      <c r="A147" s="1"/>
      <c r="B147" s="8"/>
      <c r="E147" s="1" t="s">
        <v>195</v>
      </c>
      <c r="F147" s="1" t="s">
        <v>200</v>
      </c>
      <c r="G147" s="1" t="s">
        <v>201</v>
      </c>
      <c r="H147" s="1" t="s">
        <v>202</v>
      </c>
    </row>
    <row r="148" spans="1:10" x14ac:dyDescent="0.15">
      <c r="A148" s="1"/>
      <c r="B148" s="8"/>
    </row>
    <row r="149" spans="1:10" x14ac:dyDescent="0.15">
      <c r="A149" s="1"/>
      <c r="B149" s="8"/>
      <c r="C149" s="1" t="s">
        <v>174</v>
      </c>
    </row>
    <row r="150" spans="1:10" x14ac:dyDescent="0.15">
      <c r="A150" s="1"/>
      <c r="B150" s="8"/>
      <c r="D150" s="1" t="s">
        <v>203</v>
      </c>
    </row>
    <row r="151" spans="1:10" x14ac:dyDescent="0.15">
      <c r="A151" s="1"/>
      <c r="B151" s="8"/>
      <c r="D151" s="1" t="s">
        <v>204</v>
      </c>
    </row>
    <row r="152" spans="1:10" x14ac:dyDescent="0.15">
      <c r="A152" s="1"/>
      <c r="B152" s="8"/>
      <c r="D152" s="1" t="s">
        <v>205</v>
      </c>
    </row>
    <row r="153" spans="1:10" x14ac:dyDescent="0.15">
      <c r="A153" s="1"/>
      <c r="B153" s="8"/>
      <c r="E153" s="17" t="s">
        <v>207</v>
      </c>
      <c r="F153" s="17"/>
      <c r="G153" s="17" t="s">
        <v>208</v>
      </c>
      <c r="H153" s="17"/>
      <c r="I153" s="17"/>
      <c r="J153" s="17"/>
    </row>
    <row r="154" spans="1:10" x14ac:dyDescent="0.15">
      <c r="A154" s="1"/>
      <c r="B154" s="8"/>
      <c r="E154" s="17" t="s">
        <v>206</v>
      </c>
      <c r="F154" s="17"/>
      <c r="G154" s="17" t="s">
        <v>210</v>
      </c>
      <c r="H154" s="17"/>
      <c r="I154" s="17"/>
      <c r="J154" s="17"/>
    </row>
    <row r="155" spans="1:10" x14ac:dyDescent="0.15">
      <c r="A155" s="1"/>
      <c r="B155" s="8"/>
      <c r="E155" s="17" t="s">
        <v>209</v>
      </c>
      <c r="F155" s="17"/>
      <c r="G155" s="17" t="s">
        <v>211</v>
      </c>
      <c r="H155" s="17"/>
      <c r="I155" s="17"/>
      <c r="J155" s="17"/>
    </row>
    <row r="156" spans="1:10" x14ac:dyDescent="0.15">
      <c r="A156" s="1"/>
      <c r="B156" s="8"/>
    </row>
    <row r="157" spans="1:10" x14ac:dyDescent="0.15">
      <c r="A157" s="1"/>
      <c r="B157" s="8"/>
      <c r="C157" s="1" t="s">
        <v>212</v>
      </c>
    </row>
    <row r="158" spans="1:10" x14ac:dyDescent="0.15">
      <c r="A158" s="1"/>
      <c r="B158" s="8"/>
      <c r="D158" s="1" t="s">
        <v>213</v>
      </c>
    </row>
    <row r="159" spans="1:10" x14ac:dyDescent="0.15">
      <c r="A159" s="1"/>
      <c r="B159" s="8"/>
      <c r="D159" s="1" t="s">
        <v>214</v>
      </c>
    </row>
    <row r="160" spans="1:10" x14ac:dyDescent="0.15">
      <c r="A160" s="1"/>
      <c r="B160" s="8"/>
      <c r="D160" s="1" t="s">
        <v>215</v>
      </c>
    </row>
    <row r="161" spans="1:12" x14ac:dyDescent="0.15">
      <c r="A161" s="1"/>
      <c r="B161" s="8"/>
      <c r="D161" s="1" t="s">
        <v>216</v>
      </c>
    </row>
    <row r="162" spans="1:12" x14ac:dyDescent="0.15">
      <c r="A162" s="1"/>
      <c r="B162" s="8"/>
      <c r="E162" s="1" t="s">
        <v>217</v>
      </c>
    </row>
    <row r="163" spans="1:12" x14ac:dyDescent="0.15">
      <c r="A163" s="1"/>
      <c r="B163" s="8"/>
      <c r="E163" s="1" t="s">
        <v>160</v>
      </c>
    </row>
    <row r="164" spans="1:12" x14ac:dyDescent="0.15">
      <c r="A164" s="1"/>
      <c r="B164" s="8"/>
      <c r="F164" s="1" t="s">
        <v>218</v>
      </c>
    </row>
    <row r="165" spans="1:12" x14ac:dyDescent="0.15">
      <c r="A165" s="1"/>
      <c r="F165" s="1" t="s">
        <v>219</v>
      </c>
      <c r="L165" s="14" t="s">
        <v>250</v>
      </c>
    </row>
    <row r="166" spans="1:12" x14ac:dyDescent="0.15">
      <c r="A166" s="1"/>
      <c r="F166" s="1" t="s">
        <v>220</v>
      </c>
    </row>
    <row r="169" spans="1:12" x14ac:dyDescent="0.15">
      <c r="A169" s="2" t="s">
        <v>234</v>
      </c>
    </row>
    <row r="175" spans="1:12" x14ac:dyDescent="0.15">
      <c r="A175" s="1"/>
    </row>
    <row r="208" spans="2:2" x14ac:dyDescent="0.15">
      <c r="B208" s="1" t="s">
        <v>235</v>
      </c>
    </row>
    <row r="209" spans="2:3" x14ac:dyDescent="0.15">
      <c r="C209" s="1" t="s">
        <v>236</v>
      </c>
    </row>
    <row r="210" spans="2:3" x14ac:dyDescent="0.15">
      <c r="C210" s="1" t="s">
        <v>237</v>
      </c>
    </row>
    <row r="211" spans="2:3" x14ac:dyDescent="0.15">
      <c r="C211" s="1" t="s">
        <v>238</v>
      </c>
    </row>
    <row r="212" spans="2:3" x14ac:dyDescent="0.15">
      <c r="C212" s="1" t="s">
        <v>239</v>
      </c>
    </row>
    <row r="213" spans="2:3" x14ac:dyDescent="0.15">
      <c r="C213" s="1" t="s">
        <v>240</v>
      </c>
    </row>
    <row r="216" spans="2:3" x14ac:dyDescent="0.15">
      <c r="B216" s="1" t="s">
        <v>241</v>
      </c>
    </row>
    <row r="217" spans="2:3" x14ac:dyDescent="0.15">
      <c r="C217" s="1" t="s">
        <v>242</v>
      </c>
    </row>
    <row r="218" spans="2:3" x14ac:dyDescent="0.15">
      <c r="C218" s="1" t="s">
        <v>243</v>
      </c>
    </row>
    <row r="221" spans="2:3" x14ac:dyDescent="0.15">
      <c r="B221" s="1" t="s">
        <v>244</v>
      </c>
    </row>
    <row r="222" spans="2:3" x14ac:dyDescent="0.15">
      <c r="C222" s="1" t="s">
        <v>245</v>
      </c>
    </row>
    <row r="224" spans="2:3" x14ac:dyDescent="0.15">
      <c r="B224" s="1" t="s">
        <v>246</v>
      </c>
    </row>
    <row r="225" spans="2:3" x14ac:dyDescent="0.15">
      <c r="C225" s="1" t="s">
        <v>247</v>
      </c>
    </row>
    <row r="227" spans="2:3" x14ac:dyDescent="0.15">
      <c r="B227" s="1" t="s">
        <v>248</v>
      </c>
    </row>
    <row r="228" spans="2:3" x14ac:dyDescent="0.15">
      <c r="C228" s="1" t="s">
        <v>249</v>
      </c>
    </row>
    <row r="229" spans="2:3" x14ac:dyDescent="0.15">
      <c r="C229" s="1" t="s">
        <v>252</v>
      </c>
    </row>
  </sheetData>
  <mergeCells count="6">
    <mergeCell ref="G153:J153"/>
    <mergeCell ref="G154:J154"/>
    <mergeCell ref="G155:J155"/>
    <mergeCell ref="E153:F153"/>
    <mergeCell ref="E154:F154"/>
    <mergeCell ref="E155:F155"/>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42"/>
  <sheetViews>
    <sheetView topLeftCell="A10" workbookViewId="0">
      <selection activeCell="F40" sqref="F40"/>
    </sheetView>
  </sheetViews>
  <sheetFormatPr defaultRowHeight="16.5" x14ac:dyDescent="0.15"/>
  <cols>
    <col min="1" max="1" width="9" style="2"/>
    <col min="2" max="3" width="9" style="1"/>
    <col min="4" max="4" width="9.5" style="1" bestFit="1" customWidth="1"/>
    <col min="5" max="5" width="14" style="1" customWidth="1"/>
    <col min="6" max="7" width="9.5" style="1" bestFit="1" customWidth="1"/>
    <col min="8" max="9" width="10" style="1" bestFit="1" customWidth="1"/>
    <col min="10" max="16384" width="9" style="1"/>
  </cols>
  <sheetData>
    <row r="2" spans="1:9" x14ac:dyDescent="0.15">
      <c r="A2" s="2" t="s">
        <v>251</v>
      </c>
    </row>
    <row r="3" spans="1:9" x14ac:dyDescent="0.15">
      <c r="B3" s="1" t="s">
        <v>256</v>
      </c>
      <c r="C3" s="18"/>
      <c r="D3" s="18"/>
    </row>
    <row r="4" spans="1:9" x14ac:dyDescent="0.15">
      <c r="C4" s="18"/>
      <c r="D4" s="3" t="s">
        <v>10</v>
      </c>
      <c r="E4" s="3" t="s">
        <v>11</v>
      </c>
      <c r="F4" s="3" t="s">
        <v>12</v>
      </c>
      <c r="G4" s="3" t="s">
        <v>13</v>
      </c>
      <c r="H4" s="3" t="s">
        <v>14</v>
      </c>
      <c r="I4" s="3" t="s">
        <v>15</v>
      </c>
    </row>
    <row r="5" spans="1:9" x14ac:dyDescent="0.15">
      <c r="C5" s="3" t="s">
        <v>16</v>
      </c>
      <c r="D5" s="4">
        <v>40</v>
      </c>
      <c r="E5" s="4">
        <v>70</v>
      </c>
      <c r="F5" s="4">
        <v>100</v>
      </c>
      <c r="G5" s="4">
        <v>160</v>
      </c>
      <c r="H5" s="4">
        <v>270</v>
      </c>
      <c r="I5" s="4">
        <v>360</v>
      </c>
    </row>
    <row r="6" spans="1:9" x14ac:dyDescent="0.15">
      <c r="C6" s="3" t="s">
        <v>17</v>
      </c>
      <c r="D6" s="5">
        <v>0.01</v>
      </c>
      <c r="E6" s="5">
        <v>0.02</v>
      </c>
      <c r="F6" s="5">
        <v>0.04</v>
      </c>
      <c r="G6" s="5">
        <v>0.05</v>
      </c>
      <c r="H6" s="5">
        <v>0.08</v>
      </c>
      <c r="I6" s="5">
        <v>0.11</v>
      </c>
    </row>
    <row r="7" spans="1:9" x14ac:dyDescent="0.15">
      <c r="C7" s="3" t="s">
        <v>18</v>
      </c>
      <c r="D7" s="4">
        <v>3</v>
      </c>
      <c r="E7" s="4">
        <v>5</v>
      </c>
      <c r="F7" s="4">
        <v>7</v>
      </c>
      <c r="G7" s="4">
        <v>10</v>
      </c>
      <c r="H7" s="4">
        <v>15</v>
      </c>
      <c r="I7" s="4">
        <v>22</v>
      </c>
    </row>
    <row r="8" spans="1:9" x14ac:dyDescent="0.15">
      <c r="C8" s="3" t="s">
        <v>19</v>
      </c>
      <c r="D8" s="5">
        <v>0.01</v>
      </c>
      <c r="E8" s="5">
        <v>0.02</v>
      </c>
      <c r="F8" s="5">
        <v>0.04</v>
      </c>
      <c r="G8" s="5">
        <v>0.05</v>
      </c>
      <c r="H8" s="5">
        <v>0.08</v>
      </c>
      <c r="I8" s="5">
        <v>0.11</v>
      </c>
    </row>
    <row r="9" spans="1:9" x14ac:dyDescent="0.15">
      <c r="C9" s="3" t="s">
        <v>20</v>
      </c>
      <c r="D9" s="4">
        <v>3</v>
      </c>
      <c r="E9" s="4">
        <v>5</v>
      </c>
      <c r="F9" s="4">
        <v>7</v>
      </c>
      <c r="G9" s="4">
        <v>10</v>
      </c>
      <c r="H9" s="4">
        <v>15</v>
      </c>
      <c r="I9" s="4">
        <v>22</v>
      </c>
    </row>
    <row r="10" spans="1:9" x14ac:dyDescent="0.15">
      <c r="C10" s="3" t="s">
        <v>21</v>
      </c>
      <c r="D10" s="5">
        <v>0.01</v>
      </c>
      <c r="E10" s="5">
        <v>0.02</v>
      </c>
      <c r="F10" s="5">
        <v>0.04</v>
      </c>
      <c r="G10" s="5">
        <v>0.05</v>
      </c>
      <c r="H10" s="5">
        <v>0.08</v>
      </c>
      <c r="I10" s="5">
        <v>0.11</v>
      </c>
    </row>
    <row r="11" spans="1:9" x14ac:dyDescent="0.15">
      <c r="C11" s="3" t="s">
        <v>22</v>
      </c>
      <c r="D11" s="4">
        <v>1</v>
      </c>
      <c r="E11" s="4">
        <v>2</v>
      </c>
      <c r="F11" s="4">
        <v>3</v>
      </c>
      <c r="G11" s="4">
        <v>4</v>
      </c>
      <c r="H11" s="4">
        <v>5</v>
      </c>
      <c r="I11" s="4">
        <v>7</v>
      </c>
    </row>
    <row r="12" spans="1:9" x14ac:dyDescent="0.15">
      <c r="C12" s="3" t="s">
        <v>23</v>
      </c>
      <c r="D12" s="5">
        <v>0.01</v>
      </c>
      <c r="E12" s="5">
        <v>0.02</v>
      </c>
      <c r="F12" s="5">
        <v>0.03</v>
      </c>
      <c r="G12" s="5">
        <v>0.04</v>
      </c>
      <c r="H12" s="5">
        <v>0.05</v>
      </c>
      <c r="I12" s="5">
        <v>7.0000000000000007E-2</v>
      </c>
    </row>
    <row r="13" spans="1:9" x14ac:dyDescent="0.15">
      <c r="C13" s="3" t="s">
        <v>24</v>
      </c>
      <c r="D13" s="5">
        <v>0.02</v>
      </c>
      <c r="E13" s="5">
        <v>0.03</v>
      </c>
      <c r="F13" s="5">
        <v>0.04</v>
      </c>
      <c r="G13" s="5">
        <v>0.06</v>
      </c>
      <c r="H13" s="5">
        <v>0.08</v>
      </c>
      <c r="I13" s="5">
        <v>0.11</v>
      </c>
    </row>
    <row r="14" spans="1:9" x14ac:dyDescent="0.15">
      <c r="C14" s="3" t="s">
        <v>25</v>
      </c>
      <c r="D14" s="5">
        <v>0.01</v>
      </c>
      <c r="E14" s="5">
        <v>0.02</v>
      </c>
      <c r="F14" s="5">
        <v>0.04</v>
      </c>
      <c r="G14" s="5">
        <v>0.06</v>
      </c>
      <c r="H14" s="5">
        <v>0.09</v>
      </c>
      <c r="I14" s="5">
        <v>0.12</v>
      </c>
    </row>
    <row r="15" spans="1:9" x14ac:dyDescent="0.15">
      <c r="C15" s="3" t="s">
        <v>26</v>
      </c>
      <c r="D15" s="5">
        <v>0.01</v>
      </c>
      <c r="E15" s="5">
        <v>0.02</v>
      </c>
      <c r="F15" s="5">
        <v>0.04</v>
      </c>
      <c r="G15" s="5">
        <v>0.06</v>
      </c>
      <c r="H15" s="5">
        <v>0.09</v>
      </c>
      <c r="I15" s="5">
        <v>0.12</v>
      </c>
    </row>
    <row r="17" spans="2:18" x14ac:dyDescent="0.15">
      <c r="B17" s="1" t="s">
        <v>253</v>
      </c>
    </row>
    <row r="18" spans="2:18" x14ac:dyDescent="0.15">
      <c r="B18" s="1" t="s">
        <v>254</v>
      </c>
      <c r="C18" s="18"/>
      <c r="D18" s="18"/>
      <c r="K18" s="1" t="s">
        <v>255</v>
      </c>
      <c r="L18" s="18"/>
      <c r="M18" s="18"/>
      <c r="N18" s="18"/>
      <c r="O18" s="18"/>
      <c r="P18" s="18"/>
    </row>
    <row r="19" spans="2:18" x14ac:dyDescent="0.15">
      <c r="C19" s="18"/>
      <c r="D19" s="3" t="s">
        <v>10</v>
      </c>
      <c r="E19" s="3" t="s">
        <v>11</v>
      </c>
      <c r="F19" s="3" t="s">
        <v>12</v>
      </c>
      <c r="G19" s="3" t="s">
        <v>13</v>
      </c>
      <c r="H19" s="3" t="s">
        <v>14</v>
      </c>
      <c r="I19" s="3" t="s">
        <v>15</v>
      </c>
      <c r="L19" s="18"/>
      <c r="M19" s="3" t="s">
        <v>10</v>
      </c>
      <c r="N19" s="3" t="s">
        <v>11</v>
      </c>
      <c r="O19" s="3" t="s">
        <v>12</v>
      </c>
      <c r="P19" s="3" t="s">
        <v>13</v>
      </c>
      <c r="Q19" s="3" t="s">
        <v>14</v>
      </c>
      <c r="R19" s="3" t="s">
        <v>15</v>
      </c>
    </row>
    <row r="20" spans="2:18" x14ac:dyDescent="0.15">
      <c r="C20" s="3" t="s">
        <v>16</v>
      </c>
      <c r="D20" s="4">
        <v>45</v>
      </c>
      <c r="E20" s="4">
        <v>60</v>
      </c>
      <c r="F20" s="4">
        <v>75</v>
      </c>
      <c r="G20" s="4">
        <v>90</v>
      </c>
      <c r="H20" s="4">
        <v>105</v>
      </c>
      <c r="I20" s="4">
        <v>120</v>
      </c>
      <c r="L20" s="3" t="s">
        <v>16</v>
      </c>
      <c r="M20" s="4">
        <f>D39-14*D20</f>
        <v>174</v>
      </c>
      <c r="N20" s="4">
        <f>E39-14*E20</f>
        <v>252</v>
      </c>
      <c r="O20" s="4">
        <f>F39-14*F20</f>
        <v>330</v>
      </c>
      <c r="P20" s="4">
        <f>G39-14*G20</f>
        <v>444</v>
      </c>
      <c r="Q20" s="4">
        <f>H39-14*H20</f>
        <v>618</v>
      </c>
      <c r="R20" s="4">
        <f>I39-14*I20</f>
        <v>768</v>
      </c>
    </row>
    <row r="21" spans="2:18" x14ac:dyDescent="0.15">
      <c r="C21" s="3" t="s">
        <v>17</v>
      </c>
      <c r="D21" s="5">
        <v>0.01</v>
      </c>
      <c r="E21" s="5">
        <v>0.01</v>
      </c>
      <c r="F21" s="5">
        <v>0.02</v>
      </c>
      <c r="G21" s="5">
        <v>0.02</v>
      </c>
      <c r="H21" s="5">
        <v>0.02</v>
      </c>
      <c r="I21" s="5">
        <v>0.03</v>
      </c>
      <c r="L21" s="3" t="s">
        <v>17</v>
      </c>
      <c r="M21" s="21">
        <f>D40-14*D21</f>
        <v>3.999999999999998E-2</v>
      </c>
      <c r="N21" s="21">
        <f>E40-14*E21</f>
        <v>0.06</v>
      </c>
      <c r="O21" s="21">
        <f>F40-14*F21</f>
        <v>8.9999999999999969E-2</v>
      </c>
      <c r="P21" s="21">
        <f>G40-14*G21</f>
        <v>0.14999999999999997</v>
      </c>
      <c r="Q21" s="21">
        <f>H40-14*H21</f>
        <v>0.22999999999999998</v>
      </c>
      <c r="R21" s="21">
        <f>I40-14*I21</f>
        <v>0.21000000000000002</v>
      </c>
    </row>
    <row r="22" spans="2:18" x14ac:dyDescent="0.15">
      <c r="C22" s="3" t="s">
        <v>18</v>
      </c>
      <c r="D22" s="4">
        <v>3</v>
      </c>
      <c r="E22" s="4">
        <v>4</v>
      </c>
      <c r="F22" s="4">
        <v>5</v>
      </c>
      <c r="G22" s="4">
        <v>6</v>
      </c>
      <c r="H22" s="4">
        <v>7</v>
      </c>
      <c r="I22" s="4">
        <v>8</v>
      </c>
      <c r="L22" s="3" t="s">
        <v>18</v>
      </c>
      <c r="M22" s="4">
        <f>D41-14*D22</f>
        <v>12</v>
      </c>
      <c r="N22" s="4">
        <f>E41-14*E22</f>
        <v>18</v>
      </c>
      <c r="O22" s="4">
        <f>F41-14*F22</f>
        <v>23</v>
      </c>
      <c r="P22" s="4">
        <f>G41-14*G22</f>
        <v>29</v>
      </c>
      <c r="Q22" s="4">
        <f>H41-14*H22</f>
        <v>37</v>
      </c>
      <c r="R22" s="4">
        <f>I41-14*I22</f>
        <v>48</v>
      </c>
    </row>
    <row r="23" spans="2:18" x14ac:dyDescent="0.15">
      <c r="C23" s="3" t="s">
        <v>19</v>
      </c>
      <c r="D23" s="5">
        <v>0.01</v>
      </c>
      <c r="E23" s="5">
        <v>0.01</v>
      </c>
      <c r="F23" s="5">
        <v>0.02</v>
      </c>
      <c r="G23" s="5">
        <v>0.02</v>
      </c>
      <c r="H23" s="5">
        <v>0.02</v>
      </c>
      <c r="I23" s="5">
        <v>0.03</v>
      </c>
      <c r="L23" s="3" t="s">
        <v>19</v>
      </c>
      <c r="M23" s="21">
        <f>D42-14*D23</f>
        <v>3.999999999999998E-2</v>
      </c>
      <c r="N23" s="21">
        <f>E42-14*E23</f>
        <v>0.06</v>
      </c>
      <c r="O23" s="21">
        <f>F42-14*F23</f>
        <v>8.9999999999999969E-2</v>
      </c>
      <c r="P23" s="21">
        <f>G42-14*G23</f>
        <v>0.14999999999999997</v>
      </c>
      <c r="Q23" s="21">
        <f>H42-14*H23</f>
        <v>0.22999999999999998</v>
      </c>
      <c r="R23" s="21">
        <f>I42-14*I23</f>
        <v>0.21000000000000002</v>
      </c>
    </row>
    <row r="24" spans="2:18" x14ac:dyDescent="0.15">
      <c r="C24" s="3" t="s">
        <v>20</v>
      </c>
      <c r="D24" s="4">
        <v>3</v>
      </c>
      <c r="E24" s="4">
        <v>4</v>
      </c>
      <c r="F24" s="4">
        <v>5</v>
      </c>
      <c r="G24" s="4">
        <v>6</v>
      </c>
      <c r="H24" s="4">
        <v>7</v>
      </c>
      <c r="I24" s="4">
        <v>8</v>
      </c>
      <c r="L24" s="3" t="s">
        <v>20</v>
      </c>
      <c r="M24" s="4">
        <f>D43-14*D24</f>
        <v>12</v>
      </c>
      <c r="N24" s="4">
        <f>E43-14*E24</f>
        <v>18</v>
      </c>
      <c r="O24" s="4">
        <f>F43-14*F24</f>
        <v>23</v>
      </c>
      <c r="P24" s="4">
        <f>G43-14*G24</f>
        <v>29</v>
      </c>
      <c r="Q24" s="4">
        <f>H43-14*H24</f>
        <v>38</v>
      </c>
      <c r="R24" s="4">
        <f>I43-14*I24</f>
        <v>48</v>
      </c>
    </row>
    <row r="25" spans="2:18" x14ac:dyDescent="0.15">
      <c r="C25" s="3" t="s">
        <v>21</v>
      </c>
      <c r="D25" s="5">
        <v>0.01</v>
      </c>
      <c r="E25" s="5">
        <v>0.01</v>
      </c>
      <c r="F25" s="5">
        <v>0.02</v>
      </c>
      <c r="G25" s="5">
        <v>0.02</v>
      </c>
      <c r="H25" s="5">
        <v>0.02</v>
      </c>
      <c r="I25" s="5">
        <v>0.03</v>
      </c>
      <c r="L25" s="3" t="s">
        <v>21</v>
      </c>
      <c r="M25" s="21">
        <f>D44-14*D25</f>
        <v>3.999999999999998E-2</v>
      </c>
      <c r="N25" s="21">
        <f>E44-14*E25</f>
        <v>0.06</v>
      </c>
      <c r="O25" s="21">
        <f>F44-14*F25</f>
        <v>8.9999999999999969E-2</v>
      </c>
      <c r="P25" s="21">
        <f>G44-14*G25</f>
        <v>0.14999999999999997</v>
      </c>
      <c r="Q25" s="21">
        <f>H44-14*H25</f>
        <v>0.22999999999999998</v>
      </c>
      <c r="R25" s="21">
        <f>I44-14*I25</f>
        <v>0.21000000000000002</v>
      </c>
    </row>
    <row r="26" spans="2:18" x14ac:dyDescent="0.15">
      <c r="C26" s="3" t="s">
        <v>22</v>
      </c>
      <c r="D26" s="4">
        <v>1</v>
      </c>
      <c r="E26" s="4">
        <v>1</v>
      </c>
      <c r="F26" s="4">
        <v>1</v>
      </c>
      <c r="G26" s="4">
        <v>1</v>
      </c>
      <c r="H26" s="4">
        <v>2</v>
      </c>
      <c r="I26" s="4">
        <v>2</v>
      </c>
      <c r="L26" s="3" t="s">
        <v>22</v>
      </c>
      <c r="M26" s="4">
        <f>D45-14*D26</f>
        <v>4</v>
      </c>
      <c r="N26" s="4">
        <f>E45-14*E26</f>
        <v>5</v>
      </c>
      <c r="O26" s="4">
        <f>F45-14*F26</f>
        <v>6</v>
      </c>
      <c r="P26" s="4">
        <f>G45-14*G26</f>
        <v>7</v>
      </c>
      <c r="Q26" s="4">
        <f>H45-14*H26</f>
        <v>11</v>
      </c>
      <c r="R26" s="4">
        <f>I45-14*I26</f>
        <v>14</v>
      </c>
    </row>
    <row r="27" spans="2:18" x14ac:dyDescent="0.15">
      <c r="C27" s="3" t="s">
        <v>23</v>
      </c>
      <c r="D27" s="5">
        <v>0.01</v>
      </c>
      <c r="E27" s="5">
        <v>0.01</v>
      </c>
      <c r="F27" s="5">
        <v>0.02</v>
      </c>
      <c r="G27" s="5">
        <v>0.02</v>
      </c>
      <c r="H27" s="5">
        <v>0.02</v>
      </c>
      <c r="I27" s="5">
        <v>0.03</v>
      </c>
      <c r="L27" s="3" t="s">
        <v>23</v>
      </c>
      <c r="M27" s="21">
        <f>D46-14*D27</f>
        <v>3.999999999999998E-2</v>
      </c>
      <c r="N27" s="21">
        <f>E46-14*E27</f>
        <v>0.06</v>
      </c>
      <c r="O27" s="21">
        <f>F46-14*F27</f>
        <v>9.9999999999999978E-2</v>
      </c>
      <c r="P27" s="21">
        <f>G46-14*G27</f>
        <v>0.12999999999999995</v>
      </c>
      <c r="Q27" s="21">
        <f>H46-14*H27</f>
        <v>0.22999999999999998</v>
      </c>
      <c r="R27" s="21">
        <f>I46-14*I27</f>
        <v>0.15999999999999998</v>
      </c>
    </row>
    <row r="28" spans="2:18" x14ac:dyDescent="0.15">
      <c r="C28" s="3" t="s">
        <v>24</v>
      </c>
      <c r="D28" s="5">
        <v>0.01</v>
      </c>
      <c r="E28" s="5">
        <v>0.02</v>
      </c>
      <c r="F28" s="5">
        <v>0.02</v>
      </c>
      <c r="G28" s="5">
        <v>0.03</v>
      </c>
      <c r="H28" s="5">
        <v>0.03</v>
      </c>
      <c r="I28" s="5">
        <v>0.04</v>
      </c>
      <c r="L28" s="3" t="s">
        <v>24</v>
      </c>
      <c r="M28" s="21">
        <f>D47-14*D28</f>
        <v>0.06</v>
      </c>
      <c r="N28" s="21">
        <f>E47-14*E28</f>
        <v>8.9999999999999969E-2</v>
      </c>
      <c r="O28" s="21">
        <f>F47-14*F28</f>
        <v>0.14999999999999997</v>
      </c>
      <c r="P28" s="21">
        <f>G47-14*G28</f>
        <v>0.15999999999999998</v>
      </c>
      <c r="Q28" s="21">
        <f>H47-14*H28</f>
        <v>0.23000000000000004</v>
      </c>
      <c r="R28" s="21">
        <f>I47-14*I28</f>
        <v>0.24</v>
      </c>
    </row>
    <row r="29" spans="2:18" x14ac:dyDescent="0.15">
      <c r="C29" s="3" t="s">
        <v>25</v>
      </c>
      <c r="D29" s="5">
        <v>0.01</v>
      </c>
      <c r="E29" s="5">
        <v>0.01</v>
      </c>
      <c r="F29" s="5">
        <v>0.02</v>
      </c>
      <c r="G29" s="5">
        <v>0.02</v>
      </c>
      <c r="H29" s="5">
        <v>0.02</v>
      </c>
      <c r="I29" s="5">
        <v>0.03</v>
      </c>
      <c r="L29" s="3" t="s">
        <v>25</v>
      </c>
      <c r="M29" s="21">
        <f>D48-14*D29</f>
        <v>3.999999999999998E-2</v>
      </c>
      <c r="N29" s="21">
        <f>E48-14*E29</f>
        <v>0.06</v>
      </c>
      <c r="O29" s="21">
        <f>F48-14*F29</f>
        <v>9.9999999999999978E-2</v>
      </c>
      <c r="P29" s="21">
        <f>G48-14*G29</f>
        <v>0.15999999999999998</v>
      </c>
      <c r="Q29" s="21">
        <f>H48-14*H29</f>
        <v>0.22999999999999998</v>
      </c>
      <c r="R29" s="21">
        <f>I48-14*I29</f>
        <v>0.22000000000000003</v>
      </c>
    </row>
    <row r="30" spans="2:18" x14ac:dyDescent="0.15">
      <c r="C30" s="3" t="s">
        <v>26</v>
      </c>
      <c r="D30" s="5">
        <v>0.01</v>
      </c>
      <c r="E30" s="5">
        <v>0.01</v>
      </c>
      <c r="F30" s="5">
        <v>0.02</v>
      </c>
      <c r="G30" s="5">
        <v>0.02</v>
      </c>
      <c r="H30" s="5">
        <v>0.02</v>
      </c>
      <c r="I30" s="5">
        <v>0.03</v>
      </c>
      <c r="L30" s="3" t="s">
        <v>26</v>
      </c>
      <c r="M30" s="21">
        <f>D49-14*D30</f>
        <v>3.999999999999998E-2</v>
      </c>
      <c r="N30" s="21">
        <f>E49-14*E30</f>
        <v>0.06</v>
      </c>
      <c r="O30" s="21">
        <f>F49-14*F30</f>
        <v>9.9999999999999978E-2</v>
      </c>
      <c r="P30" s="21">
        <f>G49-14*G30</f>
        <v>0.15999999999999998</v>
      </c>
      <c r="Q30" s="21">
        <f>H49-14*H30</f>
        <v>0.22999999999999998</v>
      </c>
      <c r="R30" s="21">
        <f>I49-14*I30</f>
        <v>0.22000000000000003</v>
      </c>
    </row>
    <row r="32" spans="2:18" x14ac:dyDescent="0.15">
      <c r="C32" s="1" t="s">
        <v>258</v>
      </c>
    </row>
    <row r="33" spans="2:9" x14ac:dyDescent="0.15">
      <c r="C33" s="1" t="s">
        <v>259</v>
      </c>
    </row>
    <row r="34" spans="2:9" x14ac:dyDescent="0.15">
      <c r="C34" s="1" t="s">
        <v>260</v>
      </c>
    </row>
    <row r="35" spans="2:9" x14ac:dyDescent="0.15">
      <c r="C35" s="1" t="s">
        <v>261</v>
      </c>
    </row>
    <row r="37" spans="2:9" x14ac:dyDescent="0.15">
      <c r="B37" s="1" t="s">
        <v>257</v>
      </c>
    </row>
    <row r="38" spans="2:9" x14ac:dyDescent="0.15">
      <c r="D38" s="3" t="s">
        <v>10</v>
      </c>
      <c r="E38" s="3" t="s">
        <v>11</v>
      </c>
      <c r="F38" s="3" t="s">
        <v>12</v>
      </c>
      <c r="G38" s="3" t="s">
        <v>13</v>
      </c>
      <c r="H38" s="3" t="s">
        <v>14</v>
      </c>
      <c r="I38" s="3" t="s">
        <v>15</v>
      </c>
    </row>
    <row r="39" spans="2:9" x14ac:dyDescent="0.15">
      <c r="C39" s="3" t="s">
        <v>16</v>
      </c>
      <c r="D39" s="1">
        <v>804</v>
      </c>
      <c r="E39" s="1">
        <v>1092</v>
      </c>
      <c r="F39" s="1">
        <v>1380</v>
      </c>
      <c r="G39" s="1">
        <v>1704</v>
      </c>
      <c r="H39" s="1">
        <v>2088</v>
      </c>
      <c r="I39" s="1">
        <v>2448</v>
      </c>
    </row>
    <row r="40" spans="2:9" x14ac:dyDescent="0.15">
      <c r="C40" s="3" t="s">
        <v>17</v>
      </c>
      <c r="D40" s="20">
        <v>0.18</v>
      </c>
      <c r="E40" s="20">
        <v>0.2</v>
      </c>
      <c r="F40" s="20">
        <v>0.37</v>
      </c>
      <c r="G40" s="20">
        <v>0.43</v>
      </c>
      <c r="H40" s="20">
        <v>0.51</v>
      </c>
      <c r="I40" s="20">
        <v>0.63</v>
      </c>
    </row>
    <row r="41" spans="2:9" x14ac:dyDescent="0.15">
      <c r="C41" s="3" t="s">
        <v>18</v>
      </c>
      <c r="D41" s="1">
        <v>54</v>
      </c>
      <c r="E41" s="1">
        <v>74</v>
      </c>
      <c r="F41" s="1">
        <v>93</v>
      </c>
      <c r="G41" s="1">
        <v>113</v>
      </c>
      <c r="H41" s="1">
        <v>135</v>
      </c>
      <c r="I41" s="1">
        <v>160</v>
      </c>
    </row>
    <row r="42" spans="2:9" x14ac:dyDescent="0.15">
      <c r="C42" s="3" t="s">
        <v>19</v>
      </c>
      <c r="D42" s="19">
        <v>0.18</v>
      </c>
      <c r="E42" s="19">
        <v>0.2</v>
      </c>
      <c r="F42" s="19">
        <v>0.37</v>
      </c>
      <c r="G42" s="19">
        <v>0.43</v>
      </c>
      <c r="H42" s="19">
        <v>0.51</v>
      </c>
      <c r="I42" s="19">
        <v>0.63</v>
      </c>
    </row>
    <row r="43" spans="2:9" x14ac:dyDescent="0.15">
      <c r="C43" s="3" t="s">
        <v>20</v>
      </c>
      <c r="D43" s="1">
        <v>54</v>
      </c>
      <c r="E43" s="1">
        <v>74</v>
      </c>
      <c r="F43" s="1">
        <v>93</v>
      </c>
      <c r="G43" s="1">
        <v>113</v>
      </c>
      <c r="H43" s="1">
        <v>136</v>
      </c>
      <c r="I43" s="1">
        <v>160</v>
      </c>
    </row>
    <row r="44" spans="2:9" x14ac:dyDescent="0.15">
      <c r="C44" s="3" t="s">
        <v>21</v>
      </c>
      <c r="D44" s="19">
        <v>0.18</v>
      </c>
      <c r="E44" s="19">
        <v>0.2</v>
      </c>
      <c r="F44" s="19">
        <v>0.37</v>
      </c>
      <c r="G44" s="19">
        <v>0.43</v>
      </c>
      <c r="H44" s="19">
        <v>0.51</v>
      </c>
      <c r="I44" s="19">
        <v>0.63</v>
      </c>
    </row>
    <row r="45" spans="2:9" x14ac:dyDescent="0.15">
      <c r="C45" s="3" t="s">
        <v>22</v>
      </c>
      <c r="D45" s="1">
        <v>18</v>
      </c>
      <c r="E45" s="1">
        <v>19</v>
      </c>
      <c r="F45" s="1">
        <v>20</v>
      </c>
      <c r="G45" s="1">
        <v>21</v>
      </c>
      <c r="H45" s="1">
        <v>39</v>
      </c>
      <c r="I45" s="1">
        <v>42</v>
      </c>
    </row>
    <row r="46" spans="2:9" x14ac:dyDescent="0.15">
      <c r="C46" s="3" t="s">
        <v>23</v>
      </c>
      <c r="D46" s="19">
        <v>0.18</v>
      </c>
      <c r="E46" s="19">
        <v>0.2</v>
      </c>
      <c r="F46" s="19">
        <v>0.38</v>
      </c>
      <c r="G46" s="19">
        <v>0.41</v>
      </c>
      <c r="H46" s="19">
        <v>0.51</v>
      </c>
      <c r="I46" s="19">
        <v>0.57999999999999996</v>
      </c>
    </row>
    <row r="47" spans="2:9" x14ac:dyDescent="0.15">
      <c r="C47" s="3" t="s">
        <v>24</v>
      </c>
      <c r="D47" s="19">
        <v>0.2</v>
      </c>
      <c r="E47" s="19">
        <v>0.37</v>
      </c>
      <c r="F47" s="19">
        <v>0.43</v>
      </c>
      <c r="G47" s="19">
        <v>0.57999999999999996</v>
      </c>
      <c r="H47" s="19">
        <v>0.65</v>
      </c>
      <c r="I47" s="19">
        <v>0.8</v>
      </c>
    </row>
    <row r="48" spans="2:9" x14ac:dyDescent="0.15">
      <c r="C48" s="3" t="s">
        <v>25</v>
      </c>
      <c r="D48" s="19">
        <v>0.18</v>
      </c>
      <c r="E48" s="19">
        <v>0.2</v>
      </c>
      <c r="F48" s="19">
        <v>0.38</v>
      </c>
      <c r="G48" s="19">
        <v>0.44</v>
      </c>
      <c r="H48" s="19">
        <v>0.51</v>
      </c>
      <c r="I48" s="19">
        <v>0.64</v>
      </c>
    </row>
    <row r="49" spans="1:9" x14ac:dyDescent="0.15">
      <c r="C49" s="3" t="s">
        <v>26</v>
      </c>
      <c r="D49" s="19">
        <v>0.18</v>
      </c>
      <c r="E49" s="19">
        <v>0.2</v>
      </c>
      <c r="F49" s="19">
        <v>0.38</v>
      </c>
      <c r="G49" s="19">
        <v>0.44</v>
      </c>
      <c r="H49" s="19">
        <v>0.51</v>
      </c>
      <c r="I49" s="19">
        <v>0.64</v>
      </c>
    </row>
    <row r="50" spans="1:9" x14ac:dyDescent="0.15">
      <c r="B50" s="3"/>
      <c r="C50" s="3"/>
      <c r="D50" s="3"/>
      <c r="E50" s="3"/>
      <c r="F50" s="3"/>
      <c r="G50" s="3"/>
      <c r="H50" s="3"/>
    </row>
    <row r="51" spans="1:9" x14ac:dyDescent="0.15">
      <c r="A51" s="2" t="s">
        <v>262</v>
      </c>
    </row>
    <row r="52" spans="1:9" x14ac:dyDescent="0.15">
      <c r="B52" s="24" t="s">
        <v>289</v>
      </c>
    </row>
    <row r="53" spans="1:9" x14ac:dyDescent="0.15">
      <c r="B53" s="1" t="s">
        <v>263</v>
      </c>
    </row>
    <row r="54" spans="1:9" x14ac:dyDescent="0.15">
      <c r="D54" s="3" t="s">
        <v>10</v>
      </c>
      <c r="E54" s="3" t="s">
        <v>11</v>
      </c>
      <c r="F54" s="3" t="s">
        <v>12</v>
      </c>
      <c r="G54" s="3" t="s">
        <v>13</v>
      </c>
      <c r="H54" s="3" t="s">
        <v>14</v>
      </c>
      <c r="I54" s="3" t="s">
        <v>15</v>
      </c>
    </row>
    <row r="55" spans="1:9" x14ac:dyDescent="0.15">
      <c r="C55" s="3" t="s">
        <v>16</v>
      </c>
      <c r="F55" s="1" t="s">
        <v>280</v>
      </c>
      <c r="G55" s="1" t="s">
        <v>279</v>
      </c>
      <c r="H55" s="1" t="s">
        <v>275</v>
      </c>
      <c r="I55" s="1" t="s">
        <v>286</v>
      </c>
    </row>
    <row r="56" spans="1:9" x14ac:dyDescent="0.15">
      <c r="C56" s="3" t="s">
        <v>17</v>
      </c>
      <c r="D56" s="22">
        <v>0.01</v>
      </c>
      <c r="E56" s="1" t="s">
        <v>282</v>
      </c>
      <c r="F56" s="22" t="s">
        <v>283</v>
      </c>
      <c r="G56" s="22" t="s">
        <v>278</v>
      </c>
      <c r="H56" s="1" t="s">
        <v>285</v>
      </c>
      <c r="I56" s="22" t="s">
        <v>288</v>
      </c>
    </row>
    <row r="57" spans="1:9" x14ac:dyDescent="0.15">
      <c r="C57" s="3" t="s">
        <v>18</v>
      </c>
      <c r="D57" s="1">
        <v>1</v>
      </c>
      <c r="E57" s="1">
        <v>2</v>
      </c>
      <c r="F57" s="1" t="s">
        <v>287</v>
      </c>
      <c r="G57" s="1" t="s">
        <v>281</v>
      </c>
      <c r="H57" s="23" t="s">
        <v>273</v>
      </c>
      <c r="I57" s="23" t="s">
        <v>274</v>
      </c>
    </row>
    <row r="58" spans="1:9" x14ac:dyDescent="0.15">
      <c r="C58" s="3" t="s">
        <v>19</v>
      </c>
      <c r="D58" s="22">
        <v>0.01</v>
      </c>
      <c r="E58" s="1" t="s">
        <v>282</v>
      </c>
      <c r="F58" s="22" t="s">
        <v>283</v>
      </c>
      <c r="G58" s="22" t="s">
        <v>278</v>
      </c>
      <c r="H58" s="1" t="s">
        <v>285</v>
      </c>
      <c r="I58" s="22" t="s">
        <v>288</v>
      </c>
    </row>
    <row r="59" spans="1:9" x14ac:dyDescent="0.15">
      <c r="C59" s="3" t="s">
        <v>20</v>
      </c>
      <c r="D59" s="1">
        <v>1</v>
      </c>
      <c r="F59" s="1" t="s">
        <v>287</v>
      </c>
      <c r="G59" s="1" t="s">
        <v>281</v>
      </c>
      <c r="H59" s="1">
        <v>9</v>
      </c>
    </row>
    <row r="60" spans="1:9" x14ac:dyDescent="0.15">
      <c r="C60" s="3" t="s">
        <v>21</v>
      </c>
      <c r="D60" s="22">
        <v>0.01</v>
      </c>
      <c r="E60" s="1" t="s">
        <v>282</v>
      </c>
      <c r="F60" s="22" t="s">
        <v>283</v>
      </c>
      <c r="G60" s="22" t="s">
        <v>278</v>
      </c>
      <c r="H60" s="1" t="s">
        <v>285</v>
      </c>
      <c r="I60" s="22" t="s">
        <v>288</v>
      </c>
    </row>
    <row r="61" spans="1:9" x14ac:dyDescent="0.15">
      <c r="C61" s="3" t="s">
        <v>22</v>
      </c>
      <c r="D61" s="1">
        <v>1</v>
      </c>
      <c r="E61" s="1">
        <v>2</v>
      </c>
      <c r="F61" s="1">
        <v>3</v>
      </c>
      <c r="G61" s="1" t="s">
        <v>277</v>
      </c>
      <c r="H61" s="1" t="s">
        <v>284</v>
      </c>
      <c r="I61" s="1" t="s">
        <v>287</v>
      </c>
    </row>
    <row r="62" spans="1:9" x14ac:dyDescent="0.15">
      <c r="C62" s="3" t="s">
        <v>23</v>
      </c>
      <c r="D62" s="22">
        <v>0.01</v>
      </c>
      <c r="E62" s="1" t="s">
        <v>282</v>
      </c>
      <c r="F62" s="22" t="s">
        <v>283</v>
      </c>
      <c r="G62" s="22" t="s">
        <v>278</v>
      </c>
      <c r="H62" s="1" t="s">
        <v>285</v>
      </c>
      <c r="I62" s="22" t="s">
        <v>288</v>
      </c>
    </row>
    <row r="63" spans="1:9" x14ac:dyDescent="0.15">
      <c r="C63" s="3" t="s">
        <v>24</v>
      </c>
      <c r="D63" s="22">
        <v>0.01</v>
      </c>
      <c r="E63" s="1" t="s">
        <v>282</v>
      </c>
      <c r="F63" s="22" t="s">
        <v>283</v>
      </c>
      <c r="G63" s="22" t="s">
        <v>278</v>
      </c>
      <c r="H63" s="1" t="s">
        <v>285</v>
      </c>
      <c r="I63" s="22" t="s">
        <v>288</v>
      </c>
    </row>
    <row r="64" spans="1:9" x14ac:dyDescent="0.15">
      <c r="C64" s="3" t="s">
        <v>25</v>
      </c>
      <c r="D64" s="22">
        <v>0.01</v>
      </c>
      <c r="E64" s="1" t="s">
        <v>282</v>
      </c>
      <c r="F64" s="22" t="s">
        <v>283</v>
      </c>
      <c r="G64" s="22" t="s">
        <v>278</v>
      </c>
      <c r="H64" s="1" t="s">
        <v>285</v>
      </c>
      <c r="I64" s="22" t="s">
        <v>288</v>
      </c>
    </row>
    <row r="65" spans="1:9" x14ac:dyDescent="0.15">
      <c r="C65" s="3" t="s">
        <v>26</v>
      </c>
      <c r="D65" s="22">
        <v>0.01</v>
      </c>
      <c r="E65" s="1" t="s">
        <v>282</v>
      </c>
      <c r="F65" s="22" t="s">
        <v>283</v>
      </c>
      <c r="G65" s="22" t="s">
        <v>276</v>
      </c>
      <c r="H65" s="1" t="s">
        <v>285</v>
      </c>
      <c r="I65" s="22" t="s">
        <v>288</v>
      </c>
    </row>
    <row r="67" spans="1:9" x14ac:dyDescent="0.15">
      <c r="B67" s="1" t="s">
        <v>290</v>
      </c>
    </row>
    <row r="68" spans="1:9" x14ac:dyDescent="0.15">
      <c r="C68" s="1" t="s">
        <v>291</v>
      </c>
    </row>
    <row r="69" spans="1:9" x14ac:dyDescent="0.15">
      <c r="C69" s="1" t="s">
        <v>292</v>
      </c>
    </row>
    <row r="70" spans="1:9" x14ac:dyDescent="0.15">
      <c r="C70" s="1" t="s">
        <v>293</v>
      </c>
    </row>
    <row r="72" spans="1:9" x14ac:dyDescent="0.15">
      <c r="A72" s="2" t="s">
        <v>270</v>
      </c>
    </row>
    <row r="74" spans="1:9" x14ac:dyDescent="0.15">
      <c r="D74" s="1" t="s">
        <v>271</v>
      </c>
    </row>
    <row r="75" spans="1:9" x14ac:dyDescent="0.15">
      <c r="C75" s="3" t="s">
        <v>16</v>
      </c>
      <c r="D75" s="1" t="s">
        <v>266</v>
      </c>
    </row>
    <row r="76" spans="1:9" x14ac:dyDescent="0.15">
      <c r="C76" s="3" t="s">
        <v>17</v>
      </c>
      <c r="D76" s="1" t="s">
        <v>267</v>
      </c>
    </row>
    <row r="77" spans="1:9" x14ac:dyDescent="0.15">
      <c r="C77" s="3" t="s">
        <v>18</v>
      </c>
      <c r="D77" s="1" t="s">
        <v>264</v>
      </c>
    </row>
    <row r="78" spans="1:9" x14ac:dyDescent="0.15">
      <c r="C78" s="3" t="s">
        <v>19</v>
      </c>
      <c r="D78" s="1" t="s">
        <v>265</v>
      </c>
    </row>
    <row r="79" spans="1:9" x14ac:dyDescent="0.15">
      <c r="C79" s="3" t="s">
        <v>20</v>
      </c>
      <c r="D79" s="1" t="s">
        <v>264</v>
      </c>
    </row>
    <row r="80" spans="1:9" x14ac:dyDescent="0.15">
      <c r="C80" s="3" t="s">
        <v>21</v>
      </c>
      <c r="D80" s="1" t="s">
        <v>265</v>
      </c>
    </row>
    <row r="81" spans="2:9" x14ac:dyDescent="0.15">
      <c r="C81" s="3" t="s">
        <v>22</v>
      </c>
      <c r="D81" s="1" t="s">
        <v>268</v>
      </c>
    </row>
    <row r="82" spans="2:9" x14ac:dyDescent="0.15">
      <c r="C82" s="3" t="s">
        <v>23</v>
      </c>
      <c r="D82" s="1" t="s">
        <v>265</v>
      </c>
    </row>
    <row r="83" spans="2:9" x14ac:dyDescent="0.15">
      <c r="C83" s="3" t="s">
        <v>24</v>
      </c>
      <c r="D83" s="1" t="s">
        <v>265</v>
      </c>
    </row>
    <row r="84" spans="2:9" x14ac:dyDescent="0.15">
      <c r="C84" s="3" t="s">
        <v>25</v>
      </c>
      <c r="D84" s="1" t="s">
        <v>265</v>
      </c>
    </row>
    <row r="85" spans="2:9" x14ac:dyDescent="0.15">
      <c r="C85" s="3" t="s">
        <v>26</v>
      </c>
      <c r="D85" s="1" t="s">
        <v>269</v>
      </c>
    </row>
    <row r="87" spans="2:9" x14ac:dyDescent="0.15">
      <c r="C87" s="1" t="s">
        <v>272</v>
      </c>
    </row>
    <row r="89" spans="2:9" x14ac:dyDescent="0.15">
      <c r="B89" s="13" t="s">
        <v>55</v>
      </c>
      <c r="C89" s="6"/>
      <c r="D89" s="6" t="s">
        <v>10</v>
      </c>
      <c r="E89" s="6" t="s">
        <v>11</v>
      </c>
      <c r="F89" s="6" t="s">
        <v>12</v>
      </c>
      <c r="G89" s="6" t="s">
        <v>13</v>
      </c>
      <c r="H89" s="6" t="s">
        <v>14</v>
      </c>
      <c r="I89" s="6" t="s">
        <v>15</v>
      </c>
    </row>
    <row r="90" spans="2:9" x14ac:dyDescent="0.15">
      <c r="C90" s="6" t="s">
        <v>56</v>
      </c>
      <c r="D90" s="6">
        <v>100</v>
      </c>
      <c r="E90" s="6">
        <v>150</v>
      </c>
      <c r="F90" s="6">
        <v>225</v>
      </c>
      <c r="G90" s="6">
        <v>330</v>
      </c>
      <c r="H90" s="6">
        <v>500</v>
      </c>
      <c r="I90" s="6">
        <v>720</v>
      </c>
    </row>
    <row r="91" spans="2:9" x14ac:dyDescent="0.15">
      <c r="C91" s="6" t="s">
        <v>57</v>
      </c>
      <c r="D91" s="6">
        <v>175</v>
      </c>
      <c r="E91" s="6">
        <v>300</v>
      </c>
      <c r="F91" s="6">
        <v>475</v>
      </c>
      <c r="G91" s="6">
        <v>680</v>
      </c>
      <c r="H91" s="6">
        <v>950</v>
      </c>
      <c r="I91" s="6">
        <v>1475</v>
      </c>
    </row>
    <row r="92" spans="2:9" x14ac:dyDescent="0.15">
      <c r="C92" s="6" t="s">
        <v>58</v>
      </c>
      <c r="D92" s="6">
        <v>250</v>
      </c>
      <c r="E92" s="6">
        <v>450</v>
      </c>
      <c r="F92" s="6">
        <v>725</v>
      </c>
      <c r="G92" s="6">
        <v>1030</v>
      </c>
      <c r="H92" s="6">
        <v>1400</v>
      </c>
      <c r="I92" s="6">
        <v>2200</v>
      </c>
    </row>
    <row r="93" spans="2:9" x14ac:dyDescent="0.15">
      <c r="C93" s="6" t="s">
        <v>59</v>
      </c>
      <c r="D93" s="6">
        <v>400</v>
      </c>
      <c r="E93" s="6">
        <v>700</v>
      </c>
      <c r="F93" s="6">
        <v>1075</v>
      </c>
      <c r="G93" s="6">
        <v>1480</v>
      </c>
      <c r="H93" s="6">
        <v>1925</v>
      </c>
      <c r="I93" s="6">
        <v>3050</v>
      </c>
    </row>
    <row r="94" spans="2:9" x14ac:dyDescent="0.15">
      <c r="C94" s="6" t="s">
        <v>60</v>
      </c>
      <c r="D94" s="6">
        <v>550</v>
      </c>
      <c r="E94" s="6">
        <v>950</v>
      </c>
      <c r="F94" s="6">
        <v>1425</v>
      </c>
      <c r="G94" s="6">
        <v>1930</v>
      </c>
      <c r="H94" s="6">
        <v>2450</v>
      </c>
      <c r="I94" s="6">
        <v>3900</v>
      </c>
    </row>
    <row r="95" spans="2:9" x14ac:dyDescent="0.15">
      <c r="C95" s="6" t="s">
        <v>61</v>
      </c>
      <c r="D95" s="6">
        <v>775</v>
      </c>
      <c r="E95" s="6">
        <v>1275</v>
      </c>
      <c r="F95" s="6">
        <v>1875</v>
      </c>
      <c r="G95" s="6">
        <v>2455</v>
      </c>
      <c r="H95" s="6">
        <v>3175</v>
      </c>
      <c r="I95" s="6">
        <v>4875</v>
      </c>
    </row>
    <row r="96" spans="2:9" x14ac:dyDescent="0.15">
      <c r="C96" s="6" t="s">
        <v>62</v>
      </c>
      <c r="D96" s="6">
        <v>1000</v>
      </c>
      <c r="E96" s="6">
        <v>1600</v>
      </c>
      <c r="F96" s="6">
        <v>2325</v>
      </c>
      <c r="G96" s="6">
        <v>2980</v>
      </c>
      <c r="H96" s="6">
        <v>3900</v>
      </c>
      <c r="I96" s="6">
        <v>5850</v>
      </c>
    </row>
    <row r="97" spans="3:9" x14ac:dyDescent="0.15">
      <c r="C97" s="6" t="s">
        <v>63</v>
      </c>
      <c r="D97" s="6">
        <v>1300</v>
      </c>
      <c r="E97" s="6">
        <v>2025</v>
      </c>
      <c r="F97" s="6">
        <v>2850</v>
      </c>
      <c r="G97" s="6">
        <v>3680</v>
      </c>
      <c r="H97" s="6">
        <v>4750</v>
      </c>
      <c r="I97" s="6">
        <v>6975</v>
      </c>
    </row>
    <row r="98" spans="3:9" x14ac:dyDescent="0.15">
      <c r="C98" s="6" t="s">
        <v>64</v>
      </c>
      <c r="D98" s="6">
        <v>1600</v>
      </c>
      <c r="E98" s="6">
        <v>2450</v>
      </c>
      <c r="F98" s="6">
        <v>3375</v>
      </c>
      <c r="G98" s="6">
        <v>4380</v>
      </c>
      <c r="H98" s="6">
        <v>5600</v>
      </c>
      <c r="I98" s="6">
        <v>8100</v>
      </c>
    </row>
    <row r="99" spans="3:9" x14ac:dyDescent="0.15">
      <c r="C99" s="6" t="s">
        <v>65</v>
      </c>
      <c r="D99" s="6">
        <v>2000</v>
      </c>
      <c r="E99" s="6">
        <v>3000</v>
      </c>
      <c r="F99" s="6">
        <v>4075</v>
      </c>
      <c r="G99" s="6">
        <v>5205</v>
      </c>
      <c r="H99" s="6">
        <v>6600</v>
      </c>
      <c r="I99" s="6">
        <v>9350</v>
      </c>
    </row>
    <row r="100" spans="3:9" x14ac:dyDescent="0.15">
      <c r="C100" s="6" t="s">
        <v>66</v>
      </c>
      <c r="D100" s="6">
        <v>2400</v>
      </c>
      <c r="E100" s="6">
        <v>3550</v>
      </c>
      <c r="F100" s="6">
        <v>4775</v>
      </c>
      <c r="G100" s="6">
        <v>6030</v>
      </c>
      <c r="H100" s="6">
        <v>7600</v>
      </c>
      <c r="I100" s="6">
        <v>10600</v>
      </c>
    </row>
    <row r="101" spans="3:9" x14ac:dyDescent="0.15">
      <c r="C101" s="6" t="s">
        <v>67</v>
      </c>
      <c r="D101" s="6">
        <v>2925</v>
      </c>
      <c r="E101" s="6">
        <v>4225</v>
      </c>
      <c r="F101" s="6">
        <v>5600</v>
      </c>
      <c r="G101" s="6">
        <v>6980</v>
      </c>
      <c r="H101" s="6">
        <v>8850</v>
      </c>
      <c r="I101" s="6">
        <v>11975</v>
      </c>
    </row>
    <row r="102" spans="3:9" x14ac:dyDescent="0.15">
      <c r="C102" s="6" t="s">
        <v>68</v>
      </c>
      <c r="D102" s="6">
        <v>3450</v>
      </c>
      <c r="E102" s="6">
        <v>4900</v>
      </c>
      <c r="F102" s="6">
        <v>6425</v>
      </c>
      <c r="G102" s="6">
        <v>7930</v>
      </c>
      <c r="H102" s="6">
        <v>10100</v>
      </c>
      <c r="I102" s="6">
        <v>13350</v>
      </c>
    </row>
    <row r="103" spans="3:9" x14ac:dyDescent="0.15">
      <c r="C103" s="6" t="s">
        <v>69</v>
      </c>
      <c r="D103" s="6">
        <v>4100</v>
      </c>
      <c r="E103" s="6">
        <v>5700</v>
      </c>
      <c r="F103" s="6">
        <v>7375</v>
      </c>
      <c r="G103" s="6">
        <v>9130</v>
      </c>
      <c r="H103" s="6">
        <v>11600</v>
      </c>
      <c r="I103" s="6">
        <v>14850</v>
      </c>
    </row>
    <row r="104" spans="3:9" x14ac:dyDescent="0.15">
      <c r="C104" s="6" t="s">
        <v>70</v>
      </c>
      <c r="D104" s="6">
        <v>4750</v>
      </c>
      <c r="E104" s="6">
        <v>6500</v>
      </c>
      <c r="F104" s="6">
        <v>8325</v>
      </c>
      <c r="G104" s="6">
        <v>10330</v>
      </c>
      <c r="H104" s="6">
        <v>13100</v>
      </c>
      <c r="I104" s="6">
        <v>16350</v>
      </c>
    </row>
    <row r="106" spans="3:9" x14ac:dyDescent="0.15">
      <c r="C106" s="1" t="s">
        <v>71</v>
      </c>
    </row>
    <row r="107" spans="3:9" x14ac:dyDescent="0.15">
      <c r="C107" s="10" t="s">
        <v>72</v>
      </c>
      <c r="H107" s="10"/>
    </row>
    <row r="108" spans="3:9" x14ac:dyDescent="0.15">
      <c r="C108" s="1" t="s">
        <v>296</v>
      </c>
      <c r="H108" s="10"/>
    </row>
    <row r="109" spans="3:9" x14ac:dyDescent="0.15">
      <c r="C109" s="1" t="s">
        <v>297</v>
      </c>
      <c r="H109" s="10"/>
    </row>
    <row r="110" spans="3:9" x14ac:dyDescent="0.15">
      <c r="C110" s="1" t="s">
        <v>298</v>
      </c>
      <c r="H110" s="10"/>
    </row>
    <row r="111" spans="3:9" x14ac:dyDescent="0.15">
      <c r="C111" s="1" t="s">
        <v>299</v>
      </c>
      <c r="H111" s="10"/>
    </row>
    <row r="112" spans="3:9" x14ac:dyDescent="0.15">
      <c r="H112" s="10"/>
    </row>
    <row r="113" spans="3:9" x14ac:dyDescent="0.15">
      <c r="C113" s="1" t="s">
        <v>300</v>
      </c>
      <c r="H113" s="10"/>
    </row>
    <row r="114" spans="3:9" x14ac:dyDescent="0.15">
      <c r="C114" s="1" t="s">
        <v>301</v>
      </c>
      <c r="H114" s="10"/>
    </row>
    <row r="115" spans="3:9" x14ac:dyDescent="0.15">
      <c r="C115" s="1" t="s">
        <v>302</v>
      </c>
      <c r="H115" s="10"/>
    </row>
    <row r="116" spans="3:9" x14ac:dyDescent="0.15">
      <c r="D116" s="1" t="s">
        <v>303</v>
      </c>
      <c r="E116" s="22">
        <v>0.75</v>
      </c>
      <c r="H116" s="10"/>
    </row>
    <row r="117" spans="3:9" x14ac:dyDescent="0.15">
      <c r="D117" s="1" t="s">
        <v>304</v>
      </c>
      <c r="E117" s="22">
        <v>0.5</v>
      </c>
      <c r="H117" s="10"/>
    </row>
    <row r="118" spans="3:9" x14ac:dyDescent="0.15">
      <c r="D118" s="1" t="s">
        <v>305</v>
      </c>
      <c r="E118" s="22">
        <v>0.25</v>
      </c>
      <c r="H118" s="10"/>
    </row>
    <row r="119" spans="3:9" x14ac:dyDescent="0.15">
      <c r="C119" s="1" t="s">
        <v>311</v>
      </c>
      <c r="E119" s="22"/>
      <c r="H119" s="10"/>
    </row>
    <row r="120" spans="3:9" x14ac:dyDescent="0.15">
      <c r="E120" s="22"/>
      <c r="H120" s="10"/>
    </row>
    <row r="121" spans="3:9" x14ac:dyDescent="0.15">
      <c r="E121" s="22"/>
      <c r="H121" s="10"/>
    </row>
    <row r="122" spans="3:9" x14ac:dyDescent="0.15">
      <c r="C122" s="1" t="s">
        <v>307</v>
      </c>
      <c r="D122" s="1" t="s">
        <v>294</v>
      </c>
      <c r="E122" s="1" t="s">
        <v>306</v>
      </c>
      <c r="G122" s="1" t="s">
        <v>295</v>
      </c>
    </row>
    <row r="123" spans="3:9" x14ac:dyDescent="0.15">
      <c r="C123" s="6" t="s">
        <v>56</v>
      </c>
      <c r="D123" s="22">
        <v>1</v>
      </c>
      <c r="E123" s="1">
        <f>H90*100%/D123</f>
        <v>500</v>
      </c>
      <c r="F123" s="22"/>
      <c r="G123" s="22">
        <v>0.125</v>
      </c>
      <c r="H123" s="22"/>
      <c r="I123" s="22"/>
    </row>
    <row r="124" spans="3:9" x14ac:dyDescent="0.15">
      <c r="C124" s="6" t="s">
        <v>57</v>
      </c>
      <c r="D124" s="22">
        <f>D123-$G$123</f>
        <v>0.875</v>
      </c>
      <c r="E124" s="1">
        <f>H91*100%/D124</f>
        <v>1085.7142857142858</v>
      </c>
    </row>
    <row r="125" spans="3:9" x14ac:dyDescent="0.15">
      <c r="C125" s="6" t="s">
        <v>58</v>
      </c>
      <c r="D125" s="22">
        <f>D124-$G$123</f>
        <v>0.75</v>
      </c>
      <c r="E125" s="1">
        <f>H92*100%/D125</f>
        <v>1866.6666666666667</v>
      </c>
      <c r="G125" s="22">
        <v>8.5000000000000006E-2</v>
      </c>
    </row>
    <row r="126" spans="3:9" x14ac:dyDescent="0.15">
      <c r="C126" s="6" t="s">
        <v>59</v>
      </c>
      <c r="D126" s="22">
        <f>D125-$G$125</f>
        <v>0.66500000000000004</v>
      </c>
      <c r="E126" s="1">
        <f>H93*100%/D126</f>
        <v>2894.7368421052629</v>
      </c>
    </row>
    <row r="127" spans="3:9" x14ac:dyDescent="0.15">
      <c r="C127" s="6" t="s">
        <v>60</v>
      </c>
      <c r="D127" s="22">
        <f t="shared" ref="D127:D128" si="0">D126-$G$125</f>
        <v>0.58000000000000007</v>
      </c>
      <c r="E127" s="1">
        <f>H94*100%/D127</f>
        <v>4224.1379310344819</v>
      </c>
    </row>
    <row r="128" spans="3:9" x14ac:dyDescent="0.15">
      <c r="C128" s="6" t="s">
        <v>61</v>
      </c>
      <c r="D128" s="22">
        <f t="shared" si="0"/>
        <v>0.49500000000000005</v>
      </c>
      <c r="E128" s="1">
        <f>H95*100%/D128</f>
        <v>6414.1414141414134</v>
      </c>
      <c r="G128" s="22">
        <v>0.08</v>
      </c>
    </row>
    <row r="129" spans="2:9" x14ac:dyDescent="0.15">
      <c r="C129" s="6" t="s">
        <v>62</v>
      </c>
      <c r="D129" s="22">
        <f>D128-$G$128</f>
        <v>0.41500000000000004</v>
      </c>
      <c r="E129" s="1">
        <f>H96*100%/D129</f>
        <v>9397.590361445782</v>
      </c>
    </row>
    <row r="130" spans="2:9" x14ac:dyDescent="0.15">
      <c r="C130" s="6" t="s">
        <v>63</v>
      </c>
      <c r="D130" s="22">
        <f t="shared" ref="D130:D131" si="1">D129-$G$128</f>
        <v>0.33500000000000002</v>
      </c>
      <c r="E130" s="1">
        <f>H97*100%/D130</f>
        <v>14179.10447761194</v>
      </c>
      <c r="F130" s="22"/>
    </row>
    <row r="131" spans="2:9" x14ac:dyDescent="0.15">
      <c r="C131" s="6" t="s">
        <v>64</v>
      </c>
      <c r="D131" s="22">
        <f t="shared" si="1"/>
        <v>0.255</v>
      </c>
      <c r="E131" s="1">
        <f>H98*100%/D131</f>
        <v>21960.784313725489</v>
      </c>
      <c r="G131" s="22">
        <v>0.03</v>
      </c>
    </row>
    <row r="132" spans="2:9" x14ac:dyDescent="0.15">
      <c r="C132" s="6" t="s">
        <v>65</v>
      </c>
      <c r="D132" s="22">
        <f>D131-$G$131</f>
        <v>0.22500000000000001</v>
      </c>
      <c r="E132" s="1">
        <f>H99*100%/D132</f>
        <v>29333.333333333332</v>
      </c>
    </row>
    <row r="133" spans="2:9" x14ac:dyDescent="0.15">
      <c r="C133" s="6" t="s">
        <v>66</v>
      </c>
      <c r="D133" s="22">
        <f>D132-$G$131</f>
        <v>0.19500000000000001</v>
      </c>
      <c r="E133" s="1">
        <f>H100*100%/D133</f>
        <v>38974.358974358976</v>
      </c>
    </row>
    <row r="134" spans="2:9" x14ac:dyDescent="0.15">
      <c r="C134" s="6" t="s">
        <v>67</v>
      </c>
      <c r="D134" s="22">
        <f>D133-$G$131</f>
        <v>0.16500000000000001</v>
      </c>
      <c r="E134" s="1">
        <f>H101*100%/D134</f>
        <v>53636.363636363632</v>
      </c>
    </row>
    <row r="135" spans="2:9" x14ac:dyDescent="0.15">
      <c r="C135" s="6" t="s">
        <v>68</v>
      </c>
      <c r="D135" s="22">
        <f>D134-$G$131</f>
        <v>0.13500000000000001</v>
      </c>
      <c r="E135" s="1">
        <f>H102*100%/D135</f>
        <v>74814.814814814803</v>
      </c>
    </row>
    <row r="136" spans="2:9" x14ac:dyDescent="0.15">
      <c r="C136" s="6" t="s">
        <v>69</v>
      </c>
      <c r="D136" s="22">
        <f>D135-$G$131</f>
        <v>0.10500000000000001</v>
      </c>
      <c r="E136" s="1">
        <f>H103*100%/D136</f>
        <v>110476.19047619046</v>
      </c>
    </row>
    <row r="137" spans="2:9" x14ac:dyDescent="0.15">
      <c r="C137" s="6" t="s">
        <v>70</v>
      </c>
      <c r="D137" s="22">
        <v>0.02</v>
      </c>
      <c r="E137" s="1">
        <f>H104*100%/D137</f>
        <v>655000</v>
      </c>
      <c r="F137" s="22"/>
    </row>
    <row r="138" spans="2:9" x14ac:dyDescent="0.15">
      <c r="C138" s="1" t="s">
        <v>308</v>
      </c>
      <c r="E138" s="22" t="s">
        <v>309</v>
      </c>
      <c r="H138" s="10"/>
    </row>
    <row r="139" spans="2:9" x14ac:dyDescent="0.15">
      <c r="E139" s="22" t="s">
        <v>310</v>
      </c>
      <c r="H139" s="10"/>
    </row>
    <row r="140" spans="2:9" x14ac:dyDescent="0.15">
      <c r="H140" s="10"/>
    </row>
    <row r="141" spans="2:9" x14ac:dyDescent="0.15">
      <c r="B141" s="13" t="s">
        <v>73</v>
      </c>
      <c r="D141" s="11" t="s">
        <v>10</v>
      </c>
      <c r="E141" s="11" t="s">
        <v>11</v>
      </c>
      <c r="F141" s="11" t="s">
        <v>12</v>
      </c>
      <c r="G141" s="11" t="s">
        <v>13</v>
      </c>
      <c r="H141" s="11" t="s">
        <v>14</v>
      </c>
      <c r="I141" s="11" t="s">
        <v>15</v>
      </c>
    </row>
    <row r="142" spans="2:9" x14ac:dyDescent="0.15">
      <c r="C142" s="6" t="s">
        <v>74</v>
      </c>
      <c r="D142" s="1">
        <v>1000</v>
      </c>
      <c r="E142" s="1">
        <v>2500</v>
      </c>
      <c r="F142" s="1">
        <v>5000</v>
      </c>
      <c r="G142" s="1">
        <v>10000</v>
      </c>
      <c r="H142" s="1">
        <v>25000</v>
      </c>
      <c r="I142" s="1">
        <v>50000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49" workbookViewId="0">
      <selection activeCell="B72" sqref="B72"/>
    </sheetView>
  </sheetViews>
  <sheetFormatPr defaultRowHeight="16.5" x14ac:dyDescent="0.15"/>
  <cols>
    <col min="1" max="1" width="9" style="2"/>
    <col min="2" max="5" width="9" style="1"/>
    <col min="6" max="6" width="9.5" style="1" bestFit="1" customWidth="1"/>
    <col min="7" max="16384" width="9" style="1"/>
  </cols>
  <sheetData>
    <row r="1" spans="1:4" x14ac:dyDescent="0.15">
      <c r="A1" s="2" t="s">
        <v>326</v>
      </c>
    </row>
    <row r="2" spans="1:4" x14ac:dyDescent="0.15">
      <c r="B2" s="1" t="s">
        <v>313</v>
      </c>
    </row>
    <row r="3" spans="1:4" x14ac:dyDescent="0.15">
      <c r="C3" s="1" t="s">
        <v>314</v>
      </c>
    </row>
    <row r="4" spans="1:4" x14ac:dyDescent="0.15">
      <c r="C4" s="1" t="s">
        <v>315</v>
      </c>
    </row>
    <row r="5" spans="1:4" x14ac:dyDescent="0.15">
      <c r="C5" s="1" t="s">
        <v>316</v>
      </c>
    </row>
    <row r="6" spans="1:4" x14ac:dyDescent="0.15">
      <c r="D6" s="1" t="s">
        <v>317</v>
      </c>
    </row>
    <row r="8" spans="1:4" x14ac:dyDescent="0.15">
      <c r="B8" s="1" t="s">
        <v>318</v>
      </c>
    </row>
    <row r="9" spans="1:4" x14ac:dyDescent="0.15">
      <c r="C9" s="1" t="s">
        <v>319</v>
      </c>
    </row>
    <row r="10" spans="1:4" x14ac:dyDescent="0.15">
      <c r="C10" s="1" t="s">
        <v>320</v>
      </c>
    </row>
    <row r="11" spans="1:4" x14ac:dyDescent="0.15">
      <c r="C11" s="1" t="s">
        <v>321</v>
      </c>
    </row>
    <row r="12" spans="1:4" x14ac:dyDescent="0.15">
      <c r="D12" s="1" t="s">
        <v>323</v>
      </c>
    </row>
    <row r="13" spans="1:4" x14ac:dyDescent="0.15">
      <c r="D13" s="1" t="s">
        <v>324</v>
      </c>
    </row>
    <row r="15" spans="1:4" x14ac:dyDescent="0.15">
      <c r="B15" s="1" t="s">
        <v>322</v>
      </c>
    </row>
    <row r="16" spans="1:4" x14ac:dyDescent="0.15">
      <c r="C16" s="1" t="s">
        <v>312</v>
      </c>
    </row>
    <row r="17" spans="1:4" x14ac:dyDescent="0.15">
      <c r="D17" s="1" t="s">
        <v>325</v>
      </c>
    </row>
    <row r="20" spans="1:4" x14ac:dyDescent="0.15">
      <c r="B20" s="1" t="s">
        <v>327</v>
      </c>
    </row>
    <row r="21" spans="1:4" x14ac:dyDescent="0.15">
      <c r="B21" s="1" t="s">
        <v>328</v>
      </c>
    </row>
    <row r="23" spans="1:4" x14ac:dyDescent="0.15">
      <c r="A23" s="2" t="s">
        <v>348</v>
      </c>
    </row>
    <row r="24" spans="1:4" x14ac:dyDescent="0.15">
      <c r="B24" s="1" t="s">
        <v>329</v>
      </c>
    </row>
    <row r="25" spans="1:4" x14ac:dyDescent="0.15">
      <c r="B25" s="1" t="s">
        <v>330</v>
      </c>
    </row>
    <row r="26" spans="1:4" x14ac:dyDescent="0.15">
      <c r="C26" s="1" t="s">
        <v>331</v>
      </c>
    </row>
    <row r="27" spans="1:4" x14ac:dyDescent="0.15">
      <c r="C27" s="1" t="s">
        <v>332</v>
      </c>
    </row>
    <row r="28" spans="1:4" x14ac:dyDescent="0.15">
      <c r="C28" s="1" t="s">
        <v>333</v>
      </c>
    </row>
    <row r="29" spans="1:4" x14ac:dyDescent="0.15">
      <c r="C29" s="1" t="s">
        <v>334</v>
      </c>
    </row>
    <row r="31" spans="1:4" x14ac:dyDescent="0.15">
      <c r="B31" s="1" t="s">
        <v>335</v>
      </c>
    </row>
    <row r="32" spans="1:4" x14ac:dyDescent="0.15">
      <c r="C32" s="1" t="s">
        <v>336</v>
      </c>
    </row>
    <row r="33" spans="1:3" x14ac:dyDescent="0.15">
      <c r="C33" s="1" t="s">
        <v>337</v>
      </c>
    </row>
    <row r="34" spans="1:3" x14ac:dyDescent="0.15">
      <c r="C34" s="1" t="s">
        <v>338</v>
      </c>
    </row>
    <row r="35" spans="1:3" x14ac:dyDescent="0.15">
      <c r="C35" s="1" t="s">
        <v>339</v>
      </c>
    </row>
    <row r="36" spans="1:3" x14ac:dyDescent="0.15">
      <c r="C36" s="1" t="s">
        <v>340</v>
      </c>
    </row>
    <row r="38" spans="1:3" x14ac:dyDescent="0.15">
      <c r="B38" s="1" t="s">
        <v>341</v>
      </c>
    </row>
    <row r="39" spans="1:3" x14ac:dyDescent="0.15">
      <c r="C39" s="1" t="s">
        <v>342</v>
      </c>
    </row>
    <row r="40" spans="1:3" x14ac:dyDescent="0.15">
      <c r="C40" s="1" t="s">
        <v>343</v>
      </c>
    </row>
    <row r="41" spans="1:3" x14ac:dyDescent="0.15">
      <c r="C41" s="1" t="s">
        <v>344</v>
      </c>
    </row>
    <row r="42" spans="1:3" x14ac:dyDescent="0.15">
      <c r="C42" s="1" t="s">
        <v>345</v>
      </c>
    </row>
    <row r="43" spans="1:3" x14ac:dyDescent="0.15">
      <c r="C43" s="1" t="s">
        <v>346</v>
      </c>
    </row>
    <row r="44" spans="1:3" x14ac:dyDescent="0.15">
      <c r="C44" s="1" t="s">
        <v>347</v>
      </c>
    </row>
    <row r="47" spans="1:3" x14ac:dyDescent="0.15">
      <c r="A47" s="2" t="s">
        <v>349</v>
      </c>
    </row>
    <row r="48" spans="1:3" x14ac:dyDescent="0.15">
      <c r="B48" s="1" t="s">
        <v>350</v>
      </c>
    </row>
    <row r="49" spans="2:6" x14ac:dyDescent="0.15">
      <c r="C49" s="1" t="s">
        <v>351</v>
      </c>
    </row>
    <row r="50" spans="2:6" x14ac:dyDescent="0.15">
      <c r="C50" s="1" t="s">
        <v>356</v>
      </c>
    </row>
    <row r="51" spans="2:6" x14ac:dyDescent="0.15">
      <c r="C51" s="1" t="s">
        <v>352</v>
      </c>
      <c r="D51" s="1" t="s">
        <v>353</v>
      </c>
      <c r="F51" s="22">
        <f>15%+15%+15%</f>
        <v>0.44999999999999996</v>
      </c>
    </row>
    <row r="52" spans="2:6" x14ac:dyDescent="0.15">
      <c r="C52" s="1" t="s">
        <v>146</v>
      </c>
      <c r="D52" s="1" t="s">
        <v>354</v>
      </c>
      <c r="F52" s="22">
        <v>0.35</v>
      </c>
    </row>
    <row r="54" spans="2:6" x14ac:dyDescent="0.15">
      <c r="C54" s="1" t="s">
        <v>355</v>
      </c>
    </row>
    <row r="55" spans="2:6" x14ac:dyDescent="0.15">
      <c r="C55" s="1" t="s">
        <v>360</v>
      </c>
    </row>
    <row r="56" spans="2:6" x14ac:dyDescent="0.15">
      <c r="C56" s="1" t="s">
        <v>352</v>
      </c>
      <c r="D56" s="1" t="s">
        <v>357</v>
      </c>
      <c r="F56" s="25">
        <f>45%+(4%+2%*7)*3</f>
        <v>0.99</v>
      </c>
    </row>
    <row r="57" spans="2:6" x14ac:dyDescent="0.15">
      <c r="C57" s="1" t="s">
        <v>146</v>
      </c>
      <c r="D57" s="1" t="s">
        <v>358</v>
      </c>
      <c r="F57" s="25">
        <f>35%+(4%+7*2%)*3</f>
        <v>0.89</v>
      </c>
    </row>
    <row r="59" spans="2:6" x14ac:dyDescent="0.15">
      <c r="C59" s="1" t="s">
        <v>359</v>
      </c>
    </row>
    <row r="60" spans="2:6" x14ac:dyDescent="0.15">
      <c r="C60" s="1" t="s">
        <v>363</v>
      </c>
    </row>
    <row r="61" spans="2:6" x14ac:dyDescent="0.15">
      <c r="C61" s="1" t="s">
        <v>352</v>
      </c>
      <c r="D61" s="1" t="s">
        <v>361</v>
      </c>
      <c r="F61" s="25">
        <f>45%+(4%+2%*12)*3</f>
        <v>1.2899999999999998</v>
      </c>
    </row>
    <row r="62" spans="2:6" x14ac:dyDescent="0.15">
      <c r="C62" s="1" t="s">
        <v>146</v>
      </c>
      <c r="D62" s="1" t="s">
        <v>362</v>
      </c>
      <c r="F62" s="25">
        <f>35%+(4%+12*2%)*3</f>
        <v>1.19</v>
      </c>
    </row>
    <row r="64" spans="2:6" x14ac:dyDescent="0.15">
      <c r="B64" s="1" t="s">
        <v>364</v>
      </c>
    </row>
    <row r="65" spans="1:2" x14ac:dyDescent="0.15">
      <c r="B65" s="1" t="s">
        <v>365</v>
      </c>
    </row>
    <row r="68" spans="1:2" x14ac:dyDescent="0.15">
      <c r="A68" s="2" t="s">
        <v>366</v>
      </c>
    </row>
    <row r="69" spans="1:2" x14ac:dyDescent="0.15">
      <c r="B69" s="1" t="s">
        <v>367</v>
      </c>
    </row>
    <row r="70" spans="1:2" x14ac:dyDescent="0.15">
      <c r="B70" s="1" t="s">
        <v>368</v>
      </c>
    </row>
    <row r="71" spans="1:2" x14ac:dyDescent="0.15">
      <c r="B71" s="1" t="s">
        <v>369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符文系统简介</vt:lpstr>
      <vt:lpstr>符文数值相关</vt:lpstr>
      <vt:lpstr>符文价值体现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2015-07-21T03:04:41Z</dcterms:created>
  <dcterms:modified xsi:type="dcterms:W3CDTF">2015-07-21T11:26:59Z</dcterms:modified>
</cp:coreProperties>
</file>