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37000" windowHeight="19200" tabRatio="349" activeTab="5"/>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0" l="1"/>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6" i="10"/>
  <c r="H16" i="10"/>
  <c r="J16" i="10"/>
  <c r="K16" i="10"/>
  <c r="M16" i="10"/>
  <c r="N16" i="10"/>
  <c r="P16" i="10"/>
  <c r="Q16" i="10"/>
  <c r="S16" i="10"/>
  <c r="T16" i="10"/>
  <c r="G17" i="10"/>
  <c r="H17" i="10"/>
  <c r="J17" i="10"/>
  <c r="K17" i="10"/>
  <c r="M17" i="10"/>
  <c r="N17" i="10"/>
  <c r="P17" i="10"/>
  <c r="Q17" i="10"/>
  <c r="S17" i="10"/>
  <c r="T17" i="10"/>
  <c r="G20" i="10"/>
  <c r="H20" i="10"/>
  <c r="J20" i="10"/>
  <c r="K20" i="10"/>
  <c r="M20" i="10"/>
  <c r="N20" i="10"/>
  <c r="P20" i="10"/>
  <c r="Q20" i="10"/>
  <c r="S20" i="10"/>
  <c r="T20" i="10"/>
  <c r="G21" i="10"/>
  <c r="H21" i="10"/>
  <c r="J21" i="10"/>
  <c r="K21" i="10"/>
  <c r="M21" i="10"/>
  <c r="N21" i="10"/>
  <c r="P21" i="10"/>
  <c r="Q21" i="10"/>
  <c r="S21" i="10"/>
  <c r="T21"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D28" i="10"/>
  <c r="H28" i="10"/>
  <c r="K28" i="10"/>
  <c r="N28" i="10"/>
  <c r="Q28" i="10"/>
  <c r="T28" i="10"/>
  <c r="H30" i="10"/>
  <c r="I30" i="10"/>
  <c r="K30" i="10"/>
  <c r="L30" i="10"/>
  <c r="N30" i="10"/>
  <c r="O30" i="10"/>
  <c r="Q30" i="10"/>
  <c r="R30" i="10"/>
  <c r="T30" i="10"/>
  <c r="U30" i="10"/>
  <c r="G31" i="10"/>
  <c r="H31" i="10"/>
  <c r="J31" i="10"/>
  <c r="K31" i="10"/>
  <c r="M31" i="10"/>
  <c r="N31" i="10"/>
  <c r="P31" i="10"/>
  <c r="Q31" i="10"/>
  <c r="S31" i="10"/>
  <c r="T31" i="10"/>
  <c r="G32" i="10"/>
  <c r="H32" i="10"/>
  <c r="J32" i="10"/>
  <c r="K32" i="10"/>
  <c r="M32" i="10"/>
  <c r="N32" i="10"/>
  <c r="P32" i="10"/>
  <c r="Q32" i="10"/>
  <c r="S32" i="10"/>
  <c r="T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8" i="10"/>
  <c r="H38" i="10"/>
  <c r="J38" i="10"/>
  <c r="K38" i="10"/>
  <c r="M38" i="10"/>
  <c r="N38" i="10"/>
  <c r="P38" i="10"/>
  <c r="Q38" i="10"/>
  <c r="S38" i="10"/>
  <c r="T38" i="10"/>
  <c r="G39" i="10"/>
  <c r="H39" i="10"/>
  <c r="J39" i="10"/>
  <c r="K39" i="10"/>
  <c r="M39" i="10"/>
  <c r="N39" i="10"/>
  <c r="P39" i="10"/>
  <c r="Q39" i="10"/>
  <c r="S39" i="10"/>
  <c r="T39" i="10"/>
  <c r="G40" i="10"/>
  <c r="H40" i="10"/>
  <c r="J40" i="10"/>
  <c r="K40" i="10"/>
  <c r="M40" i="10"/>
  <c r="N40" i="10"/>
  <c r="P40" i="10"/>
  <c r="Q40" i="10"/>
  <c r="S40" i="10"/>
  <c r="T40" i="10"/>
  <c r="G41" i="10"/>
  <c r="H41" i="10"/>
  <c r="J41" i="10"/>
  <c r="K41" i="10"/>
  <c r="M41" i="10"/>
  <c r="N41" i="10"/>
  <c r="P41" i="10"/>
  <c r="Q41" i="10"/>
  <c r="S41" i="10"/>
  <c r="T41" i="10"/>
  <c r="M42" i="10"/>
  <c r="M43" i="10"/>
  <c r="G44" i="10"/>
  <c r="H44" i="10"/>
  <c r="J44" i="10"/>
  <c r="K44" i="10"/>
  <c r="M44" i="10"/>
  <c r="N44" i="10"/>
  <c r="P44" i="10"/>
  <c r="Q44" i="10"/>
  <c r="S44" i="10"/>
  <c r="T44" i="10"/>
  <c r="G45" i="10"/>
  <c r="H45" i="10"/>
  <c r="J45" i="10"/>
  <c r="K45" i="10"/>
  <c r="M45" i="10"/>
  <c r="N45" i="10"/>
  <c r="P45" i="10"/>
  <c r="Q45" i="10"/>
  <c r="S45" i="10"/>
  <c r="T45" i="10"/>
  <c r="G46" i="10"/>
  <c r="H46" i="10"/>
  <c r="J46" i="10"/>
  <c r="K46" i="10"/>
  <c r="M46" i="10"/>
  <c r="N46" i="10"/>
  <c r="P46" i="10"/>
  <c r="Q46" i="10"/>
  <c r="S46" i="10"/>
  <c r="T46" i="10"/>
  <c r="G47" i="10"/>
  <c r="H47" i="10"/>
  <c r="J47" i="10"/>
  <c r="K47" i="10"/>
  <c r="M47" i="10"/>
  <c r="N47" i="10"/>
  <c r="P47" i="10"/>
  <c r="Q47" i="10"/>
  <c r="S47" i="10"/>
  <c r="T47" i="10"/>
  <c r="G48" i="10"/>
  <c r="H48" i="10"/>
  <c r="J48" i="10"/>
  <c r="K48" i="10"/>
  <c r="M48" i="10"/>
  <c r="N48" i="10"/>
  <c r="P48" i="10"/>
  <c r="Q48" i="10"/>
  <c r="S48" i="10"/>
  <c r="T48" i="10"/>
  <c r="G50" i="10"/>
  <c r="H50" i="10"/>
  <c r="J50" i="10"/>
  <c r="K50" i="10"/>
  <c r="M50" i="10"/>
  <c r="N50" i="10"/>
  <c r="P50" i="10"/>
  <c r="Q50" i="10"/>
  <c r="S50" i="10"/>
  <c r="T50" i="10"/>
  <c r="G51" i="10"/>
  <c r="H51" i="10"/>
  <c r="J51" i="10"/>
  <c r="K51" i="10"/>
  <c r="M51" i="10"/>
  <c r="N51" i="10"/>
  <c r="P51" i="10"/>
  <c r="Q51" i="10"/>
  <c r="S51" i="10"/>
  <c r="T51" i="10"/>
  <c r="G53" i="10"/>
  <c r="H53" i="10"/>
  <c r="J53" i="10"/>
  <c r="K53" i="10"/>
  <c r="M53" i="10"/>
  <c r="N53" i="10"/>
  <c r="P53" i="10"/>
  <c r="Q53" i="10"/>
  <c r="S53" i="10"/>
  <c r="T53" i="10"/>
  <c r="P54" i="10"/>
  <c r="S54" i="10"/>
  <c r="T54" i="10"/>
  <c r="G55" i="10"/>
  <c r="H55" i="10"/>
  <c r="J55" i="10"/>
  <c r="K55" i="10"/>
  <c r="M55" i="10"/>
  <c r="N55" i="10"/>
  <c r="P55" i="10"/>
  <c r="Q55" i="10"/>
  <c r="S55" i="10"/>
  <c r="T55" i="10"/>
  <c r="S56" i="10"/>
  <c r="T56" i="10"/>
  <c r="G57" i="10"/>
  <c r="H57" i="10"/>
  <c r="J57" i="10"/>
  <c r="K57" i="10"/>
  <c r="M57" i="10"/>
  <c r="N57" i="10"/>
  <c r="P57" i="10"/>
  <c r="Q57" i="10"/>
  <c r="S57" i="10"/>
  <c r="T57" i="10"/>
  <c r="D58" i="10"/>
  <c r="H58" i="10"/>
  <c r="K58" i="10"/>
  <c r="N58" i="10"/>
  <c r="Q58" i="10"/>
  <c r="T58" i="10"/>
  <c r="G62" i="10"/>
  <c r="H62" i="10"/>
  <c r="J62" i="10"/>
  <c r="K62" i="10"/>
  <c r="M62" i="10"/>
  <c r="N62" i="10"/>
  <c r="P62" i="10"/>
  <c r="Q62" i="10"/>
  <c r="S62" i="10"/>
  <c r="T62" i="10"/>
  <c r="G71" i="10"/>
  <c r="H71" i="10"/>
  <c r="J71" i="10"/>
  <c r="K71" i="10"/>
  <c r="M71" i="10"/>
  <c r="N71" i="10"/>
  <c r="P71" i="10"/>
  <c r="Q71" i="10"/>
  <c r="S71" i="10"/>
  <c r="T71" i="10"/>
  <c r="G72" i="10"/>
  <c r="H72" i="10"/>
  <c r="J72" i="10"/>
  <c r="K72" i="10"/>
  <c r="M72" i="10"/>
  <c r="N72" i="10"/>
  <c r="P72" i="10"/>
  <c r="Q72" i="10"/>
  <c r="S72" i="10"/>
  <c r="T72" i="10"/>
  <c r="G73" i="10"/>
  <c r="H73" i="10"/>
  <c r="J73" i="10"/>
  <c r="K73" i="10"/>
  <c r="M73" i="10"/>
  <c r="N73" i="10"/>
  <c r="P73" i="10"/>
  <c r="Q73" i="10"/>
  <c r="S73" i="10"/>
  <c r="T73"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8" i="10"/>
  <c r="H78" i="10"/>
  <c r="J78" i="10"/>
  <c r="K78" i="10"/>
  <c r="M78" i="10"/>
  <c r="N78" i="10"/>
  <c r="P78" i="10"/>
  <c r="Q78" i="10"/>
  <c r="S78" i="10"/>
  <c r="T78" i="10"/>
  <c r="G79" i="10"/>
  <c r="H79" i="10"/>
  <c r="J79" i="10"/>
  <c r="K79" i="10"/>
  <c r="M79" i="10"/>
  <c r="N79" i="10"/>
  <c r="P79" i="10"/>
  <c r="Q79" i="10"/>
  <c r="S79" i="10"/>
  <c r="T79" i="10"/>
  <c r="G80" i="10"/>
  <c r="H80" i="10"/>
  <c r="J80" i="10"/>
  <c r="K80" i="10"/>
  <c r="M80" i="10"/>
  <c r="N80" i="10"/>
  <c r="P80" i="10"/>
  <c r="Q80" i="10"/>
  <c r="S80" i="10"/>
  <c r="T80"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88" i="10"/>
  <c r="H88" i="10"/>
  <c r="J88" i="10"/>
  <c r="K88" i="10"/>
  <c r="M88" i="10"/>
  <c r="N88" i="10"/>
  <c r="P88" i="10"/>
  <c r="Q88" i="10"/>
  <c r="S88" i="10"/>
  <c r="T88" i="10"/>
  <c r="G89" i="10"/>
  <c r="H89" i="10"/>
  <c r="J89" i="10"/>
  <c r="K89" i="10"/>
  <c r="M89" i="10"/>
  <c r="N89" i="10"/>
  <c r="P89" i="10"/>
  <c r="Q89" i="10"/>
  <c r="S89" i="10"/>
  <c r="T89" i="10"/>
  <c r="G90" i="10"/>
  <c r="H90" i="10"/>
  <c r="J90" i="10"/>
  <c r="K90" i="10"/>
  <c r="M90" i="10"/>
  <c r="N90" i="10"/>
  <c r="P90" i="10"/>
  <c r="Q90" i="10"/>
  <c r="S90" i="10"/>
  <c r="T90" i="10"/>
  <c r="G91" i="10"/>
  <c r="H91" i="10"/>
  <c r="J91" i="10"/>
  <c r="K91" i="10"/>
  <c r="M91" i="10"/>
  <c r="N91" i="10"/>
  <c r="P91" i="10"/>
  <c r="Q91" i="10"/>
  <c r="S91" i="10"/>
  <c r="T91" i="10"/>
  <c r="G92" i="10"/>
  <c r="H92" i="10"/>
  <c r="J92" i="10"/>
  <c r="K92" i="10"/>
  <c r="M92" i="10"/>
  <c r="N92" i="10"/>
  <c r="P92" i="10"/>
  <c r="Q92" i="10"/>
  <c r="S92" i="10"/>
  <c r="T92" i="10"/>
  <c r="G93" i="10"/>
  <c r="H93" i="10"/>
  <c r="J93" i="10"/>
  <c r="K93" i="10"/>
  <c r="M93" i="10"/>
  <c r="N93" i="10"/>
  <c r="P93" i="10"/>
  <c r="Q93" i="10"/>
  <c r="S93" i="10"/>
  <c r="T93" i="10"/>
  <c r="G94" i="10"/>
  <c r="H94" i="10"/>
  <c r="J94" i="10"/>
  <c r="K94" i="10"/>
  <c r="M94" i="10"/>
  <c r="N94" i="10"/>
  <c r="P94" i="10"/>
  <c r="Q94" i="10"/>
  <c r="S94" i="10"/>
  <c r="T94" i="10"/>
  <c r="G96" i="10"/>
  <c r="H96" i="10"/>
  <c r="J96" i="10"/>
  <c r="K96" i="10"/>
  <c r="M96" i="10"/>
  <c r="N96" i="10"/>
  <c r="P96" i="10"/>
  <c r="Q96" i="10"/>
  <c r="S96" i="10"/>
  <c r="T96" i="10"/>
  <c r="G97" i="10"/>
  <c r="H97" i="10"/>
  <c r="J97" i="10"/>
  <c r="K97" i="10"/>
  <c r="M97" i="10"/>
  <c r="N97" i="10"/>
  <c r="P97" i="10"/>
  <c r="Q97" i="10"/>
  <c r="S97" i="10"/>
  <c r="T97" i="10"/>
  <c r="D99" i="10"/>
  <c r="H99" i="10"/>
  <c r="K99" i="10"/>
  <c r="N99" i="10"/>
  <c r="Q99" i="10"/>
  <c r="T99" i="10"/>
  <c r="G105" i="10"/>
  <c r="H105" i="10"/>
  <c r="F107" i="10"/>
  <c r="G107" i="10"/>
  <c r="H107" i="10"/>
  <c r="J107" i="10"/>
  <c r="K107" i="10"/>
  <c r="M107" i="10"/>
  <c r="N107" i="10"/>
  <c r="P107" i="10"/>
  <c r="Q107" i="10"/>
  <c r="S107" i="10"/>
  <c r="T107" i="10"/>
  <c r="F108" i="10"/>
  <c r="G108" i="10"/>
  <c r="H108" i="10"/>
  <c r="J108" i="10"/>
  <c r="K108" i="10"/>
  <c r="M108" i="10"/>
  <c r="N108" i="10"/>
  <c r="P108" i="10"/>
  <c r="Q108" i="10"/>
  <c r="S108" i="10"/>
  <c r="T108" i="10"/>
  <c r="F109" i="10"/>
  <c r="G109" i="10"/>
  <c r="H109" i="10"/>
  <c r="J109" i="10"/>
  <c r="K109" i="10"/>
  <c r="M109" i="10"/>
  <c r="N109" i="10"/>
  <c r="P109" i="10"/>
  <c r="Q109" i="10"/>
  <c r="S109" i="10"/>
  <c r="T109" i="10"/>
  <c r="G110" i="10"/>
  <c r="H110" i="10"/>
  <c r="J110" i="10"/>
  <c r="K110" i="10"/>
  <c r="M110" i="10"/>
  <c r="N110" i="10"/>
  <c r="P110" i="10"/>
  <c r="Q110" i="10"/>
  <c r="S110" i="10"/>
  <c r="T110" i="10"/>
  <c r="G111" i="10"/>
  <c r="H111" i="10"/>
  <c r="J111" i="10"/>
  <c r="K111" i="10"/>
  <c r="M111" i="10"/>
  <c r="N111" i="10"/>
  <c r="P111" i="10"/>
  <c r="Q111" i="10"/>
  <c r="S111" i="10"/>
  <c r="T111" i="10"/>
  <c r="G112" i="10"/>
  <c r="H112" i="10"/>
  <c r="J112" i="10"/>
  <c r="K112" i="10"/>
  <c r="M112" i="10"/>
  <c r="N112" i="10"/>
  <c r="P112" i="10"/>
  <c r="Q112" i="10"/>
  <c r="S112" i="10"/>
  <c r="T112" i="10"/>
  <c r="G113" i="10"/>
  <c r="H113" i="10"/>
  <c r="J113" i="10"/>
  <c r="K113" i="10"/>
  <c r="M113" i="10"/>
  <c r="N113" i="10"/>
  <c r="P113" i="10"/>
  <c r="Q113" i="10"/>
  <c r="S113" i="10"/>
  <c r="T113" i="10"/>
  <c r="G114" i="10"/>
  <c r="H114" i="10"/>
  <c r="J114" i="10"/>
  <c r="K114" i="10"/>
  <c r="M114" i="10"/>
  <c r="N114" i="10"/>
  <c r="P114" i="10"/>
  <c r="Q114" i="10"/>
  <c r="S114" i="10"/>
  <c r="T114" i="10"/>
  <c r="G116" i="10"/>
  <c r="H116" i="10"/>
  <c r="J116" i="10"/>
  <c r="K116" i="10"/>
  <c r="M116" i="10"/>
  <c r="N116" i="10"/>
  <c r="P116" i="10"/>
  <c r="Q116" i="10"/>
  <c r="S116" i="10"/>
  <c r="T116" i="10"/>
  <c r="G117" i="10"/>
  <c r="H117" i="10"/>
  <c r="J117" i="10"/>
  <c r="K117" i="10"/>
  <c r="M117" i="10"/>
  <c r="N117" i="10"/>
  <c r="P117" i="10"/>
  <c r="Q117" i="10"/>
  <c r="S117" i="10"/>
  <c r="T117" i="10"/>
  <c r="G118" i="10"/>
  <c r="H118" i="10"/>
  <c r="J118" i="10"/>
  <c r="K118" i="10"/>
  <c r="M118" i="10"/>
  <c r="N118" i="10"/>
  <c r="P118" i="10"/>
  <c r="Q118" i="10"/>
  <c r="S118" i="10"/>
  <c r="T118" i="10"/>
  <c r="G119" i="10"/>
  <c r="H119" i="10"/>
  <c r="J119" i="10"/>
  <c r="K119" i="10"/>
  <c r="M119" i="10"/>
  <c r="N119" i="10"/>
  <c r="P119" i="10"/>
  <c r="Q119" i="10"/>
  <c r="S119" i="10"/>
  <c r="T119" i="10"/>
  <c r="G120" i="10"/>
  <c r="H120" i="10"/>
  <c r="J120" i="10"/>
  <c r="K120" i="10"/>
  <c r="M120" i="10"/>
  <c r="N120" i="10"/>
  <c r="P120" i="10"/>
  <c r="Q120" i="10"/>
  <c r="S120" i="10"/>
  <c r="T120" i="10"/>
  <c r="G121" i="10"/>
  <c r="H121" i="10"/>
  <c r="J121" i="10"/>
  <c r="K121" i="10"/>
  <c r="M121" i="10"/>
  <c r="N121" i="10"/>
  <c r="P121" i="10"/>
  <c r="Q121" i="10"/>
  <c r="S121" i="10"/>
  <c r="T121" i="10"/>
  <c r="G122" i="10"/>
  <c r="H122" i="10"/>
  <c r="J122" i="10"/>
  <c r="K122" i="10"/>
  <c r="M122" i="10"/>
  <c r="N122" i="10"/>
  <c r="P122" i="10"/>
  <c r="Q122" i="10"/>
  <c r="S122" i="10"/>
  <c r="T122" i="10"/>
  <c r="G123" i="10"/>
  <c r="H123" i="10"/>
  <c r="J123" i="10"/>
  <c r="K123" i="10"/>
  <c r="M123" i="10"/>
  <c r="N123" i="10"/>
  <c r="P123" i="10"/>
  <c r="Q123" i="10"/>
  <c r="S123" i="10"/>
  <c r="T123" i="10"/>
  <c r="G124" i="10"/>
  <c r="H124" i="10"/>
  <c r="J124" i="10"/>
  <c r="K124" i="10"/>
  <c r="M124" i="10"/>
  <c r="N124" i="10"/>
  <c r="P124" i="10"/>
  <c r="Q124" i="10"/>
  <c r="S124" i="10"/>
  <c r="T124" i="10"/>
  <c r="G125" i="10"/>
  <c r="H125" i="10"/>
  <c r="J125" i="10"/>
  <c r="K125" i="10"/>
  <c r="M125" i="10"/>
  <c r="N125" i="10"/>
  <c r="P125" i="10"/>
  <c r="Q125" i="10"/>
  <c r="S125" i="10"/>
  <c r="T125" i="10"/>
  <c r="G126" i="10"/>
  <c r="H126" i="10"/>
  <c r="J126" i="10"/>
  <c r="K126" i="10"/>
  <c r="M126" i="10"/>
  <c r="N126" i="10"/>
  <c r="P126" i="10"/>
  <c r="Q126" i="10"/>
  <c r="S126" i="10"/>
  <c r="T126" i="10"/>
  <c r="G128" i="10"/>
  <c r="H128" i="10"/>
  <c r="J128" i="10"/>
  <c r="K128" i="10"/>
  <c r="M128" i="10"/>
  <c r="N128" i="10"/>
  <c r="P128" i="10"/>
  <c r="Q128" i="10"/>
  <c r="S128" i="10"/>
  <c r="T128" i="10"/>
  <c r="G129" i="10"/>
  <c r="H129" i="10"/>
  <c r="J129" i="10"/>
  <c r="K129" i="10"/>
  <c r="M129" i="10"/>
  <c r="N129" i="10"/>
  <c r="P129" i="10"/>
  <c r="Q129" i="10"/>
  <c r="S129" i="10"/>
  <c r="T129" i="10"/>
  <c r="G131" i="10"/>
  <c r="H131" i="10"/>
  <c r="J131" i="10"/>
  <c r="K131" i="10"/>
  <c r="M131" i="10"/>
  <c r="N131" i="10"/>
  <c r="P131" i="10"/>
  <c r="Q131" i="10"/>
  <c r="S131" i="10"/>
  <c r="T131" i="10"/>
  <c r="G132" i="10"/>
  <c r="H132" i="10"/>
  <c r="J132" i="10"/>
  <c r="K132" i="10"/>
  <c r="M132" i="10"/>
  <c r="N132" i="10"/>
  <c r="P132" i="10"/>
  <c r="Q132" i="10"/>
  <c r="S132" i="10"/>
  <c r="T132" i="10"/>
  <c r="D134" i="10"/>
  <c r="H134" i="10"/>
  <c r="K134" i="10"/>
  <c r="N134" i="10"/>
  <c r="Q134" i="10"/>
  <c r="T134" i="10"/>
  <c r="G138" i="10"/>
  <c r="H138" i="10"/>
  <c r="J138" i="10"/>
  <c r="K138" i="10"/>
  <c r="M138" i="10"/>
  <c r="N138" i="10"/>
  <c r="P138" i="10"/>
  <c r="Q138" i="10"/>
  <c r="S138" i="10"/>
  <c r="T138" i="10"/>
  <c r="F139" i="10"/>
  <c r="G139" i="10"/>
  <c r="H139" i="10"/>
  <c r="J139" i="10"/>
  <c r="K139" i="10"/>
  <c r="M139" i="10"/>
  <c r="N139" i="10"/>
  <c r="P139" i="10"/>
  <c r="Q139" i="10"/>
  <c r="S139" i="10"/>
  <c r="T139" i="10"/>
  <c r="F140" i="10"/>
  <c r="G140" i="10"/>
  <c r="H140" i="10"/>
  <c r="J140" i="10"/>
  <c r="K140" i="10"/>
  <c r="M140" i="10"/>
  <c r="N140" i="10"/>
  <c r="P140" i="10"/>
  <c r="Q140" i="10"/>
  <c r="S140" i="10"/>
  <c r="T140" i="10"/>
  <c r="F141" i="10"/>
  <c r="G141" i="10"/>
  <c r="H141" i="10"/>
  <c r="J141" i="10"/>
  <c r="K141" i="10"/>
  <c r="M141" i="10"/>
  <c r="N141" i="10"/>
  <c r="P141" i="10"/>
  <c r="Q141" i="10"/>
  <c r="S141" i="10"/>
  <c r="T141" i="10"/>
  <c r="F142"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5" i="10"/>
  <c r="G145" i="10"/>
  <c r="H145" i="10"/>
  <c r="I145" i="10"/>
  <c r="J145" i="10"/>
  <c r="K145" i="10"/>
  <c r="L145" i="10"/>
  <c r="M145" i="10"/>
  <c r="N145" i="10"/>
  <c r="O145" i="10"/>
  <c r="P145" i="10"/>
  <c r="Q145" i="10"/>
  <c r="R145" i="10"/>
  <c r="S145" i="10"/>
  <c r="T145" i="10"/>
  <c r="G149" i="10"/>
  <c r="H149" i="10"/>
  <c r="J149" i="10"/>
  <c r="K149" i="10"/>
  <c r="M149" i="10"/>
  <c r="N149" i="10"/>
  <c r="P149" i="10"/>
  <c r="Q149" i="10"/>
  <c r="S149" i="10"/>
  <c r="T149" i="10"/>
  <c r="G150" i="10"/>
  <c r="H150" i="10"/>
  <c r="J150" i="10"/>
  <c r="K150" i="10"/>
  <c r="M150" i="10"/>
  <c r="N150" i="10"/>
  <c r="P150" i="10"/>
  <c r="Q150" i="10"/>
  <c r="S150" i="10"/>
  <c r="T150" i="10"/>
  <c r="G151" i="10"/>
  <c r="H151" i="10"/>
  <c r="J151" i="10"/>
  <c r="K151" i="10"/>
  <c r="M151" i="10"/>
  <c r="N151" i="10"/>
  <c r="P151" i="10"/>
  <c r="Q151" i="10"/>
  <c r="S151" i="10"/>
  <c r="T151" i="10"/>
  <c r="G152" i="10"/>
  <c r="H152" i="10"/>
  <c r="G154" i="10"/>
  <c r="H154" i="10"/>
  <c r="J154" i="10"/>
  <c r="K154" i="10"/>
  <c r="M154" i="10"/>
  <c r="N154" i="10"/>
  <c r="P154" i="10"/>
  <c r="Q154" i="10"/>
  <c r="S154" i="10"/>
  <c r="T154" i="10"/>
  <c r="G155" i="10"/>
  <c r="H155" i="10"/>
  <c r="J155" i="10"/>
  <c r="K155" i="10"/>
  <c r="M155" i="10"/>
  <c r="N155" i="10"/>
  <c r="P155" i="10"/>
  <c r="Q155" i="10"/>
  <c r="S155" i="10"/>
  <c r="T155" i="10"/>
  <c r="G156" i="10"/>
  <c r="H156" i="10"/>
  <c r="J156" i="10"/>
  <c r="K156" i="10"/>
  <c r="M156" i="10"/>
  <c r="N156" i="10"/>
  <c r="P156" i="10"/>
  <c r="Q156" i="10"/>
  <c r="S156" i="10"/>
  <c r="T156" i="10"/>
  <c r="G158" i="10"/>
  <c r="H158" i="10"/>
  <c r="J158" i="10"/>
  <c r="K158" i="10"/>
  <c r="M158" i="10"/>
  <c r="N158" i="10"/>
  <c r="P158" i="10"/>
  <c r="Q158" i="10"/>
  <c r="S158" i="10"/>
  <c r="T158" i="10"/>
  <c r="G159" i="10"/>
  <c r="H159" i="10"/>
  <c r="J159" i="10"/>
  <c r="K159" i="10"/>
  <c r="M159" i="10"/>
  <c r="N159" i="10"/>
  <c r="P159" i="10"/>
  <c r="Q159" i="10"/>
  <c r="S159" i="10"/>
  <c r="T159" i="10"/>
  <c r="G162" i="10"/>
  <c r="H162" i="10"/>
  <c r="J162" i="10"/>
  <c r="K162" i="10"/>
  <c r="M162" i="10"/>
  <c r="N162" i="10"/>
  <c r="P162" i="10"/>
  <c r="Q162" i="10"/>
  <c r="S162" i="10"/>
  <c r="T162" i="10"/>
  <c r="G163" i="10"/>
  <c r="H163" i="10"/>
  <c r="J163" i="10"/>
  <c r="K163" i="10"/>
  <c r="M163" i="10"/>
  <c r="N163" i="10"/>
  <c r="P163" i="10"/>
  <c r="Q163" i="10"/>
  <c r="S163" i="10"/>
  <c r="T163" i="10"/>
  <c r="G164" i="10"/>
  <c r="H164" i="10"/>
  <c r="J164" i="10"/>
  <c r="K164" i="10"/>
  <c r="M164" i="10"/>
  <c r="N164" i="10"/>
  <c r="P164" i="10"/>
  <c r="Q164" i="10"/>
  <c r="S164" i="10"/>
  <c r="T164" i="10"/>
  <c r="G165" i="10"/>
  <c r="H165" i="10"/>
  <c r="J165" i="10"/>
  <c r="K165" i="10"/>
  <c r="M165" i="10"/>
  <c r="N165" i="10"/>
  <c r="P165" i="10"/>
  <c r="Q165" i="10"/>
  <c r="S165" i="10"/>
  <c r="T165" i="10"/>
  <c r="G167" i="10"/>
  <c r="H167" i="10"/>
  <c r="J167" i="10"/>
  <c r="K167" i="10"/>
  <c r="M167" i="10"/>
  <c r="N167" i="10"/>
  <c r="P167" i="10"/>
  <c r="Q167" i="10"/>
  <c r="S167" i="10"/>
  <c r="T167" i="10"/>
  <c r="G168" i="10"/>
  <c r="H168" i="10"/>
  <c r="J168" i="10"/>
  <c r="K168" i="10"/>
  <c r="M168" i="10"/>
  <c r="N168" i="10"/>
  <c r="P168" i="10"/>
  <c r="Q168" i="10"/>
  <c r="S168" i="10"/>
  <c r="T168" i="10"/>
  <c r="G169" i="10"/>
  <c r="H169" i="10"/>
  <c r="J169" i="10"/>
  <c r="K169" i="10"/>
  <c r="M169" i="10"/>
  <c r="N169" i="10"/>
  <c r="P169" i="10"/>
  <c r="Q169" i="10"/>
  <c r="S169" i="10"/>
  <c r="T169" i="10"/>
  <c r="G170" i="10"/>
  <c r="H170" i="10"/>
  <c r="J170" i="10"/>
  <c r="K170" i="10"/>
  <c r="M170" i="10"/>
  <c r="N170" i="10"/>
  <c r="P170" i="10"/>
  <c r="Q170" i="10"/>
  <c r="S170" i="10"/>
  <c r="T170" i="10"/>
  <c r="G171" i="10"/>
  <c r="H171" i="10"/>
  <c r="J171" i="10"/>
  <c r="K171" i="10"/>
  <c r="M171" i="10"/>
  <c r="N171" i="10"/>
  <c r="P171" i="10"/>
  <c r="Q171" i="10"/>
  <c r="S171" i="10"/>
  <c r="T171" i="10"/>
  <c r="D172" i="10"/>
  <c r="H172" i="10"/>
  <c r="K172" i="10"/>
  <c r="N172" i="10"/>
  <c r="Q172" i="10"/>
  <c r="T172" i="10"/>
</calcChain>
</file>

<file path=xl/sharedStrings.xml><?xml version="1.0" encoding="utf-8"?>
<sst xmlns="http://schemas.openxmlformats.org/spreadsheetml/2006/main" count="1287" uniqueCount="694">
  <si>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</si>
  <si>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</si>
  <si>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</si>
  <si>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</si>
  <si>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</si>
  <si>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</si>
  <si>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</si>
  <si>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</si>
  <si>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</si>
  <si>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</si>
  <si>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</si>
  <si>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</si>
  <si>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</si>
  <si>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</si>
  <si>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</si>
  <si>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</si>
  <si>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</si>
  <si>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</si>
  <si>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</si>
  <si>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</si>
  <si>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</si>
  <si>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</si>
  <si>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</si>
  <si>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</si>
  <si>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</si>
  <si>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</si>
  <si>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</si>
  <si>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</si>
  <si>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</si>
  <si>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</si>
  <si>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</si>
  <si>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</si>
  <si>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</si>
  <si>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</si>
  <si>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</si>
  <si>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</si>
  <si>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</si>
  <si>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</si>
  <si>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</si>
  <si>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</si>
  <si>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</si>
  <si>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</si>
  <si>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</si>
  <si>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</si>
  <si>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</si>
  <si>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</si>
  <si>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</si>
  <si>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</si>
  <si>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</si>
  <si>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</si>
  <si>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</si>
  <si>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</si>
  <si>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</si>
  <si>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</si>
  <si>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</si>
  <si>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</si>
  <si>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</si>
  <si>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</si>
  <si>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</si>
  <si>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</si>
  <si>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</si>
  <si>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</si>
  <si>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</si>
  <si>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</si>
  <si>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</si>
  <si>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</si>
  <si>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</si>
  <si>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</si>
  <si>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</si>
  <si>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</si>
  <si>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</si>
  <si>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</si>
  <si>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</si>
  <si>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</si>
  <si>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</si>
  <si>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</si>
  <si>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</si>
  <si>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</si>
  <si>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</si>
  <si>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</si>
  <si>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</si>
  <si>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</si>
  <si>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</si>
  <si>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</si>
  <si>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</si>
  <si>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</si>
  <si>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</si>
  <si>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</si>
  <si>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</si>
  <si>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</si>
  <si>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</si>
  <si>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</si>
  <si>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</si>
  <si>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</si>
  <si>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</si>
  <si>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</si>
  <si>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</si>
  <si>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</si>
  <si>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</si>
  <si>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</si>
  <si>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</si>
  <si>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</si>
  <si>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</si>
  <si>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</si>
  <si>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</si>
  <si>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</si>
  <si>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</si>
  <si>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</si>
  <si>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</si>
  <si>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</si>
  <si>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</si>
  <si>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</si>
  <si>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</si>
  <si>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</si>
  <si>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</si>
  <si>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</si>
  <si>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</si>
  <si>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</si>
  <si>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</si>
  <si>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</si>
  <si>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</si>
  <si>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</si>
  <si>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</si>
  <si>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</si>
  <si>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</si>
  <si>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</si>
  <si>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</si>
  <si>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</si>
  <si>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</si>
  <si>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</si>
  <si>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</si>
  <si>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</si>
  <si>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</si>
  <si>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</si>
  <si>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</si>
  <si>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</si>
  <si>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</si>
  <si>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</si>
  <si>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</si>
  <si>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</si>
  <si>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</si>
  <si>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</si>
  <si>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</si>
  <si>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</si>
  <si>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</si>
  <si>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</si>
  <si>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</si>
  <si>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</si>
  <si>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</si>
  <si>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</si>
  <si>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</si>
  <si>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</si>
  <si>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</si>
  <si>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</si>
  <si>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</si>
  <si>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</si>
  <si>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</si>
  <si>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</si>
  <si>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</si>
  <si>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</si>
  <si>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</si>
  <si>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</si>
  <si>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W5</t>
  </si>
  <si>
    <t>W4</t>
  </si>
  <si>
    <t>W3</t>
  </si>
  <si>
    <t>W2</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</si>
  <si>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</si>
  <si>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</si>
  <si>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</si>
  <si>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</si>
  <si>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</si>
  <si>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</si>
  <si>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</si>
  <si>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</si>
  <si>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</si>
  <si>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</si>
  <si>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</si>
  <si>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</si>
  <si>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</si>
  <si>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</si>
  <si>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</si>
  <si>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</si>
  <si>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</si>
  <si>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</si>
  <si>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</si>
  <si>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</si>
  <si>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</si>
  <si>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</si>
  <si>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</si>
  <si>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</si>
  <si>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</si>
  <si>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</si>
  <si>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</si>
  <si>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</si>
  <si>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</si>
  <si>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</si>
  <si>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</si>
  <si>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</si>
  <si>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</si>
  <si>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</si>
  <si>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</si>
  <si>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</si>
  <si>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</si>
  <si>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</si>
  <si>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</si>
  <si>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</si>
  <si>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</si>
  <si>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</si>
  <si>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</si>
  <si>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</si>
  <si>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</si>
  <si>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</si>
  <si>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</si>
  <si>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</si>
  <si>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</si>
  <si>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</si>
  <si>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</si>
  <si>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</si>
  <si>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</si>
  <si>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</si>
  <si>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</si>
  <si>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</si>
  <si>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</si>
  <si>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</si>
  <si>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</si>
  <si>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</si>
  <si>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</si>
  <si>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</si>
  <si>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</si>
  <si>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</si>
  <si>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</si>
  <si>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</si>
  <si>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</si>
  <si>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</si>
  <si>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</si>
  <si>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</si>
  <si>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</si>
  <si>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</si>
  <si>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</si>
  <si>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</si>
  <si>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</si>
  <si>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</si>
  <si>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</si>
  <si>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</si>
  <si>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</si>
  <si>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</si>
  <si>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</si>
  <si>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</si>
  <si>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</si>
  <si>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</si>
  <si>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</si>
  <si>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</si>
  <si>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</si>
  <si>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</si>
  <si>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</si>
  <si>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</si>
  <si>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</si>
  <si>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</si>
  <si>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</si>
  <si>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</si>
  <si>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</si>
  <si>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</si>
  <si>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</si>
  <si>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</si>
  <si>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</si>
  <si>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</si>
  <si>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</si>
  <si>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</si>
  <si>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</si>
  <si>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</si>
  <si>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</si>
  <si>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</si>
  <si>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</si>
  <si>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</si>
  <si>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</si>
  <si>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</si>
  <si>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</si>
  <si>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</si>
  <si>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</si>
  <si>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</si>
  <si>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</si>
  <si>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</si>
  <si>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</si>
  <si>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</si>
  <si>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</si>
  <si>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</si>
  <si>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</si>
  <si>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</si>
  <si>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</si>
  <si>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</si>
  <si>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</si>
  <si>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</si>
  <si>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</si>
  <si>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</si>
  <si>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</si>
  <si>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</si>
  <si>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</si>
  <si>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</si>
  <si>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</si>
  <si>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</si>
  <si>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</si>
  <si>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</si>
  <si>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</si>
  <si>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</si>
  <si>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</si>
  <si>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</si>
  <si>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</si>
  <si>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</si>
  <si>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</si>
  <si>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</si>
  <si>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</si>
  <si>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</si>
  <si>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</si>
  <si>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</si>
  <si>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</si>
  <si>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</si>
  <si>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</si>
  <si>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</si>
  <si>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</si>
  <si>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</si>
  <si>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</si>
  <si>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</si>
  <si>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</si>
  <si>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</si>
  <si>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</si>
  <si>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</si>
  <si>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</si>
  <si>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</si>
  <si>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</si>
  <si>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</si>
  <si>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</si>
  <si>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</si>
  <si>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</si>
  <si>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</si>
  <si>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</si>
  <si>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</si>
  <si>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</si>
  <si>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</si>
  <si>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</si>
  <si>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</si>
  <si>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</si>
  <si>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</si>
  <si>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</si>
  <si>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</si>
  <si>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大冒险 - 玩法</t>
  </si>
  <si>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</si>
  <si>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</si>
  <si>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</si>
  <si>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</si>
  <si>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</si>
  <si>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</si>
  <si>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</si>
  <si>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</si>
  <si>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</si>
  <si>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</si>
  <si>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</si>
  <si>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</si>
  <si>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</si>
  <si>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</si>
  <si>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</si>
  <si>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</si>
  <si>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</si>
  <si>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成长相关 - 任务投放</t>
  </si>
  <si>
    <t>宝石， 防御-法物技能拆分</t>
  </si>
  <si>
    <t>玩家各个等级实力分配</t>
  </si>
  <si>
    <t>获得途径</t>
  </si>
  <si>
    <t>包括公会和个人大冒险？</t>
  </si>
  <si>
    <t>怪物 - 投放规划（碎片，整只）</t>
  </si>
  <si>
    <t>装备内容配置</t>
  </si>
  <si>
    <t>前两章</t>
  </si>
  <si>
    <t>关联充值额+N，稳定和非稳定宠物怪物池考虑</t>
  </si>
  <si>
    <t>温迪戈-道成寺钟等6个怪的弱点和Boss技能动作需求</t>
  </si>
  <si>
    <t>掉落配置 * 前两天</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</si>
  <si>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</si>
  <si>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</si>
  <si>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</si>
  <si>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</si>
  <si>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</si>
  <si>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</si>
  <si>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</si>
  <si>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</si>
  <si>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</si>
  <si>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</si>
  <si>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</si>
  <si>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</si>
  <si>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</si>
  <si>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</si>
  <si>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</si>
  <si>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大冒险 - 文档，评审</t>
  </si>
  <si>
    <t>装备背包 - 验收， Debug</t>
  </si>
  <si>
    <t>对局修改 - 数值配合</t>
  </si>
  <si>
    <t>物攻走五行修改  - 封文档</t>
  </si>
  <si>
    <t>打断走技能修改 - 封文档</t>
  </si>
  <si>
    <t>物攻五行，打断验收，Debug</t>
  </si>
  <si>
    <t>副本配置（小怪）</t>
  </si>
  <si>
    <t>副本配置（小怪Boss）</t>
  </si>
  <si>
    <t>第一二章的怪物数值调试 （1/2)</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</si>
  <si>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</si>
  <si>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</si>
  <si>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</si>
  <si>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</si>
  <si>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</si>
  <si>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</si>
  <si>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</si>
  <si>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</si>
  <si>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</si>
  <si>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</si>
  <si>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</si>
  <si>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</si>
  <si>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</si>
  <si>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</si>
  <si>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</si>
  <si>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</si>
  <si>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</si>
  <si>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</si>
  <si>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扫荡配置（测试配置，不设等级需求）</t>
  </si>
  <si>
    <t>具体学习点定义（新手前置）</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</si>
  <si>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</si>
  <si>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</si>
  <si>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</si>
  <si>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</si>
  <si>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</si>
  <si>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</si>
  <si>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</si>
  <si>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</si>
  <si>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</si>
  <si>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</si>
  <si>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</si>
  <si>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</si>
  <si>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</si>
  <si>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</si>
  <si>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</si>
  <si>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</si>
  <si>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</si>
  <si>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</si>
  <si>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</si>
  <si>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</si>
  <si>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</si>
  <si>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</si>
  <si>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</si>
  <si>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</si>
  <si>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</si>
  <si>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</si>
  <si>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</si>
  <si>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</si>
  <si>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</si>
  <si>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</si>
  <si>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</si>
  <si>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</si>
  <si>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</si>
  <si>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</si>
  <si>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</si>
  <si>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</si>
  <si>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</si>
  <si>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</si>
  <si>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</si>
  <si>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</si>
  <si>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</si>
  <si>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</si>
  <si>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</si>
  <si>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</si>
  <si>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</si>
  <si>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</si>
  <si>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</si>
  <si>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</si>
  <si>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</si>
  <si>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</si>
  <si>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</si>
  <si>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</si>
  <si>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</si>
  <si>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</si>
  <si>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</si>
  <si>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</si>
  <si>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</si>
  <si>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</si>
  <si>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</si>
  <si>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</si>
  <si>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</si>
  <si>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</si>
  <si>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</si>
  <si>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</si>
  <si>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</si>
  <si>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</si>
  <si>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</si>
  <si>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</si>
  <si>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</si>
  <si>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</si>
  <si>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</si>
  <si>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</si>
  <si>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</si>
  <si>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</si>
  <si>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</si>
  <si>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</si>
  <si>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</si>
  <si>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</si>
  <si>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</si>
  <si>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</si>
  <si>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</si>
  <si>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</si>
  <si>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</si>
  <si>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</si>
  <si>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</si>
  <si>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</si>
  <si>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</si>
  <si>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</si>
  <si>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</si>
  <si>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</si>
  <si>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</si>
  <si>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</si>
  <si>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</si>
  <si>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</si>
  <si>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</si>
  <si>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</si>
  <si>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</si>
  <si>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</si>
  <si>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</si>
  <si>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</si>
  <si>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</si>
  <si>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</si>
  <si>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</si>
  <si>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</si>
  <si>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</si>
  <si>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</si>
  <si>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</si>
  <si>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</si>
  <si>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</si>
  <si>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</si>
  <si>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</si>
  <si>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</si>
  <si>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</si>
  <si>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</si>
  <si>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</si>
  <si>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</si>
  <si>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</si>
  <si>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</si>
  <si>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</si>
  <si>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</si>
  <si>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</si>
  <si>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</si>
  <si>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</si>
  <si>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</si>
  <si>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</si>
  <si>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</si>
  <si>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</si>
  <si>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</si>
  <si>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</si>
  <si>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</si>
  <si>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</si>
  <si>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</si>
  <si>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</si>
  <si>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</si>
  <si>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</si>
  <si>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</si>
  <si>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</si>
  <si>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</si>
  <si>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</si>
  <si>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</si>
  <si>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</si>
  <si>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</si>
  <si>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</si>
  <si>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</si>
  <si>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</si>
  <si>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</si>
  <si>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</si>
  <si>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</si>
  <si>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</si>
  <si>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</si>
  <si>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</si>
  <si>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</si>
  <si>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</si>
  <si>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</si>
  <si>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</si>
  <si>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</si>
  <si>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</si>
  <si>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</si>
  <si>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</si>
  <si>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</si>
  <si>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</si>
  <si>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</si>
  <si>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</si>
  <si>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</si>
  <si>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</si>
  <si>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</si>
  <si>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</si>
  <si>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</si>
  <si>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</si>
  <si>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</si>
  <si>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</si>
  <si>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</si>
  <si>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</si>
  <si>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</si>
  <si>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</si>
  <si>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</si>
  <si>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</si>
  <si>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</si>
  <si>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</si>
  <si>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</si>
  <si>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</si>
  <si>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</si>
  <si>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</si>
  <si>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</si>
  <si>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</si>
  <si>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</si>
  <si>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</si>
  <si>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</si>
  <si>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</si>
  <si>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</si>
  <si>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</si>
  <si>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</si>
  <si>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</si>
  <si>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</si>
  <si>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</si>
  <si>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</si>
  <si>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</si>
  <si>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</si>
  <si>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</si>
  <si>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</si>
  <si>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</si>
  <si>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</si>
  <si>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</si>
  <si>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</si>
  <si>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</si>
  <si>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</si>
  <si>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</si>
  <si>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</si>
  <si>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</si>
  <si>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</si>
  <si>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</si>
  <si>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</si>
  <si>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</si>
  <si>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</si>
  <si>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</si>
  <si>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</si>
  <si>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</si>
  <si>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</si>
  <si>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</si>
  <si>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</si>
  <si>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</si>
  <si>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</si>
  <si>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</si>
  <si>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</si>
  <si>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</si>
  <si>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</si>
  <si>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</si>
  <si>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</si>
  <si>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副本配置（小怪Boss表现相关）</t>
    <rPh sb="11" eb="12">
      <t>biao'xian</t>
    </rPh>
    <rPh sb="13" eb="14">
      <t>xiang'g</t>
    </rPh>
    <phoneticPr fontId="4" type="noConversion"/>
  </si>
  <si>
    <t>副本配置（小怪表现相关）</t>
    <rPh sb="7" eb="8">
      <t>biao'xian</t>
    </rPh>
    <rPh sb="9" eb="10">
      <t>xiang'g</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</si>
  <si>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</si>
  <si>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</si>
  <si>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</si>
  <si>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</si>
  <si>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</si>
  <si>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</si>
  <si>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</si>
  <si>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</si>
  <si>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</si>
  <si>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</si>
  <si>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</si>
  <si>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</si>
  <si>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</si>
  <si>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</si>
  <si>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</si>
  <si>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</si>
  <si>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</si>
  <si>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</si>
  <si>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</si>
  <si>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</si>
  <si>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</si>
  <si>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任务内容</t>
    <rPh sb="0" eb="1">
      <t>ren'wu</t>
    </rPh>
    <rPh sb="2" eb="3">
      <t>nei'rong</t>
    </rPh>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</si>
  <si>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</si>
  <si>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</si>
  <si>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</si>
  <si>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副本配置 - 小怪（逻辑）</t>
    <rPh sb="10" eb="11">
      <t>luo'ji</t>
    </rPh>
    <phoneticPr fontId="4" type="noConversion"/>
  </si>
  <si>
    <t>村落场景，主UI （配置，验收，Debug)</t>
    <phoneticPr fontId="4" type="noConversion"/>
  </si>
  <si>
    <t>？</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</si>
  <si>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</si>
  <si>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</si>
  <si>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</si>
  <si>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</si>
  <si>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</si>
  <si>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</si>
  <si>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</si>
  <si>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</si>
  <si>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</si>
  <si>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</si>
  <si>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</si>
  <si>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</si>
  <si>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</si>
  <si>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</si>
  <si>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</si>
  <si>
    <t>优先级为1的任务共63个，已完成52个，完成率83%，未完成工作包括：对局调整，自动战斗，团队模型（验证），性格投放，任务投放，收费点设计，字体问题处理，宠物模型标准，Boss-巨人，Boss-冰龙，场景原画*1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</si>
  <si>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优先级为2、3的任务共25个，已完成8个，完成率32%，未完成工作包括：村落美术资源；宠物界面调整；商城补充功能；一部分文档设计，道具配置；程序、美术自主任务</t>
    <rPh sb="0" eb="1">
      <t>you'xian'ji</t>
    </rPh>
    <rPh sb="3" eb="4">
      <t>wei</t>
    </rPh>
    <rPh sb="7" eb="8">
      <t>de</t>
    </rPh>
    <rPh sb="8" eb="9">
      <t>ren'wu</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</si>
  <si>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（理论上出现这种情况已经不太合理了，毕竟UI功能项的东西是已经过了UI评审和三方的。需要美术同学在参加三方前加强对需求的确认，并且思考UI设计）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3" eb="64">
      <t>bing'qie</t>
    </rPh>
    <rPh sb="65" eb="66">
      <t>si'kao</t>
    </rPh>
    <rPh sb="69" eb="70">
      <t>she'ji</t>
    </rPh>
    <phoneticPr fontId="5" type="noConversion"/>
  </si>
  <si>
    <t>解决方法：三方前确认需求，三方后确保各方可以开工</t>
    <rPh sb="0" eb="1">
      <t>jie'jue</t>
    </rPh>
    <rPh sb="2" eb="3">
      <t>fang'fa</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</si>
</sst>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8">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5" borderId="0" xfId="1" applyFont="1" applyFill="1" applyBorder="1" applyAlignment="1">
      <alignment wrapText="1"/>
    </xf>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5" borderId="0" xfId="1" applyFont="1" applyFill="1" applyBorder="1" applyAlignment="1">
      <alignment vertical="center"/>
    </xf>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5" borderId="0" xfId="1" applyFont="1" applyFill="1" applyBorder="1" applyAlignment="1">
      <alignment horizontal="left" vertical="center" wrapText="1"/>
    </xf>
    <xf numFmtId="0" fontId="1" fillId="6" borderId="0" xfId="1" applyFont="1" applyFill="1" applyBorder="1" applyAlignment="1">
      <alignment horizontal="left" vertical="center" wrapText="1"/>
    </xf>
  </cellXfs>
  <cellStyles count="373">
    <cellStyle name="Normal 2" xfId="298"/>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访问过的超链接" xfId="79" builtinId="9" hidden="1"/>
    <cellStyle name="访问过的超链接" xfId="81" builtinId="9" hidden="1"/>
    <cellStyle name="访问过的超链接" xfId="83" builtinId="9" hidden="1"/>
    <cellStyle name="访问过的超链接" xfId="85" builtinId="9" hidden="1"/>
    <cellStyle name="访问过的超链接" xfId="87"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20" builtinId="9" hidden="1"/>
    <cellStyle name="访问过的超链接" xfId="222" builtinId="9" hidden="1"/>
    <cellStyle name="访问过的超链接" xfId="224" builtinId="9" hidden="1"/>
    <cellStyle name="访问过的超链接" xfId="226" builtinId="9" hidden="1"/>
    <cellStyle name="访问过的超链接" xfId="228" builtinId="9" hidden="1"/>
    <cellStyle name="访问过的超链接" xfId="230" builtinId="9" hidden="1"/>
    <cellStyle name="访问过的超链接" xfId="232" builtinId="9" hidden="1"/>
    <cellStyle name="访问过的超链接" xfId="234" builtinId="9" hidden="1"/>
    <cellStyle name="访问过的超链接" xfId="236" builtinId="9" hidden="1"/>
    <cellStyle name="访问过的超链接" xfId="238" builtinId="9" hidden="1"/>
    <cellStyle name="访问过的超链接" xfId="240" builtinId="9" hidden="1"/>
    <cellStyle name="访问过的超链接" xfId="242" builtinId="9" hidden="1"/>
    <cellStyle name="访问过的超链接" xfId="244" builtinId="9" hidden="1"/>
    <cellStyle name="访问过的超链接" xfId="246" builtinId="9" hidden="1"/>
    <cellStyle name="访问过的超链接" xfId="248" builtinId="9" hidden="1"/>
    <cellStyle name="访问过的超链接" xfId="250" builtinId="9" hidden="1"/>
    <cellStyle name="访问过的超链接" xfId="252" builtinId="9" hidden="1"/>
    <cellStyle name="访问过的超链接" xfId="254" builtinId="9" hidden="1"/>
    <cellStyle name="访问过的超链接" xfId="256" builtinId="9" hidden="1"/>
    <cellStyle name="访问过的超链接" xfId="258" builtinId="9" hidden="1"/>
    <cellStyle name="访问过的超链接" xfId="260" builtinId="9" hidden="1"/>
    <cellStyle name="访问过的超链接" xfId="262" builtinId="9" hidden="1"/>
    <cellStyle name="访问过的超链接" xfId="264" builtinId="9" hidden="1"/>
    <cellStyle name="访问过的超链接" xfId="266" builtinId="9" hidden="1"/>
    <cellStyle name="访问过的超链接" xfId="268" builtinId="9" hidden="1"/>
    <cellStyle name="访问过的超链接" xfId="270" builtinId="9" hidden="1"/>
    <cellStyle name="访问过的超链接" xfId="272" builtinId="9" hidden="1"/>
    <cellStyle name="访问过的超链接" xfId="274" builtinId="9" hidden="1"/>
    <cellStyle name="访问过的超链接" xfId="276" builtinId="9" hidden="1"/>
    <cellStyle name="访问过的超链接" xfId="278" builtinId="9" hidden="1"/>
    <cellStyle name="访问过的超链接" xfId="280" builtinId="9" hidden="1"/>
    <cellStyle name="访问过的超链接" xfId="282" builtinId="9" hidden="1"/>
    <cellStyle name="访问过的超链接" xfId="285" builtinId="9" hidden="1"/>
    <cellStyle name="访问过的超链接" xfId="287" builtinId="9" hidden="1"/>
    <cellStyle name="访问过的超链接" xfId="289" builtinId="9" hidden="1"/>
    <cellStyle name="访问过的超链接" xfId="291" builtinId="9" hidden="1"/>
    <cellStyle name="访问过的超链接" xfId="293" builtinId="9" hidden="1"/>
    <cellStyle name="访问过的超链接" xfId="295" builtinId="9" hidden="1"/>
    <cellStyle name="访问过的超链接" xfId="297" builtinId="9" hidden="1"/>
    <cellStyle name="访问过的超链接" xfId="300" builtinId="9" hidden="1"/>
    <cellStyle name="访问过的超链接" xfId="302" builtinId="9" hidden="1"/>
    <cellStyle name="访问过的超链接" xfId="304" builtinId="9" hidden="1"/>
    <cellStyle name="访问过的超链接" xfId="306" builtinId="9" hidden="1"/>
    <cellStyle name="访问过的超链接" xfId="308" builtinId="9" hidden="1"/>
    <cellStyle name="访问过的超链接" xfId="310" builtinId="9" hidden="1"/>
    <cellStyle name="访问过的超链接" xfId="312" builtinId="9" hidden="1"/>
    <cellStyle name="访问过的超链接" xfId="314" builtinId="9" hidden="1"/>
    <cellStyle name="访问过的超链接" xfId="316" builtinId="9" hidden="1"/>
    <cellStyle name="访问过的超链接" xfId="318" builtinId="9" hidden="1"/>
    <cellStyle name="访问过的超链接" xfId="320" builtinId="9" hidden="1"/>
    <cellStyle name="访问过的超链接" xfId="322" builtinId="9" hidden="1"/>
    <cellStyle name="访问过的超链接" xfId="324" builtinId="9" hidden="1"/>
    <cellStyle name="访问过的超链接" xfId="326" builtinId="9" hidden="1"/>
    <cellStyle name="访问过的超链接" xfId="328" builtinId="9" hidden="1"/>
    <cellStyle name="访问过的超链接" xfId="330" builtinId="9" hidden="1"/>
    <cellStyle name="访问过的超链接" xfId="332" builtinId="9" hidden="1"/>
    <cellStyle name="访问过的超链接" xfId="334" builtinId="9" hidden="1"/>
    <cellStyle name="访问过的超链接" xfId="336" builtinId="9" hidden="1"/>
    <cellStyle name="访问过的超链接" xfId="338" builtinId="9" hidden="1"/>
    <cellStyle name="访问过的超链接" xfId="340" builtinId="9" hidden="1"/>
    <cellStyle name="访问过的超链接" xfId="342" builtinId="9" hidden="1"/>
    <cellStyle name="访问过的超链接" xfId="344" builtinId="9" hidden="1"/>
    <cellStyle name="访问过的超链接" xfId="346" builtinId="9" hidden="1"/>
    <cellStyle name="访问过的超链接" xfId="348" builtinId="9" hidden="1"/>
    <cellStyle name="访问过的超链接" xfId="350" builtinId="9" hidden="1"/>
    <cellStyle name="访问过的超链接" xfId="352" builtinId="9" hidden="1"/>
    <cellStyle name="访问过的超链接" xfId="354" builtinId="9" hidden="1"/>
    <cellStyle name="访问过的超链接" xfId="356" builtinId="9" hidden="1"/>
    <cellStyle name="访问过的超链接" xfId="358" builtinId="9" hidden="1"/>
    <cellStyle name="访问过的超链接" xfId="360" builtinId="9" hidden="1"/>
    <cellStyle name="访问过的超链接" xfId="362" builtinId="9" hidden="1"/>
    <cellStyle name="访问过的超链接" xfId="364" builtinId="9" hidden="1"/>
    <cellStyle name="访问过的超链接" xfId="366" builtinId="9" hidden="1"/>
    <cellStyle name="访问过的超链接" xfId="368" builtinId="9" hidden="1"/>
    <cellStyle name="访问过的超链接" xfId="370" builtinId="9" hidden="1"/>
    <cellStyle name="访问过的超链接" xfId="372" builtinId="9" hidden="1"/>
    <cellStyle name="普通" xfId="0" builtinId="0"/>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150" zoomScaleNormal="150" zoomScalePageLayoutView="150" workbookViewId="0">
      <selection activeCell="D62" sqref="D62:K64"/>
    </sheetView>
  </sheetViews>
  <sheetFormatPr baseColWidth="10" defaultColWidth="8.7109375" defaultRowHeight="17" x14ac:dyDescent="0"/>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c r="B1" s="1" t="s">
        <v>87</v>
      </c>
      <c r="F1" s="1" t="s">
        <v>31</v>
      </c>
      <c r="G1" s="34"/>
      <c r="H1" s="35"/>
      <c r="I1" s="34"/>
      <c r="L1" s="4"/>
    </row>
    <row r="2" spans="1:13" ht="48">
      <c r="B2" s="5" t="s">
        <v>25</v>
      </c>
      <c r="C2" s="5" t="s">
        <v>86</v>
      </c>
      <c r="D2" s="30" t="s">
        <v>614</v>
      </c>
      <c r="F2" s="36"/>
      <c r="G2" s="5" t="s">
        <v>38</v>
      </c>
      <c r="H2" s="5" t="s">
        <v>188</v>
      </c>
      <c r="I2" s="36"/>
    </row>
    <row r="3" spans="1:13" ht="32">
      <c r="C3" s="5" t="s">
        <v>77</v>
      </c>
      <c r="D3" s="30" t="s">
        <v>606</v>
      </c>
      <c r="F3" s="36"/>
      <c r="G3" s="5" t="s">
        <v>39</v>
      </c>
      <c r="H3" s="5" t="s">
        <v>51</v>
      </c>
      <c r="I3" s="36"/>
    </row>
    <row r="4" spans="1:13">
      <c r="C4" s="5" t="s">
        <v>65</v>
      </c>
      <c r="D4" s="30" t="s">
        <v>608</v>
      </c>
      <c r="F4" s="36"/>
      <c r="G4" s="5"/>
      <c r="H4" s="5"/>
      <c r="I4" s="36"/>
    </row>
    <row r="5" spans="1:13">
      <c r="B5" s="5" t="s">
        <v>615</v>
      </c>
      <c r="C5" s="5" t="s">
        <v>26</v>
      </c>
      <c r="D5" s="30" t="s">
        <v>613</v>
      </c>
      <c r="F5" s="36"/>
      <c r="G5" s="5" t="s">
        <v>32</v>
      </c>
      <c r="H5" s="5" t="s">
        <v>256</v>
      </c>
      <c r="I5" s="36"/>
    </row>
    <row r="6" spans="1:13" ht="48">
      <c r="C6" s="5" t="s">
        <v>24</v>
      </c>
      <c r="D6" s="30" t="s">
        <v>607</v>
      </c>
      <c r="F6" s="36"/>
      <c r="G6" s="5" t="s">
        <v>40</v>
      </c>
      <c r="H6" s="5" t="s">
        <v>41</v>
      </c>
      <c r="I6" s="36"/>
    </row>
    <row r="7" spans="1:13">
      <c r="B7" s="5"/>
      <c r="C7" s="5" t="s">
        <v>27</v>
      </c>
      <c r="D7" s="30" t="s">
        <v>185</v>
      </c>
      <c r="F7" s="37"/>
      <c r="G7" s="5" t="s">
        <v>33</v>
      </c>
      <c r="H7" s="5" t="s">
        <v>34</v>
      </c>
    </row>
    <row r="8" spans="1:13">
      <c r="B8" s="5"/>
      <c r="C8" s="5" t="s">
        <v>28</v>
      </c>
      <c r="D8" s="30" t="s">
        <v>609</v>
      </c>
      <c r="F8" s="38"/>
      <c r="G8" s="5" t="s">
        <v>35</v>
      </c>
      <c r="H8" s="5" t="s">
        <v>36</v>
      </c>
    </row>
    <row r="9" spans="1:13">
      <c r="B9" s="5" t="s">
        <v>29</v>
      </c>
      <c r="C9" s="5" t="s">
        <v>30</v>
      </c>
      <c r="D9" s="30" t="s">
        <v>612</v>
      </c>
      <c r="F9" s="37"/>
      <c r="G9" s="5" t="s">
        <v>37</v>
      </c>
      <c r="H9" s="5" t="s">
        <v>54</v>
      </c>
    </row>
    <row r="10" spans="1:13">
      <c r="B10" s="5"/>
      <c r="C10" s="5" t="s">
        <v>203</v>
      </c>
      <c r="D10" s="30"/>
      <c r="F10" s="37"/>
      <c r="G10" s="5"/>
      <c r="H10" s="5"/>
    </row>
    <row r="11" spans="1:13" ht="32">
      <c r="B11" s="5"/>
      <c r="C11" s="5" t="s">
        <v>204</v>
      </c>
      <c r="D11" s="30" t="s">
        <v>610</v>
      </c>
      <c r="F11" s="37"/>
      <c r="G11" s="5"/>
      <c r="H11" s="5"/>
    </row>
    <row r="12" spans="1:13">
      <c r="C12" s="5" t="s">
        <v>28</v>
      </c>
      <c r="D12" s="30" t="s">
        <v>611</v>
      </c>
      <c r="F12" s="38"/>
    </row>
    <row r="13" spans="1:13">
      <c r="A13" s="6"/>
      <c r="B13" s="7"/>
      <c r="C13" s="7"/>
      <c r="D13" s="23"/>
      <c r="E13" s="6"/>
      <c r="F13" s="6"/>
      <c r="G13" s="6"/>
      <c r="H13" s="39" t="s">
        <v>304</v>
      </c>
      <c r="I13" s="39" t="s">
        <v>269</v>
      </c>
      <c r="J13" s="39" t="s">
        <v>270</v>
      </c>
      <c r="K13" s="39" t="s">
        <v>271</v>
      </c>
      <c r="L13" s="39" t="s">
        <v>272</v>
      </c>
      <c r="M13" s="39"/>
    </row>
    <row r="14" spans="1:13" s="3" customFormat="1" ht="15">
      <c r="A14" s="39" t="s">
        <v>7</v>
      </c>
      <c r="B14" s="39" t="s">
        <v>0</v>
      </c>
      <c r="C14" s="39" t="s">
        <v>1</v>
      </c>
      <c r="D14" s="39" t="s">
        <v>2</v>
      </c>
      <c r="E14" s="39" t="s">
        <v>3</v>
      </c>
      <c r="F14" s="39" t="s">
        <v>5</v>
      </c>
      <c r="G14" s="39" t="s">
        <v>4</v>
      </c>
      <c r="H14" s="40" t="s">
        <v>273</v>
      </c>
      <c r="I14" s="40" t="s">
        <v>274</v>
      </c>
      <c r="J14" s="40" t="s">
        <v>275</v>
      </c>
      <c r="K14" s="40" t="s">
        <v>276</v>
      </c>
      <c r="L14" s="40" t="s">
        <v>277</v>
      </c>
      <c r="M14" s="40" t="s">
        <v>8</v>
      </c>
    </row>
    <row r="15" spans="1:13" s="3" customFormat="1" ht="15">
      <c r="A15" s="8">
        <v>1</v>
      </c>
      <c r="B15" s="8" t="s">
        <v>6</v>
      </c>
      <c r="C15" s="8" t="s">
        <v>141</v>
      </c>
      <c r="D15" s="22" t="s">
        <v>435</v>
      </c>
      <c r="E15" s="8">
        <v>1</v>
      </c>
      <c r="F15" s="10" t="s">
        <v>75</v>
      </c>
      <c r="G15" s="8"/>
      <c r="H15" s="10" t="s">
        <v>436</v>
      </c>
      <c r="I15" s="10"/>
      <c r="J15" s="10"/>
      <c r="K15" s="10"/>
      <c r="L15" s="10"/>
      <c r="M15" s="10"/>
    </row>
    <row r="16" spans="1:13" s="3" customFormat="1" ht="15">
      <c r="A16" s="8">
        <v>2</v>
      </c>
      <c r="B16" s="8" t="s">
        <v>6</v>
      </c>
      <c r="C16" s="8" t="s">
        <v>141</v>
      </c>
      <c r="D16" s="22" t="s">
        <v>261</v>
      </c>
      <c r="E16" s="8">
        <v>1</v>
      </c>
      <c r="F16" s="10" t="s">
        <v>75</v>
      </c>
      <c r="G16" s="8"/>
      <c r="H16" s="10" t="s">
        <v>436</v>
      </c>
      <c r="I16" s="10"/>
      <c r="J16" s="10"/>
      <c r="K16" s="10"/>
      <c r="L16" s="10"/>
      <c r="M16" s="10"/>
    </row>
    <row r="17" spans="1:13" s="3" customFormat="1" ht="15">
      <c r="A17" s="8">
        <v>3</v>
      </c>
      <c r="B17" s="8" t="s">
        <v>72</v>
      </c>
      <c r="C17" s="8" t="s">
        <v>141</v>
      </c>
      <c r="D17" s="22" t="s">
        <v>263</v>
      </c>
      <c r="E17" s="8">
        <v>1</v>
      </c>
      <c r="F17" s="10" t="s">
        <v>75</v>
      </c>
      <c r="G17" s="8"/>
      <c r="H17" s="10" t="s">
        <v>545</v>
      </c>
      <c r="I17" s="10"/>
      <c r="K17" s="10"/>
      <c r="L17" s="10"/>
      <c r="M17" s="10"/>
    </row>
    <row r="18" spans="1:13" s="3" customFormat="1" ht="15">
      <c r="A18" s="8">
        <v>4</v>
      </c>
      <c r="B18" s="8" t="s">
        <v>69</v>
      </c>
      <c r="C18" s="8" t="s">
        <v>141</v>
      </c>
      <c r="D18" s="22" t="s">
        <v>557</v>
      </c>
      <c r="E18" s="8">
        <v>1</v>
      </c>
      <c r="F18" s="10" t="s">
        <v>75</v>
      </c>
      <c r="G18" s="8"/>
      <c r="H18" s="10" t="s">
        <v>550</v>
      </c>
      <c r="I18" s="10" t="s">
        <v>75</v>
      </c>
      <c r="K18" s="10"/>
      <c r="L18" s="10"/>
      <c r="M18" s="10"/>
    </row>
    <row r="19" spans="1:13" s="3" customFormat="1" ht="15">
      <c r="A19" s="8">
        <v>5</v>
      </c>
      <c r="B19" s="8" t="s">
        <v>6</v>
      </c>
      <c r="C19" s="8" t="s">
        <v>141</v>
      </c>
      <c r="D19" s="22" t="s">
        <v>283</v>
      </c>
      <c r="E19" s="8">
        <v>1</v>
      </c>
      <c r="F19" s="10" t="s">
        <v>284</v>
      </c>
      <c r="G19" s="8"/>
      <c r="H19" s="10" t="s">
        <v>340</v>
      </c>
      <c r="I19" s="10" t="s">
        <v>339</v>
      </c>
      <c r="J19" s="10"/>
      <c r="K19" s="10"/>
      <c r="L19" s="10"/>
      <c r="M19" s="10"/>
    </row>
    <row r="20" spans="1:13" s="3" customFormat="1" ht="15">
      <c r="A20" s="8">
        <v>6</v>
      </c>
      <c r="B20" s="8" t="s">
        <v>6</v>
      </c>
      <c r="C20" s="8" t="s">
        <v>197</v>
      </c>
      <c r="D20" s="22" t="s">
        <v>333</v>
      </c>
      <c r="E20" s="8">
        <v>1</v>
      </c>
      <c r="F20" s="10" t="s">
        <v>284</v>
      </c>
      <c r="G20" s="8"/>
      <c r="H20" s="10" t="s">
        <v>341</v>
      </c>
      <c r="I20" s="10" t="s">
        <v>339</v>
      </c>
      <c r="J20" s="10"/>
      <c r="K20" s="10"/>
      <c r="L20" s="10"/>
      <c r="M20" s="10"/>
    </row>
    <row r="21" spans="1:13" ht="15">
      <c r="A21" s="8">
        <v>7</v>
      </c>
      <c r="B21" s="10" t="s">
        <v>42</v>
      </c>
      <c r="C21" s="8" t="s">
        <v>114</v>
      </c>
      <c r="D21" s="22" t="s">
        <v>616</v>
      </c>
      <c r="E21" s="8">
        <v>1</v>
      </c>
      <c r="F21" s="10" t="s">
        <v>75</v>
      </c>
      <c r="G21" s="10"/>
      <c r="H21" s="10" t="s">
        <v>121</v>
      </c>
      <c r="I21" s="10" t="s">
        <v>75</v>
      </c>
      <c r="J21" s="26"/>
      <c r="K21" s="10"/>
      <c r="L21" s="10"/>
      <c r="M21" s="10"/>
    </row>
    <row r="22" spans="1:13" ht="15">
      <c r="A22" s="8">
        <v>8</v>
      </c>
      <c r="B22" s="10" t="s">
        <v>42</v>
      </c>
      <c r="C22" s="8" t="s">
        <v>186</v>
      </c>
      <c r="D22" s="22" t="s">
        <v>266</v>
      </c>
      <c r="E22" s="8">
        <v>1</v>
      </c>
      <c r="F22" s="10" t="s">
        <v>75</v>
      </c>
      <c r="G22" s="8"/>
      <c r="H22" s="10" t="s">
        <v>121</v>
      </c>
      <c r="I22" s="10" t="s">
        <v>75</v>
      </c>
      <c r="J22" s="10"/>
      <c r="K22" s="10"/>
      <c r="L22" s="10"/>
      <c r="M22" s="10"/>
    </row>
    <row r="23" spans="1:13" ht="15">
      <c r="A23" s="8">
        <v>9</v>
      </c>
      <c r="B23" s="8" t="s">
        <v>65</v>
      </c>
      <c r="C23" s="10" t="s">
        <v>289</v>
      </c>
      <c r="D23" s="22" t="s">
        <v>285</v>
      </c>
      <c r="E23" s="8">
        <v>1</v>
      </c>
      <c r="F23" s="10" t="s">
        <v>118</v>
      </c>
      <c r="G23" s="8"/>
      <c r="H23" s="10" t="s">
        <v>118</v>
      </c>
      <c r="I23" s="10"/>
      <c r="J23" s="10"/>
      <c r="K23" s="10"/>
      <c r="L23" s="10"/>
      <c r="M23" s="10"/>
    </row>
    <row r="24" spans="1:13" ht="15">
      <c r="A24" s="8">
        <v>10</v>
      </c>
      <c r="B24" s="10" t="s">
        <v>53</v>
      </c>
      <c r="C24" s="18" t="s">
        <v>116</v>
      </c>
      <c r="D24" s="9" t="s">
        <v>292</v>
      </c>
      <c r="E24" s="8">
        <v>1</v>
      </c>
      <c r="F24" s="10" t="s">
        <v>75</v>
      </c>
      <c r="G24" s="8"/>
      <c r="H24" s="18" t="s">
        <v>553</v>
      </c>
      <c r="I24" s="18" t="s">
        <v>436</v>
      </c>
      <c r="J24" s="18"/>
      <c r="K24" s="18"/>
      <c r="L24" s="18"/>
      <c r="M24" s="18"/>
    </row>
    <row r="25" spans="1:13" s="3" customFormat="1" ht="15">
      <c r="A25" s="8">
        <v>11</v>
      </c>
      <c r="B25" s="10" t="s">
        <v>42</v>
      </c>
      <c r="C25" s="10" t="s">
        <v>116</v>
      </c>
      <c r="D25" s="9" t="s">
        <v>291</v>
      </c>
      <c r="E25" s="8">
        <v>1</v>
      </c>
      <c r="F25" s="10" t="s">
        <v>75</v>
      </c>
      <c r="G25" s="8"/>
      <c r="H25" s="18" t="s">
        <v>553</v>
      </c>
      <c r="I25" s="18" t="s">
        <v>436</v>
      </c>
      <c r="J25" s="11"/>
      <c r="K25" s="18"/>
      <c r="L25" s="10"/>
      <c r="M25" s="10"/>
    </row>
    <row r="26" spans="1:13" ht="15">
      <c r="A26" s="8">
        <v>12</v>
      </c>
      <c r="B26" s="10" t="s">
        <v>53</v>
      </c>
      <c r="C26" s="18" t="s">
        <v>64</v>
      </c>
      <c r="D26" s="9" t="s">
        <v>294</v>
      </c>
      <c r="E26" s="8">
        <v>1</v>
      </c>
      <c r="F26" s="10" t="s">
        <v>75</v>
      </c>
      <c r="G26" s="8"/>
      <c r="H26" s="10"/>
      <c r="I26" s="18" t="s">
        <v>553</v>
      </c>
      <c r="J26" s="18" t="s">
        <v>436</v>
      </c>
      <c r="K26" s="18"/>
      <c r="L26" s="18"/>
      <c r="M26" s="18"/>
    </row>
    <row r="27" spans="1:13" ht="15">
      <c r="A27" s="8">
        <v>13</v>
      </c>
      <c r="B27" s="10" t="s">
        <v>42</v>
      </c>
      <c r="C27" s="8" t="s">
        <v>114</v>
      </c>
      <c r="D27" s="22" t="s">
        <v>146</v>
      </c>
      <c r="E27" s="8">
        <v>1</v>
      </c>
      <c r="F27" s="10" t="s">
        <v>75</v>
      </c>
      <c r="G27" s="8"/>
      <c r="H27" s="10" t="s">
        <v>309</v>
      </c>
      <c r="I27" s="10"/>
      <c r="J27" s="10" t="s">
        <v>9</v>
      </c>
      <c r="K27" s="10" t="s">
        <v>75</v>
      </c>
      <c r="L27" s="10"/>
      <c r="M27" s="10"/>
    </row>
    <row r="28" spans="1:13" ht="15">
      <c r="A28" s="8">
        <v>14</v>
      </c>
      <c r="B28" s="10" t="s">
        <v>181</v>
      </c>
      <c r="C28" s="8" t="s">
        <v>114</v>
      </c>
      <c r="D28" s="22" t="s">
        <v>338</v>
      </c>
      <c r="E28" s="8">
        <v>1</v>
      </c>
      <c r="F28" s="10" t="s">
        <v>75</v>
      </c>
      <c r="G28" s="8"/>
      <c r="H28" s="10"/>
      <c r="I28" s="10" t="s">
        <v>189</v>
      </c>
      <c r="J28" s="10" t="s">
        <v>9</v>
      </c>
      <c r="K28" s="10" t="s">
        <v>75</v>
      </c>
      <c r="L28" s="10"/>
      <c r="M28" s="10"/>
    </row>
    <row r="29" spans="1:13" ht="15">
      <c r="A29" s="8">
        <v>15</v>
      </c>
      <c r="B29" s="8" t="s">
        <v>65</v>
      </c>
      <c r="C29" s="10" t="s">
        <v>289</v>
      </c>
      <c r="D29" s="22" t="s">
        <v>546</v>
      </c>
      <c r="E29" s="8">
        <v>1</v>
      </c>
      <c r="F29" s="10" t="s">
        <v>118</v>
      </c>
      <c r="G29" s="8"/>
      <c r="H29" s="10" t="s">
        <v>544</v>
      </c>
      <c r="I29" s="10"/>
      <c r="J29" s="10"/>
      <c r="K29" s="10"/>
      <c r="L29" s="10"/>
      <c r="M29" s="10"/>
    </row>
    <row r="30" spans="1:13" ht="15">
      <c r="A30" s="8">
        <v>16</v>
      </c>
      <c r="B30" s="8" t="s">
        <v>65</v>
      </c>
      <c r="C30" s="10" t="s">
        <v>289</v>
      </c>
      <c r="D30" s="22" t="s">
        <v>547</v>
      </c>
      <c r="E30" s="8">
        <v>1</v>
      </c>
      <c r="F30" s="10" t="s">
        <v>118</v>
      </c>
      <c r="G30" s="8"/>
      <c r="H30" s="10"/>
      <c r="I30" s="10" t="s">
        <v>544</v>
      </c>
      <c r="J30" s="10"/>
      <c r="K30" s="10"/>
      <c r="L30" s="10"/>
      <c r="M30" s="10"/>
    </row>
    <row r="31" spans="1:13" s="3" customFormat="1" ht="15">
      <c r="A31" s="8">
        <v>17</v>
      </c>
      <c r="B31" s="10" t="s">
        <v>264</v>
      </c>
      <c r="C31" s="10" t="s">
        <v>147</v>
      </c>
      <c r="D31" s="9" t="s">
        <v>148</v>
      </c>
      <c r="E31" s="8">
        <v>1</v>
      </c>
      <c r="F31" s="10" t="s">
        <v>75</v>
      </c>
      <c r="G31" s="8"/>
      <c r="H31" s="8"/>
      <c r="I31" s="10"/>
      <c r="J31" s="8" t="s">
        <v>118</v>
      </c>
      <c r="K31" s="10" t="s">
        <v>278</v>
      </c>
      <c r="L31" s="11" t="s">
        <v>75</v>
      </c>
      <c r="M31" s="10"/>
    </row>
    <row r="32" spans="1:13" ht="15">
      <c r="A32" s="8">
        <v>18</v>
      </c>
      <c r="B32" s="10" t="s">
        <v>181</v>
      </c>
      <c r="C32" s="8" t="s">
        <v>186</v>
      </c>
      <c r="D32" s="22" t="s">
        <v>336</v>
      </c>
      <c r="E32" s="8">
        <v>1</v>
      </c>
      <c r="F32" s="10" t="s">
        <v>75</v>
      </c>
      <c r="G32" s="8"/>
      <c r="H32" s="10"/>
      <c r="I32" s="10" t="s">
        <v>252</v>
      </c>
      <c r="J32" s="10" t="s">
        <v>548</v>
      </c>
      <c r="K32" s="10" t="s">
        <v>9</v>
      </c>
      <c r="L32" s="10" t="s">
        <v>549</v>
      </c>
      <c r="M32" s="10"/>
    </row>
    <row r="33" spans="1:13" ht="15">
      <c r="A33" s="8">
        <v>19</v>
      </c>
      <c r="B33" s="8" t="s">
        <v>65</v>
      </c>
      <c r="C33" s="10" t="s">
        <v>289</v>
      </c>
      <c r="D33" s="22" t="s">
        <v>337</v>
      </c>
      <c r="E33" s="8">
        <v>1</v>
      </c>
      <c r="F33" s="10" t="s">
        <v>118</v>
      </c>
      <c r="G33" s="8"/>
      <c r="H33" s="10"/>
      <c r="I33" s="10" t="s">
        <v>118</v>
      </c>
      <c r="J33" s="10"/>
      <c r="K33" s="10"/>
      <c r="L33" s="10"/>
      <c r="M33" s="10"/>
    </row>
    <row r="34" spans="1:13" ht="15">
      <c r="A34" s="8">
        <v>20</v>
      </c>
      <c r="B34" s="10" t="s">
        <v>181</v>
      </c>
      <c r="C34" s="10" t="s">
        <v>76</v>
      </c>
      <c r="D34" s="22" t="s">
        <v>342</v>
      </c>
      <c r="E34" s="8">
        <v>1</v>
      </c>
      <c r="F34" s="10" t="s">
        <v>75</v>
      </c>
      <c r="G34" s="8"/>
      <c r="H34" s="10"/>
      <c r="I34" s="10"/>
      <c r="J34" s="10" t="s">
        <v>252</v>
      </c>
      <c r="K34" s="10" t="s">
        <v>550</v>
      </c>
      <c r="L34" s="10" t="s">
        <v>75</v>
      </c>
      <c r="M34" s="10"/>
    </row>
    <row r="35" spans="1:13" ht="15">
      <c r="A35" s="8">
        <v>21</v>
      </c>
      <c r="B35" s="8" t="s">
        <v>65</v>
      </c>
      <c r="C35" s="10" t="s">
        <v>70</v>
      </c>
      <c r="D35" s="22" t="s">
        <v>343</v>
      </c>
      <c r="E35" s="8">
        <v>1</v>
      </c>
      <c r="F35" s="10" t="s">
        <v>118</v>
      </c>
      <c r="G35" s="8"/>
      <c r="H35" s="10"/>
      <c r="I35" s="10"/>
      <c r="J35" s="10"/>
      <c r="K35" s="10" t="s">
        <v>118</v>
      </c>
      <c r="L35" s="10"/>
      <c r="M35" s="10"/>
    </row>
    <row r="36" spans="1:13" ht="15">
      <c r="A36" s="8">
        <v>22</v>
      </c>
      <c r="B36" s="10" t="s">
        <v>42</v>
      </c>
      <c r="C36" s="8" t="s">
        <v>184</v>
      </c>
      <c r="D36" s="23" t="s">
        <v>183</v>
      </c>
      <c r="E36" s="8">
        <v>1</v>
      </c>
      <c r="F36" s="8" t="s">
        <v>75</v>
      </c>
      <c r="G36" s="8"/>
      <c r="H36" s="10" t="s">
        <v>75</v>
      </c>
      <c r="J36" s="10"/>
      <c r="K36" s="10"/>
      <c r="L36" s="10"/>
      <c r="M36" s="10"/>
    </row>
    <row r="37" spans="1:13" ht="15">
      <c r="A37" s="8">
        <v>23</v>
      </c>
      <c r="B37" s="10" t="s">
        <v>181</v>
      </c>
      <c r="C37" s="8" t="s">
        <v>193</v>
      </c>
      <c r="D37" s="22" t="s">
        <v>280</v>
      </c>
      <c r="E37" s="8">
        <v>1</v>
      </c>
      <c r="F37" s="10" t="s">
        <v>75</v>
      </c>
      <c r="G37" s="8"/>
      <c r="I37" s="10" t="s">
        <v>121</v>
      </c>
      <c r="K37" s="10" t="s">
        <v>279</v>
      </c>
      <c r="L37" s="10"/>
      <c r="M37" s="10"/>
    </row>
    <row r="38" spans="1:13" ht="15">
      <c r="A38" s="8">
        <v>24</v>
      </c>
      <c r="B38" s="10" t="s">
        <v>6</v>
      </c>
      <c r="C38" s="8" t="s">
        <v>193</v>
      </c>
      <c r="D38" s="22" t="s">
        <v>281</v>
      </c>
      <c r="E38" s="8">
        <v>1</v>
      </c>
      <c r="F38" s="10" t="s">
        <v>75</v>
      </c>
      <c r="G38" s="8"/>
      <c r="H38" s="10"/>
      <c r="J38" s="10" t="s">
        <v>121</v>
      </c>
      <c r="L38" s="10" t="s">
        <v>75</v>
      </c>
      <c r="M38" s="10"/>
    </row>
    <row r="39" spans="1:13" ht="15">
      <c r="A39" s="8">
        <v>25</v>
      </c>
      <c r="B39" s="10" t="s">
        <v>6</v>
      </c>
      <c r="C39" s="8" t="s">
        <v>193</v>
      </c>
      <c r="D39" s="22" t="s">
        <v>282</v>
      </c>
      <c r="E39" s="8">
        <v>1</v>
      </c>
      <c r="F39" s="10" t="s">
        <v>75</v>
      </c>
      <c r="G39" s="8"/>
      <c r="H39" s="10" t="s">
        <v>121</v>
      </c>
      <c r="I39" s="10"/>
      <c r="J39" s="10" t="s">
        <v>75</v>
      </c>
      <c r="K39" s="10"/>
      <c r="L39" s="10"/>
      <c r="M39" s="10"/>
    </row>
    <row r="40" spans="1:13" ht="15">
      <c r="A40" s="8">
        <v>26</v>
      </c>
      <c r="B40" s="8" t="s">
        <v>65</v>
      </c>
      <c r="C40" s="10" t="s">
        <v>289</v>
      </c>
      <c r="D40" s="22" t="s">
        <v>286</v>
      </c>
      <c r="E40" s="8">
        <v>1</v>
      </c>
      <c r="F40" s="10" t="s">
        <v>118</v>
      </c>
      <c r="G40" s="8"/>
      <c r="I40" s="62" t="s">
        <v>118</v>
      </c>
      <c r="J40" s="10"/>
      <c r="K40" s="10"/>
      <c r="L40" s="10"/>
      <c r="M40" s="10"/>
    </row>
    <row r="41" spans="1:13" ht="15">
      <c r="A41" s="8">
        <v>27</v>
      </c>
      <c r="B41" s="10" t="s">
        <v>190</v>
      </c>
      <c r="C41" s="8" t="s">
        <v>191</v>
      </c>
      <c r="D41" s="23" t="s">
        <v>267</v>
      </c>
      <c r="E41" s="8">
        <v>1</v>
      </c>
      <c r="F41" s="8" t="s">
        <v>75</v>
      </c>
      <c r="G41" s="10"/>
      <c r="H41" s="10" t="s">
        <v>178</v>
      </c>
      <c r="I41" s="10"/>
      <c r="J41" s="10" t="s">
        <v>121</v>
      </c>
      <c r="K41" s="10" t="s">
        <v>179</v>
      </c>
      <c r="L41" s="10"/>
      <c r="M41" s="10"/>
    </row>
    <row r="42" spans="1:13" ht="15">
      <c r="A42" s="8">
        <v>28</v>
      </c>
      <c r="B42" s="8" t="s">
        <v>65</v>
      </c>
      <c r="C42" s="10" t="s">
        <v>289</v>
      </c>
      <c r="D42" s="23" t="s">
        <v>287</v>
      </c>
      <c r="E42" s="8">
        <v>1</v>
      </c>
      <c r="F42" s="10" t="s">
        <v>118</v>
      </c>
      <c r="G42" s="10"/>
      <c r="H42" s="10"/>
      <c r="I42" s="10"/>
      <c r="J42" s="10" t="s">
        <v>544</v>
      </c>
      <c r="K42" s="10"/>
      <c r="L42" s="10"/>
      <c r="M42" s="10"/>
    </row>
    <row r="43" spans="1:13" ht="15">
      <c r="A43" s="8">
        <v>29</v>
      </c>
      <c r="B43" s="10" t="s">
        <v>6</v>
      </c>
      <c r="C43" s="10" t="s">
        <v>142</v>
      </c>
      <c r="D43" s="9" t="s">
        <v>268</v>
      </c>
      <c r="E43" s="8">
        <v>1</v>
      </c>
      <c r="F43" s="10" t="s">
        <v>75</v>
      </c>
      <c r="G43" s="10"/>
      <c r="H43" s="10"/>
      <c r="I43" s="10" t="s">
        <v>68</v>
      </c>
      <c r="J43" s="10" t="s">
        <v>119</v>
      </c>
      <c r="K43" s="10" t="s">
        <v>121</v>
      </c>
      <c r="L43" s="10" t="s">
        <v>179</v>
      </c>
      <c r="M43" s="10"/>
    </row>
    <row r="44" spans="1:13" s="3" customFormat="1" ht="15">
      <c r="A44" s="8">
        <v>30</v>
      </c>
      <c r="B44" s="8" t="s">
        <v>65</v>
      </c>
      <c r="C44" s="10" t="s">
        <v>289</v>
      </c>
      <c r="D44" s="22" t="s">
        <v>288</v>
      </c>
      <c r="E44" s="8">
        <v>1</v>
      </c>
      <c r="F44" s="10" t="s">
        <v>118</v>
      </c>
      <c r="G44" s="8"/>
      <c r="H44" s="10"/>
      <c r="J44" s="10" t="s">
        <v>118</v>
      </c>
      <c r="K44" s="10"/>
      <c r="L44" s="10"/>
      <c r="M44" s="10"/>
    </row>
    <row r="45" spans="1:13" s="3" customFormat="1" ht="15">
      <c r="A45" s="8">
        <v>31</v>
      </c>
      <c r="B45" s="8" t="s">
        <v>199</v>
      </c>
      <c r="C45" s="8" t="s">
        <v>64</v>
      </c>
      <c r="D45" s="22" t="s">
        <v>556</v>
      </c>
      <c r="E45" s="8">
        <v>1</v>
      </c>
      <c r="F45" s="10" t="s">
        <v>290</v>
      </c>
      <c r="G45" s="8"/>
      <c r="H45" s="10" t="s">
        <v>119</v>
      </c>
      <c r="I45" s="10"/>
      <c r="J45" s="10" t="s">
        <v>551</v>
      </c>
      <c r="K45" s="10" t="s">
        <v>552</v>
      </c>
      <c r="L45" s="10" t="s">
        <v>75</v>
      </c>
      <c r="M45" s="10"/>
    </row>
    <row r="46" spans="1:13" ht="15">
      <c r="A46" s="8">
        <v>32</v>
      </c>
      <c r="B46" s="8" t="s">
        <v>199</v>
      </c>
      <c r="C46" s="8" t="s">
        <v>64</v>
      </c>
      <c r="D46" s="23" t="s">
        <v>579</v>
      </c>
      <c r="E46" s="8">
        <v>2</v>
      </c>
      <c r="F46" s="10" t="s">
        <v>290</v>
      </c>
      <c r="G46" s="10"/>
      <c r="H46" s="10"/>
      <c r="I46" s="10"/>
      <c r="J46" s="11"/>
      <c r="K46" s="10" t="s">
        <v>581</v>
      </c>
      <c r="L46" s="11" t="s">
        <v>290</v>
      </c>
      <c r="M46" s="10"/>
    </row>
    <row r="47" spans="1:13" ht="15">
      <c r="A47" s="8">
        <v>33</v>
      </c>
      <c r="B47" s="10" t="s">
        <v>199</v>
      </c>
      <c r="C47" s="8" t="s">
        <v>76</v>
      </c>
      <c r="D47" s="23" t="s">
        <v>258</v>
      </c>
      <c r="E47" s="8">
        <v>1</v>
      </c>
      <c r="F47" s="10" t="s">
        <v>279</v>
      </c>
      <c r="G47" s="10"/>
      <c r="H47" s="10"/>
      <c r="I47" s="10"/>
      <c r="J47" s="10"/>
      <c r="K47" s="11" t="s">
        <v>195</v>
      </c>
      <c r="L47" s="10" t="s">
        <v>75</v>
      </c>
      <c r="M47" s="10"/>
    </row>
    <row r="48" spans="1:13" ht="15">
      <c r="A48" s="8">
        <v>34</v>
      </c>
      <c r="B48" s="10" t="s">
        <v>198</v>
      </c>
      <c r="C48" s="8" t="s">
        <v>76</v>
      </c>
      <c r="D48" s="23" t="s">
        <v>259</v>
      </c>
      <c r="E48" s="8">
        <v>1</v>
      </c>
      <c r="F48" s="10" t="s">
        <v>75</v>
      </c>
      <c r="G48" s="10"/>
      <c r="H48" s="10"/>
      <c r="I48" s="10"/>
      <c r="K48" s="11" t="s">
        <v>195</v>
      </c>
      <c r="L48" s="10" t="s">
        <v>75</v>
      </c>
      <c r="M48" s="10"/>
    </row>
    <row r="49" spans="1:13" ht="15">
      <c r="A49" s="8">
        <v>35</v>
      </c>
      <c r="B49" s="10" t="s">
        <v>198</v>
      </c>
      <c r="C49" s="10" t="s">
        <v>64</v>
      </c>
      <c r="D49" s="23" t="s">
        <v>566</v>
      </c>
      <c r="E49" s="8">
        <v>1</v>
      </c>
      <c r="F49" s="10" t="s">
        <v>279</v>
      </c>
      <c r="G49" s="10"/>
      <c r="H49" s="10"/>
      <c r="I49" s="10"/>
      <c r="J49" s="11"/>
      <c r="K49" s="11" t="s">
        <v>290</v>
      </c>
      <c r="L49" s="11"/>
      <c r="M49" s="10"/>
    </row>
    <row r="50" spans="1:13" ht="15">
      <c r="A50" s="8">
        <v>36</v>
      </c>
      <c r="B50" s="10" t="s">
        <v>198</v>
      </c>
      <c r="C50" s="10" t="s">
        <v>114</v>
      </c>
      <c r="D50" s="23" t="s">
        <v>562</v>
      </c>
      <c r="E50" s="8">
        <v>1</v>
      </c>
      <c r="F50" s="10" t="s">
        <v>75</v>
      </c>
      <c r="G50" s="10"/>
      <c r="H50" s="10"/>
      <c r="I50" s="11" t="s">
        <v>290</v>
      </c>
      <c r="J50" s="11"/>
      <c r="K50" s="11"/>
      <c r="L50" s="11"/>
      <c r="M50" s="10"/>
    </row>
    <row r="51" spans="1:13" ht="15">
      <c r="A51" s="8">
        <v>37</v>
      </c>
      <c r="B51" s="10" t="s">
        <v>198</v>
      </c>
      <c r="C51" s="8" t="s">
        <v>120</v>
      </c>
      <c r="D51" s="23" t="s">
        <v>563</v>
      </c>
      <c r="E51" s="8">
        <v>1</v>
      </c>
      <c r="F51" s="10" t="s">
        <v>279</v>
      </c>
      <c r="G51" s="10"/>
      <c r="H51" s="10"/>
      <c r="I51" s="11" t="s">
        <v>290</v>
      </c>
      <c r="J51" s="11"/>
      <c r="K51" s="11"/>
      <c r="L51" s="11"/>
      <c r="M51" s="10"/>
    </row>
    <row r="52" spans="1:13" ht="15">
      <c r="A52" s="8">
        <v>38</v>
      </c>
      <c r="B52" s="10" t="s">
        <v>198</v>
      </c>
      <c r="C52" s="8" t="s">
        <v>64</v>
      </c>
      <c r="D52" s="23" t="s">
        <v>564</v>
      </c>
      <c r="E52" s="8">
        <v>1</v>
      </c>
      <c r="F52" s="10" t="s">
        <v>279</v>
      </c>
      <c r="G52" s="10"/>
      <c r="H52" s="10"/>
      <c r="I52" s="10"/>
      <c r="J52" s="11" t="s">
        <v>290</v>
      </c>
      <c r="K52" s="11"/>
      <c r="L52" s="11"/>
      <c r="M52" s="10"/>
    </row>
    <row r="53" spans="1:13" ht="15">
      <c r="A53" s="8">
        <v>39</v>
      </c>
      <c r="B53" s="10" t="s">
        <v>198</v>
      </c>
      <c r="C53" s="8" t="s">
        <v>64</v>
      </c>
      <c r="D53" s="134" t="s">
        <v>578</v>
      </c>
      <c r="E53" s="8">
        <v>1</v>
      </c>
      <c r="F53" s="10" t="s">
        <v>252</v>
      </c>
      <c r="G53" s="10"/>
      <c r="H53" s="10"/>
      <c r="I53" s="10"/>
      <c r="J53" s="10" t="s">
        <v>252</v>
      </c>
      <c r="K53" s="11"/>
      <c r="L53" s="11"/>
      <c r="M53" s="10"/>
    </row>
    <row r="54" spans="1:13" ht="15">
      <c r="A54" s="8">
        <v>40</v>
      </c>
      <c r="B54" s="10" t="s">
        <v>198</v>
      </c>
      <c r="C54" s="8" t="s">
        <v>64</v>
      </c>
      <c r="D54" s="23" t="s">
        <v>576</v>
      </c>
      <c r="E54" s="8">
        <v>3</v>
      </c>
      <c r="F54" s="10" t="s">
        <v>252</v>
      </c>
      <c r="G54" s="10"/>
      <c r="H54" s="10"/>
      <c r="I54" s="10"/>
      <c r="J54" s="11"/>
      <c r="K54" s="11"/>
      <c r="L54" s="10" t="s">
        <v>252</v>
      </c>
      <c r="M54" s="10"/>
    </row>
    <row r="55" spans="1:13" ht="15">
      <c r="A55" s="8">
        <v>41</v>
      </c>
      <c r="B55" s="41"/>
      <c r="C55" s="10"/>
      <c r="D55" s="32" t="s">
        <v>196</v>
      </c>
      <c r="E55" s="10"/>
      <c r="F55" s="10"/>
      <c r="G55" s="10"/>
      <c r="H55" s="10"/>
      <c r="I55" s="11"/>
      <c r="J55" s="11"/>
      <c r="K55" s="10"/>
      <c r="L55" s="11"/>
      <c r="M55" s="10"/>
    </row>
    <row r="56" spans="1:13" ht="15">
      <c r="A56" s="8">
        <v>42</v>
      </c>
      <c r="B56" s="41" t="s">
        <v>117</v>
      </c>
      <c r="C56" s="10" t="s">
        <v>201</v>
      </c>
      <c r="D56" s="23" t="s">
        <v>194</v>
      </c>
      <c r="E56" s="10">
        <v>1</v>
      </c>
      <c r="F56" s="10" t="s">
        <v>68</v>
      </c>
      <c r="G56" s="10"/>
      <c r="H56" s="10" t="s">
        <v>68</v>
      </c>
      <c r="I56" s="10"/>
      <c r="J56" s="11"/>
      <c r="K56" s="11"/>
      <c r="L56" s="11"/>
      <c r="M56" s="10"/>
    </row>
    <row r="57" spans="1:13" ht="15">
      <c r="A57" s="8">
        <v>43</v>
      </c>
      <c r="B57" s="10" t="s">
        <v>117</v>
      </c>
      <c r="C57" s="10" t="s">
        <v>114</v>
      </c>
      <c r="D57" s="23" t="s">
        <v>559</v>
      </c>
      <c r="E57" s="10">
        <v>1</v>
      </c>
      <c r="F57" s="10" t="s">
        <v>68</v>
      </c>
      <c r="G57" s="10"/>
      <c r="H57" s="10" t="s">
        <v>68</v>
      </c>
      <c r="I57" s="11"/>
      <c r="J57" s="11"/>
      <c r="K57" s="11"/>
      <c r="L57" s="11"/>
      <c r="M57" s="10"/>
    </row>
    <row r="58" spans="1:13" ht="15">
      <c r="A58" s="8">
        <v>44</v>
      </c>
      <c r="B58" s="10" t="s">
        <v>117</v>
      </c>
      <c r="C58" s="8" t="s">
        <v>197</v>
      </c>
      <c r="D58" s="23" t="s">
        <v>560</v>
      </c>
      <c r="E58" s="10">
        <v>1</v>
      </c>
      <c r="F58" s="10" t="s">
        <v>68</v>
      </c>
      <c r="G58" s="10"/>
      <c r="H58" s="10" t="s">
        <v>68</v>
      </c>
      <c r="I58" s="10"/>
      <c r="J58" s="11"/>
      <c r="K58" s="11"/>
      <c r="L58" s="11"/>
      <c r="M58" s="10"/>
    </row>
    <row r="59" spans="1:13" ht="15">
      <c r="A59" s="8">
        <v>45</v>
      </c>
      <c r="B59" s="10" t="s">
        <v>117</v>
      </c>
      <c r="C59" s="8" t="s">
        <v>120</v>
      </c>
      <c r="D59" s="23" t="s">
        <v>561</v>
      </c>
      <c r="E59" s="10">
        <v>1</v>
      </c>
      <c r="F59" s="10" t="s">
        <v>68</v>
      </c>
      <c r="G59" s="10"/>
      <c r="H59" s="10" t="s">
        <v>68</v>
      </c>
      <c r="I59" s="10"/>
      <c r="J59" s="11"/>
      <c r="K59" s="11"/>
      <c r="L59" s="11"/>
      <c r="M59" s="10"/>
    </row>
    <row r="60" spans="1:13" ht="15">
      <c r="A60" s="8">
        <v>46</v>
      </c>
      <c r="B60" s="10" t="s">
        <v>52</v>
      </c>
      <c r="C60" s="10" t="s">
        <v>142</v>
      </c>
      <c r="D60" s="9" t="s">
        <v>143</v>
      </c>
      <c r="E60" s="10">
        <v>2</v>
      </c>
      <c r="F60" s="10" t="s">
        <v>68</v>
      </c>
      <c r="G60" s="8"/>
      <c r="H60" s="11"/>
      <c r="I60" s="11"/>
      <c r="J60" s="11" t="s">
        <v>252</v>
      </c>
      <c r="K60" s="11"/>
      <c r="L60" s="11"/>
      <c r="M60" s="11"/>
    </row>
    <row r="61" spans="1:13" ht="15">
      <c r="A61" s="8">
        <v>47</v>
      </c>
      <c r="B61" s="10" t="s">
        <v>181</v>
      </c>
      <c r="C61" s="8" t="s">
        <v>192</v>
      </c>
      <c r="D61" s="22" t="s">
        <v>185</v>
      </c>
      <c r="E61" s="10">
        <v>2</v>
      </c>
      <c r="F61" s="10" t="s">
        <v>187</v>
      </c>
      <c r="G61" s="8"/>
      <c r="H61" s="10"/>
      <c r="I61" s="10"/>
      <c r="J61" s="10"/>
      <c r="K61" s="10" t="s">
        <v>187</v>
      </c>
      <c r="M61" s="10"/>
    </row>
    <row r="62" spans="1:13" ht="15">
      <c r="A62" s="8">
        <v>48</v>
      </c>
      <c r="B62" s="10" t="s">
        <v>117</v>
      </c>
      <c r="C62" s="10" t="s">
        <v>197</v>
      </c>
      <c r="D62" s="23" t="s">
        <v>565</v>
      </c>
      <c r="E62" s="10">
        <v>2</v>
      </c>
      <c r="F62" s="10" t="s">
        <v>252</v>
      </c>
      <c r="G62" s="10"/>
      <c r="H62" s="10"/>
      <c r="I62" s="10"/>
      <c r="J62" s="11"/>
      <c r="K62" s="11" t="s">
        <v>558</v>
      </c>
      <c r="L62" s="11"/>
      <c r="M62" s="10"/>
    </row>
    <row r="63" spans="1:13" ht="15">
      <c r="A63" s="8">
        <v>49</v>
      </c>
      <c r="B63" s="10" t="s">
        <v>117</v>
      </c>
      <c r="C63" s="10" t="s">
        <v>142</v>
      </c>
      <c r="D63" s="23" t="s">
        <v>567</v>
      </c>
      <c r="E63" s="10">
        <v>2</v>
      </c>
      <c r="F63" s="10" t="s">
        <v>252</v>
      </c>
      <c r="G63" s="10"/>
      <c r="H63" s="10"/>
      <c r="I63" s="10"/>
      <c r="J63" s="11"/>
      <c r="K63" s="11" t="s">
        <v>252</v>
      </c>
      <c r="L63" s="11"/>
      <c r="M63" s="10"/>
    </row>
    <row r="64" spans="1:13" ht="15">
      <c r="A64" s="8">
        <v>50</v>
      </c>
      <c r="B64" s="10" t="s">
        <v>117</v>
      </c>
      <c r="C64" s="8" t="s">
        <v>120</v>
      </c>
      <c r="D64" s="23" t="s">
        <v>568</v>
      </c>
      <c r="E64" s="10">
        <v>2</v>
      </c>
      <c r="F64" s="10" t="s">
        <v>252</v>
      </c>
      <c r="G64" s="10"/>
      <c r="H64" s="10"/>
      <c r="I64" s="10"/>
      <c r="J64" s="11"/>
      <c r="K64" s="11" t="s">
        <v>252</v>
      </c>
      <c r="L64" s="11"/>
      <c r="M64" s="10"/>
    </row>
    <row r="65" spans="1:13" ht="15">
      <c r="A65" s="8">
        <v>51</v>
      </c>
      <c r="B65" s="10" t="s">
        <v>117</v>
      </c>
      <c r="C65" s="10" t="s">
        <v>197</v>
      </c>
      <c r="D65" s="23" t="s">
        <v>569</v>
      </c>
      <c r="E65" s="10">
        <v>2</v>
      </c>
      <c r="F65" s="10" t="s">
        <v>252</v>
      </c>
      <c r="G65" s="10"/>
      <c r="H65" s="10"/>
      <c r="I65" s="10"/>
      <c r="J65" s="11"/>
      <c r="K65" s="11"/>
      <c r="L65" s="11"/>
      <c r="M65" s="10"/>
    </row>
    <row r="66" spans="1:13" ht="15">
      <c r="A66" s="8">
        <v>52</v>
      </c>
      <c r="B66" s="10" t="s">
        <v>69</v>
      </c>
      <c r="C66" s="8" t="s">
        <v>144</v>
      </c>
      <c r="D66" s="9" t="s">
        <v>554</v>
      </c>
      <c r="E66" s="8">
        <v>3</v>
      </c>
      <c r="F66" s="10" t="s">
        <v>68</v>
      </c>
      <c r="G66" s="10"/>
      <c r="H66" s="10"/>
      <c r="I66" s="10"/>
      <c r="J66" s="11"/>
      <c r="K66" s="11"/>
      <c r="L66" s="11" t="s">
        <v>252</v>
      </c>
      <c r="M66" s="10"/>
    </row>
    <row r="67" spans="1:13" ht="15">
      <c r="A67" s="8">
        <v>53</v>
      </c>
      <c r="B67" s="10" t="s">
        <v>6</v>
      </c>
      <c r="C67" s="8" t="s">
        <v>192</v>
      </c>
      <c r="D67" s="9" t="s">
        <v>555</v>
      </c>
      <c r="E67" s="10">
        <v>3</v>
      </c>
      <c r="F67" s="10" t="s">
        <v>187</v>
      </c>
      <c r="G67" s="10"/>
      <c r="H67" s="10"/>
      <c r="I67" s="10"/>
      <c r="J67" s="11"/>
      <c r="K67" s="11"/>
      <c r="L67" s="11" t="s">
        <v>252</v>
      </c>
      <c r="M67" s="10"/>
    </row>
    <row r="68" spans="1:13" ht="15">
      <c r="A68" s="8">
        <v>54</v>
      </c>
      <c r="B68" s="10" t="s">
        <v>574</v>
      </c>
      <c r="C68" s="18" t="s">
        <v>64</v>
      </c>
      <c r="D68" s="9" t="s">
        <v>572</v>
      </c>
      <c r="E68" s="8">
        <v>3</v>
      </c>
      <c r="F68" s="10" t="s">
        <v>68</v>
      </c>
      <c r="G68" s="8"/>
      <c r="I68" s="18"/>
      <c r="J68" s="18"/>
      <c r="K68" s="18"/>
      <c r="L68" s="10" t="s">
        <v>68</v>
      </c>
      <c r="M68" s="18"/>
    </row>
    <row r="69" spans="1:13" ht="15">
      <c r="A69" s="8">
        <v>55</v>
      </c>
      <c r="B69" s="10" t="s">
        <v>574</v>
      </c>
      <c r="C69" s="18" t="s">
        <v>180</v>
      </c>
      <c r="D69" s="9" t="s">
        <v>573</v>
      </c>
      <c r="E69" s="8">
        <v>3</v>
      </c>
      <c r="F69" s="10" t="s">
        <v>310</v>
      </c>
      <c r="G69" s="8"/>
      <c r="H69" s="18"/>
      <c r="I69" s="18"/>
      <c r="J69" s="18"/>
      <c r="K69" s="18"/>
      <c r="L69" s="10" t="s">
        <v>310</v>
      </c>
      <c r="M69" s="18"/>
    </row>
    <row r="70" spans="1:13" s="3" customFormat="1" ht="15">
      <c r="A70" s="8">
        <v>56</v>
      </c>
      <c r="B70" s="8" t="s">
        <v>6</v>
      </c>
      <c r="C70" s="8" t="s">
        <v>141</v>
      </c>
      <c r="D70" s="22" t="s">
        <v>262</v>
      </c>
      <c r="E70" s="8">
        <v>3</v>
      </c>
      <c r="F70" s="10" t="s">
        <v>252</v>
      </c>
      <c r="G70" s="8"/>
      <c r="H70" s="10"/>
      <c r="I70" s="10"/>
      <c r="J70" s="10"/>
      <c r="K70" s="10"/>
      <c r="L70" s="10" t="s">
        <v>252</v>
      </c>
      <c r="M70" s="10"/>
    </row>
    <row r="71" spans="1:13" ht="15">
      <c r="A71" s="8">
        <v>57</v>
      </c>
      <c r="B71" s="41" t="s">
        <v>117</v>
      </c>
      <c r="C71" s="10" t="s">
        <v>144</v>
      </c>
      <c r="D71" s="23" t="s">
        <v>570</v>
      </c>
      <c r="E71" s="10">
        <v>3</v>
      </c>
      <c r="F71" s="10" t="s">
        <v>252</v>
      </c>
      <c r="G71" s="10"/>
      <c r="H71" s="10"/>
      <c r="I71" s="10"/>
      <c r="J71" s="11"/>
      <c r="K71" s="11"/>
      <c r="L71" s="11" t="s">
        <v>252</v>
      </c>
      <c r="M71" s="10"/>
    </row>
    <row r="72" spans="1:13" ht="15">
      <c r="A72" s="8">
        <v>58</v>
      </c>
      <c r="B72" s="10" t="s">
        <v>199</v>
      </c>
      <c r="C72" s="8" t="s">
        <v>120</v>
      </c>
      <c r="D72" s="23" t="s">
        <v>571</v>
      </c>
      <c r="E72" s="8">
        <v>3</v>
      </c>
      <c r="F72" s="10" t="s">
        <v>252</v>
      </c>
      <c r="G72" s="10"/>
      <c r="H72" s="10"/>
      <c r="I72" s="10"/>
      <c r="J72" s="11"/>
      <c r="K72" s="11"/>
      <c r="L72" s="11" t="s">
        <v>252</v>
      </c>
      <c r="M72" s="10"/>
    </row>
    <row r="73" spans="1:13" ht="15">
      <c r="A73" s="8">
        <v>59</v>
      </c>
      <c r="B73" s="10" t="s">
        <v>198</v>
      </c>
      <c r="C73" s="8" t="s">
        <v>580</v>
      </c>
      <c r="D73" s="23" t="s">
        <v>575</v>
      </c>
      <c r="E73" s="8">
        <v>2</v>
      </c>
      <c r="F73" s="10" t="s">
        <v>252</v>
      </c>
      <c r="G73" s="10"/>
      <c r="H73" s="10" t="s">
        <v>252</v>
      </c>
      <c r="I73" s="10"/>
      <c r="J73" s="11"/>
      <c r="K73" s="11"/>
      <c r="L73" s="11"/>
      <c r="M73" s="10"/>
    </row>
    <row r="74" spans="1:13" ht="15">
      <c r="A74" s="8">
        <v>60</v>
      </c>
      <c r="B74" s="10" t="s">
        <v>198</v>
      </c>
      <c r="C74" s="8" t="s">
        <v>580</v>
      </c>
      <c r="D74" s="23" t="s">
        <v>577</v>
      </c>
      <c r="E74" s="8">
        <v>2</v>
      </c>
      <c r="F74" s="10" t="s">
        <v>252</v>
      </c>
      <c r="G74" s="10"/>
      <c r="H74" s="10"/>
      <c r="I74" s="10"/>
      <c r="J74" s="11"/>
      <c r="K74" s="10" t="s">
        <v>252</v>
      </c>
      <c r="L74" s="11"/>
      <c r="M74" s="10"/>
    </row>
    <row r="75" spans="1:13" ht="15">
      <c r="A75" s="8">
        <v>61</v>
      </c>
      <c r="B75" s="10"/>
      <c r="C75" s="8"/>
      <c r="D75" s="32" t="s">
        <v>260</v>
      </c>
      <c r="E75" s="8"/>
      <c r="F75" s="10"/>
      <c r="G75" s="10"/>
      <c r="H75" s="10"/>
      <c r="I75" s="10"/>
      <c r="J75" s="11"/>
      <c r="K75" s="11"/>
      <c r="L75" s="11"/>
      <c r="M75" s="10"/>
    </row>
    <row r="76" spans="1:13" ht="15">
      <c r="A76" s="8">
        <v>62</v>
      </c>
      <c r="B76" s="10" t="s">
        <v>6</v>
      </c>
      <c r="C76" s="8" t="s">
        <v>71</v>
      </c>
      <c r="D76" s="12" t="s">
        <v>582</v>
      </c>
      <c r="E76" s="8">
        <v>1</v>
      </c>
      <c r="F76" s="10" t="s">
        <v>121</v>
      </c>
      <c r="G76" s="8"/>
      <c r="H76" s="10"/>
      <c r="I76" s="10"/>
      <c r="J76" s="10"/>
      <c r="K76" s="10"/>
      <c r="L76" s="10"/>
      <c r="M76" s="10"/>
    </row>
    <row r="77" spans="1:13" ht="15">
      <c r="A77" s="8">
        <v>63</v>
      </c>
      <c r="B77" s="10" t="s">
        <v>6</v>
      </c>
      <c r="C77" s="8" t="s">
        <v>71</v>
      </c>
      <c r="D77" s="23" t="s">
        <v>149</v>
      </c>
      <c r="E77" s="10">
        <v>2</v>
      </c>
      <c r="F77" s="10" t="s">
        <v>9</v>
      </c>
      <c r="G77" s="8"/>
      <c r="H77" s="10"/>
      <c r="I77" s="10"/>
      <c r="J77" s="10"/>
      <c r="K77" s="10"/>
      <c r="L77" s="10"/>
      <c r="M77" s="10"/>
    </row>
    <row r="78" spans="1:13" ht="15">
      <c r="A78" s="8">
        <v>64</v>
      </c>
      <c r="B78" s="10" t="s">
        <v>6</v>
      </c>
      <c r="C78" s="8" t="s">
        <v>123</v>
      </c>
      <c r="D78" s="12" t="s">
        <v>583</v>
      </c>
      <c r="E78" s="8">
        <v>2</v>
      </c>
      <c r="F78" s="10" t="s">
        <v>9</v>
      </c>
      <c r="G78" s="8"/>
      <c r="H78" s="10"/>
      <c r="I78" s="11"/>
      <c r="J78" s="11"/>
      <c r="K78" s="10"/>
      <c r="L78" s="11"/>
      <c r="M78" s="10"/>
    </row>
    <row r="79" spans="1:13" ht="32">
      <c r="A79" s="8">
        <v>65</v>
      </c>
      <c r="B79" s="10" t="s">
        <v>6</v>
      </c>
      <c r="C79" s="8" t="s">
        <v>71</v>
      </c>
      <c r="D79" s="12" t="s">
        <v>151</v>
      </c>
      <c r="E79" s="8">
        <v>3</v>
      </c>
      <c r="F79" s="10" t="s">
        <v>9</v>
      </c>
      <c r="G79" s="8"/>
      <c r="H79" s="10"/>
      <c r="I79" s="10"/>
      <c r="J79" s="10"/>
      <c r="K79" s="10"/>
      <c r="L79" s="10"/>
      <c r="M79" s="10"/>
    </row>
    <row r="80" spans="1:13" ht="15">
      <c r="A80" s="8">
        <v>66</v>
      </c>
      <c r="B80" s="10" t="s">
        <v>6</v>
      </c>
      <c r="C80" s="8" t="s">
        <v>71</v>
      </c>
      <c r="D80" s="12"/>
      <c r="E80" s="10"/>
      <c r="F80" s="10"/>
      <c r="G80" s="8"/>
      <c r="H80" s="10"/>
      <c r="I80" s="11"/>
      <c r="J80" s="10"/>
      <c r="K80" s="10"/>
      <c r="L80" s="10"/>
      <c r="M80" s="10"/>
    </row>
    <row r="81" spans="1:13" ht="15">
      <c r="A81" s="8">
        <v>67</v>
      </c>
      <c r="B81" s="10" t="s">
        <v>6</v>
      </c>
      <c r="C81" s="8" t="s">
        <v>197</v>
      </c>
      <c r="D81" s="23"/>
      <c r="E81" s="10"/>
      <c r="F81" s="10"/>
      <c r="G81" s="8"/>
      <c r="H81" s="10"/>
      <c r="I81" s="10"/>
      <c r="J81" s="10"/>
      <c r="K81" s="10"/>
      <c r="L81" s="10"/>
      <c r="M81" s="10"/>
    </row>
    <row r="82" spans="1:13" ht="15">
      <c r="A82" s="8">
        <v>68</v>
      </c>
      <c r="B82" s="10" t="s">
        <v>6</v>
      </c>
      <c r="C82" s="8" t="s">
        <v>71</v>
      </c>
      <c r="D82" s="12"/>
      <c r="E82" s="10"/>
      <c r="F82" s="10"/>
      <c r="G82" s="8"/>
      <c r="H82" s="10"/>
      <c r="I82" s="10"/>
      <c r="J82" s="10"/>
      <c r="K82" s="10"/>
      <c r="L82" s="10"/>
      <c r="M82" s="10"/>
    </row>
    <row r="83" spans="1:13" ht="15">
      <c r="A83" s="8">
        <v>69</v>
      </c>
      <c r="B83" s="10" t="s">
        <v>6</v>
      </c>
      <c r="C83" s="8" t="s">
        <v>71</v>
      </c>
      <c r="D83" s="12"/>
      <c r="E83" s="10"/>
      <c r="F83" s="10"/>
      <c r="G83" s="8"/>
      <c r="H83" s="10"/>
      <c r="I83" s="11"/>
      <c r="J83" s="10"/>
      <c r="K83" s="10"/>
      <c r="L83" s="10"/>
      <c r="M83" s="10"/>
    </row>
    <row r="84" spans="1:13" ht="15">
      <c r="A84" s="8">
        <v>70</v>
      </c>
      <c r="B84" s="10" t="s">
        <v>6</v>
      </c>
      <c r="C84" s="8" t="s">
        <v>116</v>
      </c>
      <c r="D84" s="12"/>
      <c r="E84" s="8"/>
      <c r="F84" s="8"/>
      <c r="G84" s="8"/>
      <c r="H84" s="10"/>
      <c r="I84" s="10"/>
      <c r="J84" s="10"/>
      <c r="K84" s="10"/>
      <c r="L84" s="10"/>
      <c r="M84" s="10"/>
    </row>
    <row r="85" spans="1:13" ht="15">
      <c r="A85" s="8">
        <v>71</v>
      </c>
      <c r="B85" s="10" t="s">
        <v>53</v>
      </c>
      <c r="C85" s="8" t="s">
        <v>197</v>
      </c>
      <c r="D85" s="12"/>
      <c r="E85" s="8"/>
      <c r="F85" s="8"/>
      <c r="G85" s="8"/>
      <c r="H85" s="10"/>
      <c r="I85" s="10"/>
      <c r="J85" s="10"/>
      <c r="K85" s="10"/>
      <c r="L85" s="10"/>
      <c r="M85" s="10"/>
    </row>
    <row r="86" spans="1:13" ht="15">
      <c r="A86" s="8">
        <v>72</v>
      </c>
      <c r="B86" s="10"/>
      <c r="C86" s="8"/>
      <c r="D86" s="25" t="s">
        <v>257</v>
      </c>
      <c r="E86" s="8"/>
      <c r="F86" s="8"/>
      <c r="G86" s="8"/>
      <c r="H86" s="10"/>
      <c r="I86" s="10"/>
      <c r="J86" s="10"/>
      <c r="K86" s="10"/>
      <c r="L86" s="10"/>
      <c r="M86" s="10"/>
    </row>
    <row r="87" spans="1:13" ht="15">
      <c r="A87" s="8">
        <v>73</v>
      </c>
      <c r="B87" s="10" t="s">
        <v>65</v>
      </c>
      <c r="C87" s="10" t="s">
        <v>255</v>
      </c>
      <c r="D87" s="27" t="s">
        <v>482</v>
      </c>
      <c r="E87" s="8">
        <v>1</v>
      </c>
      <c r="F87" s="10" t="s">
        <v>118</v>
      </c>
      <c r="G87" s="10"/>
      <c r="H87" s="10" t="s">
        <v>118</v>
      </c>
      <c r="I87" s="10"/>
      <c r="J87" s="10"/>
      <c r="K87" s="10"/>
      <c r="L87" s="10"/>
      <c r="M87" s="10"/>
    </row>
    <row r="88" spans="1:13" ht="15">
      <c r="A88" s="8">
        <v>74</v>
      </c>
      <c r="B88" s="10" t="s">
        <v>202</v>
      </c>
      <c r="C88" s="10" t="s">
        <v>114</v>
      </c>
      <c r="D88" s="27" t="s">
        <v>175</v>
      </c>
      <c r="E88" s="10">
        <v>1</v>
      </c>
      <c r="F88" s="10" t="s">
        <v>118</v>
      </c>
      <c r="G88" s="8"/>
      <c r="H88" s="10" t="s">
        <v>592</v>
      </c>
      <c r="I88" s="10" t="s">
        <v>602</v>
      </c>
      <c r="J88" s="10" t="s">
        <v>118</v>
      </c>
      <c r="K88" s="10" t="s">
        <v>278</v>
      </c>
      <c r="L88" s="10"/>
      <c r="M88" s="10"/>
    </row>
    <row r="89" spans="1:13" ht="15">
      <c r="A89" s="8">
        <v>75</v>
      </c>
      <c r="B89" s="10" t="s">
        <v>199</v>
      </c>
      <c r="C89" s="10" t="s">
        <v>64</v>
      </c>
      <c r="D89" s="27" t="s">
        <v>176</v>
      </c>
      <c r="E89" s="10">
        <v>1</v>
      </c>
      <c r="F89" s="10" t="s">
        <v>118</v>
      </c>
      <c r="G89" s="8"/>
      <c r="H89" s="10" t="s">
        <v>519</v>
      </c>
      <c r="I89" s="10"/>
      <c r="J89" s="10"/>
      <c r="K89" s="10"/>
      <c r="L89" s="10"/>
      <c r="M89" s="10"/>
    </row>
    <row r="90" spans="1:13" ht="15">
      <c r="A90" s="8">
        <v>76</v>
      </c>
      <c r="B90" s="10" t="s">
        <v>200</v>
      </c>
      <c r="C90" s="10" t="s">
        <v>64</v>
      </c>
      <c r="D90" s="135" t="s">
        <v>509</v>
      </c>
      <c r="E90" s="10">
        <v>1</v>
      </c>
      <c r="F90" s="10" t="s">
        <v>118</v>
      </c>
      <c r="G90" s="8"/>
      <c r="H90" s="10"/>
      <c r="I90" s="10" t="s">
        <v>311</v>
      </c>
      <c r="J90" s="10" t="s">
        <v>255</v>
      </c>
      <c r="K90" s="10"/>
      <c r="L90" s="10"/>
      <c r="M90" s="10"/>
    </row>
    <row r="91" spans="1:13" ht="15">
      <c r="A91" s="8">
        <v>77</v>
      </c>
      <c r="B91" s="10" t="s">
        <v>65</v>
      </c>
      <c r="C91" s="18" t="s">
        <v>124</v>
      </c>
      <c r="D91" s="135" t="s">
        <v>508</v>
      </c>
      <c r="E91" s="8">
        <v>1</v>
      </c>
      <c r="F91" s="18" t="s">
        <v>118</v>
      </c>
      <c r="G91" s="8"/>
      <c r="H91" s="10" t="s">
        <v>603</v>
      </c>
      <c r="I91" s="10" t="s">
        <v>311</v>
      </c>
      <c r="J91" s="10" t="s">
        <v>599</v>
      </c>
      <c r="K91" s="10"/>
      <c r="L91" s="10"/>
      <c r="M91" s="10"/>
    </row>
    <row r="92" spans="1:13" ht="15">
      <c r="A92" s="8">
        <v>78</v>
      </c>
      <c r="B92" s="10" t="s">
        <v>65</v>
      </c>
      <c r="C92" s="18" t="s">
        <v>124</v>
      </c>
      <c r="D92" s="135" t="s">
        <v>507</v>
      </c>
      <c r="E92" s="8">
        <v>1</v>
      </c>
      <c r="F92" s="18" t="s">
        <v>118</v>
      </c>
      <c r="G92" s="8"/>
      <c r="H92" s="10" t="s">
        <v>603</v>
      </c>
      <c r="I92" s="10" t="s">
        <v>311</v>
      </c>
      <c r="J92" s="10" t="s">
        <v>600</v>
      </c>
      <c r="K92" s="10"/>
      <c r="L92" s="10"/>
      <c r="M92" s="18"/>
    </row>
    <row r="93" spans="1:13" ht="15">
      <c r="A93" s="8">
        <v>79</v>
      </c>
      <c r="B93" s="10" t="s">
        <v>65</v>
      </c>
      <c r="C93" s="18" t="s">
        <v>124</v>
      </c>
      <c r="D93" s="135" t="s">
        <v>511</v>
      </c>
      <c r="E93" s="8">
        <v>1</v>
      </c>
      <c r="F93" s="18" t="s">
        <v>118</v>
      </c>
      <c r="G93" s="8"/>
      <c r="H93" s="10"/>
      <c r="I93" s="10" t="s">
        <v>518</v>
      </c>
      <c r="J93" s="10" t="s">
        <v>255</v>
      </c>
      <c r="K93" s="10"/>
      <c r="L93" s="10"/>
      <c r="M93" s="18"/>
    </row>
    <row r="94" spans="1:13" ht="15">
      <c r="A94" s="8">
        <v>80</v>
      </c>
      <c r="B94" s="10" t="s">
        <v>65</v>
      </c>
      <c r="C94" s="18" t="s">
        <v>124</v>
      </c>
      <c r="D94" s="135" t="s">
        <v>512</v>
      </c>
      <c r="E94" s="8">
        <v>1</v>
      </c>
      <c r="F94" s="18" t="s">
        <v>118</v>
      </c>
      <c r="G94" s="8"/>
      <c r="H94" s="10" t="s">
        <v>603</v>
      </c>
      <c r="I94" s="10"/>
      <c r="J94" s="10" t="s">
        <v>601</v>
      </c>
      <c r="K94" s="10"/>
      <c r="L94" s="10"/>
      <c r="M94" s="18"/>
    </row>
    <row r="95" spans="1:13" ht="15">
      <c r="A95" s="8">
        <v>81</v>
      </c>
      <c r="B95" s="10" t="s">
        <v>65</v>
      </c>
      <c r="C95" s="18" t="s">
        <v>124</v>
      </c>
      <c r="D95" s="135" t="s">
        <v>513</v>
      </c>
      <c r="E95" s="8">
        <v>1</v>
      </c>
      <c r="F95" s="18" t="s">
        <v>118</v>
      </c>
      <c r="G95" s="8"/>
      <c r="H95" s="10" t="s">
        <v>603</v>
      </c>
      <c r="I95" s="10" t="s">
        <v>311</v>
      </c>
      <c r="J95" s="10" t="s">
        <v>600</v>
      </c>
      <c r="K95" s="10"/>
      <c r="L95" s="10"/>
      <c r="M95" s="18"/>
    </row>
    <row r="96" spans="1:13" ht="15">
      <c r="A96" s="8">
        <v>82</v>
      </c>
      <c r="B96" s="10" t="s">
        <v>65</v>
      </c>
      <c r="C96" s="18" t="s">
        <v>124</v>
      </c>
      <c r="D96" s="135" t="s">
        <v>514</v>
      </c>
      <c r="E96" s="8">
        <v>1</v>
      </c>
      <c r="F96" s="18" t="s">
        <v>118</v>
      </c>
      <c r="G96" s="8"/>
      <c r="H96" s="10" t="s">
        <v>603</v>
      </c>
      <c r="I96" s="10" t="s">
        <v>311</v>
      </c>
      <c r="J96" s="10" t="s">
        <v>600</v>
      </c>
      <c r="K96" s="10"/>
      <c r="L96" s="10"/>
      <c r="M96" s="18"/>
    </row>
    <row r="97" spans="1:13" ht="15">
      <c r="A97" s="8">
        <v>83</v>
      </c>
      <c r="B97" s="10" t="s">
        <v>65</v>
      </c>
      <c r="C97" s="18" t="s">
        <v>124</v>
      </c>
      <c r="D97" s="135" t="s">
        <v>515</v>
      </c>
      <c r="E97" s="8">
        <v>1</v>
      </c>
      <c r="F97" s="18" t="s">
        <v>118</v>
      </c>
      <c r="G97" s="8"/>
      <c r="H97" s="10"/>
      <c r="I97" s="10" t="s">
        <v>311</v>
      </c>
      <c r="J97" s="10" t="s">
        <v>255</v>
      </c>
      <c r="K97" s="10"/>
      <c r="L97" s="10"/>
      <c r="M97" s="18"/>
    </row>
    <row r="98" spans="1:13" ht="15">
      <c r="A98" s="8">
        <v>84</v>
      </c>
      <c r="B98" s="10" t="s">
        <v>65</v>
      </c>
      <c r="C98" s="18" t="s">
        <v>124</v>
      </c>
      <c r="D98" s="136" t="s">
        <v>517</v>
      </c>
      <c r="E98" s="8">
        <v>1</v>
      </c>
      <c r="F98" s="18" t="s">
        <v>118</v>
      </c>
      <c r="G98" s="8"/>
      <c r="H98" s="10"/>
      <c r="I98" s="10" t="s">
        <v>518</v>
      </c>
      <c r="J98" s="10" t="s">
        <v>255</v>
      </c>
      <c r="K98" s="10"/>
      <c r="L98" s="10"/>
      <c r="M98" s="18"/>
    </row>
    <row r="99" spans="1:13" ht="15">
      <c r="A99" s="8">
        <v>85</v>
      </c>
      <c r="B99" s="10" t="s">
        <v>65</v>
      </c>
      <c r="C99" s="18" t="s">
        <v>124</v>
      </c>
      <c r="D99" s="135" t="s">
        <v>516</v>
      </c>
      <c r="E99" s="8">
        <v>1</v>
      </c>
      <c r="F99" s="18" t="s">
        <v>118</v>
      </c>
      <c r="G99" s="8"/>
      <c r="H99" s="10"/>
      <c r="I99" s="10" t="s">
        <v>520</v>
      </c>
      <c r="J99" s="10" t="s">
        <v>255</v>
      </c>
      <c r="K99" s="10"/>
      <c r="L99" s="10"/>
      <c r="M99" s="18"/>
    </row>
    <row r="100" spans="1:13" ht="15">
      <c r="A100" s="8">
        <v>86</v>
      </c>
      <c r="B100" s="10" t="s">
        <v>65</v>
      </c>
      <c r="C100" s="18" t="s">
        <v>124</v>
      </c>
      <c r="D100" s="135" t="s">
        <v>506</v>
      </c>
      <c r="E100" s="8">
        <v>1</v>
      </c>
      <c r="F100" s="18" t="s">
        <v>118</v>
      </c>
      <c r="G100" s="8"/>
      <c r="H100" s="10"/>
      <c r="I100" s="10"/>
      <c r="J100" s="10" t="s">
        <v>601</v>
      </c>
      <c r="K100" s="10"/>
      <c r="L100" s="10"/>
      <c r="M100" s="18"/>
    </row>
    <row r="101" spans="1:13" ht="15">
      <c r="A101" s="8">
        <v>87</v>
      </c>
      <c r="B101" s="10" t="s">
        <v>65</v>
      </c>
      <c r="C101" s="18" t="s">
        <v>124</v>
      </c>
      <c r="D101" s="135" t="s">
        <v>510</v>
      </c>
      <c r="E101" s="8">
        <v>1</v>
      </c>
      <c r="F101" s="18" t="s">
        <v>118</v>
      </c>
      <c r="G101" s="8"/>
      <c r="H101" s="10" t="s">
        <v>312</v>
      </c>
      <c r="I101" s="10" t="s">
        <v>604</v>
      </c>
      <c r="J101" s="10" t="s">
        <v>518</v>
      </c>
      <c r="K101" s="10" t="s">
        <v>255</v>
      </c>
      <c r="L101" s="10"/>
      <c r="M101" s="18"/>
    </row>
    <row r="102" spans="1:13" ht="15">
      <c r="A102" s="8">
        <v>88</v>
      </c>
      <c r="B102" s="10" t="s">
        <v>65</v>
      </c>
      <c r="C102" s="18" t="s">
        <v>124</v>
      </c>
      <c r="D102" s="135" t="s">
        <v>486</v>
      </c>
      <c r="E102" s="8">
        <v>1</v>
      </c>
      <c r="F102" s="18" t="s">
        <v>118</v>
      </c>
      <c r="G102" s="8"/>
      <c r="H102" s="10"/>
      <c r="I102" s="10" t="s">
        <v>122</v>
      </c>
      <c r="K102" s="10" t="s">
        <v>604</v>
      </c>
      <c r="L102" s="10" t="s">
        <v>253</v>
      </c>
      <c r="M102" s="18"/>
    </row>
    <row r="103" spans="1:13" ht="15">
      <c r="A103" s="8">
        <v>89</v>
      </c>
      <c r="B103" s="10" t="s">
        <v>65</v>
      </c>
      <c r="C103" s="18" t="s">
        <v>124</v>
      </c>
      <c r="D103" s="137" t="s">
        <v>484</v>
      </c>
      <c r="E103" s="8">
        <v>1</v>
      </c>
      <c r="F103" s="18" t="s">
        <v>118</v>
      </c>
      <c r="G103" s="8"/>
      <c r="H103" s="10"/>
      <c r="I103" s="10"/>
      <c r="J103" s="10" t="s">
        <v>122</v>
      </c>
      <c r="K103" s="10"/>
      <c r="L103" s="10" t="s">
        <v>598</v>
      </c>
      <c r="M103" s="18"/>
    </row>
    <row r="104" spans="1:13" ht="17" customHeight="1">
      <c r="A104" s="8">
        <v>90</v>
      </c>
      <c r="B104" s="10" t="s">
        <v>65</v>
      </c>
      <c r="C104" s="18" t="s">
        <v>124</v>
      </c>
      <c r="D104" s="137" t="s">
        <v>485</v>
      </c>
      <c r="E104" s="8">
        <v>1</v>
      </c>
      <c r="F104" s="18" t="s">
        <v>118</v>
      </c>
      <c r="G104" s="8"/>
      <c r="H104" s="10"/>
      <c r="I104" s="10"/>
      <c r="J104" s="10" t="s">
        <v>122</v>
      </c>
      <c r="K104" s="10"/>
      <c r="L104" s="10" t="s">
        <v>598</v>
      </c>
      <c r="M104" s="18"/>
    </row>
    <row r="105" spans="1:13" ht="15">
      <c r="A105" s="8">
        <v>91</v>
      </c>
      <c r="B105" s="10" t="s">
        <v>65</v>
      </c>
      <c r="C105" s="18" t="s">
        <v>124</v>
      </c>
      <c r="E105" s="8">
        <v>1</v>
      </c>
      <c r="F105" s="18" t="s">
        <v>118</v>
      </c>
      <c r="G105" s="8"/>
      <c r="H105" s="27"/>
      <c r="I105" s="27"/>
      <c r="J105" s="138"/>
      <c r="K105" s="139"/>
      <c r="L105" s="27"/>
      <c r="M105" s="18"/>
    </row>
    <row r="106" spans="1:13" ht="15">
      <c r="A106" s="8">
        <v>92</v>
      </c>
      <c r="B106" s="10" t="s">
        <v>65</v>
      </c>
      <c r="C106" s="18" t="s">
        <v>124</v>
      </c>
      <c r="D106" s="137" t="s">
        <v>584</v>
      </c>
      <c r="E106" s="140">
        <v>1</v>
      </c>
      <c r="F106" s="141" t="s">
        <v>544</v>
      </c>
      <c r="G106" s="8"/>
      <c r="H106" s="18"/>
      <c r="I106" s="18"/>
      <c r="J106" s="28"/>
      <c r="K106" s="28"/>
      <c r="L106" s="28"/>
      <c r="M106" s="18"/>
    </row>
    <row r="107" spans="1:13" ht="15">
      <c r="A107" s="8">
        <v>93</v>
      </c>
      <c r="B107" s="10" t="s">
        <v>65</v>
      </c>
      <c r="C107" s="18" t="s">
        <v>124</v>
      </c>
      <c r="D107" s="142" t="s">
        <v>605</v>
      </c>
      <c r="E107" s="143">
        <v>2</v>
      </c>
      <c r="F107" s="144" t="s">
        <v>544</v>
      </c>
      <c r="G107" s="8"/>
      <c r="H107" s="18"/>
      <c r="I107" s="18"/>
      <c r="J107" s="28"/>
      <c r="K107" s="28"/>
      <c r="L107" s="28" t="s">
        <v>118</v>
      </c>
      <c r="M107" s="18"/>
    </row>
    <row r="108" spans="1:13" ht="15">
      <c r="A108" s="8">
        <v>94</v>
      </c>
      <c r="B108" s="10" t="s">
        <v>65</v>
      </c>
      <c r="C108" s="18" t="s">
        <v>124</v>
      </c>
      <c r="D108" s="142"/>
      <c r="E108" s="143"/>
      <c r="F108" s="144"/>
      <c r="G108" s="8"/>
      <c r="H108" s="18"/>
      <c r="I108" s="18"/>
      <c r="J108" s="18"/>
      <c r="K108" s="28"/>
      <c r="L108" s="28"/>
      <c r="M108" s="18"/>
    </row>
    <row r="109" spans="1:13">
      <c r="A109" s="8">
        <v>95</v>
      </c>
      <c r="B109" s="10"/>
      <c r="C109" s="18"/>
      <c r="D109" s="9"/>
      <c r="E109" s="8"/>
      <c r="F109" s="18"/>
      <c r="G109" s="8"/>
      <c r="H109" s="18"/>
      <c r="I109" s="18"/>
      <c r="J109" s="18"/>
      <c r="K109" s="28"/>
      <c r="L109" s="28"/>
      <c r="M109" s="18"/>
    </row>
    <row r="110" spans="1:13">
      <c r="A110" s="8">
        <v>96</v>
      </c>
      <c r="B110" s="10"/>
      <c r="C110" s="18"/>
      <c r="D110" s="27"/>
      <c r="E110" s="8"/>
      <c r="F110" s="18"/>
      <c r="G110" s="8"/>
      <c r="H110" s="18"/>
      <c r="I110" s="18"/>
      <c r="J110" s="18"/>
      <c r="K110" s="28"/>
      <c r="L110" s="28"/>
      <c r="M110" s="18"/>
    </row>
    <row r="111" spans="1:13">
      <c r="A111" s="8">
        <v>97</v>
      </c>
      <c r="B111" s="10"/>
      <c r="C111" s="18"/>
      <c r="D111" s="27"/>
      <c r="E111" s="8"/>
      <c r="F111" s="18"/>
      <c r="G111" s="8"/>
      <c r="H111" s="18"/>
      <c r="I111" s="18"/>
      <c r="J111" s="18"/>
      <c r="K111" s="28"/>
      <c r="L111" s="28"/>
      <c r="M111" s="18"/>
    </row>
    <row r="112" spans="1:13">
      <c r="A112" s="8">
        <v>98</v>
      </c>
      <c r="B112" s="10"/>
      <c r="C112" s="18"/>
      <c r="D112" s="27"/>
      <c r="E112" s="8"/>
      <c r="F112" s="18"/>
      <c r="G112" s="8"/>
      <c r="H112" s="18"/>
      <c r="I112" s="18"/>
      <c r="J112" s="18"/>
      <c r="K112" s="28"/>
      <c r="L112" s="28"/>
      <c r="M112" s="18"/>
    </row>
    <row r="113" spans="1:13">
      <c r="A113" s="8">
        <v>99</v>
      </c>
      <c r="B113" s="10"/>
      <c r="C113" s="18"/>
      <c r="D113" s="9"/>
      <c r="E113" s="8"/>
      <c r="F113" s="18"/>
      <c r="G113" s="9"/>
      <c r="H113" s="18"/>
      <c r="I113" s="18"/>
      <c r="J113" s="18"/>
      <c r="K113" s="28"/>
      <c r="L113" s="18"/>
      <c r="M113" s="18"/>
    </row>
    <row r="114" spans="1:13">
      <c r="A114" s="8">
        <v>100</v>
      </c>
      <c r="B114" s="10"/>
      <c r="C114" s="18"/>
      <c r="D114" s="9"/>
      <c r="E114" s="8"/>
      <c r="F114" s="18"/>
      <c r="G114" s="9"/>
      <c r="H114" s="18"/>
      <c r="I114" s="18"/>
      <c r="J114" s="18"/>
      <c r="K114" s="28"/>
      <c r="L114" s="18"/>
      <c r="M114" s="18"/>
    </row>
    <row r="115" spans="1:13">
      <c r="A115" s="8">
        <v>101</v>
      </c>
      <c r="B115" s="10"/>
      <c r="C115" s="18"/>
      <c r="D115" s="9"/>
      <c r="E115" s="8"/>
      <c r="F115" s="18"/>
      <c r="G115" s="9"/>
      <c r="H115" s="18"/>
      <c r="I115" s="18"/>
      <c r="J115" s="18"/>
      <c r="K115" s="28"/>
      <c r="L115" s="18"/>
      <c r="M115" s="18"/>
    </row>
    <row r="116" spans="1:13">
      <c r="A116" s="8">
        <v>102</v>
      </c>
      <c r="B116" s="10"/>
      <c r="C116" s="18"/>
      <c r="D116" s="9"/>
      <c r="E116" s="8"/>
      <c r="F116" s="18"/>
      <c r="G116" s="9"/>
      <c r="H116" s="18"/>
      <c r="I116" s="18"/>
      <c r="J116" s="18"/>
      <c r="K116" s="28"/>
      <c r="L116" s="18"/>
      <c r="M116" s="18"/>
    </row>
    <row r="117" spans="1:13">
      <c r="A117" s="8">
        <v>103</v>
      </c>
      <c r="B117" s="10"/>
      <c r="C117" s="18"/>
      <c r="D117" s="9"/>
      <c r="E117" s="8"/>
      <c r="F117" s="18"/>
      <c r="G117" s="9"/>
      <c r="H117" s="18"/>
      <c r="I117" s="18"/>
      <c r="J117" s="18"/>
      <c r="K117" s="28"/>
      <c r="L117" s="18"/>
      <c r="M117" s="18"/>
    </row>
    <row r="118" spans="1:13">
      <c r="A118" s="8">
        <v>104</v>
      </c>
      <c r="B118" s="10"/>
      <c r="C118" s="18"/>
      <c r="D118" s="9"/>
      <c r="E118" s="8"/>
      <c r="F118" s="18"/>
      <c r="G118" s="9"/>
      <c r="H118" s="18"/>
      <c r="I118" s="18"/>
      <c r="J118" s="18"/>
      <c r="K118" s="28"/>
      <c r="L118" s="18"/>
      <c r="M118" s="18"/>
    </row>
    <row r="119" spans="1:13">
      <c r="A119" s="8">
        <v>105</v>
      </c>
      <c r="B119" s="10"/>
      <c r="C119" s="18"/>
      <c r="D119" s="9"/>
      <c r="E119" s="8"/>
      <c r="F119" s="18"/>
      <c r="G119" s="9"/>
      <c r="H119" s="18"/>
      <c r="I119" s="18"/>
      <c r="J119" s="18"/>
      <c r="K119" s="18"/>
      <c r="L119" s="18"/>
      <c r="M119" s="18"/>
    </row>
    <row r="120" spans="1:13">
      <c r="A120" s="8">
        <v>106</v>
      </c>
      <c r="B120" s="10"/>
      <c r="C120" s="10"/>
      <c r="D120" s="9"/>
      <c r="E120" s="10"/>
      <c r="F120" s="10"/>
      <c r="G120" s="8"/>
      <c r="H120" s="10"/>
      <c r="I120" s="11"/>
      <c r="J120" s="11"/>
      <c r="K120" s="10"/>
      <c r="L120" s="11"/>
      <c r="M120" s="10"/>
    </row>
    <row r="121" spans="1:13" ht="15">
      <c r="A121" s="8">
        <v>107</v>
      </c>
      <c r="B121" s="10"/>
      <c r="C121" s="8"/>
      <c r="D121" s="25" t="s">
        <v>315</v>
      </c>
      <c r="E121" s="8"/>
      <c r="F121" s="10"/>
      <c r="G121" s="10"/>
      <c r="H121" s="10"/>
      <c r="I121" s="11"/>
      <c r="J121" s="11"/>
      <c r="L121" s="10"/>
      <c r="M121" s="10"/>
    </row>
    <row r="122" spans="1:13">
      <c r="A122" s="8">
        <v>108</v>
      </c>
      <c r="B122" s="10"/>
      <c r="C122" s="8"/>
      <c r="D122" s="12"/>
      <c r="E122" s="8"/>
      <c r="F122" s="10"/>
      <c r="G122" s="8"/>
      <c r="H122" s="10"/>
      <c r="I122" s="10"/>
      <c r="J122" s="10"/>
      <c r="K122" s="10"/>
      <c r="L122" s="10"/>
      <c r="M122" s="10"/>
    </row>
    <row r="123" spans="1:13" s="17" customFormat="1">
      <c r="A123" s="8"/>
      <c r="B123" s="16"/>
      <c r="C123" s="16"/>
      <c r="D123" s="42"/>
      <c r="E123" s="16"/>
      <c r="F123" s="16"/>
      <c r="G123" s="16"/>
      <c r="H123" s="16"/>
      <c r="I123" s="16"/>
      <c r="J123" s="16"/>
      <c r="K123" s="16"/>
      <c r="L123" s="16"/>
      <c r="M123" s="16"/>
    </row>
    <row r="124" spans="1:13" ht="15" customHeight="1">
      <c r="A124" s="8"/>
      <c r="B124" s="16"/>
      <c r="C124" s="16"/>
      <c r="D124" s="42"/>
      <c r="E124" s="16"/>
      <c r="F124" s="16"/>
      <c r="G124" s="16"/>
      <c r="H124" s="16"/>
      <c r="I124" s="16"/>
      <c r="J124" s="16"/>
      <c r="K124" s="16"/>
      <c r="L124" s="16"/>
      <c r="M124" s="16"/>
    </row>
    <row r="125" spans="1:13">
      <c r="A125" s="8"/>
      <c r="B125" s="16"/>
      <c r="C125" s="16"/>
      <c r="D125" s="42"/>
      <c r="E125" s="16"/>
      <c r="F125" s="16"/>
      <c r="G125" s="16"/>
      <c r="H125" s="16"/>
      <c r="I125" s="16"/>
      <c r="J125" s="16"/>
      <c r="K125" s="16"/>
      <c r="L125" s="16"/>
      <c r="M125" s="16"/>
    </row>
    <row r="126" spans="1:13">
      <c r="A126" s="8"/>
      <c r="B126" s="16"/>
      <c r="C126" s="16"/>
      <c r="D126" s="42"/>
      <c r="E126" s="16"/>
      <c r="F126" s="16"/>
      <c r="G126" s="16"/>
      <c r="H126" s="16"/>
      <c r="I126" s="16"/>
      <c r="J126" s="16"/>
      <c r="K126" s="16"/>
      <c r="L126" s="16"/>
      <c r="M126" s="16"/>
    </row>
    <row r="127" spans="1:13">
      <c r="A127" s="8"/>
      <c r="B127" s="16"/>
      <c r="C127" s="16"/>
      <c r="D127" s="42"/>
      <c r="E127" s="16"/>
      <c r="F127" s="16"/>
      <c r="G127" s="16"/>
      <c r="H127" s="16"/>
      <c r="I127" s="16"/>
      <c r="J127" s="16"/>
      <c r="K127" s="16"/>
      <c r="L127" s="16"/>
      <c r="M127" s="16"/>
    </row>
    <row r="128" spans="1:13">
      <c r="A128" s="8"/>
      <c r="B128" s="16"/>
      <c r="C128" s="16"/>
      <c r="D128" s="42"/>
      <c r="E128" s="16"/>
      <c r="F128" s="16"/>
      <c r="G128" s="16"/>
      <c r="H128" s="16"/>
      <c r="I128" s="16"/>
      <c r="J128" s="16"/>
      <c r="K128" s="16"/>
      <c r="L128" s="16"/>
      <c r="M128" s="16"/>
    </row>
    <row r="129" spans="1:13">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08"/>
  <sheetViews>
    <sheetView zoomScale="120" zoomScaleNormal="120" zoomScalePageLayoutView="120" workbookViewId="0">
      <pane xSplit="4" ySplit="2" topLeftCell="E32" activePane="bottomRight" state="frozen"/>
      <selection pane="topRight" activeCell="D1" sqref="D1"/>
      <selection pane="bottomLeft" activeCell="A3" sqref="A3"/>
      <selection pane="bottomRight" activeCell="B33" sqref="B33"/>
    </sheetView>
  </sheetViews>
  <sheetFormatPr baseColWidth="10" defaultColWidth="8.7109375" defaultRowHeight="16" x14ac:dyDescent="0"/>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c r="B2" s="19" t="s">
        <v>641</v>
      </c>
      <c r="D2" s="72"/>
      <c r="E2" s="72" t="s">
        <v>381</v>
      </c>
      <c r="F2" s="75" t="s">
        <v>207</v>
      </c>
      <c r="G2" s="19" t="s">
        <v>689</v>
      </c>
      <c r="H2" s="24"/>
      <c r="I2" s="20" t="s">
        <v>684</v>
      </c>
      <c r="J2" s="19" t="s">
        <v>688</v>
      </c>
      <c r="L2" s="20" t="s">
        <v>684</v>
      </c>
      <c r="M2" s="19" t="s">
        <v>687</v>
      </c>
      <c r="O2" s="20" t="s">
        <v>684</v>
      </c>
      <c r="P2" s="19" t="s">
        <v>686</v>
      </c>
      <c r="R2" s="20" t="s">
        <v>684</v>
      </c>
      <c r="S2" s="19" t="s">
        <v>685</v>
      </c>
      <c r="U2" s="20" t="s">
        <v>684</v>
      </c>
    </row>
    <row r="3" spans="1:21">
      <c r="A3" s="19" t="s">
        <v>683</v>
      </c>
      <c r="G3" s="160"/>
    </row>
    <row r="4" spans="1:21">
      <c r="B4" s="158" t="s">
        <v>345</v>
      </c>
      <c r="D4" s="150">
        <v>2</v>
      </c>
      <c r="E4" s="150">
        <v>1</v>
      </c>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row>
    <row r="5" spans="1:21">
      <c r="B5" s="187" t="s">
        <v>354</v>
      </c>
      <c r="C5" s="151"/>
      <c r="D5" s="185">
        <v>0</v>
      </c>
      <c r="E5" s="150">
        <v>1</v>
      </c>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row>
    <row r="6" spans="1:21">
      <c r="B6" s="158" t="s">
        <v>379</v>
      </c>
      <c r="D6" s="150">
        <v>1</v>
      </c>
      <c r="E6" s="150">
        <v>1</v>
      </c>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row>
    <row r="7" spans="1:21">
      <c r="B7" s="186" t="s">
        <v>174</v>
      </c>
      <c r="C7" s="151"/>
      <c r="D7" s="185">
        <v>1</v>
      </c>
      <c r="E7" s="150">
        <v>1</v>
      </c>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c r="U7" s="146"/>
    </row>
    <row r="8" spans="1:21">
      <c r="B8" s="151"/>
      <c r="C8" s="151"/>
      <c r="D8" s="185"/>
      <c r="G8" s="153"/>
      <c r="H8" s="152"/>
      <c r="I8" s="154"/>
      <c r="J8" s="153"/>
      <c r="K8" s="152"/>
      <c r="L8" s="154"/>
      <c r="M8" s="153"/>
      <c r="N8" s="152"/>
      <c r="O8" s="154"/>
      <c r="P8" s="153"/>
      <c r="Q8" s="152"/>
      <c r="R8" s="154"/>
      <c r="S8" s="153"/>
      <c r="T8" s="152"/>
      <c r="U8" s="146"/>
    </row>
    <row r="9" spans="1:21">
      <c r="B9" s="156" t="s">
        <v>418</v>
      </c>
      <c r="D9" s="150">
        <v>2</v>
      </c>
      <c r="E9" s="150">
        <v>2</v>
      </c>
      <c r="G9" s="153"/>
      <c r="H9" s="152"/>
      <c r="I9" s="154"/>
      <c r="J9" s="153" t="str">
        <f>IF($E9=2,$B9," ")</f>
        <v>对局修改审核</v>
      </c>
      <c r="K9" s="152">
        <f>IF($E9=2,$D9," ")</f>
        <v>2</v>
      </c>
      <c r="L9" s="154"/>
      <c r="M9" s="153"/>
      <c r="N9" s="152"/>
      <c r="O9" s="154"/>
      <c r="P9" s="153"/>
      <c r="Q9" s="152"/>
      <c r="R9" s="154"/>
      <c r="S9" s="153"/>
      <c r="T9" s="152"/>
    </row>
    <row r="10" spans="1:21">
      <c r="B10" s="156" t="s">
        <v>380</v>
      </c>
      <c r="D10" s="150">
        <v>2</v>
      </c>
      <c r="E10" s="150">
        <v>2</v>
      </c>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c r="U10" s="146"/>
    </row>
    <row r="11" spans="1:21">
      <c r="B11" s="156" t="s">
        <v>361</v>
      </c>
      <c r="D11" s="150">
        <v>2</v>
      </c>
      <c r="E11" s="150">
        <v>2</v>
      </c>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c r="U11" s="146"/>
    </row>
    <row r="12" spans="1:21">
      <c r="G12" s="153"/>
      <c r="H12" s="152"/>
      <c r="I12" s="154"/>
      <c r="J12" s="153"/>
      <c r="K12" s="152"/>
      <c r="L12" s="154"/>
      <c r="M12" s="153"/>
      <c r="N12" s="152"/>
      <c r="O12" s="154"/>
      <c r="P12" s="153"/>
      <c r="Q12" s="152"/>
      <c r="R12" s="154"/>
      <c r="S12" s="153"/>
      <c r="T12" s="152"/>
      <c r="U12" s="146"/>
    </row>
    <row r="13" spans="1:21">
      <c r="B13" s="151" t="s">
        <v>376</v>
      </c>
      <c r="C13" s="151"/>
      <c r="D13" s="185">
        <v>2</v>
      </c>
      <c r="E13" s="150">
        <v>3</v>
      </c>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row>
    <row r="14" spans="1:21" ht="34">
      <c r="B14" s="146" t="s">
        <v>371</v>
      </c>
      <c r="D14" s="150">
        <v>2</v>
      </c>
      <c r="E14" s="150">
        <v>3</v>
      </c>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c r="U14" s="146"/>
    </row>
    <row r="15" spans="1:21">
      <c r="B15" s="160" t="s">
        <v>377</v>
      </c>
      <c r="C15" s="160"/>
      <c r="D15" s="181">
        <v>2</v>
      </c>
      <c r="E15" s="150">
        <v>4</v>
      </c>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row>
    <row r="16" spans="1:21">
      <c r="B16" s="146" t="s">
        <v>419</v>
      </c>
      <c r="D16" s="150">
        <v>2</v>
      </c>
      <c r="E16" s="150">
        <v>4</v>
      </c>
      <c r="G16" s="153" t="str">
        <f>IF($E16=1,$B16," ")</f>
        <v xml:space="preserve"> </v>
      </c>
      <c r="H16" s="152" t="str">
        <f>IF($E16=1,$D16," ")</f>
        <v xml:space="preserve"> </v>
      </c>
      <c r="I16" s="154"/>
      <c r="J16" s="153" t="str">
        <f>IF($E16=2,$B16," ")</f>
        <v xml:space="preserve"> </v>
      </c>
      <c r="K16" s="152" t="str">
        <f>IF($E16=2,$D16," ")</f>
        <v xml:space="preserve"> </v>
      </c>
      <c r="L16" s="154"/>
      <c r="M16" s="153" t="str">
        <f>IF($E16=3,$B16," ")</f>
        <v xml:space="preserve"> </v>
      </c>
      <c r="N16" s="152" t="str">
        <f>IF($E16=3,$D16," ")</f>
        <v xml:space="preserve"> </v>
      </c>
      <c r="O16" s="154"/>
      <c r="P16" s="153" t="str">
        <f>IF($E16=4,$B16," ")</f>
        <v>后期剧情需求/副本分布</v>
      </c>
      <c r="Q16" s="152">
        <f>IF($E16=4,$D16," ")</f>
        <v>2</v>
      </c>
      <c r="R16" s="154"/>
      <c r="S16" s="153" t="str">
        <f>IF($E16=5,$B16," ")</f>
        <v xml:space="preserve"> </v>
      </c>
      <c r="T16" s="152" t="str">
        <f>IF($E16=5,$D16," ")</f>
        <v xml:space="preserve"> </v>
      </c>
      <c r="U16" s="146"/>
    </row>
    <row r="17" spans="1:21">
      <c r="B17" s="146" t="s">
        <v>416</v>
      </c>
      <c r="D17" s="150">
        <v>2</v>
      </c>
      <c r="E17" s="150">
        <v>4</v>
      </c>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具体学习点定义（新手前置）</v>
      </c>
      <c r="Q17" s="152">
        <f>IF($E17=4,$D17," ")</f>
        <v>2</v>
      </c>
      <c r="R17" s="154"/>
      <c r="S17" s="153" t="str">
        <f>IF($E17=5,$B17," ")</f>
        <v xml:space="preserve"> </v>
      </c>
      <c r="T17" s="152" t="str">
        <f>IF($E17=5,$D17," ")</f>
        <v xml:space="preserve"> </v>
      </c>
      <c r="U17" s="146"/>
    </row>
    <row r="18" spans="1:21">
      <c r="B18" s="146" t="s">
        <v>682</v>
      </c>
      <c r="G18" s="153"/>
      <c r="H18" s="152"/>
      <c r="I18" s="154"/>
      <c r="J18" s="153"/>
      <c r="K18" s="152"/>
      <c r="L18" s="154"/>
      <c r="M18" s="153"/>
      <c r="N18" s="152"/>
      <c r="O18" s="154"/>
      <c r="P18" s="153"/>
      <c r="Q18" s="152"/>
      <c r="R18" s="154"/>
      <c r="S18" s="153"/>
      <c r="T18" s="152"/>
      <c r="U18" s="146"/>
    </row>
    <row r="19" spans="1:21">
      <c r="G19" s="153"/>
      <c r="H19" s="152"/>
      <c r="I19" s="154"/>
      <c r="J19" s="153"/>
      <c r="K19" s="152"/>
      <c r="L19" s="154"/>
      <c r="M19" s="153"/>
      <c r="N19" s="152"/>
      <c r="O19" s="154"/>
      <c r="P19" s="153"/>
      <c r="Q19" s="152"/>
      <c r="R19" s="154"/>
      <c r="S19" s="153"/>
      <c r="T19" s="152"/>
      <c r="U19" s="146"/>
    </row>
    <row r="20" spans="1:21">
      <c r="B20" s="146" t="s">
        <v>681</v>
      </c>
      <c r="D20" s="150">
        <v>1</v>
      </c>
      <c r="E20" s="150">
        <v>5</v>
      </c>
      <c r="G20" s="153" t="str">
        <f t="shared" ref="G20:G25" si="0">IF($E20=1,$B20," ")</f>
        <v xml:space="preserve"> </v>
      </c>
      <c r="H20" s="152" t="str">
        <f t="shared" ref="H20:H25" si="1">IF($E20=1,$D20," ")</f>
        <v xml:space="preserve"> </v>
      </c>
      <c r="I20" s="154"/>
      <c r="J20" s="153" t="str">
        <f t="shared" ref="J20:J25" si="2">IF($E20=2,$B20," ")</f>
        <v xml:space="preserve"> </v>
      </c>
      <c r="K20" s="152" t="str">
        <f t="shared" ref="K20:K25" si="3">IF($E20=2,$D20," ")</f>
        <v xml:space="preserve"> </v>
      </c>
      <c r="L20" s="154"/>
      <c r="M20" s="153" t="str">
        <f t="shared" ref="M20:M25" si="4">IF($E20=3,$B20," ")</f>
        <v xml:space="preserve"> </v>
      </c>
      <c r="N20" s="152" t="str">
        <f t="shared" ref="N20:N25" si="5">IF($E20=3,$D20," ")</f>
        <v xml:space="preserve"> </v>
      </c>
      <c r="O20" s="154"/>
      <c r="P20" s="153" t="str">
        <f t="shared" ref="P20:P25" si="6">IF($E20=4,$B20," ")</f>
        <v xml:space="preserve"> </v>
      </c>
      <c r="Q20" s="152" t="str">
        <f t="shared" ref="Q20:Q25" si="7">IF($E20=4,$D20," ")</f>
        <v xml:space="preserve"> </v>
      </c>
      <c r="R20" s="154"/>
      <c r="S20" s="153" t="str">
        <f t="shared" ref="S20:S25" si="8">IF($E20=5,$B20," ")</f>
        <v>普攻特效迭代需求</v>
      </c>
      <c r="T20" s="152">
        <f t="shared" ref="T20:T25" si="9">IF($E20=5,$D20," ")</f>
        <v>1</v>
      </c>
      <c r="U20" s="146"/>
    </row>
    <row r="21" spans="1:21">
      <c r="B21" s="151" t="s">
        <v>355</v>
      </c>
      <c r="C21" s="151"/>
      <c r="D21" s="185">
        <v>3</v>
      </c>
      <c r="E21" s="150">
        <v>5</v>
      </c>
      <c r="G21" s="153" t="str">
        <f t="shared" si="0"/>
        <v xml:space="preserve"> </v>
      </c>
      <c r="H21" s="152" t="str">
        <f t="shared" si="1"/>
        <v xml:space="preserve"> </v>
      </c>
      <c r="I21" s="154"/>
      <c r="J21" s="153" t="str">
        <f t="shared" si="2"/>
        <v xml:space="preserve"> </v>
      </c>
      <c r="K21" s="152" t="str">
        <f t="shared" si="3"/>
        <v xml:space="preserve"> </v>
      </c>
      <c r="L21" s="154"/>
      <c r="M21" s="153" t="str">
        <f t="shared" si="4"/>
        <v xml:space="preserve"> </v>
      </c>
      <c r="N21" s="152" t="str">
        <f t="shared" si="5"/>
        <v xml:space="preserve"> </v>
      </c>
      <c r="O21" s="154"/>
      <c r="P21" s="153" t="str">
        <f t="shared" si="6"/>
        <v xml:space="preserve"> </v>
      </c>
      <c r="Q21" s="152" t="str">
        <f t="shared" si="7"/>
        <v xml:space="preserve"> </v>
      </c>
      <c r="R21" s="154"/>
      <c r="S21" s="153" t="str">
        <f t="shared" si="8"/>
        <v>0.7玩法难度定义和需求</v>
      </c>
      <c r="T21" s="152">
        <f t="shared" si="9"/>
        <v>3</v>
      </c>
      <c r="U21" s="146"/>
    </row>
    <row r="22" spans="1:21">
      <c r="B22" s="151"/>
      <c r="C22" s="151"/>
      <c r="D22" s="185"/>
      <c r="G22" s="153" t="str">
        <f t="shared" si="0"/>
        <v xml:space="preserve"> </v>
      </c>
      <c r="H22" s="152" t="str">
        <f t="shared" si="1"/>
        <v xml:space="preserve"> </v>
      </c>
      <c r="I22" s="154"/>
      <c r="J22" s="153" t="str">
        <f t="shared" si="2"/>
        <v xml:space="preserve"> </v>
      </c>
      <c r="K22" s="152" t="str">
        <f t="shared" si="3"/>
        <v xml:space="preserve"> </v>
      </c>
      <c r="L22" s="154"/>
      <c r="M22" s="153" t="str">
        <f t="shared" si="4"/>
        <v xml:space="preserve"> </v>
      </c>
      <c r="N22" s="152" t="str">
        <f t="shared" si="5"/>
        <v xml:space="preserve"> </v>
      </c>
      <c r="O22" s="154"/>
      <c r="P22" s="153" t="str">
        <f t="shared" si="6"/>
        <v xml:space="preserve"> </v>
      </c>
      <c r="Q22" s="152" t="str">
        <f t="shared" si="7"/>
        <v xml:space="preserve"> </v>
      </c>
      <c r="R22" s="154"/>
      <c r="S22" s="153" t="str">
        <f t="shared" si="8"/>
        <v xml:space="preserve"> </v>
      </c>
      <c r="T22" s="152" t="str">
        <f t="shared" si="9"/>
        <v xml:space="preserve"> </v>
      </c>
    </row>
    <row r="23" spans="1:21">
      <c r="B23" s="160" t="s">
        <v>680</v>
      </c>
      <c r="C23" s="160"/>
      <c r="D23" s="181">
        <v>0.5</v>
      </c>
      <c r="G23" s="153" t="str">
        <f t="shared" si="0"/>
        <v xml:space="preserve"> </v>
      </c>
      <c r="H23" s="152" t="str">
        <f t="shared" si="1"/>
        <v xml:space="preserve"> </v>
      </c>
      <c r="I23" s="154"/>
      <c r="J23" s="153" t="str">
        <f t="shared" si="2"/>
        <v xml:space="preserve"> </v>
      </c>
      <c r="K23" s="152" t="str">
        <f t="shared" si="3"/>
        <v xml:space="preserve"> </v>
      </c>
      <c r="L23" s="154"/>
      <c r="M23" s="153" t="str">
        <f t="shared" si="4"/>
        <v xml:space="preserve"> </v>
      </c>
      <c r="N23" s="152" t="str">
        <f t="shared" si="5"/>
        <v xml:space="preserve"> </v>
      </c>
      <c r="O23" s="154"/>
      <c r="P23" s="153" t="str">
        <f t="shared" si="6"/>
        <v xml:space="preserve"> </v>
      </c>
      <c r="Q23" s="152" t="str">
        <f t="shared" si="7"/>
        <v xml:space="preserve"> </v>
      </c>
      <c r="R23" s="154"/>
      <c r="S23" s="153" t="str">
        <f t="shared" si="8"/>
        <v xml:space="preserve"> </v>
      </c>
      <c r="T23" s="152" t="str">
        <f t="shared" si="9"/>
        <v xml:space="preserve"> </v>
      </c>
      <c r="U23" s="146"/>
    </row>
    <row r="24" spans="1:21">
      <c r="B24" s="146" t="s">
        <v>173</v>
      </c>
      <c r="D24" s="150">
        <v>0.5</v>
      </c>
      <c r="G24" s="153" t="str">
        <f t="shared" si="0"/>
        <v xml:space="preserve"> </v>
      </c>
      <c r="H24" s="152" t="str">
        <f t="shared" si="1"/>
        <v xml:space="preserve"> </v>
      </c>
      <c r="I24" s="154"/>
      <c r="J24" s="153" t="str">
        <f t="shared" si="2"/>
        <v xml:space="preserve"> </v>
      </c>
      <c r="K24" s="152" t="str">
        <f t="shared" si="3"/>
        <v xml:space="preserve"> </v>
      </c>
      <c r="L24" s="154"/>
      <c r="M24" s="153" t="str">
        <f t="shared" si="4"/>
        <v xml:space="preserve"> </v>
      </c>
      <c r="N24" s="152" t="str">
        <f t="shared" si="5"/>
        <v xml:space="preserve"> </v>
      </c>
      <c r="O24" s="154"/>
      <c r="P24" s="153" t="str">
        <f t="shared" si="6"/>
        <v xml:space="preserve"> </v>
      </c>
      <c r="Q24" s="152" t="str">
        <f t="shared" si="7"/>
        <v xml:space="preserve"> </v>
      </c>
      <c r="R24" s="154"/>
      <c r="S24" s="153" t="str">
        <f t="shared" si="8"/>
        <v xml:space="preserve"> </v>
      </c>
      <c r="T24" s="152" t="str">
        <f t="shared" si="9"/>
        <v xml:space="preserve"> </v>
      </c>
      <c r="U24" s="146"/>
    </row>
    <row r="25" spans="1:21">
      <c r="B25" s="146" t="s">
        <v>679</v>
      </c>
      <c r="D25" s="150">
        <v>0.5</v>
      </c>
      <c r="G25" s="153" t="str">
        <f t="shared" si="0"/>
        <v xml:space="preserve"> </v>
      </c>
      <c r="H25" s="152" t="str">
        <f t="shared" si="1"/>
        <v xml:space="preserve"> </v>
      </c>
      <c r="I25" s="154"/>
      <c r="J25" s="153" t="str">
        <f t="shared" si="2"/>
        <v xml:space="preserve"> </v>
      </c>
      <c r="K25" s="152" t="str">
        <f t="shared" si="3"/>
        <v xml:space="preserve"> </v>
      </c>
      <c r="L25" s="154"/>
      <c r="M25" s="153" t="str">
        <f t="shared" si="4"/>
        <v xml:space="preserve"> </v>
      </c>
      <c r="N25" s="152" t="str">
        <f t="shared" si="5"/>
        <v xml:space="preserve"> </v>
      </c>
      <c r="O25" s="154"/>
      <c r="P25" s="153" t="str">
        <f t="shared" si="6"/>
        <v xml:space="preserve"> </v>
      </c>
      <c r="Q25" s="152" t="str">
        <f t="shared" si="7"/>
        <v xml:space="preserve"> </v>
      </c>
      <c r="R25" s="154"/>
      <c r="S25" s="153" t="str">
        <f t="shared" si="8"/>
        <v xml:space="preserve"> </v>
      </c>
      <c r="T25" s="152" t="str">
        <f t="shared" si="9"/>
        <v xml:space="preserve"> </v>
      </c>
      <c r="U25" s="146"/>
    </row>
    <row r="27" spans="1:21">
      <c r="U27" s="146"/>
    </row>
    <row r="28" spans="1:21">
      <c r="A28" s="146"/>
      <c r="B28" s="148" t="s">
        <v>641</v>
      </c>
      <c r="C28" s="148"/>
      <c r="D28" s="150">
        <f>SUM(D5:D27)</f>
        <v>23.5</v>
      </c>
      <c r="H28" s="150">
        <f>SUM(H2:H27)</f>
        <v>4</v>
      </c>
      <c r="K28" s="150">
        <f>SUM(K8:K27)</f>
        <v>6</v>
      </c>
      <c r="N28" s="150">
        <f>SUM(N8:N27)</f>
        <v>4</v>
      </c>
      <c r="Q28" s="150">
        <f>SUM(Q8:Q27)</f>
        <v>6</v>
      </c>
      <c r="T28" s="150">
        <f>SUM(T8:T27)</f>
        <v>4</v>
      </c>
    </row>
    <row r="29" spans="1:21" s="162" customFormat="1">
      <c r="A29" s="29"/>
      <c r="B29" s="165"/>
      <c r="C29" s="165"/>
      <c r="D29" s="166"/>
      <c r="E29" s="166"/>
      <c r="F29" s="165"/>
      <c r="H29" s="164"/>
      <c r="I29" s="163"/>
      <c r="J29" s="165"/>
      <c r="L29" s="163"/>
      <c r="M29" s="165"/>
      <c r="O29" s="163"/>
      <c r="R29" s="163"/>
      <c r="U29" s="163"/>
    </row>
    <row r="30" spans="1:21" s="160" customFormat="1">
      <c r="A30" s="19" t="s">
        <v>678</v>
      </c>
      <c r="B30" s="184"/>
      <c r="C30" s="184"/>
      <c r="D30" s="181"/>
      <c r="E30" s="181"/>
      <c r="F30" s="184"/>
      <c r="G30" s="148"/>
      <c r="H30" s="153" t="str">
        <f>IF($E30=1,$B30," ")</f>
        <v xml:space="preserve"> </v>
      </c>
      <c r="I30" s="152" t="str">
        <f>IF($E30=1,$D30," ")</f>
        <v xml:space="preserve"> </v>
      </c>
      <c r="J30" s="154"/>
      <c r="K30" s="153" t="str">
        <f>IF($E30=2,$B30," ")</f>
        <v xml:space="preserve"> </v>
      </c>
      <c r="L30" s="152" t="str">
        <f>IF($E30=2,$D30," ")</f>
        <v xml:space="preserve"> </v>
      </c>
      <c r="M30" s="154"/>
      <c r="N30" s="153" t="str">
        <f>IF($E30=3,$B30," ")</f>
        <v xml:space="preserve"> </v>
      </c>
      <c r="O30" s="152" t="str">
        <f>IF($E30=3,$D30," ")</f>
        <v xml:space="preserve"> </v>
      </c>
      <c r="P30" s="154"/>
      <c r="Q30" s="153" t="str">
        <f>IF($E30=4,$B30," ")</f>
        <v xml:space="preserve"> </v>
      </c>
      <c r="R30" s="152" t="str">
        <f>IF($E30=4,$D30," ")</f>
        <v xml:space="preserve"> </v>
      </c>
      <c r="S30" s="154"/>
      <c r="T30" s="153" t="str">
        <f>IF($E30=5,$B30," ")</f>
        <v xml:space="preserve"> </v>
      </c>
      <c r="U30" s="152" t="str">
        <f>IF($E30=5,$D30," ")</f>
        <v xml:space="preserve"> </v>
      </c>
    </row>
    <row r="31" spans="1:21" ht="34">
      <c r="A31" s="146"/>
      <c r="B31" s="183" t="s">
        <v>677</v>
      </c>
      <c r="C31" s="149"/>
      <c r="D31" s="150">
        <v>0.5</v>
      </c>
      <c r="E31" s="150">
        <v>1</v>
      </c>
      <c r="G31" s="153" t="str">
        <f t="shared" ref="G31:G36" si="10">IF($E31=1,$B31," ")</f>
        <v>对局调整（照妖镜，大招，技能提示，其他）验收，debug</v>
      </c>
      <c r="H31" s="152">
        <f t="shared" ref="H31:H36" si="11">IF($E31=1,$D31," ")</f>
        <v>0.5</v>
      </c>
      <c r="I31" s="154"/>
      <c r="J31" s="153" t="str">
        <f t="shared" ref="J31:J36" si="12">IF($E31=2,$B31," ")</f>
        <v xml:space="preserve"> </v>
      </c>
      <c r="K31" s="152" t="str">
        <f t="shared" ref="K31:K36" si="13">IF($E31=2,$D31," ")</f>
        <v xml:space="preserve"> </v>
      </c>
      <c r="L31" s="154"/>
      <c r="M31" s="153" t="str">
        <f t="shared" ref="M31:M36" si="14">IF($E31=3,$B31," ")</f>
        <v xml:space="preserve"> </v>
      </c>
      <c r="N31" s="152" t="str">
        <f t="shared" ref="N31:N36" si="15">IF($E31=3,$D31," ")</f>
        <v xml:space="preserve"> </v>
      </c>
      <c r="O31" s="154"/>
      <c r="P31" s="153" t="str">
        <f t="shared" ref="P31:P36" si="16">IF($E31=4,$B31," ")</f>
        <v xml:space="preserve"> </v>
      </c>
      <c r="Q31" s="152" t="str">
        <f t="shared" ref="Q31:Q36" si="17">IF($E31=4,$D31," ")</f>
        <v xml:space="preserve"> </v>
      </c>
      <c r="R31" s="154"/>
      <c r="S31" s="153" t="str">
        <f t="shared" ref="S31:S36" si="18">IF($E31=5,$B31," ")</f>
        <v xml:space="preserve"> </v>
      </c>
      <c r="T31" s="152" t="str">
        <f t="shared" ref="T31:T36" si="19">IF($E31=5,$D31," ")</f>
        <v xml:space="preserve"> </v>
      </c>
    </row>
    <row r="32" spans="1:21">
      <c r="B32" s="183" t="s">
        <v>351</v>
      </c>
      <c r="C32" s="149"/>
      <c r="D32" s="150">
        <v>1</v>
      </c>
      <c r="E32" s="150">
        <v>1</v>
      </c>
      <c r="G32" s="153" t="str">
        <f t="shared" si="10"/>
        <v>对局调整测试内容设计</v>
      </c>
      <c r="H32" s="152">
        <f t="shared" si="11"/>
        <v>1</v>
      </c>
      <c r="I32" s="154"/>
      <c r="J32" s="153" t="str">
        <f t="shared" si="12"/>
        <v xml:space="preserve"> </v>
      </c>
      <c r="K32" s="152" t="str">
        <f t="shared" si="13"/>
        <v xml:space="preserve"> </v>
      </c>
      <c r="L32" s="154"/>
      <c r="M32" s="153" t="str">
        <f t="shared" si="14"/>
        <v xml:space="preserve"> </v>
      </c>
      <c r="N32" s="152" t="str">
        <f t="shared" si="15"/>
        <v xml:space="preserve"> </v>
      </c>
      <c r="O32" s="154"/>
      <c r="P32" s="153" t="str">
        <f t="shared" si="16"/>
        <v xml:space="preserve"> </v>
      </c>
      <c r="Q32" s="152" t="str">
        <f t="shared" si="17"/>
        <v xml:space="preserve"> </v>
      </c>
      <c r="R32" s="154"/>
      <c r="S32" s="153" t="str">
        <f t="shared" si="18"/>
        <v xml:space="preserve"> </v>
      </c>
      <c r="T32" s="152" t="str">
        <f t="shared" si="19"/>
        <v xml:space="preserve"> </v>
      </c>
    </row>
    <row r="33" spans="1:21">
      <c r="B33" s="156" t="s">
        <v>349</v>
      </c>
      <c r="D33" s="150">
        <v>3.5</v>
      </c>
      <c r="E33" s="150">
        <v>1</v>
      </c>
      <c r="G33" s="153" t="str">
        <f t="shared" si="10"/>
        <v>对局调整配置集体测试内容；</v>
      </c>
      <c r="H33" s="152">
        <f t="shared" si="11"/>
        <v>3.5</v>
      </c>
      <c r="I33" s="154"/>
      <c r="J33" s="153" t="str">
        <f t="shared" si="12"/>
        <v xml:space="preserve"> </v>
      </c>
      <c r="K33" s="152" t="str">
        <f t="shared" si="13"/>
        <v xml:space="preserve"> </v>
      </c>
      <c r="L33" s="154"/>
      <c r="M33" s="153" t="str">
        <f t="shared" si="14"/>
        <v xml:space="preserve"> </v>
      </c>
      <c r="N33" s="152" t="str">
        <f t="shared" si="15"/>
        <v xml:space="preserve"> </v>
      </c>
      <c r="O33" s="154"/>
      <c r="P33" s="153" t="str">
        <f t="shared" si="16"/>
        <v xml:space="preserve"> </v>
      </c>
      <c r="Q33" s="152" t="str">
        <f t="shared" si="17"/>
        <v xml:space="preserve"> </v>
      </c>
      <c r="R33" s="154"/>
      <c r="S33" s="153" t="str">
        <f t="shared" si="18"/>
        <v xml:space="preserve"> </v>
      </c>
      <c r="T33" s="152" t="str">
        <f t="shared" si="19"/>
        <v xml:space="preserve"> </v>
      </c>
    </row>
    <row r="34" spans="1:21">
      <c r="A34" s="146"/>
      <c r="B34" s="158" t="s">
        <v>373</v>
      </c>
      <c r="D34" s="150">
        <v>0.5</v>
      </c>
      <c r="E34" s="150">
        <v>1</v>
      </c>
      <c r="G34" s="153" t="str">
        <f t="shared" si="10"/>
        <v>对局镜头切换验收</v>
      </c>
      <c r="H34" s="152">
        <f t="shared" si="11"/>
        <v>0.5</v>
      </c>
      <c r="I34" s="154"/>
      <c r="J34" s="153" t="str">
        <f t="shared" si="12"/>
        <v xml:space="preserve"> </v>
      </c>
      <c r="K34" s="152" t="str">
        <f t="shared" si="13"/>
        <v xml:space="preserve"> </v>
      </c>
      <c r="L34" s="154"/>
      <c r="M34" s="153" t="str">
        <f t="shared" si="14"/>
        <v xml:space="preserve"> </v>
      </c>
      <c r="N34" s="152" t="str">
        <f t="shared" si="15"/>
        <v xml:space="preserve"> </v>
      </c>
      <c r="O34" s="154"/>
      <c r="P34" s="153" t="str">
        <f t="shared" si="16"/>
        <v xml:space="preserve"> </v>
      </c>
      <c r="Q34" s="152" t="str">
        <f t="shared" si="17"/>
        <v xml:space="preserve"> </v>
      </c>
      <c r="R34" s="154"/>
      <c r="S34" s="153" t="str">
        <f t="shared" si="18"/>
        <v xml:space="preserve"> </v>
      </c>
      <c r="T34" s="152" t="str">
        <f t="shared" si="19"/>
        <v xml:space="preserve"> </v>
      </c>
      <c r="U34" s="146"/>
    </row>
    <row r="35" spans="1:21">
      <c r="A35" s="146"/>
      <c r="B35" s="158" t="s">
        <v>586</v>
      </c>
      <c r="D35" s="150">
        <v>0.5</v>
      </c>
      <c r="E35" s="150">
        <v>1</v>
      </c>
      <c r="G35" s="153" t="str">
        <f t="shared" si="10"/>
        <v>大招镜头调整</v>
      </c>
      <c r="H35" s="152">
        <f t="shared" si="11"/>
        <v>0.5</v>
      </c>
      <c r="I35" s="154"/>
      <c r="J35" s="153" t="str">
        <f t="shared" si="12"/>
        <v xml:space="preserve"> </v>
      </c>
      <c r="K35" s="152" t="str">
        <f t="shared" si="13"/>
        <v xml:space="preserve"> </v>
      </c>
      <c r="L35" s="154"/>
      <c r="M35" s="153" t="str">
        <f t="shared" si="14"/>
        <v xml:space="preserve"> </v>
      </c>
      <c r="N35" s="152" t="str">
        <f t="shared" si="15"/>
        <v xml:space="preserve"> </v>
      </c>
      <c r="O35" s="154"/>
      <c r="P35" s="153" t="str">
        <f t="shared" si="16"/>
        <v xml:space="preserve"> </v>
      </c>
      <c r="Q35" s="152" t="str">
        <f t="shared" si="17"/>
        <v xml:space="preserve"> </v>
      </c>
      <c r="R35" s="154"/>
      <c r="S35" s="153" t="str">
        <f t="shared" si="18"/>
        <v xml:space="preserve"> </v>
      </c>
      <c r="T35" s="152" t="str">
        <f t="shared" si="19"/>
        <v xml:space="preserve"> </v>
      </c>
      <c r="U35" s="146"/>
    </row>
    <row r="36" spans="1:21" ht="34">
      <c r="A36" s="146"/>
      <c r="B36" s="182" t="s">
        <v>398</v>
      </c>
      <c r="C36" s="149"/>
      <c r="D36" s="150">
        <v>1</v>
      </c>
      <c r="E36" s="150">
        <v>2</v>
      </c>
      <c r="G36" s="153" t="str">
        <f t="shared" si="10"/>
        <v xml:space="preserve"> </v>
      </c>
      <c r="H36" s="152" t="str">
        <f t="shared" si="11"/>
        <v xml:space="preserve"> </v>
      </c>
      <c r="I36" s="154"/>
      <c r="J36" s="153" t="str">
        <f t="shared" si="12"/>
        <v>账号登录，创建角色，服务器选择，公告 - 封文档</v>
      </c>
      <c r="K36" s="152">
        <f t="shared" si="13"/>
        <v>1</v>
      </c>
      <c r="L36" s="154"/>
      <c r="M36" s="153" t="str">
        <f t="shared" si="14"/>
        <v xml:space="preserve"> </v>
      </c>
      <c r="N36" s="152" t="str">
        <f t="shared" si="15"/>
        <v xml:space="preserve"> </v>
      </c>
      <c r="O36" s="154"/>
      <c r="P36" s="153" t="str">
        <f t="shared" si="16"/>
        <v xml:space="preserve"> </v>
      </c>
      <c r="Q36" s="152" t="str">
        <f t="shared" si="17"/>
        <v xml:space="preserve"> </v>
      </c>
      <c r="R36" s="154"/>
      <c r="S36" s="153" t="str">
        <f t="shared" si="18"/>
        <v xml:space="preserve"> </v>
      </c>
      <c r="T36" s="152" t="str">
        <f t="shared" si="19"/>
        <v xml:space="preserve"> </v>
      </c>
      <c r="U36" s="146"/>
    </row>
    <row r="37" spans="1:21">
      <c r="A37" s="146"/>
      <c r="B37" s="149"/>
      <c r="C37" s="149"/>
      <c r="G37" s="153"/>
      <c r="H37" s="152"/>
      <c r="I37" s="154"/>
      <c r="J37" s="153"/>
      <c r="K37" s="152"/>
      <c r="L37" s="154"/>
      <c r="M37" s="153"/>
      <c r="N37" s="152"/>
      <c r="O37" s="154"/>
      <c r="P37" s="153"/>
      <c r="Q37" s="152"/>
      <c r="R37" s="154"/>
      <c r="S37" s="153"/>
      <c r="T37" s="152"/>
      <c r="U37" s="146"/>
    </row>
    <row r="38" spans="1:21">
      <c r="A38" s="146"/>
      <c r="B38" s="156" t="s">
        <v>350</v>
      </c>
      <c r="D38" s="150">
        <v>1</v>
      </c>
      <c r="E38" s="150">
        <v>2</v>
      </c>
      <c r="G38" s="153" t="str">
        <f>IF($E38=1,$B38," ")</f>
        <v xml:space="preserve"> </v>
      </c>
      <c r="H38" s="152" t="str">
        <f>IF($E38=1,$D38," ")</f>
        <v xml:space="preserve"> </v>
      </c>
      <c r="I38" s="154"/>
      <c r="J38" s="153" t="str">
        <f>IF($E38=2,$B38," ")</f>
        <v>副本、阵容选择集体测试配置</v>
      </c>
      <c r="K38" s="152">
        <f>IF($E38=2,$D38," ")</f>
        <v>1</v>
      </c>
      <c r="L38" s="154"/>
      <c r="M38" s="153" t="str">
        <f t="shared" ref="M38:M48" si="20">IF($E38=3,$B38," ")</f>
        <v xml:space="preserve"> </v>
      </c>
      <c r="N38" s="152" t="str">
        <f>IF($E38=3,$D38," ")</f>
        <v xml:space="preserve"> </v>
      </c>
      <c r="O38" s="154"/>
      <c r="P38" s="153" t="str">
        <f>IF($E38=4,$B38," ")</f>
        <v xml:space="preserve"> </v>
      </c>
      <c r="Q38" s="152" t="str">
        <f>IF($E38=4,$D38," ")</f>
        <v xml:space="preserve"> </v>
      </c>
      <c r="R38" s="154"/>
      <c r="S38" s="153" t="str">
        <f>IF($E38=5,$B38," ")</f>
        <v xml:space="preserve"> </v>
      </c>
      <c r="T38" s="152" t="str">
        <f>IF($E38=5,$D38," ")</f>
        <v xml:space="preserve"> </v>
      </c>
      <c r="U38" s="146"/>
    </row>
    <row r="39" spans="1:21">
      <c r="A39" s="146"/>
      <c r="B39" s="183" t="s">
        <v>400</v>
      </c>
      <c r="C39" s="149"/>
      <c r="D39" s="150">
        <v>1</v>
      </c>
      <c r="E39" s="150">
        <v>2</v>
      </c>
      <c r="G39" s="153" t="str">
        <f>IF($E39=1,$B39," ")</f>
        <v xml:space="preserve"> </v>
      </c>
      <c r="H39" s="152" t="str">
        <f>IF($E39=1,$D39," ")</f>
        <v xml:space="preserve"> </v>
      </c>
      <c r="I39" s="154"/>
      <c r="J39" s="153" t="str">
        <f>IF($E39=2,$B39," ")</f>
        <v>副本，阵容算泽验收，Debug</v>
      </c>
      <c r="K39" s="152">
        <f>IF($E39=2,$D39," ")</f>
        <v>1</v>
      </c>
      <c r="L39" s="154"/>
      <c r="M39" s="153" t="str">
        <f t="shared" si="20"/>
        <v xml:space="preserve"> </v>
      </c>
      <c r="N39" s="152" t="str">
        <f>IF($E39=3,$D39," ")</f>
        <v xml:space="preserve"> </v>
      </c>
      <c r="O39" s="154"/>
      <c r="P39" s="153" t="str">
        <f>IF($E39=4,$B39," ")</f>
        <v xml:space="preserve"> </v>
      </c>
      <c r="Q39" s="152" t="str">
        <f>IF($E39=4,$D39," ")</f>
        <v xml:space="preserve"> </v>
      </c>
      <c r="R39" s="154"/>
      <c r="S39" s="153" t="str">
        <f>IF($E39=5,$B39," ")</f>
        <v xml:space="preserve"> </v>
      </c>
      <c r="T39" s="152" t="str">
        <f>IF($E39=5,$D39," ")</f>
        <v xml:space="preserve"> </v>
      </c>
      <c r="U39" s="146"/>
    </row>
    <row r="40" spans="1:21">
      <c r="A40" s="146"/>
      <c r="B40" s="182" t="s">
        <v>676</v>
      </c>
      <c r="C40" s="149"/>
      <c r="D40" s="150">
        <v>1.5</v>
      </c>
      <c r="E40" s="150">
        <v>2</v>
      </c>
      <c r="G40" s="153" t="str">
        <f>IF($E40=1,$B40," ")</f>
        <v xml:space="preserve"> </v>
      </c>
      <c r="H40" s="152" t="str">
        <f>IF($E40=1,$D40," ")</f>
        <v xml:space="preserve"> </v>
      </c>
      <c r="I40" s="154"/>
      <c r="J40" s="153" t="str">
        <f>IF($E40=2,$B40," ")</f>
        <v>任务系统</v>
      </c>
      <c r="K40" s="152">
        <f>IF($E40=2,$D40," ")</f>
        <v>1.5</v>
      </c>
      <c r="L40" s="154"/>
      <c r="M40" s="153" t="str">
        <f t="shared" si="20"/>
        <v xml:space="preserve"> </v>
      </c>
      <c r="N40" s="152" t="str">
        <f>IF($E40=3,$D40," ")</f>
        <v xml:space="preserve"> </v>
      </c>
      <c r="O40" s="154"/>
      <c r="P40" s="153" t="str">
        <f>IF($E40=4,$B40," ")</f>
        <v xml:space="preserve"> </v>
      </c>
      <c r="Q40" s="152" t="str">
        <f>IF($E40=4,$D40," ")</f>
        <v xml:space="preserve"> </v>
      </c>
      <c r="R40" s="154"/>
      <c r="S40" s="153" t="str">
        <f>IF($E40=5,$B40," ")</f>
        <v xml:space="preserve"> </v>
      </c>
      <c r="T40" s="152" t="str">
        <f>IF($E40=5,$D40," ")</f>
        <v xml:space="preserve"> </v>
      </c>
      <c r="U40" s="146"/>
    </row>
    <row r="41" spans="1:21">
      <c r="A41" s="146"/>
      <c r="B41" s="182" t="s">
        <v>406</v>
      </c>
      <c r="C41" s="149"/>
      <c r="D41" s="150">
        <v>1</v>
      </c>
      <c r="E41" s="150">
        <v>2</v>
      </c>
      <c r="G41" s="153" t="str">
        <f>IF($E41=1,$B41," ")</f>
        <v xml:space="preserve"> </v>
      </c>
      <c r="H41" s="152" t="str">
        <f>IF($E41=1,$D41," ")</f>
        <v xml:space="preserve"> </v>
      </c>
      <c r="I41" s="154"/>
      <c r="J41" s="153" t="str">
        <f>IF($E41=2,$B41," ")</f>
        <v xml:space="preserve">副本配置准备 </v>
      </c>
      <c r="K41" s="152">
        <f>IF($E41=2,$D41," ")</f>
        <v>1</v>
      </c>
      <c r="L41" s="154"/>
      <c r="M41" s="153" t="str">
        <f t="shared" si="20"/>
        <v xml:space="preserve"> </v>
      </c>
      <c r="N41" s="152" t="str">
        <f>IF($E41=3,$D41," ")</f>
        <v xml:space="preserve"> </v>
      </c>
      <c r="O41" s="154"/>
      <c r="P41" s="153" t="str">
        <f>IF($E41=4,$B41," ")</f>
        <v xml:space="preserve"> </v>
      </c>
      <c r="Q41" s="152" t="str">
        <f>IF($E41=4,$D41," ")</f>
        <v xml:space="preserve"> </v>
      </c>
      <c r="R41" s="154"/>
      <c r="S41" s="153" t="str">
        <f>IF($E41=5,$B41," ")</f>
        <v xml:space="preserve"> </v>
      </c>
      <c r="T41" s="152" t="str">
        <f>IF($E41=5,$D41," ")</f>
        <v xml:space="preserve"> </v>
      </c>
      <c r="U41" s="146"/>
    </row>
    <row r="42" spans="1:21">
      <c r="A42" s="146"/>
      <c r="B42" s="149"/>
      <c r="C42" s="149"/>
      <c r="G42" s="153"/>
      <c r="H42" s="152"/>
      <c r="I42" s="154"/>
      <c r="J42" s="153"/>
      <c r="K42" s="152"/>
      <c r="L42" s="154"/>
      <c r="M42" s="153" t="str">
        <f t="shared" si="20"/>
        <v xml:space="preserve"> </v>
      </c>
      <c r="N42" s="152"/>
      <c r="O42" s="154"/>
      <c r="P42" s="153"/>
      <c r="Q42" s="152"/>
      <c r="R42" s="154"/>
      <c r="S42" s="153"/>
      <c r="T42" s="152"/>
      <c r="U42" s="146"/>
    </row>
    <row r="43" spans="1:21">
      <c r="A43" s="146"/>
      <c r="B43" s="149" t="s">
        <v>675</v>
      </c>
      <c r="C43" s="149"/>
      <c r="D43" s="150" t="s">
        <v>674</v>
      </c>
      <c r="E43" s="150">
        <v>3</v>
      </c>
      <c r="G43" s="153"/>
      <c r="H43" s="152"/>
      <c r="I43" s="154"/>
      <c r="J43" s="153"/>
      <c r="K43" s="152"/>
      <c r="L43" s="154"/>
      <c r="M43" s="153" t="str">
        <f t="shared" si="20"/>
        <v>对局集体测试后修改需求</v>
      </c>
      <c r="N43" s="152"/>
      <c r="O43" s="154"/>
      <c r="P43" s="153"/>
      <c r="Q43" s="152"/>
      <c r="R43" s="154"/>
      <c r="S43" s="153"/>
      <c r="T43" s="152"/>
      <c r="U43" s="146"/>
    </row>
    <row r="44" spans="1:21" ht="34">
      <c r="A44" s="146"/>
      <c r="B44" s="149" t="s">
        <v>673</v>
      </c>
      <c r="C44" s="149"/>
      <c r="D44" s="150">
        <v>1</v>
      </c>
      <c r="E44" s="150">
        <v>4</v>
      </c>
      <c r="G44" s="153" t="str">
        <f>IF($E44=1,$B44," ")</f>
        <v xml:space="preserve"> </v>
      </c>
      <c r="H44" s="152" t="str">
        <f>IF($E44=1,$D44," ")</f>
        <v xml:space="preserve"> </v>
      </c>
      <c r="I44" s="154"/>
      <c r="J44" s="153" t="str">
        <f>IF($E44=2,$B44," ")</f>
        <v xml:space="preserve"> </v>
      </c>
      <c r="K44" s="152" t="str">
        <f>IF($E44=2,$D44," ")</f>
        <v xml:space="preserve"> </v>
      </c>
      <c r="L44" s="154"/>
      <c r="M44" s="153" t="str">
        <f t="shared" si="20"/>
        <v xml:space="preserve"> </v>
      </c>
      <c r="N44" s="152" t="str">
        <f>IF($E44=3,$D44," ")</f>
        <v xml:space="preserve"> </v>
      </c>
      <c r="O44" s="154"/>
      <c r="P44" s="153" t="str">
        <f>IF($E44=4,$B44," ")</f>
        <v>村落场景，主UI （配置，验收，Debug)</v>
      </c>
      <c r="Q44" s="152">
        <f>IF($E44=4,$D44," ")</f>
        <v>1</v>
      </c>
      <c r="R44" s="154"/>
      <c r="S44" s="153" t="str">
        <f>IF($E44=5,$B44," ")</f>
        <v xml:space="preserve"> </v>
      </c>
      <c r="T44" s="152" t="str">
        <f>IF($E44=5,$D44," ")</f>
        <v xml:space="preserve"> </v>
      </c>
      <c r="U44" s="146"/>
    </row>
    <row r="45" spans="1:21">
      <c r="A45" s="146"/>
      <c r="B45" s="149" t="s">
        <v>672</v>
      </c>
      <c r="C45" s="149"/>
      <c r="D45" s="150">
        <v>2</v>
      </c>
      <c r="E45" s="150">
        <v>3</v>
      </c>
      <c r="G45" s="153" t="str">
        <f>IF($E45=1,$B45," ")</f>
        <v xml:space="preserve"> </v>
      </c>
      <c r="H45" s="152" t="str">
        <f>IF($E45=1,$D45," ")</f>
        <v xml:space="preserve"> </v>
      </c>
      <c r="I45" s="154"/>
      <c r="J45" s="153" t="str">
        <f>IF($E45=2,$B45," ")</f>
        <v xml:space="preserve"> </v>
      </c>
      <c r="K45" s="152" t="str">
        <f>IF($E45=2,$D45," ")</f>
        <v xml:space="preserve"> </v>
      </c>
      <c r="L45" s="154"/>
      <c r="M45" s="153" t="str">
        <f t="shared" si="20"/>
        <v>副本配置 - 小怪（逻辑）</v>
      </c>
      <c r="N45" s="152">
        <f>IF($E45=3,$D45," ")</f>
        <v>2</v>
      </c>
      <c r="O45" s="154"/>
      <c r="P45" s="153" t="str">
        <f>IF($E45=4,$B45," ")</f>
        <v xml:space="preserve"> </v>
      </c>
      <c r="Q45" s="152" t="str">
        <f>IF($E45=4,$D45," ")</f>
        <v xml:space="preserve"> </v>
      </c>
      <c r="R45" s="154"/>
      <c r="S45" s="153" t="str">
        <f>IF($E45=5,$B45," ")</f>
        <v xml:space="preserve"> </v>
      </c>
      <c r="T45" s="152" t="str">
        <f>IF($E45=5,$D45," ")</f>
        <v xml:space="preserve"> </v>
      </c>
      <c r="U45" s="146"/>
    </row>
    <row r="46" spans="1:21">
      <c r="A46" s="146"/>
      <c r="B46" s="149" t="s">
        <v>671</v>
      </c>
      <c r="C46" s="149"/>
      <c r="D46" s="150">
        <v>1.5</v>
      </c>
      <c r="E46" s="150">
        <v>3</v>
      </c>
      <c r="G46" s="153" t="str">
        <f>IF($E46=1,$B46," ")</f>
        <v xml:space="preserve"> </v>
      </c>
      <c r="H46" s="152" t="str">
        <f>IF($E46=1,$D46," ")</f>
        <v xml:space="preserve"> </v>
      </c>
      <c r="I46" s="154"/>
      <c r="J46" s="153" t="str">
        <f>IF($E46=2,$B46," ")</f>
        <v xml:space="preserve"> </v>
      </c>
      <c r="K46" s="152" t="str">
        <f>IF($E46=2,$D46," ")</f>
        <v xml:space="preserve"> </v>
      </c>
      <c r="L46" s="154"/>
      <c r="M46" s="153" t="str">
        <f t="shared" si="20"/>
        <v>副本配置 - Boss（逻辑）</v>
      </c>
      <c r="N46" s="152">
        <f>IF($E46=3,$D46," ")</f>
        <v>1.5</v>
      </c>
      <c r="O46" s="154"/>
      <c r="P46" s="153" t="str">
        <f>IF($E46=4,$B46," ")</f>
        <v xml:space="preserve"> </v>
      </c>
      <c r="Q46" s="152" t="str">
        <f>IF($E46=4,$D46," ")</f>
        <v xml:space="preserve"> </v>
      </c>
      <c r="R46" s="154"/>
      <c r="S46" s="153" t="str">
        <f>IF($E46=5,$B46," ")</f>
        <v xml:space="preserve"> </v>
      </c>
      <c r="T46" s="152" t="str">
        <f>IF($E46=5,$D46," ")</f>
        <v xml:space="preserve"> </v>
      </c>
      <c r="U46" s="146"/>
    </row>
    <row r="47" spans="1:21">
      <c r="A47" s="146"/>
      <c r="B47" s="149" t="s">
        <v>670</v>
      </c>
      <c r="C47" s="149"/>
      <c r="D47" s="150">
        <v>1</v>
      </c>
      <c r="E47" s="150">
        <v>4</v>
      </c>
      <c r="G47" s="153" t="str">
        <f>IF($E47=1,$B47," ")</f>
        <v xml:space="preserve"> </v>
      </c>
      <c r="H47" s="152" t="str">
        <f>IF($E47=1,$D47," ")</f>
        <v xml:space="preserve"> </v>
      </c>
      <c r="I47" s="154"/>
      <c r="J47" s="153" t="str">
        <f>IF($E47=2,$B47," ")</f>
        <v xml:space="preserve"> </v>
      </c>
      <c r="K47" s="152" t="str">
        <f>IF($E47=2,$D47," ")</f>
        <v xml:space="preserve"> </v>
      </c>
      <c r="L47" s="154"/>
      <c r="M47" s="153" t="str">
        <f t="shared" si="20"/>
        <v xml:space="preserve"> </v>
      </c>
      <c r="N47" s="152" t="str">
        <f>IF($E47=3,$D47," ")</f>
        <v xml:space="preserve"> </v>
      </c>
      <c r="O47" s="154"/>
      <c r="P47" s="153" t="str">
        <f>IF($E47=4,$B47," ")</f>
        <v>副本配置 - 小怪（表现相关）</v>
      </c>
      <c r="Q47" s="152">
        <f>IF($E47=4,$D47," ")</f>
        <v>1</v>
      </c>
      <c r="R47" s="154"/>
      <c r="S47" s="153" t="str">
        <f>IF($E47=5,$B47," ")</f>
        <v xml:space="preserve"> </v>
      </c>
      <c r="T47" s="152" t="str">
        <f>IF($E47=5,$D47," ")</f>
        <v xml:space="preserve"> </v>
      </c>
      <c r="U47" s="146"/>
    </row>
    <row r="48" spans="1:21">
      <c r="A48" s="146"/>
      <c r="B48" s="149" t="s">
        <v>669</v>
      </c>
      <c r="C48" s="149"/>
      <c r="D48" s="150">
        <v>2</v>
      </c>
      <c r="E48" s="150">
        <v>4</v>
      </c>
      <c r="G48" s="153" t="str">
        <f>IF($E48=1,$B48," ")</f>
        <v xml:space="preserve"> </v>
      </c>
      <c r="H48" s="152" t="str">
        <f>IF($E48=1,$D48," ")</f>
        <v xml:space="preserve"> </v>
      </c>
      <c r="I48" s="154"/>
      <c r="J48" s="153" t="str">
        <f>IF($E48=2,$B48," ")</f>
        <v xml:space="preserve"> </v>
      </c>
      <c r="K48" s="152" t="str">
        <f>IF($E48=2,$D48," ")</f>
        <v xml:space="preserve"> </v>
      </c>
      <c r="L48" s="154"/>
      <c r="M48" s="153" t="str">
        <f t="shared" si="20"/>
        <v xml:space="preserve"> </v>
      </c>
      <c r="N48" s="152" t="str">
        <f>IF($E48=3,$D48," ")</f>
        <v xml:space="preserve"> </v>
      </c>
      <c r="O48" s="154"/>
      <c r="P48" s="153" t="str">
        <f>IF($E48=4,$B48," ")</f>
        <v>副本配置 - Boss（表现相关）</v>
      </c>
      <c r="Q48" s="152">
        <f>IF($E48=4,$D48," ")</f>
        <v>2</v>
      </c>
      <c r="R48" s="154"/>
      <c r="S48" s="153" t="str">
        <f>IF($E48=5,$B48," ")</f>
        <v xml:space="preserve"> </v>
      </c>
      <c r="T48" s="152" t="str">
        <f>IF($E48=5,$D48," ")</f>
        <v xml:space="preserve"> </v>
      </c>
      <c r="U48" s="146"/>
    </row>
    <row r="49" spans="1:20" s="146" customFormat="1">
      <c r="B49" s="149"/>
      <c r="C49" s="149"/>
      <c r="D49" s="150"/>
      <c r="E49" s="150"/>
      <c r="F49" s="149"/>
      <c r="G49" s="153"/>
      <c r="H49" s="152"/>
      <c r="I49" s="154"/>
      <c r="J49" s="153"/>
      <c r="K49" s="152"/>
      <c r="L49" s="154"/>
      <c r="M49" s="153"/>
      <c r="N49" s="152"/>
      <c r="O49" s="154"/>
      <c r="P49" s="153"/>
      <c r="Q49" s="152"/>
      <c r="R49" s="154"/>
      <c r="S49" s="153"/>
      <c r="T49" s="152"/>
    </row>
    <row r="50" spans="1:20" s="146" customFormat="1">
      <c r="B50" s="149" t="s">
        <v>399</v>
      </c>
      <c r="C50" s="149"/>
      <c r="D50" s="150">
        <v>1</v>
      </c>
      <c r="E50" s="150">
        <v>4</v>
      </c>
      <c r="F50" s="149"/>
      <c r="G50" s="153" t="str">
        <f>IF($E50=1,$B50," ")</f>
        <v xml:space="preserve"> </v>
      </c>
      <c r="H50" s="152" t="str">
        <f>IF($E50=1,$D50," ")</f>
        <v xml:space="preserve"> </v>
      </c>
      <c r="I50" s="154"/>
      <c r="J50" s="153" t="str">
        <f>IF($E50=2,$B50," ")</f>
        <v xml:space="preserve"> </v>
      </c>
      <c r="K50" s="152" t="str">
        <f>IF($E50=2,$D50," ")</f>
        <v xml:space="preserve"> </v>
      </c>
      <c r="L50" s="154"/>
      <c r="M50" s="153" t="str">
        <f>IF($E50=3,$B50," ")</f>
        <v xml:space="preserve"> </v>
      </c>
      <c r="N50" s="152" t="str">
        <f>IF($E50=3,$D50," ")</f>
        <v xml:space="preserve"> </v>
      </c>
      <c r="O50" s="154"/>
      <c r="P50" s="153" t="str">
        <f>IF($E50=4,$B50," ")</f>
        <v>任务系统 - 验收，Debug</v>
      </c>
      <c r="Q50" s="152">
        <f>IF($E50=4,$D50," ")</f>
        <v>1</v>
      </c>
      <c r="R50" s="154"/>
      <c r="S50" s="153" t="str">
        <f>IF($E50=5,$B50," ")</f>
        <v xml:space="preserve"> </v>
      </c>
      <c r="T50" s="152" t="str">
        <f>IF($E50=5,$D50," ")</f>
        <v xml:space="preserve"> </v>
      </c>
    </row>
    <row r="51" spans="1:20" s="146" customFormat="1">
      <c r="B51" s="146" t="s">
        <v>668</v>
      </c>
      <c r="D51" s="150">
        <v>2</v>
      </c>
      <c r="E51" s="150">
        <v>3</v>
      </c>
      <c r="F51" s="149"/>
      <c r="G51" s="153" t="str">
        <f>IF($E51=1,$B51," ")</f>
        <v xml:space="preserve"> </v>
      </c>
      <c r="H51" s="152" t="str">
        <f>IF($E51=1,$D51," ")</f>
        <v xml:space="preserve"> </v>
      </c>
      <c r="I51" s="154"/>
      <c r="J51" s="153" t="str">
        <f>IF($E51=2,$B51," ")</f>
        <v xml:space="preserve"> </v>
      </c>
      <c r="K51" s="152" t="str">
        <f>IF($E51=2,$D51," ")</f>
        <v xml:space="preserve"> </v>
      </c>
      <c r="L51" s="154"/>
      <c r="M51" s="153" t="str">
        <f>IF($E51=3,$B51," ")</f>
        <v>任务内容</v>
      </c>
      <c r="N51" s="152">
        <f>IF($E51=3,$D51," ")</f>
        <v>2</v>
      </c>
      <c r="O51" s="154"/>
      <c r="P51" s="153" t="str">
        <f>IF($E51=4,$B51," ")</f>
        <v xml:space="preserve"> </v>
      </c>
      <c r="Q51" s="152" t="str">
        <f>IF($E51=4,$D51," ")</f>
        <v xml:space="preserve"> </v>
      </c>
      <c r="R51" s="154"/>
      <c r="S51" s="153" t="str">
        <f>IF($E51=5,$B51," ")</f>
        <v xml:space="preserve"> </v>
      </c>
      <c r="T51" s="152" t="str">
        <f>IF($E51=5,$D51," ")</f>
        <v xml:space="preserve"> </v>
      </c>
    </row>
    <row r="52" spans="1:20" s="146" customFormat="1">
      <c r="A52" s="19"/>
      <c r="D52" s="150"/>
      <c r="E52" s="150"/>
      <c r="F52" s="149"/>
      <c r="G52" s="153"/>
      <c r="H52" s="152"/>
      <c r="I52" s="154"/>
      <c r="J52" s="153"/>
      <c r="K52" s="152"/>
      <c r="L52" s="154"/>
      <c r="M52" s="153"/>
      <c r="N52" s="152"/>
      <c r="O52" s="154"/>
      <c r="P52" s="153"/>
      <c r="Q52" s="152"/>
      <c r="R52" s="154"/>
      <c r="S52" s="153"/>
      <c r="T52" s="152"/>
    </row>
    <row r="53" spans="1:20" s="146" customFormat="1">
      <c r="A53" s="19"/>
      <c r="B53" s="149" t="s">
        <v>644</v>
      </c>
      <c r="C53" s="149"/>
      <c r="D53" s="150">
        <v>1.5</v>
      </c>
      <c r="E53" s="150">
        <v>4</v>
      </c>
      <c r="F53" s="149"/>
      <c r="G53" s="153" t="str">
        <f>IF($E53=1,$B53," ")</f>
        <v xml:space="preserve"> </v>
      </c>
      <c r="H53" s="152" t="str">
        <f>IF($E53=1,$D53," ")</f>
        <v xml:space="preserve"> </v>
      </c>
      <c r="I53" s="154"/>
      <c r="J53" s="153" t="str">
        <f>IF($E53=2,$B53," ")</f>
        <v xml:space="preserve"> </v>
      </c>
      <c r="K53" s="152" t="str">
        <f>IF($E53=2,$D53," ")</f>
        <v xml:space="preserve"> </v>
      </c>
      <c r="L53" s="154"/>
      <c r="M53" s="153" t="str">
        <f>IF($E53=3,$B53," ")</f>
        <v xml:space="preserve"> </v>
      </c>
      <c r="N53" s="152" t="str">
        <f>IF($E53=3,$D53," ")</f>
        <v xml:space="preserve"> </v>
      </c>
      <c r="O53" s="154"/>
      <c r="P53" s="153" t="str">
        <f>IF($E53=4,$B53," ")</f>
        <v>副本配置debug</v>
      </c>
      <c r="Q53" s="152">
        <f>IF($E53=4,$D53," ")</f>
        <v>1.5</v>
      </c>
      <c r="R53" s="154"/>
      <c r="S53" s="153" t="str">
        <f>IF($E53=5,$B53," ")</f>
        <v xml:space="preserve"> </v>
      </c>
      <c r="T53" s="152" t="str">
        <f>IF($E53=5,$D53," ")</f>
        <v xml:space="preserve"> </v>
      </c>
    </row>
    <row r="54" spans="1:20" s="146" customFormat="1">
      <c r="A54" s="19"/>
      <c r="B54" s="149" t="s">
        <v>644</v>
      </c>
      <c r="C54" s="149"/>
      <c r="D54" s="150">
        <v>1.5</v>
      </c>
      <c r="E54" s="150">
        <v>5</v>
      </c>
      <c r="F54" s="149"/>
      <c r="G54" s="153"/>
      <c r="H54" s="152"/>
      <c r="I54" s="154"/>
      <c r="J54" s="153"/>
      <c r="K54" s="152"/>
      <c r="L54" s="154"/>
      <c r="M54" s="153"/>
      <c r="N54" s="152"/>
      <c r="O54" s="154"/>
      <c r="P54" s="153" t="str">
        <f>IF($E54=4,$B54," ")</f>
        <v xml:space="preserve"> </v>
      </c>
      <c r="Q54" s="152"/>
      <c r="R54" s="154"/>
      <c r="S54" s="153" t="str">
        <f>IF($E54=5,$B54," ")</f>
        <v>副本配置debug</v>
      </c>
      <c r="T54" s="152">
        <f>IF($E54=5,$D54," ")</f>
        <v>1.5</v>
      </c>
    </row>
    <row r="55" spans="1:20" s="146" customFormat="1">
      <c r="A55" s="19"/>
      <c r="B55" s="149" t="s">
        <v>667</v>
      </c>
      <c r="C55" s="149"/>
      <c r="D55" s="150">
        <v>3</v>
      </c>
      <c r="E55" s="150">
        <v>5</v>
      </c>
      <c r="F55" s="149"/>
      <c r="G55" s="153" t="str">
        <f>IF($E55=1,$B55," ")</f>
        <v xml:space="preserve"> </v>
      </c>
      <c r="H55" s="152" t="str">
        <f>IF($E55=1,$D55," ")</f>
        <v xml:space="preserve"> </v>
      </c>
      <c r="I55" s="154"/>
      <c r="J55" s="153" t="str">
        <f>IF($E55=2,$B55," ")</f>
        <v xml:space="preserve"> </v>
      </c>
      <c r="K55" s="152" t="str">
        <f>IF($E55=2,$D55," ")</f>
        <v xml:space="preserve"> </v>
      </c>
      <c r="L55" s="154"/>
      <c r="M55" s="153" t="str">
        <f>IF($E55=3,$B55," ")</f>
        <v xml:space="preserve"> </v>
      </c>
      <c r="N55" s="152" t="str">
        <f>IF($E55=3,$D55," ")</f>
        <v xml:space="preserve"> </v>
      </c>
      <c r="O55" s="154"/>
      <c r="P55" s="153" t="str">
        <f>IF($E55=4,$B55," ")</f>
        <v xml:space="preserve"> </v>
      </c>
      <c r="Q55" s="152" t="str">
        <f>IF($E55=4,$D55," ")</f>
        <v xml:space="preserve"> </v>
      </c>
      <c r="R55" s="154"/>
      <c r="S55" s="153" t="str">
        <f>IF($E55=5,$B55," ")</f>
        <v>自动战斗逻辑</v>
      </c>
      <c r="T55" s="152">
        <f>IF($E55=5,$D55," ")</f>
        <v>3</v>
      </c>
    </row>
    <row r="56" spans="1:20" s="146" customFormat="1">
      <c r="A56" s="19"/>
      <c r="B56" s="146" t="s">
        <v>409</v>
      </c>
      <c r="D56" s="150">
        <v>3</v>
      </c>
      <c r="E56" s="150">
        <v>5</v>
      </c>
      <c r="F56" s="149"/>
      <c r="G56" s="153"/>
      <c r="H56" s="152"/>
      <c r="I56" s="154"/>
      <c r="J56" s="153"/>
      <c r="K56" s="152"/>
      <c r="L56" s="154"/>
      <c r="M56" s="153"/>
      <c r="N56" s="152"/>
      <c r="O56" s="154"/>
      <c r="P56" s="153"/>
      <c r="Q56" s="152"/>
      <c r="R56" s="154"/>
      <c r="S56" s="153" t="str">
        <f>IF($E56=5,$B56," ")</f>
        <v>活动指引界面 （超额）</v>
      </c>
      <c r="T56" s="152">
        <f>IF($E56=5,$D56," ")</f>
        <v>3</v>
      </c>
    </row>
    <row r="57" spans="1:20" s="146" customFormat="1">
      <c r="A57" s="19"/>
      <c r="D57" s="150"/>
      <c r="E57" s="150"/>
      <c r="F57" s="149"/>
      <c r="G57" s="153" t="str">
        <f>IF($E57=1,$B57," ")</f>
        <v xml:space="preserve"> </v>
      </c>
      <c r="H57" s="152" t="str">
        <f>IF($E57=1,$D57," ")</f>
        <v xml:space="preserve"> </v>
      </c>
      <c r="I57" s="154"/>
      <c r="J57" s="153" t="str">
        <f>IF($E57=2,$B57," ")</f>
        <v xml:space="preserve"> </v>
      </c>
      <c r="K57" s="152" t="str">
        <f>IF($E57=2,$D57," ")</f>
        <v xml:space="preserve"> </v>
      </c>
      <c r="L57" s="154"/>
      <c r="M57" s="153" t="str">
        <f>IF($E57=3,$B57," ")</f>
        <v xml:space="preserve"> </v>
      </c>
      <c r="N57" s="152" t="str">
        <f>IF($E57=3,$D57," ")</f>
        <v xml:space="preserve"> </v>
      </c>
      <c r="O57" s="154"/>
      <c r="P57" s="153" t="str">
        <f>IF($E57=4,$B57," ")</f>
        <v xml:space="preserve"> </v>
      </c>
      <c r="Q57" s="152" t="str">
        <f>IF($E57=4,$D57," ")</f>
        <v xml:space="preserve"> </v>
      </c>
      <c r="R57" s="154"/>
      <c r="S57" s="153" t="str">
        <f>IF($E57=5,$B57," ")</f>
        <v xml:space="preserve"> </v>
      </c>
      <c r="T57" s="152" t="str">
        <f>IF($E57=5,$D57," ")</f>
        <v xml:space="preserve"> </v>
      </c>
    </row>
    <row r="58" spans="1:20" s="19" customFormat="1">
      <c r="B58" s="24" t="s">
        <v>641</v>
      </c>
      <c r="C58" s="24"/>
      <c r="D58" s="72">
        <f>SUM(D31:D57)</f>
        <v>31</v>
      </c>
      <c r="E58" s="72"/>
      <c r="F58" s="75"/>
      <c r="H58" s="72">
        <f>SUM(H29:H57)</f>
        <v>6</v>
      </c>
      <c r="I58" s="20"/>
      <c r="K58" s="72">
        <f>SUM(K34:K57)</f>
        <v>5.5</v>
      </c>
      <c r="L58" s="20"/>
      <c r="N58" s="72">
        <f>SUM(N34:N57)</f>
        <v>5.5</v>
      </c>
      <c r="O58" s="20"/>
      <c r="Q58" s="72">
        <f>SUM(Q34:Q57)</f>
        <v>6.5</v>
      </c>
      <c r="R58" s="20"/>
      <c r="T58" s="72">
        <f>SUM(T34:T57)</f>
        <v>7.5</v>
      </c>
    </row>
    <row r="59" spans="1:20" s="146" customFormat="1">
      <c r="A59" s="19"/>
      <c r="D59" s="150"/>
      <c r="E59" s="150"/>
      <c r="F59" s="149"/>
      <c r="G59" s="153"/>
      <c r="H59" s="152"/>
      <c r="I59" s="154"/>
      <c r="J59" s="153"/>
      <c r="K59" s="152"/>
      <c r="L59" s="154"/>
      <c r="M59" s="153"/>
      <c r="N59" s="152"/>
      <c r="O59" s="154"/>
      <c r="P59" s="153"/>
      <c r="Q59" s="152"/>
      <c r="R59" s="154"/>
      <c r="S59" s="153"/>
      <c r="T59" s="152"/>
    </row>
    <row r="60" spans="1:20" s="146" customFormat="1">
      <c r="A60" s="19"/>
      <c r="D60" s="150"/>
      <c r="E60" s="150"/>
      <c r="F60" s="149"/>
      <c r="G60" s="153"/>
      <c r="H60" s="152"/>
      <c r="I60" s="154"/>
      <c r="J60" s="153"/>
      <c r="K60" s="152"/>
      <c r="L60" s="154"/>
      <c r="M60" s="153"/>
      <c r="N60" s="152"/>
      <c r="O60" s="154"/>
      <c r="P60" s="153"/>
      <c r="Q60" s="152"/>
      <c r="R60" s="154"/>
      <c r="S60" s="153"/>
      <c r="T60" s="152"/>
    </row>
    <row r="61" spans="1:20" s="146" customFormat="1">
      <c r="A61" s="19"/>
      <c r="B61" s="146" t="s">
        <v>397</v>
      </c>
      <c r="D61" s="150"/>
      <c r="E61" s="150"/>
      <c r="F61" s="149"/>
      <c r="G61" s="153"/>
      <c r="H61" s="152"/>
      <c r="I61" s="154"/>
      <c r="J61" s="153"/>
      <c r="K61" s="152"/>
      <c r="L61" s="154"/>
      <c r="M61" s="153"/>
      <c r="N61" s="152"/>
      <c r="O61" s="154"/>
      <c r="P61" s="153"/>
      <c r="Q61" s="152"/>
      <c r="R61" s="154"/>
      <c r="S61" s="153"/>
      <c r="T61" s="152"/>
    </row>
    <row r="62" spans="1:20" s="146" customFormat="1">
      <c r="A62" s="19"/>
      <c r="B62" s="146" t="s">
        <v>666</v>
      </c>
      <c r="D62" s="150">
        <v>1</v>
      </c>
      <c r="E62" s="150"/>
      <c r="F62" s="149"/>
      <c r="G62" s="153" t="str">
        <f>IF($E62=1,$B62," ")</f>
        <v xml:space="preserve"> </v>
      </c>
      <c r="H62" s="152" t="str">
        <f>IF($E62=1,$D62," ")</f>
        <v xml:space="preserve"> </v>
      </c>
      <c r="I62" s="154"/>
      <c r="J62" s="153" t="str">
        <f>IF($E62=2,$B62," ")</f>
        <v xml:space="preserve"> </v>
      </c>
      <c r="K62" s="152" t="str">
        <f>IF($E62=2,$D62," ")</f>
        <v xml:space="preserve"> </v>
      </c>
      <c r="L62" s="154"/>
      <c r="M62" s="153" t="str">
        <f>IF($E62=3,$B62," ")</f>
        <v xml:space="preserve"> </v>
      </c>
      <c r="N62" s="152" t="str">
        <f>IF($E62=3,$D62," ")</f>
        <v xml:space="preserve"> </v>
      </c>
      <c r="O62" s="154"/>
      <c r="P62" s="153" t="str">
        <f>IF($E62=4,$B62," ")</f>
        <v xml:space="preserve"> </v>
      </c>
      <c r="Q62" s="152" t="str">
        <f>IF($E62=4,$D62," ")</f>
        <v xml:space="preserve"> </v>
      </c>
      <c r="R62" s="154"/>
      <c r="S62" s="153" t="str">
        <f>IF($E62=5,$B62," ")</f>
        <v xml:space="preserve"> </v>
      </c>
      <c r="T62" s="152" t="str">
        <f>IF($E62=5,$D62," ")</f>
        <v xml:space="preserve"> </v>
      </c>
    </row>
    <row r="64" spans="1:20" s="146" customFormat="1">
      <c r="A64" s="19"/>
      <c r="B64" s="146" t="s">
        <v>401</v>
      </c>
      <c r="D64" s="150">
        <v>1</v>
      </c>
      <c r="E64" s="150"/>
      <c r="F64" s="149"/>
      <c r="G64" s="153"/>
      <c r="H64" s="152"/>
      <c r="I64" s="154"/>
      <c r="J64" s="153"/>
      <c r="K64" s="152"/>
      <c r="L64" s="154"/>
      <c r="M64" s="153"/>
      <c r="N64" s="152"/>
      <c r="O64" s="154"/>
      <c r="P64" s="153"/>
      <c r="Q64" s="152"/>
      <c r="R64" s="154"/>
      <c r="S64" s="153"/>
      <c r="T64" s="152"/>
    </row>
    <row r="65" spans="1:21">
      <c r="B65" s="146" t="s">
        <v>402</v>
      </c>
      <c r="D65" s="150">
        <v>1</v>
      </c>
      <c r="G65" s="153"/>
      <c r="H65" s="152"/>
      <c r="I65" s="154"/>
      <c r="J65" s="153"/>
      <c r="K65" s="152"/>
      <c r="L65" s="154"/>
      <c r="M65" s="153"/>
      <c r="N65" s="152"/>
      <c r="O65" s="154"/>
      <c r="P65" s="153"/>
      <c r="Q65" s="152"/>
      <c r="R65" s="154"/>
      <c r="S65" s="153"/>
      <c r="T65" s="152"/>
      <c r="U65" s="146"/>
    </row>
    <row r="66" spans="1:21">
      <c r="B66" s="146" t="s">
        <v>403</v>
      </c>
      <c r="D66" s="150">
        <v>3</v>
      </c>
      <c r="G66" s="153"/>
      <c r="H66" s="152"/>
      <c r="I66" s="154"/>
      <c r="J66" s="153"/>
      <c r="K66" s="152"/>
      <c r="L66" s="154"/>
      <c r="M66" s="153"/>
      <c r="N66" s="152"/>
      <c r="O66" s="154"/>
      <c r="P66" s="153"/>
      <c r="Q66" s="152"/>
      <c r="R66" s="154"/>
      <c r="S66" s="153"/>
      <c r="T66" s="152"/>
      <c r="U66" s="146"/>
    </row>
    <row r="67" spans="1:21">
      <c r="G67" s="153"/>
      <c r="H67" s="152"/>
      <c r="I67" s="154"/>
      <c r="J67" s="153"/>
      <c r="K67" s="152"/>
      <c r="L67" s="154"/>
      <c r="M67" s="153"/>
      <c r="N67" s="152"/>
      <c r="O67" s="154"/>
      <c r="P67" s="153"/>
      <c r="Q67" s="152"/>
      <c r="R67" s="154"/>
      <c r="S67" s="153"/>
      <c r="T67" s="152"/>
      <c r="U67" s="146"/>
    </row>
    <row r="68" spans="1:21">
      <c r="J68" s="149"/>
      <c r="M68" s="149"/>
    </row>
    <row r="69" spans="1:21">
      <c r="B69" s="149"/>
      <c r="C69" s="149"/>
      <c r="J69" s="149"/>
      <c r="M69" s="149"/>
    </row>
    <row r="70" spans="1:21" s="162" customFormat="1">
      <c r="A70" s="29"/>
      <c r="B70" s="165"/>
      <c r="C70" s="165"/>
      <c r="D70" s="166"/>
      <c r="E70" s="166"/>
      <c r="F70" s="165"/>
      <c r="H70" s="164"/>
      <c r="I70" s="163"/>
      <c r="J70" s="165"/>
      <c r="L70" s="163"/>
      <c r="M70" s="165"/>
      <c r="O70" s="163"/>
      <c r="R70" s="163"/>
      <c r="U70" s="163"/>
    </row>
    <row r="71" spans="1:21">
      <c r="A71" s="19" t="s">
        <v>665</v>
      </c>
      <c r="B71" s="146" t="s">
        <v>664</v>
      </c>
      <c r="D71" s="150">
        <v>1</v>
      </c>
      <c r="E71" s="150">
        <v>1</v>
      </c>
      <c r="G71" s="153" t="str">
        <f t="shared" ref="G71:G76" si="21">IF($E71=1,$B71," ")</f>
        <v>图鉴宠物获得途径-验收，debug</v>
      </c>
      <c r="H71" s="152">
        <f t="shared" ref="H71:H76" si="22">IF($E71=1,$D71," ")</f>
        <v>1</v>
      </c>
      <c r="I71" s="154"/>
      <c r="J71" s="153" t="str">
        <f t="shared" ref="J71:J76" si="23">IF($E71=2,$B71," ")</f>
        <v xml:space="preserve"> </v>
      </c>
      <c r="K71" s="152" t="str">
        <f t="shared" ref="K71:K76" si="24">IF($E71=2,$D71," ")</f>
        <v xml:space="preserve"> </v>
      </c>
      <c r="L71" s="154"/>
      <c r="M71" s="153" t="str">
        <f t="shared" ref="M71:M76" si="25">IF($E71=3,$B71," ")</f>
        <v xml:space="preserve"> </v>
      </c>
      <c r="N71" s="152" t="str">
        <f t="shared" ref="N71:N76" si="26">IF($E71=3,$D71," ")</f>
        <v xml:space="preserve"> </v>
      </c>
      <c r="O71" s="154"/>
      <c r="P71" s="153" t="str">
        <f t="shared" ref="P71:P76" si="27">IF($E71=4,$B71," ")</f>
        <v xml:space="preserve"> </v>
      </c>
      <c r="Q71" s="152" t="str">
        <f t="shared" ref="Q71:Q76" si="28">IF($E71=4,$D71," ")</f>
        <v xml:space="preserve"> </v>
      </c>
      <c r="R71" s="154"/>
      <c r="S71" s="153" t="str">
        <f t="shared" ref="S71:S76" si="29">IF($E71=5,$B71," ")</f>
        <v xml:space="preserve"> </v>
      </c>
      <c r="T71" s="152" t="str">
        <f t="shared" ref="T71:T76" si="30">IF($E71=5,$D71," ")</f>
        <v xml:space="preserve"> </v>
      </c>
    </row>
    <row r="72" spans="1:21" s="160" customFormat="1">
      <c r="A72" s="19"/>
      <c r="B72" s="158" t="s">
        <v>663</v>
      </c>
      <c r="D72" s="181">
        <v>0.5</v>
      </c>
      <c r="E72" s="150">
        <v>1</v>
      </c>
      <c r="F72" s="149"/>
      <c r="G72" s="153" t="str">
        <f t="shared" si="21"/>
        <v>公会-封文档</v>
      </c>
      <c r="H72" s="152">
        <f t="shared" si="22"/>
        <v>0.5</v>
      </c>
      <c r="I72" s="154"/>
      <c r="J72" s="153" t="str">
        <f t="shared" si="23"/>
        <v xml:space="preserve"> </v>
      </c>
      <c r="K72" s="152" t="str">
        <f t="shared" si="24"/>
        <v xml:space="preserve"> </v>
      </c>
      <c r="L72" s="154"/>
      <c r="M72" s="153" t="str">
        <f t="shared" si="25"/>
        <v xml:space="preserve"> </v>
      </c>
      <c r="N72" s="152" t="str">
        <f t="shared" si="26"/>
        <v xml:space="preserve"> </v>
      </c>
      <c r="O72" s="154"/>
      <c r="P72" s="153" t="str">
        <f t="shared" si="27"/>
        <v xml:space="preserve"> </v>
      </c>
      <c r="Q72" s="152" t="str">
        <f t="shared" si="28"/>
        <v xml:space="preserve"> </v>
      </c>
      <c r="R72" s="154"/>
      <c r="S72" s="153" t="str">
        <f t="shared" si="29"/>
        <v xml:space="preserve"> </v>
      </c>
      <c r="T72" s="152" t="str">
        <f t="shared" si="30"/>
        <v xml:space="preserve"> </v>
      </c>
      <c r="U72" s="154"/>
    </row>
    <row r="73" spans="1:21" s="160" customFormat="1">
      <c r="A73" s="19"/>
      <c r="B73" s="156" t="s">
        <v>662</v>
      </c>
      <c r="D73" s="181">
        <v>1</v>
      </c>
      <c r="E73" s="150">
        <v>1</v>
      </c>
      <c r="F73" s="149"/>
      <c r="G73" s="153" t="str">
        <f t="shared" si="21"/>
        <v>IM调整-封文档</v>
      </c>
      <c r="H73" s="152">
        <f t="shared" si="22"/>
        <v>1</v>
      </c>
      <c r="I73" s="154"/>
      <c r="J73" s="153" t="str">
        <f t="shared" si="23"/>
        <v xml:space="preserve"> </v>
      </c>
      <c r="K73" s="152" t="str">
        <f t="shared" si="24"/>
        <v xml:space="preserve"> </v>
      </c>
      <c r="L73" s="154"/>
      <c r="M73" s="153" t="str">
        <f t="shared" si="25"/>
        <v xml:space="preserve"> </v>
      </c>
      <c r="N73" s="152" t="str">
        <f t="shared" si="26"/>
        <v xml:space="preserve"> </v>
      </c>
      <c r="O73" s="154"/>
      <c r="P73" s="153" t="str">
        <f t="shared" si="27"/>
        <v xml:space="preserve"> </v>
      </c>
      <c r="Q73" s="152" t="str">
        <f t="shared" si="28"/>
        <v xml:space="preserve"> </v>
      </c>
      <c r="R73" s="154"/>
      <c r="S73" s="153" t="str">
        <f t="shared" si="29"/>
        <v xml:space="preserve"> </v>
      </c>
      <c r="T73" s="152" t="str">
        <f t="shared" si="30"/>
        <v xml:space="preserve"> </v>
      </c>
      <c r="U73" s="154"/>
    </row>
    <row r="74" spans="1:21" s="160" customFormat="1">
      <c r="A74" s="19"/>
      <c r="B74" s="156" t="s">
        <v>382</v>
      </c>
      <c r="D74" s="181">
        <v>1</v>
      </c>
      <c r="E74" s="150">
        <v>1</v>
      </c>
      <c r="F74" s="149"/>
      <c r="G74" s="153" t="str">
        <f t="shared" si="21"/>
        <v>邮箱调整</v>
      </c>
      <c r="H74" s="152">
        <f t="shared" si="22"/>
        <v>1</v>
      </c>
      <c r="I74" s="154"/>
      <c r="J74" s="153" t="str">
        <f t="shared" si="23"/>
        <v xml:space="preserve"> </v>
      </c>
      <c r="K74" s="152" t="str">
        <f t="shared" si="24"/>
        <v xml:space="preserve"> </v>
      </c>
      <c r="L74" s="154"/>
      <c r="M74" s="153" t="str">
        <f t="shared" si="25"/>
        <v xml:space="preserve"> </v>
      </c>
      <c r="N74" s="152" t="str">
        <f t="shared" si="26"/>
        <v xml:space="preserve"> </v>
      </c>
      <c r="O74" s="154"/>
      <c r="P74" s="153" t="str">
        <f t="shared" si="27"/>
        <v xml:space="preserve"> </v>
      </c>
      <c r="Q74" s="152" t="str">
        <f t="shared" si="28"/>
        <v xml:space="preserve"> </v>
      </c>
      <c r="R74" s="154"/>
      <c r="S74" s="153" t="str">
        <f t="shared" si="29"/>
        <v xml:space="preserve"> </v>
      </c>
      <c r="T74" s="152" t="str">
        <f t="shared" si="30"/>
        <v xml:space="preserve"> </v>
      </c>
      <c r="U74" s="154"/>
    </row>
    <row r="75" spans="1:21">
      <c r="B75" s="158" t="s">
        <v>661</v>
      </c>
      <c r="D75" s="150">
        <v>1</v>
      </c>
      <c r="E75" s="150">
        <v>1</v>
      </c>
      <c r="G75" s="153" t="str">
        <f t="shared" si="21"/>
        <v>宠物界面-调整封文档</v>
      </c>
      <c r="H75" s="152">
        <f t="shared" si="22"/>
        <v>1</v>
      </c>
      <c r="I75" s="154"/>
      <c r="J75" s="153" t="str">
        <f t="shared" si="23"/>
        <v xml:space="preserve"> </v>
      </c>
      <c r="K75" s="152" t="str">
        <f t="shared" si="24"/>
        <v xml:space="preserve"> </v>
      </c>
      <c r="L75" s="154"/>
      <c r="M75" s="153" t="str">
        <f t="shared" si="25"/>
        <v xml:space="preserve"> </v>
      </c>
      <c r="N75" s="152" t="str">
        <f t="shared" si="26"/>
        <v xml:space="preserve"> </v>
      </c>
      <c r="O75" s="154"/>
      <c r="P75" s="153" t="str">
        <f t="shared" si="27"/>
        <v xml:space="preserve"> </v>
      </c>
      <c r="Q75" s="152" t="str">
        <f t="shared" si="28"/>
        <v xml:space="preserve"> </v>
      </c>
      <c r="R75" s="154"/>
      <c r="S75" s="153" t="str">
        <f t="shared" si="29"/>
        <v xml:space="preserve"> </v>
      </c>
      <c r="T75" s="152" t="str">
        <f t="shared" si="30"/>
        <v xml:space="preserve"> </v>
      </c>
    </row>
    <row r="76" spans="1:21">
      <c r="B76" s="156" t="s">
        <v>660</v>
      </c>
      <c r="D76" s="150">
        <v>1</v>
      </c>
      <c r="E76" s="150">
        <v>1</v>
      </c>
      <c r="G76" s="153" t="str">
        <f t="shared" si="21"/>
        <v>宠物界面-技能性格调整-UI评审</v>
      </c>
      <c r="H76" s="152">
        <f t="shared" si="22"/>
        <v>1</v>
      </c>
      <c r="I76" s="154"/>
      <c r="J76" s="153" t="str">
        <f t="shared" si="23"/>
        <v xml:space="preserve"> </v>
      </c>
      <c r="K76" s="152" t="str">
        <f t="shared" si="24"/>
        <v xml:space="preserve"> </v>
      </c>
      <c r="L76" s="154"/>
      <c r="M76" s="153" t="str">
        <f t="shared" si="25"/>
        <v xml:space="preserve"> </v>
      </c>
      <c r="N76" s="152" t="str">
        <f t="shared" si="26"/>
        <v xml:space="preserve"> </v>
      </c>
      <c r="O76" s="154"/>
      <c r="P76" s="153" t="str">
        <f t="shared" si="27"/>
        <v xml:space="preserve"> </v>
      </c>
      <c r="Q76" s="152" t="str">
        <f t="shared" si="28"/>
        <v xml:space="preserve"> </v>
      </c>
      <c r="R76" s="154"/>
      <c r="S76" s="153" t="str">
        <f t="shared" si="29"/>
        <v xml:space="preserve"> </v>
      </c>
      <c r="T76" s="152" t="str">
        <f t="shared" si="30"/>
        <v xml:space="preserve"> </v>
      </c>
    </row>
    <row r="77" spans="1:21">
      <c r="G77" s="153"/>
      <c r="H77" s="152"/>
      <c r="I77" s="154"/>
      <c r="J77" s="153"/>
      <c r="K77" s="152"/>
      <c r="L77" s="154"/>
      <c r="M77" s="153"/>
      <c r="N77" s="152"/>
      <c r="O77" s="154"/>
      <c r="P77" s="153"/>
      <c r="Q77" s="152"/>
      <c r="R77" s="154"/>
      <c r="S77" s="153"/>
      <c r="T77" s="152"/>
    </row>
    <row r="78" spans="1:21">
      <c r="B78" s="156" t="s">
        <v>659</v>
      </c>
      <c r="D78" s="150">
        <v>1</v>
      </c>
      <c r="E78" s="150">
        <v>2</v>
      </c>
      <c r="G78" s="153" t="str">
        <f t="shared" ref="G78:G94" si="31">IF($E78=1,$B78," ")</f>
        <v xml:space="preserve"> </v>
      </c>
      <c r="H78" s="152" t="str">
        <f t="shared" ref="H78:H94" si="32">IF($E78=1,$D78," ")</f>
        <v xml:space="preserve"> </v>
      </c>
      <c r="I78" s="154"/>
      <c r="J78" s="153" t="str">
        <f t="shared" ref="J78:J94" si="33">IF($E78=2,$B78," ")</f>
        <v>宠物界面-技能性格调整-文档，封文档</v>
      </c>
      <c r="K78" s="152">
        <f t="shared" ref="K78:K94" si="34">IF($E78=2,$D78," ")</f>
        <v>1</v>
      </c>
      <c r="L78" s="154"/>
      <c r="M78" s="153" t="str">
        <f t="shared" ref="M78:M94" si="35">IF($E78=3,$B78," ")</f>
        <v xml:space="preserve"> </v>
      </c>
      <c r="N78" s="152" t="str">
        <f t="shared" ref="N78:N94" si="36">IF($E78=3,$D78," ")</f>
        <v xml:space="preserve"> </v>
      </c>
      <c r="O78" s="154"/>
      <c r="P78" s="153" t="str">
        <f t="shared" ref="P78:P94" si="37">IF($E78=4,$B78," ")</f>
        <v xml:space="preserve"> </v>
      </c>
      <c r="Q78" s="152" t="str">
        <f t="shared" ref="Q78:Q94" si="38">IF($E78=4,$D78," ")</f>
        <v xml:space="preserve"> </v>
      </c>
      <c r="R78" s="154"/>
      <c r="S78" s="153" t="str">
        <f t="shared" ref="S78:S94" si="39">IF($E78=5,$B78," ")</f>
        <v xml:space="preserve"> </v>
      </c>
      <c r="T78" s="152" t="str">
        <f t="shared" ref="T78:T94" si="40">IF($E78=5,$D78," ")</f>
        <v xml:space="preserve"> </v>
      </c>
    </row>
    <row r="79" spans="1:21" ht="34">
      <c r="A79" s="146"/>
      <c r="B79" s="171" t="s">
        <v>658</v>
      </c>
      <c r="C79" s="170"/>
      <c r="D79" s="169">
        <v>1</v>
      </c>
      <c r="E79" s="150">
        <v>2</v>
      </c>
      <c r="G79" s="153" t="str">
        <f t="shared" si="31"/>
        <v xml:space="preserve"> </v>
      </c>
      <c r="H79" s="152" t="str">
        <f t="shared" si="32"/>
        <v xml:space="preserve"> </v>
      </c>
      <c r="I79" s="154"/>
      <c r="J79" s="153" t="str">
        <f t="shared" si="33"/>
        <v>v0.6功能集体测试（道具合成分解，宠物图鉴）</v>
      </c>
      <c r="K79" s="152">
        <f t="shared" si="34"/>
        <v>1</v>
      </c>
      <c r="L79" s="154"/>
      <c r="M79" s="153" t="str">
        <f t="shared" si="35"/>
        <v xml:space="preserve"> </v>
      </c>
      <c r="N79" s="152" t="str">
        <f t="shared" si="36"/>
        <v xml:space="preserve"> </v>
      </c>
      <c r="O79" s="154"/>
      <c r="P79" s="153" t="str">
        <f t="shared" si="37"/>
        <v xml:space="preserve"> </v>
      </c>
      <c r="Q79" s="152" t="str">
        <f t="shared" si="38"/>
        <v xml:space="preserve"> </v>
      </c>
      <c r="R79" s="154"/>
      <c r="S79" s="153" t="str">
        <f t="shared" si="39"/>
        <v xml:space="preserve"> </v>
      </c>
      <c r="T79" s="152" t="str">
        <f t="shared" si="40"/>
        <v xml:space="preserve"> </v>
      </c>
    </row>
    <row r="80" spans="1:21">
      <c r="B80" s="156" t="s">
        <v>378</v>
      </c>
      <c r="C80" s="160"/>
      <c r="D80" s="181">
        <v>2</v>
      </c>
      <c r="E80" s="150">
        <v>2</v>
      </c>
      <c r="G80" s="153" t="str">
        <f t="shared" si="31"/>
        <v xml:space="preserve"> </v>
      </c>
      <c r="H80" s="152" t="str">
        <f t="shared" si="32"/>
        <v xml:space="preserve"> </v>
      </c>
      <c r="I80" s="154"/>
      <c r="J80" s="153" t="str">
        <f t="shared" si="33"/>
        <v>副本结算调整+（星级评价？）</v>
      </c>
      <c r="K80" s="152">
        <f t="shared" si="34"/>
        <v>2</v>
      </c>
      <c r="L80" s="154"/>
      <c r="M80" s="153" t="str">
        <f t="shared" si="35"/>
        <v xml:space="preserve"> </v>
      </c>
      <c r="N80" s="152" t="str">
        <f t="shared" si="36"/>
        <v xml:space="preserve"> </v>
      </c>
      <c r="O80" s="154"/>
      <c r="P80" s="153" t="str">
        <f t="shared" si="37"/>
        <v xml:space="preserve"> </v>
      </c>
      <c r="Q80" s="152" t="str">
        <f t="shared" si="38"/>
        <v xml:space="preserve"> </v>
      </c>
      <c r="R80" s="154"/>
      <c r="S80" s="153" t="str">
        <f t="shared" si="39"/>
        <v xml:space="preserve"> </v>
      </c>
      <c r="T80" s="152" t="str">
        <f t="shared" si="40"/>
        <v xml:space="preserve"> </v>
      </c>
    </row>
    <row r="81" spans="1:21">
      <c r="B81" s="160" t="s">
        <v>384</v>
      </c>
      <c r="C81" s="160"/>
      <c r="D81" s="181">
        <v>0.5</v>
      </c>
      <c r="E81" s="150">
        <v>2</v>
      </c>
      <c r="G81" s="153" t="str">
        <f t="shared" si="31"/>
        <v xml:space="preserve"> </v>
      </c>
      <c r="H81" s="152" t="str">
        <f t="shared" si="32"/>
        <v xml:space="preserve"> </v>
      </c>
      <c r="I81" s="154"/>
      <c r="J81" s="153" t="str">
        <f t="shared" si="33"/>
        <v>IM调整 - 验收，Debug</v>
      </c>
      <c r="K81" s="152">
        <f t="shared" si="34"/>
        <v>0.5</v>
      </c>
      <c r="L81" s="154"/>
      <c r="M81" s="153" t="str">
        <f t="shared" si="35"/>
        <v xml:space="preserve"> </v>
      </c>
      <c r="N81" s="152" t="str">
        <f t="shared" si="36"/>
        <v xml:space="preserve"> </v>
      </c>
      <c r="O81" s="154"/>
      <c r="P81" s="153" t="str">
        <f t="shared" si="37"/>
        <v xml:space="preserve"> </v>
      </c>
      <c r="Q81" s="152" t="str">
        <f t="shared" si="38"/>
        <v xml:space="preserve"> </v>
      </c>
      <c r="R81" s="154"/>
      <c r="S81" s="153" t="str">
        <f t="shared" si="39"/>
        <v xml:space="preserve"> </v>
      </c>
      <c r="T81" s="152" t="str">
        <f t="shared" si="40"/>
        <v xml:space="preserve"> </v>
      </c>
    </row>
    <row r="82" spans="1:21">
      <c r="A82" s="146"/>
      <c r="B82" s="170" t="s">
        <v>383</v>
      </c>
      <c r="C82" s="170"/>
      <c r="D82" s="169">
        <v>0.5</v>
      </c>
      <c r="E82" s="150">
        <v>2</v>
      </c>
      <c r="G82" s="153" t="str">
        <f t="shared" si="31"/>
        <v xml:space="preserve"> </v>
      </c>
      <c r="H82" s="152" t="str">
        <f t="shared" si="32"/>
        <v xml:space="preserve"> </v>
      </c>
      <c r="I82" s="154"/>
      <c r="J82" s="153" t="str">
        <f t="shared" si="33"/>
        <v>邮箱调整 - 验收，Debug</v>
      </c>
      <c r="K82" s="152">
        <f t="shared" si="34"/>
        <v>0.5</v>
      </c>
      <c r="L82" s="154"/>
      <c r="M82" s="153" t="str">
        <f t="shared" si="35"/>
        <v xml:space="preserve"> </v>
      </c>
      <c r="N82" s="152" t="str">
        <f t="shared" si="36"/>
        <v xml:space="preserve"> </v>
      </c>
      <c r="O82" s="154"/>
      <c r="P82" s="153" t="str">
        <f t="shared" si="37"/>
        <v xml:space="preserve"> </v>
      </c>
      <c r="Q82" s="152" t="str">
        <f t="shared" si="38"/>
        <v xml:space="preserve"> </v>
      </c>
      <c r="R82" s="154"/>
      <c r="S82" s="153" t="str">
        <f t="shared" si="39"/>
        <v xml:space="preserve"> </v>
      </c>
      <c r="T82" s="152" t="str">
        <f t="shared" si="40"/>
        <v xml:space="preserve"> </v>
      </c>
      <c r="U82" s="146"/>
    </row>
    <row r="83" spans="1:21">
      <c r="A83" s="146"/>
      <c r="B83" s="146" t="s">
        <v>657</v>
      </c>
      <c r="D83" s="150">
        <v>1.5</v>
      </c>
      <c r="E83" s="150">
        <v>2</v>
      </c>
      <c r="G83" s="153" t="str">
        <f t="shared" si="31"/>
        <v xml:space="preserve"> </v>
      </c>
      <c r="H83" s="152" t="str">
        <f t="shared" si="32"/>
        <v xml:space="preserve"> </v>
      </c>
      <c r="I83" s="154"/>
      <c r="J83" s="153" t="str">
        <f t="shared" si="33"/>
        <v>商店调整-三方前</v>
      </c>
      <c r="K83" s="152">
        <f t="shared" si="34"/>
        <v>1.5</v>
      </c>
      <c r="L83" s="154"/>
      <c r="M83" s="153" t="str">
        <f t="shared" si="35"/>
        <v xml:space="preserve"> </v>
      </c>
      <c r="N83" s="152" t="str">
        <f t="shared" si="36"/>
        <v xml:space="preserve"> </v>
      </c>
      <c r="O83" s="154"/>
      <c r="P83" s="153" t="str">
        <f t="shared" si="37"/>
        <v xml:space="preserve"> </v>
      </c>
      <c r="Q83" s="152" t="str">
        <f t="shared" si="38"/>
        <v xml:space="preserve"> </v>
      </c>
      <c r="R83" s="154"/>
      <c r="S83" s="153" t="str">
        <f t="shared" si="39"/>
        <v xml:space="preserve"> </v>
      </c>
      <c r="T83" s="152" t="str">
        <f t="shared" si="40"/>
        <v xml:space="preserve"> </v>
      </c>
      <c r="U83" s="146"/>
    </row>
    <row r="84" spans="1:21">
      <c r="A84" s="146"/>
      <c r="B84" s="170"/>
      <c r="C84" s="170"/>
      <c r="D84" s="169"/>
      <c r="G84" s="153" t="str">
        <f t="shared" si="31"/>
        <v xml:space="preserve"> </v>
      </c>
      <c r="H84" s="152" t="str">
        <f t="shared" si="32"/>
        <v xml:space="preserve"> </v>
      </c>
      <c r="I84" s="154"/>
      <c r="J84" s="153" t="str">
        <f t="shared" si="33"/>
        <v xml:space="preserve"> </v>
      </c>
      <c r="K84" s="152" t="str">
        <f t="shared" si="34"/>
        <v xml:space="preserve"> </v>
      </c>
      <c r="L84" s="154"/>
      <c r="M84" s="153" t="str">
        <f t="shared" si="35"/>
        <v xml:space="preserve"> </v>
      </c>
      <c r="N84" s="152" t="str">
        <f t="shared" si="36"/>
        <v xml:space="preserve"> </v>
      </c>
      <c r="O84" s="154"/>
      <c r="P84" s="153" t="str">
        <f t="shared" si="37"/>
        <v xml:space="preserve"> </v>
      </c>
      <c r="Q84" s="152" t="str">
        <f t="shared" si="38"/>
        <v xml:space="preserve"> </v>
      </c>
      <c r="R84" s="154"/>
      <c r="S84" s="153" t="str">
        <f t="shared" si="39"/>
        <v xml:space="preserve"> </v>
      </c>
      <c r="T84" s="152" t="str">
        <f t="shared" si="40"/>
        <v xml:space="preserve"> </v>
      </c>
      <c r="U84" s="146"/>
    </row>
    <row r="85" spans="1:21">
      <c r="B85" s="160" t="s">
        <v>656</v>
      </c>
      <c r="C85" s="160"/>
      <c r="D85" s="181">
        <v>1</v>
      </c>
      <c r="E85" s="150">
        <v>3</v>
      </c>
      <c r="G85" s="153" t="str">
        <f t="shared" si="31"/>
        <v xml:space="preserve"> </v>
      </c>
      <c r="H85" s="152" t="str">
        <f t="shared" si="32"/>
        <v xml:space="preserve"> </v>
      </c>
      <c r="I85" s="154"/>
      <c r="J85" s="153" t="str">
        <f t="shared" si="33"/>
        <v xml:space="preserve"> </v>
      </c>
      <c r="K85" s="152" t="str">
        <f t="shared" si="34"/>
        <v xml:space="preserve"> </v>
      </c>
      <c r="L85" s="154"/>
      <c r="M85" s="153" t="str">
        <f t="shared" si="35"/>
        <v>副本结算调整+（星级评价？）-验收，Debug</v>
      </c>
      <c r="N85" s="152">
        <f t="shared" si="36"/>
        <v>1</v>
      </c>
      <c r="O85" s="154"/>
      <c r="P85" s="153" t="str">
        <f t="shared" si="37"/>
        <v xml:space="preserve"> </v>
      </c>
      <c r="Q85" s="152" t="str">
        <f t="shared" si="38"/>
        <v xml:space="preserve"> </v>
      </c>
      <c r="R85" s="154"/>
      <c r="S85" s="153" t="str">
        <f t="shared" si="39"/>
        <v xml:space="preserve"> </v>
      </c>
      <c r="T85" s="152" t="str">
        <f t="shared" si="40"/>
        <v xml:space="preserve"> </v>
      </c>
    </row>
    <row r="86" spans="1:21">
      <c r="A86" s="146"/>
      <c r="B86" s="146" t="s">
        <v>386</v>
      </c>
      <c r="D86" s="150">
        <v>1</v>
      </c>
      <c r="E86" s="150">
        <v>3</v>
      </c>
      <c r="G86" s="153" t="str">
        <f t="shared" si="31"/>
        <v xml:space="preserve"> </v>
      </c>
      <c r="H86" s="152" t="str">
        <f t="shared" si="32"/>
        <v xml:space="preserve"> </v>
      </c>
      <c r="I86" s="154"/>
      <c r="J86" s="153" t="str">
        <f t="shared" si="33"/>
        <v xml:space="preserve"> </v>
      </c>
      <c r="K86" s="152" t="str">
        <f t="shared" si="34"/>
        <v xml:space="preserve"> </v>
      </c>
      <c r="L86" s="154"/>
      <c r="M86" s="153" t="str">
        <f t="shared" si="35"/>
        <v>宠物界面 - 调整验收</v>
      </c>
      <c r="N86" s="152">
        <f t="shared" si="36"/>
        <v>1</v>
      </c>
      <c r="O86" s="154"/>
      <c r="P86" s="153" t="str">
        <f t="shared" si="37"/>
        <v xml:space="preserve"> </v>
      </c>
      <c r="Q86" s="152" t="str">
        <f t="shared" si="38"/>
        <v xml:space="preserve"> </v>
      </c>
      <c r="R86" s="154"/>
      <c r="S86" s="153" t="str">
        <f t="shared" si="39"/>
        <v xml:space="preserve"> </v>
      </c>
      <c r="T86" s="152" t="str">
        <f t="shared" si="40"/>
        <v xml:space="preserve"> </v>
      </c>
      <c r="U86" s="146"/>
    </row>
    <row r="87" spans="1:21" ht="16" customHeight="1">
      <c r="A87" s="146"/>
      <c r="B87" s="156" t="s">
        <v>655</v>
      </c>
      <c r="D87" s="150">
        <v>0.5</v>
      </c>
      <c r="E87" s="150">
        <v>3</v>
      </c>
      <c r="F87" s="149" t="s">
        <v>358</v>
      </c>
      <c r="G87" s="153" t="str">
        <f t="shared" si="31"/>
        <v xml:space="preserve"> </v>
      </c>
      <c r="H87" s="152" t="str">
        <f t="shared" si="32"/>
        <v xml:space="preserve"> </v>
      </c>
      <c r="I87" s="154"/>
      <c r="J87" s="153" t="str">
        <f t="shared" si="33"/>
        <v xml:space="preserve"> </v>
      </c>
      <c r="K87" s="152" t="str">
        <f t="shared" si="34"/>
        <v xml:space="preserve"> </v>
      </c>
      <c r="L87" s="154"/>
      <c r="M87" s="153" t="str">
        <f t="shared" si="35"/>
        <v>商店调整-封文档</v>
      </c>
      <c r="N87" s="152">
        <f t="shared" si="36"/>
        <v>0.5</v>
      </c>
      <c r="O87" s="154"/>
      <c r="P87" s="153" t="str">
        <f t="shared" si="37"/>
        <v xml:space="preserve"> </v>
      </c>
      <c r="Q87" s="152" t="str">
        <f t="shared" si="38"/>
        <v xml:space="preserve"> </v>
      </c>
      <c r="R87" s="154"/>
      <c r="S87" s="153" t="str">
        <f t="shared" si="39"/>
        <v xml:space="preserve"> </v>
      </c>
      <c r="T87" s="152" t="str">
        <f t="shared" si="40"/>
        <v xml:space="preserve"> </v>
      </c>
      <c r="U87" s="146"/>
    </row>
    <row r="88" spans="1:21">
      <c r="B88" s="149" t="s">
        <v>387</v>
      </c>
      <c r="C88" s="149"/>
      <c r="D88" s="150">
        <v>3</v>
      </c>
      <c r="E88" s="150">
        <v>3</v>
      </c>
      <c r="F88" s="149" t="s">
        <v>359</v>
      </c>
      <c r="G88" s="153" t="str">
        <f t="shared" si="31"/>
        <v xml:space="preserve"> </v>
      </c>
      <c r="H88" s="152" t="str">
        <f t="shared" si="32"/>
        <v xml:space="preserve"> </v>
      </c>
      <c r="I88" s="154"/>
      <c r="J88" s="153" t="str">
        <f t="shared" si="33"/>
        <v xml:space="preserve"> </v>
      </c>
      <c r="K88" s="152" t="str">
        <f t="shared" si="34"/>
        <v xml:space="preserve"> </v>
      </c>
      <c r="L88" s="154"/>
      <c r="M88" s="153" t="str">
        <f t="shared" si="35"/>
        <v>装备背包 - 评审，文档提交</v>
      </c>
      <c r="N88" s="152">
        <f t="shared" si="36"/>
        <v>3</v>
      </c>
      <c r="O88" s="154"/>
      <c r="P88" s="153" t="str">
        <f t="shared" si="37"/>
        <v xml:space="preserve"> </v>
      </c>
      <c r="Q88" s="152" t="str">
        <f t="shared" si="38"/>
        <v xml:space="preserve"> </v>
      </c>
      <c r="R88" s="154"/>
      <c r="S88" s="153" t="str">
        <f t="shared" si="39"/>
        <v xml:space="preserve"> </v>
      </c>
      <c r="T88" s="152" t="str">
        <f t="shared" si="40"/>
        <v xml:space="preserve"> </v>
      </c>
      <c r="U88" s="146"/>
    </row>
    <row r="89" spans="1:21">
      <c r="A89" s="146"/>
      <c r="B89" s="170" t="s">
        <v>654</v>
      </c>
      <c r="C89" s="170"/>
      <c r="D89" s="169">
        <v>1</v>
      </c>
      <c r="E89" s="150">
        <v>3</v>
      </c>
      <c r="G89" s="153" t="str">
        <f t="shared" si="31"/>
        <v xml:space="preserve"> </v>
      </c>
      <c r="H89" s="152" t="str">
        <f t="shared" si="32"/>
        <v xml:space="preserve"> </v>
      </c>
      <c r="I89" s="154"/>
      <c r="J89" s="153" t="str">
        <f t="shared" si="33"/>
        <v xml:space="preserve"> </v>
      </c>
      <c r="K89" s="152" t="str">
        <f t="shared" si="34"/>
        <v xml:space="preserve"> </v>
      </c>
      <c r="L89" s="154"/>
      <c r="M89" s="153" t="str">
        <f t="shared" si="35"/>
        <v>公会验收-基础，Debug</v>
      </c>
      <c r="N89" s="152">
        <f t="shared" si="36"/>
        <v>1</v>
      </c>
      <c r="O89" s="154"/>
      <c r="P89" s="153" t="str">
        <f t="shared" si="37"/>
        <v xml:space="preserve"> </v>
      </c>
      <c r="Q89" s="152" t="str">
        <f t="shared" si="38"/>
        <v xml:space="preserve"> </v>
      </c>
      <c r="R89" s="154"/>
      <c r="S89" s="153" t="str">
        <f t="shared" si="39"/>
        <v xml:space="preserve"> </v>
      </c>
      <c r="T89" s="152" t="str">
        <f t="shared" si="40"/>
        <v xml:space="preserve"> </v>
      </c>
      <c r="U89" s="146"/>
    </row>
    <row r="90" spans="1:21">
      <c r="G90" s="153" t="str">
        <f t="shared" si="31"/>
        <v xml:space="preserve"> </v>
      </c>
      <c r="H90" s="152" t="str">
        <f t="shared" si="32"/>
        <v xml:space="preserve"> </v>
      </c>
      <c r="I90" s="154"/>
      <c r="J90" s="153" t="str">
        <f t="shared" si="33"/>
        <v xml:space="preserve"> </v>
      </c>
      <c r="K90" s="152" t="str">
        <f t="shared" si="34"/>
        <v xml:space="preserve"> </v>
      </c>
      <c r="L90" s="154"/>
      <c r="M90" s="153" t="str">
        <f t="shared" si="35"/>
        <v xml:space="preserve"> </v>
      </c>
      <c r="N90" s="152" t="str">
        <f t="shared" si="36"/>
        <v xml:space="preserve"> </v>
      </c>
      <c r="O90" s="154"/>
      <c r="P90" s="153" t="str">
        <f t="shared" si="37"/>
        <v xml:space="preserve"> </v>
      </c>
      <c r="Q90" s="152" t="str">
        <f t="shared" si="38"/>
        <v xml:space="preserve"> </v>
      </c>
      <c r="R90" s="154"/>
      <c r="S90" s="153" t="str">
        <f t="shared" si="39"/>
        <v xml:space="preserve"> </v>
      </c>
      <c r="T90" s="152" t="str">
        <f t="shared" si="40"/>
        <v xml:space="preserve"> </v>
      </c>
      <c r="U90" s="146"/>
    </row>
    <row r="91" spans="1:21">
      <c r="A91" s="146"/>
      <c r="B91" s="170" t="s">
        <v>653</v>
      </c>
      <c r="C91" s="170"/>
      <c r="D91" s="169">
        <v>1</v>
      </c>
      <c r="E91" s="150">
        <v>4</v>
      </c>
      <c r="G91" s="153" t="str">
        <f t="shared" si="31"/>
        <v xml:space="preserve"> </v>
      </c>
      <c r="H91" s="152" t="str">
        <f t="shared" si="32"/>
        <v xml:space="preserve"> </v>
      </c>
      <c r="I91" s="154"/>
      <c r="J91" s="153" t="str">
        <f t="shared" si="33"/>
        <v xml:space="preserve"> </v>
      </c>
      <c r="K91" s="152" t="str">
        <f t="shared" si="34"/>
        <v xml:space="preserve"> </v>
      </c>
      <c r="L91" s="154"/>
      <c r="M91" s="153" t="str">
        <f t="shared" si="35"/>
        <v xml:space="preserve"> </v>
      </c>
      <c r="N91" s="152" t="str">
        <f t="shared" si="36"/>
        <v xml:space="preserve"> </v>
      </c>
      <c r="O91" s="154"/>
      <c r="P91" s="153" t="str">
        <f t="shared" si="37"/>
        <v>公会验收-其他，Debug</v>
      </c>
      <c r="Q91" s="152">
        <f t="shared" si="38"/>
        <v>1</v>
      </c>
      <c r="R91" s="154"/>
      <c r="S91" s="153" t="str">
        <f t="shared" si="39"/>
        <v xml:space="preserve"> </v>
      </c>
      <c r="T91" s="152" t="str">
        <f t="shared" si="40"/>
        <v xml:space="preserve"> </v>
      </c>
      <c r="U91" s="146"/>
    </row>
    <row r="92" spans="1:21">
      <c r="A92" s="146"/>
      <c r="B92" s="170" t="s">
        <v>385</v>
      </c>
      <c r="C92" s="170"/>
      <c r="D92" s="169">
        <v>0.5</v>
      </c>
      <c r="E92" s="150">
        <v>4</v>
      </c>
      <c r="G92" s="153" t="str">
        <f t="shared" si="31"/>
        <v xml:space="preserve"> </v>
      </c>
      <c r="H92" s="152" t="str">
        <f t="shared" si="32"/>
        <v xml:space="preserve"> </v>
      </c>
      <c r="I92" s="154"/>
      <c r="J92" s="153" t="str">
        <f t="shared" si="33"/>
        <v xml:space="preserve"> </v>
      </c>
      <c r="K92" s="152" t="str">
        <f t="shared" si="34"/>
        <v xml:space="preserve"> </v>
      </c>
      <c r="L92" s="154"/>
      <c r="M92" s="153" t="str">
        <f t="shared" si="35"/>
        <v xml:space="preserve"> </v>
      </c>
      <c r="N92" s="152" t="str">
        <f t="shared" si="36"/>
        <v xml:space="preserve"> </v>
      </c>
      <c r="O92" s="154"/>
      <c r="P92" s="153" t="str">
        <f t="shared" si="37"/>
        <v>商店调整 - 验收，Debug</v>
      </c>
      <c r="Q92" s="152">
        <f t="shared" si="38"/>
        <v>0.5</v>
      </c>
      <c r="R92" s="154"/>
      <c r="S92" s="153" t="str">
        <f t="shared" si="39"/>
        <v xml:space="preserve"> </v>
      </c>
      <c r="T92" s="152" t="str">
        <f t="shared" si="40"/>
        <v xml:space="preserve"> </v>
      </c>
      <c r="U92" s="146"/>
    </row>
    <row r="93" spans="1:21">
      <c r="B93" s="146" t="s">
        <v>388</v>
      </c>
      <c r="D93" s="150">
        <v>5</v>
      </c>
      <c r="E93" s="150">
        <v>4</v>
      </c>
      <c r="F93" s="149" t="s">
        <v>366</v>
      </c>
      <c r="G93" s="153" t="str">
        <f t="shared" si="31"/>
        <v xml:space="preserve"> </v>
      </c>
      <c r="H93" s="152" t="str">
        <f t="shared" si="32"/>
        <v xml:space="preserve"> </v>
      </c>
      <c r="I93" s="154"/>
      <c r="J93" s="153" t="str">
        <f t="shared" si="33"/>
        <v xml:space="preserve"> </v>
      </c>
      <c r="K93" s="152" t="str">
        <f t="shared" si="34"/>
        <v xml:space="preserve"> </v>
      </c>
      <c r="L93" s="154"/>
      <c r="M93" s="153" t="str">
        <f t="shared" si="35"/>
        <v xml:space="preserve"> </v>
      </c>
      <c r="N93" s="152" t="str">
        <f t="shared" si="36"/>
        <v xml:space="preserve"> </v>
      </c>
      <c r="O93" s="154"/>
      <c r="P93" s="153" t="str">
        <f t="shared" si="37"/>
        <v>大冒险 - 文档，评审</v>
      </c>
      <c r="Q93" s="152">
        <f t="shared" si="38"/>
        <v>5</v>
      </c>
      <c r="R93" s="154"/>
      <c r="S93" s="153" t="str">
        <f t="shared" si="39"/>
        <v xml:space="preserve"> </v>
      </c>
      <c r="T93" s="152" t="str">
        <f t="shared" si="40"/>
        <v xml:space="preserve"> </v>
      </c>
      <c r="U93" s="146"/>
    </row>
    <row r="94" spans="1:21">
      <c r="B94" s="146" t="s">
        <v>344</v>
      </c>
      <c r="D94" s="150">
        <v>1</v>
      </c>
      <c r="E94" s="150">
        <v>5</v>
      </c>
      <c r="F94" s="149" t="s">
        <v>347</v>
      </c>
      <c r="G94" s="153" t="str">
        <f t="shared" si="31"/>
        <v xml:space="preserve"> </v>
      </c>
      <c r="H94" s="152" t="str">
        <f t="shared" si="32"/>
        <v xml:space="preserve"> </v>
      </c>
      <c r="I94" s="154"/>
      <c r="J94" s="153" t="str">
        <f t="shared" si="33"/>
        <v xml:space="preserve"> </v>
      </c>
      <c r="K94" s="152" t="str">
        <f t="shared" si="34"/>
        <v xml:space="preserve"> </v>
      </c>
      <c r="L94" s="154"/>
      <c r="M94" s="153" t="str">
        <f t="shared" si="35"/>
        <v xml:space="preserve"> </v>
      </c>
      <c r="N94" s="152" t="str">
        <f t="shared" si="36"/>
        <v xml:space="preserve"> </v>
      </c>
      <c r="O94" s="154"/>
      <c r="P94" s="153" t="str">
        <f t="shared" si="37"/>
        <v xml:space="preserve"> </v>
      </c>
      <c r="Q94" s="152" t="str">
        <f t="shared" si="38"/>
        <v xml:space="preserve"> </v>
      </c>
      <c r="R94" s="154"/>
      <c r="S94" s="153" t="str">
        <f t="shared" si="39"/>
        <v>大冒险 - 玩法</v>
      </c>
      <c r="T94" s="152">
        <f t="shared" si="40"/>
        <v>1</v>
      </c>
      <c r="U94" s="146"/>
    </row>
    <row r="95" spans="1:21">
      <c r="G95" s="153"/>
      <c r="H95" s="152"/>
      <c r="I95" s="154"/>
      <c r="J95" s="153"/>
      <c r="K95" s="152"/>
      <c r="L95" s="154"/>
      <c r="M95" s="153"/>
      <c r="N95" s="152"/>
      <c r="O95" s="154"/>
      <c r="P95" s="153"/>
      <c r="Q95" s="152"/>
      <c r="R95" s="154"/>
      <c r="S95" s="153"/>
      <c r="T95" s="152"/>
      <c r="U95" s="146"/>
    </row>
    <row r="96" spans="1:21">
      <c r="B96" s="146" t="s">
        <v>389</v>
      </c>
      <c r="D96" s="150">
        <v>1</v>
      </c>
      <c r="E96" s="150">
        <v>5</v>
      </c>
      <c r="G96" s="153" t="str">
        <f>IF($E96=1,$B96," ")</f>
        <v xml:space="preserve"> </v>
      </c>
      <c r="H96" s="152" t="str">
        <f>IF($E96=1,$D96," ")</f>
        <v xml:space="preserve"> </v>
      </c>
      <c r="I96" s="154"/>
      <c r="J96" s="153" t="str">
        <f>IF($E96=2,$B96," ")</f>
        <v xml:space="preserve"> </v>
      </c>
      <c r="K96" s="152" t="str">
        <f>IF($E96=2,$D96," ")</f>
        <v xml:space="preserve"> </v>
      </c>
      <c r="L96" s="154"/>
      <c r="M96" s="153" t="str">
        <f>IF($E96=3,$B96," ")</f>
        <v xml:space="preserve"> </v>
      </c>
      <c r="N96" s="152" t="str">
        <f>IF($E96=3,$D96," ")</f>
        <v xml:space="preserve"> </v>
      </c>
      <c r="O96" s="154"/>
      <c r="P96" s="153" t="str">
        <f>IF($E96=4,$B96," ")</f>
        <v xml:space="preserve"> </v>
      </c>
      <c r="Q96" s="152" t="str">
        <f>IF($E96=4,$D96," ")</f>
        <v xml:space="preserve"> </v>
      </c>
      <c r="R96" s="154"/>
      <c r="S96" s="153" t="str">
        <f>IF($E96=5,$B96," ")</f>
        <v>装备背包 - 验收， Debug</v>
      </c>
      <c r="T96" s="152">
        <f>IF($E96=5,$D96," ")</f>
        <v>1</v>
      </c>
      <c r="U96" s="146"/>
    </row>
    <row r="97" spans="1:21">
      <c r="B97" s="160" t="s">
        <v>404</v>
      </c>
      <c r="C97" s="160"/>
      <c r="D97" s="181">
        <v>4.5</v>
      </c>
      <c r="E97" s="150">
        <v>5</v>
      </c>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 xml:space="preserve"> </v>
      </c>
      <c r="Q97" s="152" t="str">
        <f>IF($E97=4,$D97," ")</f>
        <v xml:space="preserve"> </v>
      </c>
      <c r="R97" s="154"/>
      <c r="S97" s="153" t="str">
        <f>IF($E97=5,$B97," ")</f>
        <v>新手文档 (1/2)</v>
      </c>
      <c r="T97" s="152">
        <f>IF($E97=5,$D97," ")</f>
        <v>4.5</v>
      </c>
      <c r="U97" s="146"/>
    </row>
    <row r="98" spans="1:21">
      <c r="B98" s="160"/>
      <c r="C98" s="160"/>
      <c r="D98" s="181"/>
      <c r="G98" s="153"/>
      <c r="H98" s="152"/>
      <c r="I98" s="154"/>
      <c r="J98" s="153"/>
      <c r="K98" s="152"/>
      <c r="L98" s="154"/>
      <c r="M98" s="153"/>
      <c r="N98" s="152"/>
      <c r="O98" s="154"/>
      <c r="P98" s="153"/>
      <c r="Q98" s="152"/>
      <c r="R98" s="154"/>
      <c r="S98" s="153"/>
      <c r="T98" s="152"/>
      <c r="U98" s="146"/>
    </row>
    <row r="99" spans="1:21" s="19" customFormat="1">
      <c r="B99" s="24" t="s">
        <v>641</v>
      </c>
      <c r="C99" s="24"/>
      <c r="D99" s="72">
        <f>SUM(D71:D98)</f>
        <v>31.5</v>
      </c>
      <c r="E99" s="72"/>
      <c r="F99" s="75"/>
      <c r="H99" s="72">
        <f>SUM(H71:H98)</f>
        <v>5.5</v>
      </c>
      <c r="I99" s="20"/>
      <c r="K99" s="72">
        <f>SUM(K79:K98)</f>
        <v>5.5</v>
      </c>
      <c r="L99" s="20"/>
      <c r="N99" s="72">
        <f>SUM(N79:N98)</f>
        <v>6.5</v>
      </c>
      <c r="O99" s="20"/>
      <c r="Q99" s="72">
        <f>SUM(Q79:Q98)</f>
        <v>6.5</v>
      </c>
      <c r="R99" s="20"/>
      <c r="T99" s="72">
        <f>SUM(T79:T98)</f>
        <v>6.5</v>
      </c>
      <c r="U99" s="20"/>
    </row>
    <row r="100" spans="1:21">
      <c r="B100" s="160"/>
      <c r="C100" s="160"/>
      <c r="D100" s="181"/>
      <c r="G100" s="153"/>
      <c r="H100" s="152"/>
      <c r="I100" s="154"/>
      <c r="J100" s="153"/>
      <c r="K100" s="152"/>
      <c r="L100" s="154"/>
      <c r="M100" s="153"/>
      <c r="N100" s="152"/>
      <c r="O100" s="154"/>
      <c r="P100" s="153"/>
      <c r="Q100" s="152"/>
      <c r="R100" s="154"/>
      <c r="S100" s="153"/>
      <c r="T100" s="152"/>
    </row>
    <row r="101" spans="1:21">
      <c r="B101" s="160" t="s">
        <v>397</v>
      </c>
      <c r="C101" s="160"/>
      <c r="D101" s="181"/>
      <c r="G101" s="153"/>
      <c r="H101" s="152"/>
      <c r="I101" s="154"/>
      <c r="J101" s="153"/>
      <c r="K101" s="152"/>
      <c r="L101" s="154"/>
      <c r="M101" s="153"/>
      <c r="N101" s="152"/>
      <c r="O101" s="154"/>
      <c r="P101" s="153"/>
      <c r="Q101" s="152"/>
      <c r="R101" s="154"/>
      <c r="S101" s="153"/>
      <c r="T101" s="152"/>
    </row>
    <row r="102" spans="1:21">
      <c r="B102" s="160" t="s">
        <v>411</v>
      </c>
      <c r="C102" s="160"/>
      <c r="D102" s="181"/>
      <c r="G102" s="153"/>
      <c r="H102" s="152"/>
      <c r="I102" s="154"/>
      <c r="J102" s="153"/>
      <c r="K102" s="152"/>
      <c r="L102" s="154"/>
      <c r="M102" s="153"/>
      <c r="N102" s="152"/>
      <c r="O102" s="154"/>
      <c r="P102" s="153"/>
      <c r="Q102" s="152"/>
      <c r="R102" s="154"/>
      <c r="S102" s="153"/>
      <c r="T102" s="152"/>
    </row>
    <row r="103" spans="1:21">
      <c r="B103" s="160" t="s">
        <v>405</v>
      </c>
      <c r="C103" s="160"/>
      <c r="D103" s="181"/>
      <c r="G103" s="153"/>
      <c r="H103" s="152"/>
      <c r="I103" s="154"/>
      <c r="J103" s="153"/>
      <c r="K103" s="152"/>
      <c r="L103" s="154"/>
      <c r="M103" s="153"/>
      <c r="N103" s="152"/>
      <c r="O103" s="154"/>
      <c r="P103" s="153"/>
      <c r="Q103" s="152"/>
      <c r="R103" s="154"/>
      <c r="S103" s="153"/>
      <c r="T103" s="152"/>
    </row>
    <row r="104" spans="1:21">
      <c r="B104" s="160" t="s">
        <v>410</v>
      </c>
      <c r="C104" s="160"/>
      <c r="D104" s="181"/>
      <c r="G104" s="153"/>
      <c r="H104" s="152"/>
      <c r="I104" s="154"/>
      <c r="J104" s="153"/>
      <c r="K104" s="152"/>
      <c r="L104" s="154"/>
      <c r="M104" s="153"/>
      <c r="N104" s="152"/>
      <c r="O104" s="154"/>
      <c r="P104" s="153"/>
      <c r="Q104" s="152"/>
      <c r="R104" s="154"/>
      <c r="S104" s="153"/>
      <c r="T104" s="152"/>
    </row>
    <row r="105" spans="1:21">
      <c r="B105" s="160"/>
      <c r="C105" s="160"/>
      <c r="D105" s="181"/>
      <c r="G105" s="153" t="str">
        <f>IF(E105=1,B105," ")</f>
        <v xml:space="preserve"> </v>
      </c>
      <c r="H105" s="152" t="str">
        <f>IF(E105=1,D105," ")</f>
        <v xml:space="preserve"> </v>
      </c>
      <c r="T105" s="148"/>
    </row>
    <row r="106" spans="1:21" s="162" customFormat="1">
      <c r="A106" s="29"/>
      <c r="D106" s="166"/>
      <c r="E106" s="166"/>
      <c r="F106" s="165"/>
      <c r="H106" s="164"/>
      <c r="I106" s="163"/>
      <c r="J106" s="180"/>
      <c r="L106" s="163"/>
      <c r="O106" s="163"/>
      <c r="R106" s="163"/>
      <c r="U106" s="163"/>
    </row>
    <row r="107" spans="1:21">
      <c r="A107" s="19" t="s">
        <v>652</v>
      </c>
      <c r="B107" s="170"/>
      <c r="C107" s="170"/>
      <c r="D107" s="169"/>
      <c r="F107" s="153" t="str">
        <f t="shared" ref="F107:G109" si="41">IF($E107=1,$B107," ")</f>
        <v xml:space="preserve"> </v>
      </c>
      <c r="G107" s="153" t="str">
        <f t="shared" si="41"/>
        <v xml:space="preserve"> </v>
      </c>
      <c r="H107" s="152" t="str">
        <f t="shared" ref="H107:H114" si="42">IF($E107=1,$D107," ")</f>
        <v xml:space="preserve"> </v>
      </c>
      <c r="I107" s="154"/>
      <c r="J107" s="153" t="str">
        <f t="shared" ref="J107:J114" si="43">IF($E107=2,$B107," ")</f>
        <v xml:space="preserve"> </v>
      </c>
      <c r="K107" s="152" t="str">
        <f t="shared" ref="K107:K114" si="44">IF($E107=2,$D107," ")</f>
        <v xml:space="preserve"> </v>
      </c>
      <c r="L107" s="154"/>
      <c r="M107" s="153" t="str">
        <f t="shared" ref="M107:M114" si="45">IF($E107=3,$B107," ")</f>
        <v xml:space="preserve"> </v>
      </c>
      <c r="N107" s="152" t="str">
        <f t="shared" ref="N107:N114" si="46">IF($E107=3,$D107," ")</f>
        <v xml:space="preserve"> </v>
      </c>
      <c r="O107" s="154"/>
      <c r="P107" s="153" t="str">
        <f t="shared" ref="P107:P114" si="47">IF($E107=4,$B107," ")</f>
        <v xml:space="preserve"> </v>
      </c>
      <c r="Q107" s="152" t="str">
        <f t="shared" ref="Q107:Q114" si="48">IF($E107=4,$D107," ")</f>
        <v xml:space="preserve"> </v>
      </c>
      <c r="R107" s="154"/>
      <c r="S107" s="153" t="str">
        <f t="shared" ref="S107:S114" si="49">IF($E107=5,$B107," ")</f>
        <v xml:space="preserve"> </v>
      </c>
      <c r="T107" s="152" t="str">
        <f t="shared" ref="T107:T114" si="50">IF($E107=5,$D107," ")</f>
        <v xml:space="preserve"> </v>
      </c>
    </row>
    <row r="108" spans="1:21">
      <c r="B108" s="170"/>
      <c r="C108" s="170"/>
      <c r="D108" s="169"/>
      <c r="F108" s="153" t="str">
        <f t="shared" si="41"/>
        <v xml:space="preserve"> </v>
      </c>
      <c r="G108" s="153" t="str">
        <f t="shared" si="41"/>
        <v xml:space="preserve"> </v>
      </c>
      <c r="H108" s="152" t="str">
        <f t="shared" si="42"/>
        <v xml:space="preserve"> </v>
      </c>
      <c r="I108" s="154"/>
      <c r="J108" s="153" t="str">
        <f t="shared" si="43"/>
        <v xml:space="preserve"> </v>
      </c>
      <c r="K108" s="152" t="str">
        <f t="shared" si="44"/>
        <v xml:space="preserve"> </v>
      </c>
      <c r="L108" s="154"/>
      <c r="M108" s="153" t="str">
        <f t="shared" si="45"/>
        <v xml:space="preserve"> </v>
      </c>
      <c r="N108" s="152" t="str">
        <f t="shared" si="46"/>
        <v xml:space="preserve"> </v>
      </c>
      <c r="O108" s="154"/>
      <c r="P108" s="153" t="str">
        <f t="shared" si="47"/>
        <v xml:space="preserve"> </v>
      </c>
      <c r="Q108" s="152" t="str">
        <f t="shared" si="48"/>
        <v xml:space="preserve"> </v>
      </c>
      <c r="R108" s="154"/>
      <c r="S108" s="153" t="str">
        <f t="shared" si="49"/>
        <v xml:space="preserve"> </v>
      </c>
      <c r="T108" s="152" t="str">
        <f t="shared" si="50"/>
        <v xml:space="preserve"> </v>
      </c>
    </row>
    <row r="109" spans="1:21">
      <c r="B109" s="170"/>
      <c r="C109" s="170"/>
      <c r="D109" s="169"/>
      <c r="F109" s="153" t="str">
        <f t="shared" si="41"/>
        <v xml:space="preserve"> </v>
      </c>
      <c r="G109" s="153" t="str">
        <f t="shared" si="41"/>
        <v xml:space="preserve"> </v>
      </c>
      <c r="H109" s="152" t="str">
        <f t="shared" si="42"/>
        <v xml:space="preserve"> </v>
      </c>
      <c r="I109" s="154"/>
      <c r="J109" s="153" t="str">
        <f t="shared" si="43"/>
        <v xml:space="preserve"> </v>
      </c>
      <c r="K109" s="152" t="str">
        <f t="shared" si="44"/>
        <v xml:space="preserve"> </v>
      </c>
      <c r="L109" s="154"/>
      <c r="M109" s="153" t="str">
        <f t="shared" si="45"/>
        <v xml:space="preserve"> </v>
      </c>
      <c r="N109" s="152" t="str">
        <f t="shared" si="46"/>
        <v xml:space="preserve"> </v>
      </c>
      <c r="O109" s="154"/>
      <c r="P109" s="153" t="str">
        <f t="shared" si="47"/>
        <v xml:space="preserve"> </v>
      </c>
      <c r="Q109" s="152" t="str">
        <f t="shared" si="48"/>
        <v xml:space="preserve"> </v>
      </c>
      <c r="R109" s="154"/>
      <c r="S109" s="153" t="str">
        <f t="shared" si="49"/>
        <v xml:space="preserve"> </v>
      </c>
      <c r="T109" s="152" t="str">
        <f t="shared" si="50"/>
        <v xml:space="preserve"> </v>
      </c>
      <c r="U109" s="154"/>
    </row>
    <row r="110" spans="1:21">
      <c r="B110" s="179" t="s">
        <v>651</v>
      </c>
      <c r="C110" s="168"/>
      <c r="D110" s="168">
        <v>1.5</v>
      </c>
      <c r="E110" s="150">
        <v>1</v>
      </c>
      <c r="F110" s="153"/>
      <c r="G110" s="153" t="str">
        <f>IF($E110=1,$B110," ")</f>
        <v>通天塔-经验、金钱、boss，小怪 （逻辑）验收，debug</v>
      </c>
      <c r="H110" s="152">
        <f t="shared" si="42"/>
        <v>1.5</v>
      </c>
      <c r="I110" s="154"/>
      <c r="J110" s="153" t="str">
        <f t="shared" si="43"/>
        <v xml:space="preserve"> </v>
      </c>
      <c r="K110" s="152" t="str">
        <f t="shared" si="44"/>
        <v xml:space="preserve"> </v>
      </c>
      <c r="L110" s="154"/>
      <c r="M110" s="153" t="str">
        <f t="shared" si="45"/>
        <v xml:space="preserve"> </v>
      </c>
      <c r="N110" s="152" t="str">
        <f t="shared" si="46"/>
        <v xml:space="preserve"> </v>
      </c>
      <c r="O110" s="154"/>
      <c r="P110" s="153" t="str">
        <f t="shared" si="47"/>
        <v xml:space="preserve"> </v>
      </c>
      <c r="Q110" s="152" t="str">
        <f t="shared" si="48"/>
        <v xml:space="preserve"> </v>
      </c>
      <c r="R110" s="154"/>
      <c r="S110" s="153" t="str">
        <f t="shared" si="49"/>
        <v xml:space="preserve"> </v>
      </c>
      <c r="T110" s="152" t="str">
        <f t="shared" si="50"/>
        <v xml:space="preserve"> </v>
      </c>
      <c r="U110" s="146"/>
    </row>
    <row r="111" spans="1:21" s="153" customFormat="1">
      <c r="A111" s="71"/>
      <c r="B111" s="178" t="s">
        <v>650</v>
      </c>
      <c r="C111" s="177"/>
      <c r="D111" s="155">
        <v>2</v>
      </c>
      <c r="E111" s="176">
        <v>1</v>
      </c>
      <c r="G111" s="153" t="str">
        <f>IF($E111=1,$B111," ")</f>
        <v>第一二章小怪Boss和第二章大Boss设计</v>
      </c>
      <c r="H111" s="175">
        <f t="shared" si="42"/>
        <v>2</v>
      </c>
      <c r="I111" s="174"/>
      <c r="J111" s="153" t="str">
        <f t="shared" si="43"/>
        <v xml:space="preserve"> </v>
      </c>
      <c r="K111" s="173" t="str">
        <f t="shared" si="44"/>
        <v xml:space="preserve"> </v>
      </c>
      <c r="L111" s="174"/>
      <c r="M111" s="153" t="str">
        <f t="shared" si="45"/>
        <v xml:space="preserve"> </v>
      </c>
      <c r="N111" s="173" t="str">
        <f t="shared" si="46"/>
        <v xml:space="preserve"> </v>
      </c>
      <c r="O111" s="174"/>
      <c r="P111" s="153" t="str">
        <f t="shared" si="47"/>
        <v xml:space="preserve"> </v>
      </c>
      <c r="Q111" s="173" t="str">
        <f t="shared" si="48"/>
        <v xml:space="preserve"> </v>
      </c>
      <c r="R111" s="174"/>
      <c r="S111" s="153" t="str">
        <f t="shared" si="49"/>
        <v xml:space="preserve"> </v>
      </c>
      <c r="T111" s="173" t="str">
        <f t="shared" si="50"/>
        <v xml:space="preserve"> </v>
      </c>
    </row>
    <row r="112" spans="1:21">
      <c r="B112" s="172" t="s">
        <v>390</v>
      </c>
      <c r="C112" s="168"/>
      <c r="D112" s="168">
        <v>1</v>
      </c>
      <c r="E112" s="150">
        <v>1</v>
      </c>
      <c r="F112" s="153"/>
      <c r="G112" s="153" t="str">
        <f>IF($E112=1,$B112," ")</f>
        <v>对局修改 - 数值配合</v>
      </c>
      <c r="H112" s="152">
        <f t="shared" si="42"/>
        <v>1</v>
      </c>
      <c r="I112" s="154"/>
      <c r="J112" s="153" t="str">
        <f t="shared" si="43"/>
        <v xml:space="preserve"> </v>
      </c>
      <c r="K112" s="152" t="str">
        <f t="shared" si="44"/>
        <v xml:space="preserve"> </v>
      </c>
      <c r="L112" s="154"/>
      <c r="M112" s="153" t="str">
        <f t="shared" si="45"/>
        <v xml:space="preserve"> </v>
      </c>
      <c r="N112" s="152" t="str">
        <f t="shared" si="46"/>
        <v xml:space="preserve"> </v>
      </c>
      <c r="O112" s="154"/>
      <c r="P112" s="153" t="str">
        <f t="shared" si="47"/>
        <v xml:space="preserve"> </v>
      </c>
      <c r="Q112" s="152" t="str">
        <f t="shared" si="48"/>
        <v xml:space="preserve"> </v>
      </c>
      <c r="R112" s="154"/>
      <c r="S112" s="153" t="str">
        <f t="shared" si="49"/>
        <v xml:space="preserve"> </v>
      </c>
      <c r="T112" s="152" t="str">
        <f t="shared" si="50"/>
        <v xml:space="preserve"> </v>
      </c>
    </row>
    <row r="113" spans="1:21">
      <c r="B113" s="158" t="s">
        <v>391</v>
      </c>
      <c r="D113" s="150">
        <v>0.5</v>
      </c>
      <c r="E113" s="150">
        <v>1</v>
      </c>
      <c r="F113" s="153"/>
      <c r="G113" s="153" t="str">
        <f>IF($E113=1,$B113," ")</f>
        <v>物攻走五行修改  - 封文档</v>
      </c>
      <c r="H113" s="152">
        <f t="shared" si="42"/>
        <v>0.5</v>
      </c>
      <c r="I113" s="154"/>
      <c r="J113" s="153" t="str">
        <f t="shared" si="43"/>
        <v xml:space="preserve"> </v>
      </c>
      <c r="K113" s="152" t="str">
        <f t="shared" si="44"/>
        <v xml:space="preserve"> </v>
      </c>
      <c r="L113" s="154"/>
      <c r="M113" s="153" t="str">
        <f t="shared" si="45"/>
        <v xml:space="preserve"> </v>
      </c>
      <c r="N113" s="152" t="str">
        <f t="shared" si="46"/>
        <v xml:space="preserve"> </v>
      </c>
      <c r="O113" s="154"/>
      <c r="P113" s="153" t="str">
        <f t="shared" si="47"/>
        <v xml:space="preserve"> </v>
      </c>
      <c r="Q113" s="152" t="str">
        <f t="shared" si="48"/>
        <v xml:space="preserve"> </v>
      </c>
      <c r="R113" s="154"/>
      <c r="S113" s="153" t="str">
        <f t="shared" si="49"/>
        <v xml:space="preserve"> </v>
      </c>
      <c r="T113" s="152" t="str">
        <f t="shared" si="50"/>
        <v xml:space="preserve"> </v>
      </c>
    </row>
    <row r="114" spans="1:21">
      <c r="B114" s="158" t="s">
        <v>392</v>
      </c>
      <c r="D114" s="150">
        <v>0.5</v>
      </c>
      <c r="E114" s="150">
        <v>1</v>
      </c>
      <c r="F114" s="153"/>
      <c r="G114" s="153" t="str">
        <f>IF($E114=1,$B114," ")</f>
        <v>打断走技能修改 - 封文档</v>
      </c>
      <c r="H114" s="152">
        <f t="shared" si="42"/>
        <v>0.5</v>
      </c>
      <c r="I114" s="154"/>
      <c r="J114" s="153" t="str">
        <f t="shared" si="43"/>
        <v xml:space="preserve"> </v>
      </c>
      <c r="K114" s="152" t="str">
        <f t="shared" si="44"/>
        <v xml:space="preserve"> </v>
      </c>
      <c r="L114" s="154"/>
      <c r="M114" s="153" t="str">
        <f t="shared" si="45"/>
        <v xml:space="preserve"> </v>
      </c>
      <c r="N114" s="152" t="str">
        <f t="shared" si="46"/>
        <v xml:space="preserve"> </v>
      </c>
      <c r="O114" s="154"/>
      <c r="P114" s="153" t="str">
        <f t="shared" si="47"/>
        <v xml:space="preserve"> </v>
      </c>
      <c r="Q114" s="152" t="str">
        <f t="shared" si="48"/>
        <v xml:space="preserve"> </v>
      </c>
      <c r="R114" s="154"/>
      <c r="S114" s="153" t="str">
        <f t="shared" si="49"/>
        <v xml:space="preserve"> </v>
      </c>
      <c r="T114" s="152" t="str">
        <f t="shared" si="50"/>
        <v xml:space="preserve"> </v>
      </c>
    </row>
    <row r="115" spans="1:21">
      <c r="F115" s="153"/>
      <c r="G115" s="153"/>
      <c r="H115" s="152"/>
      <c r="I115" s="154"/>
      <c r="J115" s="153"/>
      <c r="K115" s="152"/>
      <c r="L115" s="154"/>
      <c r="M115" s="153"/>
      <c r="N115" s="152"/>
      <c r="O115" s="154"/>
      <c r="P115" s="153"/>
      <c r="Q115" s="152"/>
      <c r="R115" s="154"/>
      <c r="S115" s="153"/>
      <c r="T115" s="152"/>
      <c r="U115" s="146"/>
    </row>
    <row r="116" spans="1:21">
      <c r="B116" s="156" t="s">
        <v>649</v>
      </c>
      <c r="D116" s="150">
        <v>1</v>
      </c>
      <c r="E116" s="150">
        <v>2</v>
      </c>
      <c r="F116" s="153"/>
      <c r="G116" s="153" t="str">
        <f t="shared" ref="G116:G126" si="51">IF($E116=1,$B116," ")</f>
        <v xml:space="preserve"> </v>
      </c>
      <c r="H116" s="152" t="str">
        <f t="shared" ref="H116:H126" si="52">IF($E116=1,$D116," ")</f>
        <v xml:space="preserve"> </v>
      </c>
      <c r="I116" s="154"/>
      <c r="J116" s="153" t="str">
        <f t="shared" ref="J116:J126" si="53">IF($E116=2,$B116," ")</f>
        <v>道具tips掉落途径验收，debug</v>
      </c>
      <c r="K116" s="152">
        <f t="shared" ref="K116:K126" si="54">IF($E116=2,$D116," ")</f>
        <v>1</v>
      </c>
      <c r="L116" s="154"/>
      <c r="M116" s="153" t="str">
        <f t="shared" ref="M116:M126" si="55">IF($E116=3,$B116," ")</f>
        <v xml:space="preserve"> </v>
      </c>
      <c r="N116" s="152" t="str">
        <f t="shared" ref="N116:N126" si="56">IF($E116=3,$D116," ")</f>
        <v xml:space="preserve"> </v>
      </c>
      <c r="O116" s="154"/>
      <c r="P116" s="153" t="str">
        <f t="shared" ref="P116:P126" si="57">IF($E116=4,$B116," ")</f>
        <v xml:space="preserve"> </v>
      </c>
      <c r="Q116" s="152" t="str">
        <f t="shared" ref="Q116:Q126" si="58">IF($E116=4,$D116," ")</f>
        <v xml:space="preserve"> </v>
      </c>
      <c r="R116" s="154"/>
      <c r="S116" s="153" t="str">
        <f t="shared" ref="S116:S126" si="59">IF($E116=5,$B116," ")</f>
        <v xml:space="preserve"> </v>
      </c>
      <c r="T116" s="152" t="str">
        <f t="shared" ref="T116:T126" si="60">IF($E116=5,$D116," ")</f>
        <v xml:space="preserve"> </v>
      </c>
      <c r="U116" s="146"/>
    </row>
    <row r="117" spans="1:21">
      <c r="B117" s="171" t="s">
        <v>648</v>
      </c>
      <c r="C117" s="170"/>
      <c r="D117" s="169">
        <v>1</v>
      </c>
      <c r="E117" s="150">
        <v>2</v>
      </c>
      <c r="F117" s="153"/>
      <c r="G117" s="153" t="str">
        <f t="shared" si="51"/>
        <v xml:space="preserve"> </v>
      </c>
      <c r="H117" s="152" t="str">
        <f t="shared" si="52"/>
        <v xml:space="preserve"> </v>
      </c>
      <c r="I117" s="154"/>
      <c r="J117" s="153" t="str">
        <f t="shared" si="53"/>
        <v>v0.6功能集体测试（背包）</v>
      </c>
      <c r="K117" s="152">
        <f t="shared" si="54"/>
        <v>1</v>
      </c>
      <c r="L117" s="154"/>
      <c r="M117" s="153" t="str">
        <f t="shared" si="55"/>
        <v xml:space="preserve"> </v>
      </c>
      <c r="N117" s="152" t="str">
        <f t="shared" si="56"/>
        <v xml:space="preserve"> </v>
      </c>
      <c r="O117" s="154"/>
      <c r="P117" s="153" t="str">
        <f t="shared" si="57"/>
        <v xml:space="preserve"> </v>
      </c>
      <c r="Q117" s="152" t="str">
        <f t="shared" si="58"/>
        <v xml:space="preserve"> </v>
      </c>
      <c r="R117" s="154"/>
      <c r="S117" s="153" t="str">
        <f t="shared" si="59"/>
        <v xml:space="preserve"> </v>
      </c>
      <c r="T117" s="152" t="str">
        <f t="shared" si="60"/>
        <v xml:space="preserve"> </v>
      </c>
    </row>
    <row r="118" spans="1:21">
      <c r="B118" s="156" t="s">
        <v>393</v>
      </c>
      <c r="D118" s="150">
        <v>1</v>
      </c>
      <c r="E118" s="150">
        <v>2</v>
      </c>
      <c r="F118" s="153"/>
      <c r="G118" s="153" t="str">
        <f t="shared" si="51"/>
        <v xml:space="preserve"> </v>
      </c>
      <c r="H118" s="152" t="str">
        <f t="shared" si="52"/>
        <v xml:space="preserve"> </v>
      </c>
      <c r="I118" s="154"/>
      <c r="J118" s="153" t="str">
        <f t="shared" si="53"/>
        <v>物攻五行，打断验收，Debug</v>
      </c>
      <c r="K118" s="152">
        <f t="shared" si="54"/>
        <v>1</v>
      </c>
      <c r="L118" s="154"/>
      <c r="M118" s="153" t="str">
        <f t="shared" si="55"/>
        <v xml:space="preserve"> </v>
      </c>
      <c r="N118" s="152" t="str">
        <f t="shared" si="56"/>
        <v xml:space="preserve"> </v>
      </c>
      <c r="O118" s="154"/>
      <c r="P118" s="153" t="str">
        <f t="shared" si="57"/>
        <v xml:space="preserve"> </v>
      </c>
      <c r="Q118" s="152" t="str">
        <f t="shared" si="58"/>
        <v xml:space="preserve"> </v>
      </c>
      <c r="R118" s="154"/>
      <c r="S118" s="153" t="str">
        <f t="shared" si="59"/>
        <v xml:space="preserve"> </v>
      </c>
      <c r="T118" s="152" t="str">
        <f t="shared" si="60"/>
        <v xml:space="preserve"> </v>
      </c>
      <c r="U118" s="146"/>
    </row>
    <row r="119" spans="1:21">
      <c r="B119" s="156" t="s">
        <v>353</v>
      </c>
      <c r="D119" s="150">
        <v>2</v>
      </c>
      <c r="E119" s="150">
        <v>2</v>
      </c>
      <c r="F119" s="153"/>
      <c r="G119" s="153" t="str">
        <f t="shared" si="51"/>
        <v xml:space="preserve"> </v>
      </c>
      <c r="H119" s="152" t="str">
        <f t="shared" si="52"/>
        <v xml:space="preserve"> </v>
      </c>
      <c r="I119" s="154"/>
      <c r="J119" s="153" t="str">
        <f t="shared" si="53"/>
        <v>回归技能玩法， 和团队玩法</v>
      </c>
      <c r="K119" s="152">
        <f t="shared" si="54"/>
        <v>2</v>
      </c>
      <c r="L119" s="154"/>
      <c r="M119" s="153" t="str">
        <f t="shared" si="55"/>
        <v xml:space="preserve"> </v>
      </c>
      <c r="N119" s="152" t="str">
        <f t="shared" si="56"/>
        <v xml:space="preserve"> </v>
      </c>
      <c r="O119" s="154"/>
      <c r="P119" s="153" t="str">
        <f t="shared" si="57"/>
        <v xml:space="preserve"> </v>
      </c>
      <c r="Q119" s="152" t="str">
        <f t="shared" si="58"/>
        <v xml:space="preserve"> </v>
      </c>
      <c r="R119" s="154"/>
      <c r="S119" s="153" t="str">
        <f t="shared" si="59"/>
        <v xml:space="preserve"> </v>
      </c>
      <c r="T119" s="152" t="str">
        <f t="shared" si="60"/>
        <v xml:space="preserve"> </v>
      </c>
      <c r="U119" s="146"/>
    </row>
    <row r="120" spans="1:21">
      <c r="B120" s="156" t="s">
        <v>647</v>
      </c>
      <c r="D120" s="150">
        <v>1</v>
      </c>
      <c r="E120" s="150">
        <v>2</v>
      </c>
      <c r="F120" s="153"/>
      <c r="G120" s="153" t="str">
        <f t="shared" si="51"/>
        <v xml:space="preserve"> </v>
      </c>
      <c r="H120" s="152" t="str">
        <f t="shared" si="52"/>
        <v xml:space="preserve"> </v>
      </c>
      <c r="I120" s="154"/>
      <c r="J120" s="153" t="str">
        <f t="shared" si="53"/>
        <v>宠物规划</v>
      </c>
      <c r="K120" s="152">
        <f t="shared" si="54"/>
        <v>1</v>
      </c>
      <c r="L120" s="154"/>
      <c r="M120" s="153" t="str">
        <f t="shared" si="55"/>
        <v xml:space="preserve"> </v>
      </c>
      <c r="N120" s="152" t="str">
        <f t="shared" si="56"/>
        <v xml:space="preserve"> </v>
      </c>
      <c r="O120" s="154"/>
      <c r="P120" s="153" t="str">
        <f t="shared" si="57"/>
        <v xml:space="preserve"> </v>
      </c>
      <c r="Q120" s="152" t="str">
        <f t="shared" si="58"/>
        <v xml:space="preserve"> </v>
      </c>
      <c r="R120" s="154"/>
      <c r="S120" s="153" t="str">
        <f t="shared" si="59"/>
        <v xml:space="preserve"> </v>
      </c>
      <c r="T120" s="152" t="str">
        <f t="shared" si="60"/>
        <v xml:space="preserve"> </v>
      </c>
      <c r="U120" s="146"/>
    </row>
    <row r="121" spans="1:21">
      <c r="B121" s="146" t="s">
        <v>407</v>
      </c>
      <c r="D121" s="150">
        <v>1</v>
      </c>
      <c r="E121" s="150">
        <v>2</v>
      </c>
      <c r="F121" s="153"/>
      <c r="G121" s="153" t="str">
        <f t="shared" si="51"/>
        <v xml:space="preserve"> </v>
      </c>
      <c r="H121" s="152" t="str">
        <f t="shared" si="52"/>
        <v xml:space="preserve"> </v>
      </c>
      <c r="I121" s="154"/>
      <c r="J121" s="153" t="str">
        <f t="shared" si="53"/>
        <v>副本配置准备</v>
      </c>
      <c r="K121" s="152">
        <f t="shared" si="54"/>
        <v>1</v>
      </c>
      <c r="L121" s="154"/>
      <c r="M121" s="153" t="str">
        <f t="shared" si="55"/>
        <v xml:space="preserve"> </v>
      </c>
      <c r="N121" s="152" t="str">
        <f t="shared" si="56"/>
        <v xml:space="preserve"> </v>
      </c>
      <c r="O121" s="154"/>
      <c r="P121" s="153" t="str">
        <f t="shared" si="57"/>
        <v xml:space="preserve"> </v>
      </c>
      <c r="Q121" s="152" t="str">
        <f t="shared" si="58"/>
        <v xml:space="preserve"> </v>
      </c>
      <c r="R121" s="154"/>
      <c r="S121" s="153" t="str">
        <f t="shared" si="59"/>
        <v xml:space="preserve"> </v>
      </c>
      <c r="T121" s="152" t="str">
        <f t="shared" si="60"/>
        <v xml:space="preserve"> </v>
      </c>
      <c r="U121" s="146"/>
    </row>
    <row r="122" spans="1:21">
      <c r="B122" s="149" t="s">
        <v>394</v>
      </c>
      <c r="C122" s="149"/>
      <c r="D122" s="150">
        <v>1.5</v>
      </c>
      <c r="E122" s="150">
        <v>3</v>
      </c>
      <c r="F122" s="153"/>
      <c r="G122" s="153" t="str">
        <f t="shared" si="51"/>
        <v xml:space="preserve"> </v>
      </c>
      <c r="H122" s="152" t="str">
        <f t="shared" si="52"/>
        <v xml:space="preserve"> </v>
      </c>
      <c r="I122" s="154"/>
      <c r="J122" s="153" t="str">
        <f t="shared" si="53"/>
        <v xml:space="preserve"> </v>
      </c>
      <c r="K122" s="152" t="str">
        <f t="shared" si="54"/>
        <v xml:space="preserve"> </v>
      </c>
      <c r="L122" s="154"/>
      <c r="M122" s="153" t="str">
        <f t="shared" si="55"/>
        <v>副本配置（小怪）</v>
      </c>
      <c r="N122" s="152">
        <f t="shared" si="56"/>
        <v>1.5</v>
      </c>
      <c r="O122" s="154"/>
      <c r="P122" s="153" t="str">
        <f t="shared" si="57"/>
        <v xml:space="preserve"> </v>
      </c>
      <c r="Q122" s="152" t="str">
        <f t="shared" si="58"/>
        <v xml:space="preserve"> </v>
      </c>
      <c r="R122" s="154"/>
      <c r="S122" s="153" t="str">
        <f t="shared" si="59"/>
        <v xml:space="preserve"> </v>
      </c>
      <c r="T122" s="152" t="str">
        <f t="shared" si="60"/>
        <v xml:space="preserve"> </v>
      </c>
      <c r="U122" s="146"/>
    </row>
    <row r="123" spans="1:21">
      <c r="A123" s="146"/>
      <c r="B123" s="149" t="s">
        <v>395</v>
      </c>
      <c r="C123" s="149"/>
      <c r="D123" s="150">
        <v>1.5</v>
      </c>
      <c r="E123" s="150">
        <v>3</v>
      </c>
      <c r="F123" s="153"/>
      <c r="G123" s="153" t="str">
        <f t="shared" si="51"/>
        <v xml:space="preserve"> </v>
      </c>
      <c r="H123" s="152" t="str">
        <f t="shared" si="52"/>
        <v xml:space="preserve"> </v>
      </c>
      <c r="I123" s="154"/>
      <c r="J123" s="153" t="str">
        <f t="shared" si="53"/>
        <v xml:space="preserve"> </v>
      </c>
      <c r="K123" s="152" t="str">
        <f t="shared" si="54"/>
        <v xml:space="preserve"> </v>
      </c>
      <c r="L123" s="154"/>
      <c r="M123" s="153" t="str">
        <f t="shared" si="55"/>
        <v>副本配置（小怪Boss）</v>
      </c>
      <c r="N123" s="152">
        <f t="shared" si="56"/>
        <v>1.5</v>
      </c>
      <c r="O123" s="154"/>
      <c r="P123" s="153" t="str">
        <f t="shared" si="57"/>
        <v xml:space="preserve"> </v>
      </c>
      <c r="Q123" s="152" t="str">
        <f t="shared" si="58"/>
        <v xml:space="preserve"> </v>
      </c>
      <c r="R123" s="154"/>
      <c r="S123" s="153" t="str">
        <f t="shared" si="59"/>
        <v xml:space="preserve"> </v>
      </c>
      <c r="T123" s="152" t="str">
        <f t="shared" si="60"/>
        <v xml:space="preserve"> </v>
      </c>
      <c r="U123" s="146"/>
    </row>
    <row r="124" spans="1:21">
      <c r="A124" s="146"/>
      <c r="B124" s="149" t="s">
        <v>646</v>
      </c>
      <c r="C124" s="149"/>
      <c r="D124" s="150">
        <v>0.5</v>
      </c>
      <c r="E124" s="150">
        <v>4</v>
      </c>
      <c r="F124" s="153"/>
      <c r="G124" s="153" t="str">
        <f t="shared" si="51"/>
        <v xml:space="preserve"> </v>
      </c>
      <c r="H124" s="152" t="str">
        <f t="shared" si="52"/>
        <v xml:space="preserve"> </v>
      </c>
      <c r="I124" s="154"/>
      <c r="J124" s="153" t="str">
        <f t="shared" si="53"/>
        <v xml:space="preserve"> </v>
      </c>
      <c r="K124" s="152" t="str">
        <f t="shared" si="54"/>
        <v xml:space="preserve"> </v>
      </c>
      <c r="L124" s="154"/>
      <c r="M124" s="153" t="str">
        <f t="shared" si="55"/>
        <v xml:space="preserve"> </v>
      </c>
      <c r="N124" s="152" t="str">
        <f t="shared" si="56"/>
        <v xml:space="preserve"> </v>
      </c>
      <c r="O124" s="154"/>
      <c r="P124" s="153" t="str">
        <f t="shared" si="57"/>
        <v>副本配置（小怪表现相关）</v>
      </c>
      <c r="Q124" s="152">
        <f t="shared" si="58"/>
        <v>0.5</v>
      </c>
      <c r="R124" s="154"/>
      <c r="S124" s="153" t="str">
        <f t="shared" si="59"/>
        <v xml:space="preserve"> </v>
      </c>
      <c r="T124" s="152" t="str">
        <f t="shared" si="60"/>
        <v xml:space="preserve"> </v>
      </c>
      <c r="U124" s="146"/>
    </row>
    <row r="125" spans="1:21">
      <c r="A125" s="146"/>
      <c r="B125" s="149" t="s">
        <v>645</v>
      </c>
      <c r="C125" s="149"/>
      <c r="D125" s="150">
        <v>0.5</v>
      </c>
      <c r="E125" s="150">
        <v>4</v>
      </c>
      <c r="F125" s="153"/>
      <c r="G125" s="153" t="str">
        <f t="shared" si="51"/>
        <v xml:space="preserve"> </v>
      </c>
      <c r="H125" s="152" t="str">
        <f t="shared" si="52"/>
        <v xml:space="preserve"> </v>
      </c>
      <c r="I125" s="154"/>
      <c r="J125" s="153" t="str">
        <f t="shared" si="53"/>
        <v xml:space="preserve"> </v>
      </c>
      <c r="K125" s="152" t="str">
        <f t="shared" si="54"/>
        <v xml:space="preserve"> </v>
      </c>
      <c r="L125" s="154"/>
      <c r="M125" s="153" t="str">
        <f t="shared" si="55"/>
        <v xml:space="preserve"> </v>
      </c>
      <c r="N125" s="152" t="str">
        <f t="shared" si="56"/>
        <v xml:space="preserve"> </v>
      </c>
      <c r="O125" s="154"/>
      <c r="P125" s="153" t="str">
        <f t="shared" si="57"/>
        <v>副本配置（小怪Boss表现相关）</v>
      </c>
      <c r="Q125" s="152">
        <f t="shared" si="58"/>
        <v>0.5</v>
      </c>
      <c r="R125" s="154"/>
      <c r="S125" s="153" t="str">
        <f t="shared" si="59"/>
        <v xml:space="preserve"> </v>
      </c>
      <c r="T125" s="152" t="str">
        <f t="shared" si="60"/>
        <v xml:space="preserve"> </v>
      </c>
      <c r="U125" s="146"/>
    </row>
    <row r="126" spans="1:21">
      <c r="A126" s="146"/>
      <c r="B126" s="149" t="s">
        <v>644</v>
      </c>
      <c r="C126" s="149"/>
      <c r="D126" s="150">
        <v>2</v>
      </c>
      <c r="E126" s="150">
        <v>3</v>
      </c>
      <c r="F126" s="153"/>
      <c r="G126" s="153" t="str">
        <f t="shared" si="51"/>
        <v xml:space="preserve"> </v>
      </c>
      <c r="H126" s="152" t="str">
        <f t="shared" si="52"/>
        <v xml:space="preserve"> </v>
      </c>
      <c r="I126" s="154"/>
      <c r="J126" s="153" t="str">
        <f t="shared" si="53"/>
        <v xml:space="preserve"> </v>
      </c>
      <c r="K126" s="152" t="str">
        <f t="shared" si="54"/>
        <v xml:space="preserve"> </v>
      </c>
      <c r="L126" s="154"/>
      <c r="M126" s="153" t="str">
        <f t="shared" si="55"/>
        <v>副本配置debug</v>
      </c>
      <c r="N126" s="152">
        <f t="shared" si="56"/>
        <v>2</v>
      </c>
      <c r="O126" s="154"/>
      <c r="P126" s="153" t="str">
        <f t="shared" si="57"/>
        <v xml:space="preserve"> </v>
      </c>
      <c r="Q126" s="152" t="str">
        <f t="shared" si="58"/>
        <v xml:space="preserve"> </v>
      </c>
      <c r="R126" s="154"/>
      <c r="S126" s="153" t="str">
        <f t="shared" si="59"/>
        <v xml:space="preserve"> </v>
      </c>
      <c r="T126" s="152" t="str">
        <f t="shared" si="60"/>
        <v xml:space="preserve"> </v>
      </c>
      <c r="U126" s="146"/>
    </row>
    <row r="127" spans="1:21">
      <c r="A127" s="146"/>
      <c r="B127" s="149"/>
      <c r="C127" s="149"/>
      <c r="F127" s="153"/>
      <c r="G127" s="153"/>
      <c r="H127" s="152"/>
      <c r="I127" s="154"/>
      <c r="J127" s="153"/>
      <c r="K127" s="152"/>
      <c r="L127" s="154"/>
      <c r="M127" s="153"/>
      <c r="N127" s="152"/>
      <c r="O127" s="154"/>
      <c r="P127" s="153"/>
      <c r="Q127" s="152"/>
      <c r="R127" s="154"/>
      <c r="S127" s="153"/>
      <c r="T127" s="152"/>
      <c r="U127" s="146"/>
    </row>
    <row r="128" spans="1:21">
      <c r="B128" s="168" t="s">
        <v>396</v>
      </c>
      <c r="C128" s="168"/>
      <c r="D128" s="168">
        <v>2.5</v>
      </c>
      <c r="E128" s="150">
        <v>4</v>
      </c>
      <c r="F128" s="153"/>
      <c r="G128" s="153" t="str">
        <f>IF($E128=1,$B128," ")</f>
        <v xml:space="preserve"> </v>
      </c>
      <c r="H128" s="152" t="str">
        <f>IF($E128=1,$D128," ")</f>
        <v xml:space="preserve"> </v>
      </c>
      <c r="I128" s="154"/>
      <c r="J128" s="153" t="str">
        <f>IF($E128=2,$B128," ")</f>
        <v xml:space="preserve"> </v>
      </c>
      <c r="K128" s="152" t="str">
        <f>IF($E128=2,$D128," ")</f>
        <v xml:space="preserve"> </v>
      </c>
      <c r="L128" s="154"/>
      <c r="M128" s="153" t="str">
        <f>IF($E128=3,$B128," ")</f>
        <v xml:space="preserve"> </v>
      </c>
      <c r="N128" s="152" t="str">
        <f>IF($E128=3,$D128," ")</f>
        <v xml:space="preserve"> </v>
      </c>
      <c r="O128" s="154"/>
      <c r="P128" s="153" t="str">
        <f>IF($E128=4,$B128," ")</f>
        <v>第一二章的怪物数值调试 （1/2)</v>
      </c>
      <c r="Q128" s="152">
        <f>IF($E128=4,$D128," ")</f>
        <v>2.5</v>
      </c>
      <c r="R128" s="154"/>
      <c r="S128" s="153" t="str">
        <f>IF($E128=5,$B128," ")</f>
        <v xml:space="preserve"> </v>
      </c>
      <c r="T128" s="152" t="str">
        <f>IF($E128=5,$D128," ")</f>
        <v xml:space="preserve"> </v>
      </c>
      <c r="U128" s="146"/>
    </row>
    <row r="129" spans="1:21">
      <c r="B129" s="168" t="s">
        <v>396</v>
      </c>
      <c r="C129" s="168"/>
      <c r="D129" s="168">
        <v>2.5</v>
      </c>
      <c r="E129" s="150">
        <v>4</v>
      </c>
      <c r="F129" s="153"/>
      <c r="G129" s="153" t="str">
        <f>IF($E129=1,$B129," ")</f>
        <v xml:space="preserve"> </v>
      </c>
      <c r="H129" s="152" t="str">
        <f>IF($E129=1,$D129," ")</f>
        <v xml:space="preserve"> </v>
      </c>
      <c r="I129" s="154"/>
      <c r="J129" s="153" t="str">
        <f>IF($E129=2,$B129," ")</f>
        <v xml:space="preserve"> </v>
      </c>
      <c r="K129" s="152" t="str">
        <f>IF($E129=2,$D129," ")</f>
        <v xml:space="preserve"> </v>
      </c>
      <c r="L129" s="154"/>
      <c r="M129" s="153" t="str">
        <f>IF($E129=3,$B129," ")</f>
        <v xml:space="preserve"> </v>
      </c>
      <c r="N129" s="152" t="str">
        <f>IF($E129=3,$D129," ")</f>
        <v xml:space="preserve"> </v>
      </c>
      <c r="O129" s="154"/>
      <c r="P129" s="153" t="str">
        <f>IF($E129=4,$B129," ")</f>
        <v>第一二章的怪物数值调试 （1/2)</v>
      </c>
      <c r="Q129" s="152">
        <f>IF($E129=4,$D129," ")</f>
        <v>2.5</v>
      </c>
      <c r="R129" s="154"/>
      <c r="S129" s="153" t="str">
        <f>IF($E129=5,$B129," ")</f>
        <v xml:space="preserve"> </v>
      </c>
      <c r="T129" s="152" t="str">
        <f>IF($E129=5,$D129," ")</f>
        <v xml:space="preserve"> </v>
      </c>
      <c r="U129" s="146"/>
    </row>
    <row r="130" spans="1:21">
      <c r="B130" s="168"/>
      <c r="C130" s="168"/>
      <c r="D130" s="168"/>
      <c r="F130" s="153"/>
      <c r="G130" s="153"/>
      <c r="H130" s="152"/>
      <c r="I130" s="154"/>
      <c r="J130" s="153"/>
      <c r="K130" s="152"/>
      <c r="L130" s="154"/>
      <c r="M130" s="153"/>
      <c r="N130" s="152"/>
      <c r="O130" s="154"/>
      <c r="P130" s="153"/>
      <c r="Q130" s="152"/>
      <c r="R130" s="154"/>
      <c r="S130" s="153"/>
      <c r="T130" s="152"/>
      <c r="U130" s="146"/>
    </row>
    <row r="131" spans="1:21">
      <c r="B131" s="146" t="s">
        <v>356</v>
      </c>
      <c r="D131" s="150">
        <v>4</v>
      </c>
      <c r="E131" s="150">
        <v>5</v>
      </c>
      <c r="F131" s="153"/>
      <c r="G131" s="153" t="str">
        <f>IF($E131=1,$B131," ")</f>
        <v xml:space="preserve"> </v>
      </c>
      <c r="H131" s="152" t="str">
        <f>IF($E131=1,$D131," ")</f>
        <v xml:space="preserve"> </v>
      </c>
      <c r="I131" s="154"/>
      <c r="J131" s="153" t="str">
        <f>IF($E131=2,$B131," ")</f>
        <v xml:space="preserve"> </v>
      </c>
      <c r="K131" s="152" t="str">
        <f>IF($E131=2,$D131," ")</f>
        <v xml:space="preserve"> </v>
      </c>
      <c r="L131" s="154"/>
      <c r="M131" s="153" t="str">
        <f>IF($E131=3,$B131," ")</f>
        <v xml:space="preserve"> </v>
      </c>
      <c r="N131" s="152" t="str">
        <f>IF($E131=3,$D131," ")</f>
        <v xml:space="preserve"> </v>
      </c>
      <c r="O131" s="154"/>
      <c r="P131" s="153" t="str">
        <f>IF($E131=4,$B131," ")</f>
        <v xml:space="preserve"> </v>
      </c>
      <c r="Q131" s="152" t="str">
        <f>IF($E131=4,$D131," ")</f>
        <v xml:space="preserve"> </v>
      </c>
      <c r="R131" s="154"/>
      <c r="S131" s="153" t="str">
        <f>IF($E131=5,$B131," ")</f>
        <v>第三到五章的小怪物设计</v>
      </c>
      <c r="T131" s="152">
        <f>IF($E131=5,$D131," ")</f>
        <v>4</v>
      </c>
      <c r="U131" s="146"/>
    </row>
    <row r="132" spans="1:21">
      <c r="B132" s="146" t="s">
        <v>408</v>
      </c>
      <c r="D132" s="150">
        <v>2</v>
      </c>
      <c r="E132" s="150">
        <v>5</v>
      </c>
      <c r="F132" s="153"/>
      <c r="G132" s="153" t="str">
        <f>IF($E132=1,$B132," ")</f>
        <v xml:space="preserve"> </v>
      </c>
      <c r="H132" s="152" t="str">
        <f>IF($E132=1,$D132," ")</f>
        <v xml:space="preserve"> </v>
      </c>
      <c r="I132" s="154"/>
      <c r="J132" s="153" t="str">
        <f>IF($E132=2,$B132," ")</f>
        <v xml:space="preserve"> </v>
      </c>
      <c r="K132" s="152" t="str">
        <f>IF($E132=2,$D132," ")</f>
        <v xml:space="preserve"> </v>
      </c>
      <c r="L132" s="154"/>
      <c r="M132" s="153" t="str">
        <f>IF($E132=3,$B132," ")</f>
        <v xml:space="preserve"> </v>
      </c>
      <c r="N132" s="152" t="str">
        <f>IF($E132=3,$D132," ")</f>
        <v xml:space="preserve"> </v>
      </c>
      <c r="O132" s="154"/>
      <c r="P132" s="153" t="str">
        <f>IF($E132=4,$B132," ")</f>
        <v xml:space="preserve"> </v>
      </c>
      <c r="Q132" s="152" t="str">
        <f>IF($E132=4,$D132," ")</f>
        <v xml:space="preserve"> </v>
      </c>
      <c r="R132" s="154"/>
      <c r="S132" s="153" t="str">
        <f>IF($E132=5,$B132," ")</f>
        <v>第三到 五章Boss设计 (部分）</v>
      </c>
      <c r="T132" s="152">
        <f>IF($E132=5,$D132," ")</f>
        <v>2</v>
      </c>
    </row>
    <row r="134" spans="1:21" s="19" customFormat="1">
      <c r="B134" s="24" t="s">
        <v>641</v>
      </c>
      <c r="C134" s="24"/>
      <c r="D134" s="72">
        <f>SUM(D109:D133)</f>
        <v>29.5</v>
      </c>
      <c r="E134" s="72"/>
      <c r="F134" s="75"/>
      <c r="H134" s="72">
        <f>SUM(H109:H133)</f>
        <v>5.5</v>
      </c>
      <c r="I134" s="20"/>
      <c r="K134" s="72">
        <f>SUM(K109:K133)</f>
        <v>7</v>
      </c>
      <c r="L134" s="20"/>
      <c r="N134" s="72">
        <f>SUM(N109:N133)</f>
        <v>5</v>
      </c>
      <c r="O134" s="20"/>
      <c r="Q134" s="72">
        <f>SUM(Q109:Q133)</f>
        <v>6</v>
      </c>
      <c r="R134" s="20"/>
      <c r="T134" s="72">
        <f>SUM(T109:T133)</f>
        <v>6</v>
      </c>
      <c r="U134" s="20"/>
    </row>
    <row r="136" spans="1:21">
      <c r="B136" s="168" t="s">
        <v>397</v>
      </c>
      <c r="C136" s="168"/>
      <c r="D136" s="168"/>
      <c r="F136" s="153"/>
      <c r="G136" s="153"/>
      <c r="H136" s="152"/>
      <c r="I136" s="154"/>
      <c r="J136" s="153"/>
      <c r="K136" s="152"/>
      <c r="L136" s="154"/>
      <c r="M136" s="153"/>
      <c r="N136" s="152"/>
      <c r="O136" s="154"/>
      <c r="P136" s="153"/>
      <c r="Q136" s="152"/>
      <c r="R136" s="154"/>
      <c r="S136" s="153"/>
      <c r="T136" s="152"/>
    </row>
    <row r="138" spans="1:21">
      <c r="B138" s="168" t="s">
        <v>643</v>
      </c>
      <c r="C138" s="168"/>
      <c r="D138" s="168">
        <v>3</v>
      </c>
      <c r="E138" s="150">
        <v>6</v>
      </c>
      <c r="F138" s="153"/>
      <c r="G138" s="153" t="str">
        <f t="shared" ref="G138:G145" si="61">IF($E138=1,$B138," ")</f>
        <v xml:space="preserve"> </v>
      </c>
      <c r="H138" s="152" t="str">
        <f t="shared" ref="H138:H144" si="62">IF($E138=1,$D138," ")</f>
        <v xml:space="preserve"> </v>
      </c>
      <c r="I138" s="154"/>
      <c r="J138" s="153" t="str">
        <f t="shared" ref="J138:J144" si="63">IF($E138=2,$B138," ")</f>
        <v xml:space="preserve"> </v>
      </c>
      <c r="K138" s="152" t="str">
        <f t="shared" ref="K138:K144" si="64">IF($E138=2,$D138," ")</f>
        <v xml:space="preserve"> </v>
      </c>
      <c r="L138" s="154"/>
      <c r="M138" s="153" t="str">
        <f t="shared" ref="M138:M144" si="65">IF($E138=3,$B138," ")</f>
        <v xml:space="preserve"> </v>
      </c>
      <c r="N138" s="152" t="str">
        <f t="shared" ref="N138:N144" si="66">IF($E138=3,$D138," ")</f>
        <v xml:space="preserve"> </v>
      </c>
      <c r="O138" s="154"/>
      <c r="P138" s="153" t="str">
        <f t="shared" ref="P138:P144" si="67">IF($E138=4,$B138," ")</f>
        <v xml:space="preserve"> </v>
      </c>
      <c r="Q138" s="152" t="str">
        <f t="shared" ref="Q138:Q144" si="68">IF($E138=4,$D138," ")</f>
        <v xml:space="preserve"> </v>
      </c>
      <c r="R138" s="154"/>
      <c r="S138" s="153" t="str">
        <f t="shared" ref="S138:S144" si="69">IF($E138=5,$B138," ")</f>
        <v xml:space="preserve"> </v>
      </c>
      <c r="T138" s="152" t="str">
        <f t="shared" ref="T138:T144" si="70">IF($E138=5,$D138," ")</f>
        <v xml:space="preserve"> </v>
      </c>
    </row>
    <row r="139" spans="1:21">
      <c r="B139" s="146" t="s">
        <v>374</v>
      </c>
      <c r="D139" s="150">
        <v>3</v>
      </c>
      <c r="E139" s="150">
        <v>6</v>
      </c>
      <c r="F139" s="153" t="str">
        <f t="shared" ref="F139:F145" si="71">IF($E139=1,$B139," ")</f>
        <v xml:space="preserve"> </v>
      </c>
      <c r="G139" s="153" t="str">
        <f t="shared" si="61"/>
        <v xml:space="preserve"> </v>
      </c>
      <c r="H139" s="152" t="str">
        <f t="shared" si="62"/>
        <v xml:space="preserve"> </v>
      </c>
      <c r="I139" s="154"/>
      <c r="J139" s="153" t="str">
        <f t="shared" si="63"/>
        <v xml:space="preserve"> </v>
      </c>
      <c r="K139" s="152" t="str">
        <f t="shared" si="64"/>
        <v xml:space="preserve"> </v>
      </c>
      <c r="L139" s="154"/>
      <c r="M139" s="153" t="str">
        <f t="shared" si="65"/>
        <v xml:space="preserve"> </v>
      </c>
      <c r="N139" s="152" t="str">
        <f t="shared" si="66"/>
        <v xml:space="preserve"> </v>
      </c>
      <c r="O139" s="154"/>
      <c r="P139" s="153" t="str">
        <f t="shared" si="67"/>
        <v xml:space="preserve"> </v>
      </c>
      <c r="Q139" s="152" t="str">
        <f t="shared" si="68"/>
        <v xml:space="preserve"> </v>
      </c>
      <c r="R139" s="154"/>
      <c r="S139" s="153" t="str">
        <f t="shared" si="69"/>
        <v xml:space="preserve"> </v>
      </c>
      <c r="T139" s="152" t="str">
        <f t="shared" si="70"/>
        <v xml:space="preserve"> </v>
      </c>
    </row>
    <row r="140" spans="1:21">
      <c r="B140" s="146" t="s">
        <v>352</v>
      </c>
      <c r="D140" s="150">
        <v>3</v>
      </c>
      <c r="E140" s="150">
        <v>6</v>
      </c>
      <c r="F140" s="153" t="str">
        <f t="shared" si="71"/>
        <v xml:space="preserve"> </v>
      </c>
      <c r="G140" s="153" t="str">
        <f t="shared" si="61"/>
        <v xml:space="preserve"> </v>
      </c>
      <c r="H140" s="152" t="str">
        <f t="shared" si="62"/>
        <v xml:space="preserve"> </v>
      </c>
      <c r="I140" s="154"/>
      <c r="J140" s="153" t="str">
        <f t="shared" si="63"/>
        <v xml:space="preserve"> </v>
      </c>
      <c r="K140" s="152" t="str">
        <f t="shared" si="64"/>
        <v xml:space="preserve"> </v>
      </c>
      <c r="L140" s="154"/>
      <c r="M140" s="153" t="str">
        <f t="shared" si="65"/>
        <v xml:space="preserve"> </v>
      </c>
      <c r="N140" s="152" t="str">
        <f t="shared" si="66"/>
        <v xml:space="preserve"> </v>
      </c>
      <c r="O140" s="154"/>
      <c r="P140" s="153" t="str">
        <f t="shared" si="67"/>
        <v xml:space="preserve"> </v>
      </c>
      <c r="Q140" s="152" t="str">
        <f t="shared" si="68"/>
        <v xml:space="preserve"> </v>
      </c>
      <c r="R140" s="154"/>
      <c r="S140" s="153" t="str">
        <f t="shared" si="69"/>
        <v xml:space="preserve"> </v>
      </c>
      <c r="T140" s="152" t="str">
        <f t="shared" si="70"/>
        <v xml:space="preserve"> </v>
      </c>
    </row>
    <row r="141" spans="1:21">
      <c r="A141" s="146"/>
      <c r="F141" s="153" t="str">
        <f t="shared" si="71"/>
        <v xml:space="preserve"> </v>
      </c>
      <c r="G141" s="153" t="str">
        <f t="shared" si="61"/>
        <v xml:space="preserve"> </v>
      </c>
      <c r="H141" s="152" t="str">
        <f t="shared" si="62"/>
        <v xml:space="preserve"> </v>
      </c>
      <c r="I141" s="154"/>
      <c r="J141" s="153" t="str">
        <f t="shared" si="63"/>
        <v xml:space="preserve"> </v>
      </c>
      <c r="K141" s="152" t="str">
        <f t="shared" si="64"/>
        <v xml:space="preserve"> </v>
      </c>
      <c r="L141" s="154"/>
      <c r="M141" s="153" t="str">
        <f t="shared" si="65"/>
        <v xml:space="preserve"> </v>
      </c>
      <c r="N141" s="152" t="str">
        <f t="shared" si="66"/>
        <v xml:space="preserve"> </v>
      </c>
      <c r="O141" s="154"/>
      <c r="P141" s="153" t="str">
        <f t="shared" si="67"/>
        <v xml:space="preserve"> </v>
      </c>
      <c r="Q141" s="152" t="str">
        <f t="shared" si="68"/>
        <v xml:space="preserve"> </v>
      </c>
      <c r="R141" s="154"/>
      <c r="S141" s="153" t="str">
        <f t="shared" si="69"/>
        <v xml:space="preserve"> </v>
      </c>
      <c r="T141" s="152" t="str">
        <f t="shared" si="70"/>
        <v xml:space="preserve"> </v>
      </c>
    </row>
    <row r="142" spans="1:21" ht="16" customHeight="1">
      <c r="A142" s="146"/>
      <c r="F142" s="153" t="str">
        <f t="shared" si="71"/>
        <v xml:space="preserve"> </v>
      </c>
      <c r="G142" s="153" t="str">
        <f t="shared" si="61"/>
        <v xml:space="preserve"> </v>
      </c>
      <c r="H142" s="152" t="str">
        <f t="shared" si="62"/>
        <v xml:space="preserve"> </v>
      </c>
      <c r="I142" s="154"/>
      <c r="J142" s="153" t="str">
        <f t="shared" si="63"/>
        <v xml:space="preserve"> </v>
      </c>
      <c r="K142" s="152" t="str">
        <f t="shared" si="64"/>
        <v xml:space="preserve"> </v>
      </c>
      <c r="L142" s="154"/>
      <c r="M142" s="153" t="str">
        <f t="shared" si="65"/>
        <v xml:space="preserve"> </v>
      </c>
      <c r="N142" s="152" t="str">
        <f t="shared" si="66"/>
        <v xml:space="preserve"> </v>
      </c>
      <c r="O142" s="154"/>
      <c r="P142" s="153" t="str">
        <f t="shared" si="67"/>
        <v xml:space="preserve"> </v>
      </c>
      <c r="Q142" s="152" t="str">
        <f t="shared" si="68"/>
        <v xml:space="preserve"> </v>
      </c>
      <c r="R142" s="154"/>
      <c r="S142" s="153" t="str">
        <f t="shared" si="69"/>
        <v xml:space="preserve"> </v>
      </c>
      <c r="T142" s="152" t="str">
        <f t="shared" si="70"/>
        <v xml:space="preserve"> </v>
      </c>
    </row>
    <row r="143" spans="1:21">
      <c r="F143" s="153" t="str">
        <f t="shared" si="71"/>
        <v xml:space="preserve"> </v>
      </c>
      <c r="G143" s="153" t="str">
        <f t="shared" si="61"/>
        <v xml:space="preserve"> </v>
      </c>
      <c r="H143" s="152" t="str">
        <f t="shared" si="62"/>
        <v xml:space="preserve"> </v>
      </c>
      <c r="I143" s="154"/>
      <c r="J143" s="153" t="str">
        <f t="shared" si="63"/>
        <v xml:space="preserve"> </v>
      </c>
      <c r="K143" s="152" t="str">
        <f t="shared" si="64"/>
        <v xml:space="preserve"> </v>
      </c>
      <c r="L143" s="154"/>
      <c r="M143" s="153" t="str">
        <f t="shared" si="65"/>
        <v xml:space="preserve"> </v>
      </c>
      <c r="N143" s="152" t="str">
        <f t="shared" si="66"/>
        <v xml:space="preserve"> </v>
      </c>
      <c r="O143" s="154"/>
      <c r="P143" s="153" t="str">
        <f t="shared" si="67"/>
        <v xml:space="preserve"> </v>
      </c>
      <c r="Q143" s="152" t="str">
        <f t="shared" si="68"/>
        <v xml:space="preserve"> </v>
      </c>
      <c r="R143" s="154"/>
      <c r="S143" s="153" t="str">
        <f t="shared" si="69"/>
        <v xml:space="preserve"> </v>
      </c>
      <c r="T143" s="152" t="str">
        <f t="shared" si="70"/>
        <v xml:space="preserve"> </v>
      </c>
    </row>
    <row r="144" spans="1:21">
      <c r="F144" s="153" t="str">
        <f t="shared" si="71"/>
        <v xml:space="preserve"> </v>
      </c>
      <c r="G144" s="153" t="str">
        <f t="shared" si="61"/>
        <v xml:space="preserve"> </v>
      </c>
      <c r="H144" s="152" t="str">
        <f t="shared" si="62"/>
        <v xml:space="preserve"> </v>
      </c>
      <c r="I144" s="154"/>
      <c r="J144" s="153" t="str">
        <f t="shared" si="63"/>
        <v xml:space="preserve"> </v>
      </c>
      <c r="K144" s="152" t="str">
        <f t="shared" si="64"/>
        <v xml:space="preserve"> </v>
      </c>
      <c r="L144" s="154"/>
      <c r="M144" s="153" t="str">
        <f t="shared" si="65"/>
        <v xml:space="preserve"> </v>
      </c>
      <c r="N144" s="152" t="str">
        <f t="shared" si="66"/>
        <v xml:space="preserve"> </v>
      </c>
      <c r="O144" s="154"/>
      <c r="P144" s="153" t="str">
        <f t="shared" si="67"/>
        <v xml:space="preserve"> </v>
      </c>
      <c r="Q144" s="152" t="str">
        <f t="shared" si="68"/>
        <v xml:space="preserve"> </v>
      </c>
      <c r="R144" s="154"/>
      <c r="S144" s="153" t="str">
        <f t="shared" si="69"/>
        <v xml:space="preserve"> </v>
      </c>
      <c r="T144" s="152" t="str">
        <f t="shared" si="70"/>
        <v xml:space="preserve"> </v>
      </c>
    </row>
    <row r="145" spans="1:21">
      <c r="F145" s="153" t="str">
        <f t="shared" si="71"/>
        <v xml:space="preserve"> </v>
      </c>
      <c r="G145" s="153" t="str">
        <f t="shared" si="61"/>
        <v xml:space="preserve"> </v>
      </c>
      <c r="H145" s="167" t="str">
        <f t="shared" ref="H145:T145" si="72">IF($E145=1,$B145," ")</f>
        <v xml:space="preserve"> </v>
      </c>
      <c r="I145" s="153" t="str">
        <f t="shared" si="72"/>
        <v xml:space="preserve"> </v>
      </c>
      <c r="J145" s="153" t="str">
        <f t="shared" si="72"/>
        <v xml:space="preserve"> </v>
      </c>
      <c r="K145" s="153" t="str">
        <f t="shared" si="72"/>
        <v xml:space="preserve"> </v>
      </c>
      <c r="L145" s="153" t="str">
        <f t="shared" si="72"/>
        <v xml:space="preserve"> </v>
      </c>
      <c r="M145" s="153" t="str">
        <f t="shared" si="72"/>
        <v xml:space="preserve"> </v>
      </c>
      <c r="N145" s="153" t="str">
        <f t="shared" si="72"/>
        <v xml:space="preserve"> </v>
      </c>
      <c r="O145" s="153" t="str">
        <f t="shared" si="72"/>
        <v xml:space="preserve"> </v>
      </c>
      <c r="P145" s="153" t="str">
        <f t="shared" si="72"/>
        <v xml:space="preserve"> </v>
      </c>
      <c r="Q145" s="153" t="str">
        <f t="shared" si="72"/>
        <v xml:space="preserve"> </v>
      </c>
      <c r="R145" s="153" t="str">
        <f t="shared" si="72"/>
        <v xml:space="preserve"> </v>
      </c>
      <c r="S145" s="153" t="str">
        <f t="shared" si="72"/>
        <v xml:space="preserve"> </v>
      </c>
      <c r="T145" s="153" t="str">
        <f t="shared" si="72"/>
        <v xml:space="preserve"> </v>
      </c>
    </row>
    <row r="147" spans="1:21" s="162" customFormat="1">
      <c r="D147" s="166"/>
      <c r="E147" s="166"/>
      <c r="F147" s="165"/>
      <c r="H147" s="164"/>
      <c r="I147" s="163"/>
      <c r="L147" s="163"/>
      <c r="O147" s="163"/>
      <c r="R147" s="163"/>
      <c r="U147" s="163"/>
    </row>
    <row r="148" spans="1:21">
      <c r="A148" s="19" t="s">
        <v>642</v>
      </c>
      <c r="B148" s="155"/>
      <c r="C148" s="155"/>
      <c r="D148" s="155"/>
      <c r="G148" s="155"/>
      <c r="H148" s="161"/>
      <c r="I148" s="154"/>
      <c r="J148" s="160"/>
    </row>
    <row r="149" spans="1:21">
      <c r="B149" s="159" t="s">
        <v>156</v>
      </c>
      <c r="C149" s="155"/>
      <c r="D149" s="155">
        <v>1</v>
      </c>
      <c r="E149" s="150">
        <v>1</v>
      </c>
      <c r="F149" s="149" t="s">
        <v>360</v>
      </c>
      <c r="G149" s="153" t="str">
        <f>IF($E149=1,$B149," ")</f>
        <v>收费点/VIP替代方案</v>
      </c>
      <c r="H149" s="152">
        <f>IF($E149=1,$D149," ")</f>
        <v>1</v>
      </c>
      <c r="I149" s="154"/>
      <c r="J149" s="153" t="str">
        <f>IF($E149=2,$B149," ")</f>
        <v xml:space="preserve"> </v>
      </c>
      <c r="K149" s="152" t="str">
        <f>IF($E149=2,$D149," ")</f>
        <v xml:space="preserve"> </v>
      </c>
      <c r="L149" s="154"/>
      <c r="M149" s="153" t="str">
        <f>IF($E149=3,$B149," ")</f>
        <v xml:space="preserve"> </v>
      </c>
      <c r="N149" s="152" t="str">
        <f>IF($E149=3,$D149," ")</f>
        <v xml:space="preserve"> </v>
      </c>
      <c r="O149" s="154"/>
      <c r="P149" s="153" t="str">
        <f>IF($E149=4,$B149," ")</f>
        <v xml:space="preserve"> </v>
      </c>
      <c r="Q149" s="152" t="str">
        <f>IF($E149=4,$D149," ")</f>
        <v xml:space="preserve"> </v>
      </c>
      <c r="R149" s="154"/>
      <c r="S149" s="153" t="str">
        <f>IF($E149=5,$B149," ")</f>
        <v xml:space="preserve"> </v>
      </c>
      <c r="T149" s="152" t="str">
        <f>IF($E149=5,$D149," ")</f>
        <v xml:space="preserve"> </v>
      </c>
      <c r="U149" s="146"/>
    </row>
    <row r="150" spans="1:21">
      <c r="B150" s="156" t="s">
        <v>367</v>
      </c>
      <c r="D150" s="150">
        <v>2</v>
      </c>
      <c r="E150" s="150">
        <v>1</v>
      </c>
      <c r="F150" s="149" t="s">
        <v>370</v>
      </c>
      <c r="G150" s="153" t="str">
        <f>IF($E150=1,$B150," ")</f>
        <v>怪物 - 投放规划（碎片，整只）</v>
      </c>
      <c r="H150" s="152">
        <f>IF($E150=1,$D150," ")</f>
        <v>2</v>
      </c>
      <c r="I150" s="154"/>
      <c r="J150" s="153" t="str">
        <f>IF($E150=2,$B150," ")</f>
        <v xml:space="preserve"> </v>
      </c>
      <c r="K150" s="152" t="str">
        <f>IF($E150=2,$D150," ")</f>
        <v xml:space="preserve"> </v>
      </c>
      <c r="L150" s="154"/>
      <c r="M150" s="153" t="str">
        <f>IF($E150=3,$B150," ")</f>
        <v xml:space="preserve"> </v>
      </c>
      <c r="N150" s="152" t="str">
        <f>IF($E150=3,$D150," ")</f>
        <v xml:space="preserve"> </v>
      </c>
      <c r="O150" s="154"/>
      <c r="P150" s="153" t="str">
        <f>IF($E150=4,$B150," ")</f>
        <v xml:space="preserve"> </v>
      </c>
      <c r="Q150" s="152" t="str">
        <f>IF($E150=4,$D150," ")</f>
        <v xml:space="preserve"> </v>
      </c>
      <c r="R150" s="154"/>
      <c r="S150" s="153" t="str">
        <f>IF($E150=5,$B150," ")</f>
        <v xml:space="preserve"> </v>
      </c>
      <c r="T150" s="152" t="str">
        <f>IF($E150=5,$D150," ")</f>
        <v xml:space="preserve"> </v>
      </c>
      <c r="U150" s="146"/>
    </row>
    <row r="151" spans="1:21">
      <c r="B151" s="158" t="s">
        <v>357</v>
      </c>
      <c r="D151" s="150">
        <v>1</v>
      </c>
      <c r="E151" s="150">
        <v>1</v>
      </c>
      <c r="F151" s="149" t="s">
        <v>363</v>
      </c>
      <c r="G151" s="153" t="str">
        <f>IF($E151=1,$B151," ")</f>
        <v>法物攻走五行后相关回归</v>
      </c>
      <c r="H151" s="152">
        <f>IF($E151=1,$D151," ")</f>
        <v>1</v>
      </c>
      <c r="I151" s="154"/>
      <c r="J151" s="153" t="str">
        <f>IF($E151=2,$B151," ")</f>
        <v xml:space="preserve"> </v>
      </c>
      <c r="K151" s="152" t="str">
        <f>IF($E151=2,$D151," ")</f>
        <v xml:space="preserve"> </v>
      </c>
      <c r="L151" s="154"/>
      <c r="M151" s="153" t="str">
        <f>IF($E151=3,$B151," ")</f>
        <v xml:space="preserve"> </v>
      </c>
      <c r="N151" s="152" t="str">
        <f>IF($E151=3,$D151," ")</f>
        <v xml:space="preserve"> </v>
      </c>
      <c r="O151" s="154"/>
      <c r="P151" s="153" t="str">
        <f>IF($E151=4,$B151," ")</f>
        <v xml:space="preserve"> </v>
      </c>
      <c r="Q151" s="152" t="str">
        <f>IF($E151=4,$D151," ")</f>
        <v xml:space="preserve"> </v>
      </c>
      <c r="R151" s="154"/>
      <c r="S151" s="153" t="str">
        <f>IF($E151=5,$B151," ")</f>
        <v xml:space="preserve"> </v>
      </c>
      <c r="T151" s="152" t="str">
        <f>IF($E151=5,$D151," ")</f>
        <v xml:space="preserve"> </v>
      </c>
      <c r="U151" s="146"/>
    </row>
    <row r="152" spans="1:21">
      <c r="B152" s="158" t="s">
        <v>414</v>
      </c>
      <c r="D152" s="150">
        <v>2</v>
      </c>
      <c r="E152" s="150">
        <v>1</v>
      </c>
      <c r="G152" s="153" t="str">
        <f>IF($E152=1,$B152," ")</f>
        <v>玩家前两天新手学习时间规划</v>
      </c>
      <c r="H152" s="152">
        <f>IF($E152=1,$D152," ")</f>
        <v>2</v>
      </c>
      <c r="I152" s="154"/>
      <c r="J152" s="153"/>
      <c r="K152" s="152"/>
      <c r="L152" s="154"/>
      <c r="M152" s="153"/>
      <c r="N152" s="152"/>
      <c r="O152" s="154"/>
      <c r="P152" s="153"/>
      <c r="Q152" s="152"/>
      <c r="R152" s="154"/>
      <c r="S152" s="153"/>
      <c r="T152" s="152"/>
      <c r="U152" s="146"/>
    </row>
    <row r="153" spans="1:21">
      <c r="G153" s="153"/>
      <c r="H153" s="152"/>
      <c r="I153" s="154"/>
      <c r="J153" s="153"/>
      <c r="K153" s="152"/>
      <c r="L153" s="154"/>
      <c r="M153" s="153"/>
      <c r="N153" s="152"/>
      <c r="O153" s="154"/>
      <c r="P153" s="153"/>
      <c r="Q153" s="152"/>
      <c r="R153" s="154"/>
      <c r="S153" s="153"/>
      <c r="T153" s="152"/>
      <c r="U153" s="146"/>
    </row>
    <row r="154" spans="1:21">
      <c r="B154" s="156" t="s">
        <v>412</v>
      </c>
      <c r="D154" s="150">
        <v>1</v>
      </c>
      <c r="E154" s="150">
        <v>2</v>
      </c>
      <c r="G154" s="153" t="str">
        <f>IF($E154=1,$B154," ")</f>
        <v xml:space="preserve"> </v>
      </c>
      <c r="H154" s="152" t="str">
        <f>IF($E154=1,$D154," ")</f>
        <v xml:space="preserve"> </v>
      </c>
      <c r="I154" s="154"/>
      <c r="J154" s="153" t="str">
        <f>IF($E154=2,$B154," ")</f>
        <v>配置 - 怪物升级信息，经验</v>
      </c>
      <c r="K154" s="152">
        <f>IF($E154=2,$D154," ")</f>
        <v>1</v>
      </c>
      <c r="L154" s="154"/>
      <c r="M154" s="153" t="str">
        <f>IF($E154=3,$B154," ")</f>
        <v xml:space="preserve"> </v>
      </c>
      <c r="N154" s="152" t="str">
        <f>IF($E154=3,$D154," ")</f>
        <v xml:space="preserve"> </v>
      </c>
      <c r="O154" s="154"/>
      <c r="P154" s="153" t="str">
        <f>IF($E154=4,$B154," ")</f>
        <v xml:space="preserve"> </v>
      </c>
      <c r="Q154" s="152" t="str">
        <f>IF($E154=4,$D154," ")</f>
        <v xml:space="preserve"> </v>
      </c>
      <c r="R154" s="154"/>
      <c r="S154" s="153" t="str">
        <f>IF($E154=5,$B154," ")</f>
        <v xml:space="preserve"> </v>
      </c>
      <c r="T154" s="152" t="str">
        <f>IF($E154=5,$D154," ")</f>
        <v xml:space="preserve"> </v>
      </c>
    </row>
    <row r="155" spans="1:21">
      <c r="B155" s="157" t="s">
        <v>413</v>
      </c>
      <c r="C155" s="155"/>
      <c r="D155" s="155">
        <v>1</v>
      </c>
      <c r="E155" s="150">
        <v>2</v>
      </c>
      <c r="G155" s="153" t="str">
        <f>IF($E155=1,$B155," ")</f>
        <v xml:space="preserve"> </v>
      </c>
      <c r="H155" s="152" t="str">
        <f>IF($E155=1,$D155," ")</f>
        <v xml:space="preserve"> </v>
      </c>
      <c r="I155" s="154"/>
      <c r="J155" s="153" t="str">
        <f>IF($E155=2,$B155," ")</f>
        <v>配置 - 角色升级信息，经验</v>
      </c>
      <c r="K155" s="152">
        <f>IF($E155=2,$D155," ")</f>
        <v>1</v>
      </c>
      <c r="L155" s="154"/>
      <c r="M155" s="153" t="str">
        <f>IF($E155=3,$B155," ")</f>
        <v xml:space="preserve"> </v>
      </c>
      <c r="N155" s="152" t="str">
        <f>IF($E155=3,$D155," ")</f>
        <v xml:space="preserve"> </v>
      </c>
      <c r="O155" s="154"/>
      <c r="P155" s="153" t="str">
        <f>IF($E155=4,$B155," ")</f>
        <v xml:space="preserve"> </v>
      </c>
      <c r="Q155" s="152" t="str">
        <f>IF($E155=4,$D155," ")</f>
        <v xml:space="preserve"> </v>
      </c>
      <c r="R155" s="154"/>
      <c r="S155" s="153" t="str">
        <f>IF($E155=5,$B155," ")</f>
        <v xml:space="preserve"> </v>
      </c>
      <c r="T155" s="152" t="str">
        <f>IF($E155=5,$D155," ")</f>
        <v xml:space="preserve"> </v>
      </c>
    </row>
    <row r="156" spans="1:21">
      <c r="B156" s="156" t="s">
        <v>346</v>
      </c>
      <c r="D156" s="150">
        <v>4</v>
      </c>
      <c r="E156" s="150">
        <v>2</v>
      </c>
      <c r="F156" s="149" t="s">
        <v>369</v>
      </c>
      <c r="G156" s="153" t="str">
        <f>IF($E156=1,$B156," ")</f>
        <v xml:space="preserve"> </v>
      </c>
      <c r="H156" s="152" t="str">
        <f>IF($E156=1,$D156," ")</f>
        <v xml:space="preserve"> </v>
      </c>
      <c r="I156" s="154"/>
      <c r="J156" s="153" t="str">
        <f>IF($E156=2,$B156," ")</f>
        <v>道具内容配置</v>
      </c>
      <c r="K156" s="152">
        <f>IF($E156=2,$D156," ")</f>
        <v>4</v>
      </c>
      <c r="L156" s="154"/>
      <c r="M156" s="153" t="str">
        <f>IF($E156=3,$B156," ")</f>
        <v xml:space="preserve"> </v>
      </c>
      <c r="N156" s="152" t="str">
        <f>IF($E156=3,$D156," ")</f>
        <v xml:space="preserve"> </v>
      </c>
      <c r="O156" s="154"/>
      <c r="P156" s="153" t="str">
        <f>IF($E156=4,$B156," ")</f>
        <v xml:space="preserve"> </v>
      </c>
      <c r="Q156" s="152" t="str">
        <f>IF($E156=4,$D156," ")</f>
        <v xml:space="preserve"> </v>
      </c>
      <c r="R156" s="154"/>
      <c r="S156" s="153" t="str">
        <f>IF($E156=5,$B156," ")</f>
        <v xml:space="preserve"> </v>
      </c>
      <c r="T156" s="152" t="str">
        <f>IF($E156=5,$D156," ")</f>
        <v xml:space="preserve"> </v>
      </c>
      <c r="U156" s="146"/>
    </row>
    <row r="157" spans="1:21">
      <c r="G157" s="153"/>
      <c r="H157" s="152"/>
      <c r="I157" s="154"/>
      <c r="J157" s="153"/>
      <c r="K157" s="152"/>
      <c r="L157" s="154"/>
      <c r="M157" s="153"/>
      <c r="N157" s="152"/>
      <c r="O157" s="154"/>
      <c r="P157" s="153"/>
      <c r="Q157" s="152"/>
      <c r="R157" s="154"/>
      <c r="S157" s="153"/>
      <c r="T157" s="152"/>
      <c r="U157" s="146"/>
    </row>
    <row r="158" spans="1:21">
      <c r="B158" s="155" t="s">
        <v>368</v>
      </c>
      <c r="C158" s="155"/>
      <c r="D158" s="155">
        <v>3</v>
      </c>
      <c r="E158" s="150">
        <v>3</v>
      </c>
      <c r="F158" s="149" t="s">
        <v>369</v>
      </c>
      <c r="G158" s="153" t="str">
        <f>IF($E158=1,$B158," ")</f>
        <v xml:space="preserve"> </v>
      </c>
      <c r="H158" s="152" t="str">
        <f>IF($E158=1,$D158," ")</f>
        <v xml:space="preserve"> </v>
      </c>
      <c r="I158" s="154"/>
      <c r="J158" s="153" t="str">
        <f>IF($E158=2,$B158," ")</f>
        <v xml:space="preserve"> </v>
      </c>
      <c r="K158" s="152" t="str">
        <f>IF($E158=2,$D158," ")</f>
        <v xml:space="preserve"> </v>
      </c>
      <c r="L158" s="154"/>
      <c r="M158" s="153" t="str">
        <f>IF($E158=3,$B158," ")</f>
        <v>装备内容配置</v>
      </c>
      <c r="N158" s="152">
        <f>IF($E158=3,$D158," ")</f>
        <v>3</v>
      </c>
      <c r="O158" s="154"/>
      <c r="P158" s="153" t="str">
        <f>IF($E158=4,$B158," ")</f>
        <v xml:space="preserve"> </v>
      </c>
      <c r="Q158" s="152" t="str">
        <f>IF($E158=4,$D158," ")</f>
        <v xml:space="preserve"> </v>
      </c>
      <c r="R158" s="154"/>
      <c r="S158" s="153" t="str">
        <f>IF($E158=5,$B158," ")</f>
        <v xml:space="preserve"> </v>
      </c>
      <c r="T158" s="152" t="str">
        <f>IF($E158=5,$D158," ")</f>
        <v xml:space="preserve"> </v>
      </c>
      <c r="U158" s="146"/>
    </row>
    <row r="159" spans="1:21">
      <c r="B159" s="146" t="s">
        <v>372</v>
      </c>
      <c r="D159" s="150">
        <v>3</v>
      </c>
      <c r="E159" s="150">
        <v>3</v>
      </c>
      <c r="G159" s="153" t="str">
        <f>IF($E159=1,$B159," ")</f>
        <v xml:space="preserve"> </v>
      </c>
      <c r="H159" s="152" t="str">
        <f>IF($E159=1,$D159," ")</f>
        <v xml:space="preserve"> </v>
      </c>
      <c r="I159" s="154"/>
      <c r="J159" s="153" t="str">
        <f>IF($E159=2,$B159," ")</f>
        <v xml:space="preserve"> </v>
      </c>
      <c r="K159" s="152" t="str">
        <f>IF($E159=2,$D159," ")</f>
        <v xml:space="preserve"> </v>
      </c>
      <c r="L159" s="154"/>
      <c r="M159" s="153" t="str">
        <f>IF($E159=3,$B159," ")</f>
        <v>掉落配置 * 前两天</v>
      </c>
      <c r="N159" s="152">
        <f>IF($E159=3,$D159," ")</f>
        <v>3</v>
      </c>
      <c r="O159" s="154"/>
      <c r="P159" s="153" t="str">
        <f>IF($E159=4,$B159," ")</f>
        <v xml:space="preserve"> </v>
      </c>
      <c r="Q159" s="152" t="str">
        <f>IF($E159=4,$D159," ")</f>
        <v xml:space="preserve"> </v>
      </c>
      <c r="R159" s="154"/>
      <c r="S159" s="153" t="str">
        <f>IF($E159=5,$B159," ")</f>
        <v xml:space="preserve"> </v>
      </c>
      <c r="T159" s="152" t="str">
        <f>IF($E159=5,$D159," ")</f>
        <v xml:space="preserve"> </v>
      </c>
      <c r="U159" s="146"/>
    </row>
    <row r="162" spans="2:21">
      <c r="B162" s="146" t="s">
        <v>375</v>
      </c>
      <c r="D162" s="150">
        <v>1</v>
      </c>
      <c r="E162" s="150">
        <v>4</v>
      </c>
      <c r="G162" s="153" t="str">
        <f>IF($E162=1,$B162," ")</f>
        <v xml:space="preserve"> </v>
      </c>
      <c r="H162" s="152" t="str">
        <f>IF($E162=1,$D162," ")</f>
        <v xml:space="preserve"> </v>
      </c>
      <c r="I162" s="154"/>
      <c r="J162" s="153" t="str">
        <f>IF($E162=2,$B162," ")</f>
        <v xml:space="preserve"> </v>
      </c>
      <c r="K162" s="152" t="str">
        <f>IF($E162=2,$D162," ")</f>
        <v xml:space="preserve"> </v>
      </c>
      <c r="L162" s="154"/>
      <c r="M162" s="153" t="str">
        <f>IF($E162=3,$B162," ")</f>
        <v xml:space="preserve"> </v>
      </c>
      <c r="N162" s="152" t="str">
        <f>IF($E162=3,$D162," ")</f>
        <v xml:space="preserve"> </v>
      </c>
      <c r="O162" s="154"/>
      <c r="P162" s="153" t="str">
        <f>IF($E162=4,$B162," ")</f>
        <v>模拟器使用学习</v>
      </c>
      <c r="Q162" s="152">
        <f>IF($E162=4,$D162," ")</f>
        <v>1</v>
      </c>
      <c r="R162" s="154"/>
      <c r="S162" s="153" t="str">
        <f>IF($E162=5,$B162," ")</f>
        <v xml:space="preserve"> </v>
      </c>
      <c r="T162" s="152" t="str">
        <f>IF($E162=5,$D162," ")</f>
        <v xml:space="preserve"> </v>
      </c>
    </row>
    <row r="163" spans="2:21" ht="34">
      <c r="B163" s="146" t="s">
        <v>415</v>
      </c>
      <c r="D163" s="150">
        <v>0.5</v>
      </c>
      <c r="E163" s="150">
        <v>4</v>
      </c>
      <c r="G163" s="153" t="str">
        <f>IF($E163=1,$B163," ")</f>
        <v xml:space="preserve"> </v>
      </c>
      <c r="H163" s="152" t="str">
        <f>IF($E163=1,$D163," ")</f>
        <v xml:space="preserve"> </v>
      </c>
      <c r="I163" s="154"/>
      <c r="J163" s="153" t="str">
        <f>IF($E163=2,$B163," ")</f>
        <v xml:space="preserve"> </v>
      </c>
      <c r="K163" s="152" t="str">
        <f>IF($E163=2,$D163," ")</f>
        <v xml:space="preserve"> </v>
      </c>
      <c r="L163" s="154"/>
      <c r="M163" s="153" t="str">
        <f>IF($E163=3,$B163," ")</f>
        <v xml:space="preserve"> </v>
      </c>
      <c r="N163" s="152" t="str">
        <f>IF($E163=3,$D163," ")</f>
        <v xml:space="preserve"> </v>
      </c>
      <c r="O163" s="154"/>
      <c r="P163" s="153" t="str">
        <f>IF($E163=4,$B163," ")</f>
        <v>扫荡配置（测试配置，不设等级需求）</v>
      </c>
      <c r="Q163" s="152">
        <f>IF($E163=4,$D163," ")</f>
        <v>0.5</v>
      </c>
      <c r="R163" s="154"/>
      <c r="S163" s="153" t="str">
        <f>IF($E163=5,$B163," ")</f>
        <v xml:space="preserve"> </v>
      </c>
      <c r="T163" s="152" t="str">
        <f>IF($E163=5,$D163," ")</f>
        <v xml:space="preserve"> </v>
      </c>
    </row>
    <row r="164" spans="2:21">
      <c r="B164" s="155" t="s">
        <v>362</v>
      </c>
      <c r="C164" s="155"/>
      <c r="D164" s="155">
        <v>1</v>
      </c>
      <c r="E164" s="150">
        <v>4</v>
      </c>
      <c r="F164" s="149" t="s">
        <v>417</v>
      </c>
      <c r="G164" s="153" t="str">
        <f>IF($E164=1,$B164," ")</f>
        <v xml:space="preserve"> </v>
      </c>
      <c r="H164" s="152" t="str">
        <f>IF($E164=1,$D164," ")</f>
        <v xml:space="preserve"> </v>
      </c>
      <c r="I164" s="154"/>
      <c r="J164" s="153" t="str">
        <f>IF($E164=2,$B164," ")</f>
        <v xml:space="preserve"> </v>
      </c>
      <c r="K164" s="152" t="str">
        <f>IF($E164=2,$D164," ")</f>
        <v xml:space="preserve"> </v>
      </c>
      <c r="L164" s="154"/>
      <c r="M164" s="153" t="str">
        <f>IF($E164=3,$B164," ")</f>
        <v xml:space="preserve"> </v>
      </c>
      <c r="N164" s="152" t="str">
        <f>IF($E164=3,$D164," ")</f>
        <v xml:space="preserve"> </v>
      </c>
      <c r="O164" s="154"/>
      <c r="P164" s="153" t="str">
        <f>IF($E164=4,$B164," ")</f>
        <v>成长相关 - 任务投放</v>
      </c>
      <c r="Q164" s="152">
        <f>IF($E164=4,$D164," ")</f>
        <v>1</v>
      </c>
      <c r="R164" s="154"/>
      <c r="S164" s="153" t="str">
        <f>IF($E164=5,$B164," ")</f>
        <v xml:space="preserve"> </v>
      </c>
      <c r="T164" s="152" t="str">
        <f>IF($E164=5,$D164," ")</f>
        <v xml:space="preserve"> </v>
      </c>
    </row>
    <row r="165" spans="2:21">
      <c r="B165" s="146" t="s">
        <v>364</v>
      </c>
      <c r="D165" s="150">
        <v>2</v>
      </c>
      <c r="E165" s="150">
        <v>4</v>
      </c>
      <c r="G165" s="153" t="str">
        <f>IF($E165=1,$B165," ")</f>
        <v xml:space="preserve"> </v>
      </c>
      <c r="H165" s="152" t="str">
        <f>IF($E165=1,$D165," ")</f>
        <v xml:space="preserve"> </v>
      </c>
      <c r="I165" s="154"/>
      <c r="J165" s="153" t="str">
        <f>IF($E165=2,$B165," ")</f>
        <v xml:space="preserve"> </v>
      </c>
      <c r="K165" s="152" t="str">
        <f>IF($E165=2,$D165," ")</f>
        <v xml:space="preserve"> </v>
      </c>
      <c r="L165" s="154"/>
      <c r="M165" s="153" t="str">
        <f>IF($E165=3,$B165," ")</f>
        <v xml:space="preserve"> </v>
      </c>
      <c r="N165" s="152" t="str">
        <f>IF($E165=3,$D165," ")</f>
        <v xml:space="preserve"> </v>
      </c>
      <c r="O165" s="154"/>
      <c r="P165" s="153" t="str">
        <f>IF($E165=4,$B165," ")</f>
        <v>玩家各个等级实力分配</v>
      </c>
      <c r="Q165" s="152">
        <f>IF($E165=4,$D165," ")</f>
        <v>2</v>
      </c>
      <c r="R165" s="154"/>
      <c r="S165" s="153" t="str">
        <f>IF($E165=5,$B165," ")</f>
        <v xml:space="preserve"> </v>
      </c>
      <c r="T165" s="152" t="str">
        <f>IF($E165=5,$D165," ")</f>
        <v xml:space="preserve"> </v>
      </c>
      <c r="U165" s="146"/>
    </row>
    <row r="166" spans="2:21">
      <c r="G166" s="153"/>
      <c r="H166" s="152"/>
      <c r="I166" s="154"/>
      <c r="J166" s="153"/>
      <c r="K166" s="152"/>
      <c r="L166" s="154"/>
      <c r="M166" s="153"/>
      <c r="N166" s="152"/>
      <c r="O166" s="154"/>
      <c r="P166" s="153"/>
      <c r="Q166" s="152"/>
      <c r="R166" s="154"/>
      <c r="S166" s="153"/>
      <c r="T166" s="152"/>
      <c r="U166" s="146"/>
    </row>
    <row r="167" spans="2:21">
      <c r="B167" s="146" t="s">
        <v>348</v>
      </c>
      <c r="G167" s="153" t="str">
        <f>IF($E167=1,$B167," ")</f>
        <v xml:space="preserve"> </v>
      </c>
      <c r="H167" s="152" t="str">
        <f>IF($E167=1,$D167," ")</f>
        <v xml:space="preserve"> </v>
      </c>
      <c r="I167" s="154"/>
      <c r="J167" s="153" t="str">
        <f>IF($E167=2,$B167," ")</f>
        <v xml:space="preserve"> </v>
      </c>
      <c r="K167" s="152" t="str">
        <f>IF($E167=2,$D167," ")</f>
        <v xml:space="preserve"> </v>
      </c>
      <c r="L167" s="154"/>
      <c r="M167" s="153" t="str">
        <f>IF($E167=3,$B167," ")</f>
        <v xml:space="preserve"> </v>
      </c>
      <c r="N167" s="152" t="str">
        <f>IF($E167=3,$D167," ")</f>
        <v xml:space="preserve"> </v>
      </c>
      <c r="O167" s="154"/>
      <c r="P167" s="153" t="str">
        <f>IF($E167=4,$B167," ")</f>
        <v xml:space="preserve"> </v>
      </c>
      <c r="Q167" s="152" t="str">
        <f>IF($E167=4,$D167," ")</f>
        <v xml:space="preserve"> </v>
      </c>
      <c r="R167" s="154"/>
      <c r="S167" s="153" t="str">
        <f>IF($E167=5,$B167," ")</f>
        <v xml:space="preserve"> </v>
      </c>
      <c r="T167" s="152" t="str">
        <f>IF($E167=5,$D167," ")</f>
        <v xml:space="preserve"> </v>
      </c>
      <c r="U167" s="146"/>
    </row>
    <row r="168" spans="2:21">
      <c r="B168" s="146" t="s">
        <v>155</v>
      </c>
      <c r="D168" s="150">
        <v>2</v>
      </c>
      <c r="E168" s="150">
        <v>5</v>
      </c>
      <c r="G168" s="153" t="str">
        <f>IF($E168=1,$B168," ")</f>
        <v xml:space="preserve"> </v>
      </c>
      <c r="H168" s="152" t="str">
        <f>IF($E168=1,$D168," ")</f>
        <v xml:space="preserve"> </v>
      </c>
      <c r="I168" s="154"/>
      <c r="J168" s="153" t="str">
        <f>IF($E168=2,$B168," ")</f>
        <v xml:space="preserve"> </v>
      </c>
      <c r="K168" s="152" t="str">
        <f>IF($E168=2,$D168," ")</f>
        <v xml:space="preserve"> </v>
      </c>
      <c r="L168" s="154"/>
      <c r="M168" s="153" t="str">
        <f>IF($E168=3,$B168," ")</f>
        <v xml:space="preserve"> </v>
      </c>
      <c r="N168" s="152" t="str">
        <f>IF($E168=3,$D168," ")</f>
        <v xml:space="preserve"> </v>
      </c>
      <c r="O168" s="154"/>
      <c r="P168" s="153" t="str">
        <f>IF($E168=4,$B168," ")</f>
        <v xml:space="preserve"> </v>
      </c>
      <c r="Q168" s="152" t="str">
        <f>IF($E168=4,$D168," ")</f>
        <v xml:space="preserve"> </v>
      </c>
      <c r="R168" s="154"/>
      <c r="S168" s="153" t="str">
        <f>IF($E168=5,$B168," ")</f>
        <v>各个玩法投放回收集成</v>
      </c>
      <c r="T168" s="152">
        <f>IF($E168=5,$D168," ")</f>
        <v>2</v>
      </c>
      <c r="U168" s="146"/>
    </row>
    <row r="169" spans="2:21">
      <c r="B169" s="146" t="s">
        <v>208</v>
      </c>
      <c r="D169" s="150">
        <v>2</v>
      </c>
      <c r="E169" s="150">
        <v>5</v>
      </c>
      <c r="G169" s="153" t="str">
        <f>IF($E169=1,$B169," ")</f>
        <v xml:space="preserve"> </v>
      </c>
      <c r="H169" s="152" t="str">
        <f>IF($E169=1,$D169," ")</f>
        <v xml:space="preserve"> </v>
      </c>
      <c r="I169" s="154"/>
      <c r="J169" s="153" t="str">
        <f>IF($E169=2,$B169," ")</f>
        <v xml:space="preserve"> </v>
      </c>
      <c r="K169" s="152" t="str">
        <f>IF($E169=2,$D169," ")</f>
        <v xml:space="preserve"> </v>
      </c>
      <c r="L169" s="154"/>
      <c r="M169" s="153" t="str">
        <f>IF($E169=3,$B169," ")</f>
        <v xml:space="preserve"> </v>
      </c>
      <c r="N169" s="152" t="str">
        <f>IF($E169=3,$D169," ")</f>
        <v xml:space="preserve"> </v>
      </c>
      <c r="O169" s="154"/>
      <c r="P169" s="153" t="str">
        <f>IF($E169=4,$B169," ")</f>
        <v xml:space="preserve"> </v>
      </c>
      <c r="Q169" s="152" t="str">
        <f>IF($E169=4,$D169," ")</f>
        <v xml:space="preserve"> </v>
      </c>
      <c r="R169" s="154"/>
      <c r="S169" s="153" t="str">
        <f>IF($E169=5,$B169," ")</f>
        <v>回归游戏前期玩家等级成长</v>
      </c>
      <c r="T169" s="152">
        <f>IF($E169=5,$D169," ")</f>
        <v>2</v>
      </c>
      <c r="U169" s="146"/>
    </row>
    <row r="170" spans="2:21">
      <c r="G170" s="153" t="str">
        <f>IF($E170=1,$B170," ")</f>
        <v xml:space="preserve"> </v>
      </c>
      <c r="H170" s="152" t="str">
        <f>IF($E170=1,$D170," ")</f>
        <v xml:space="preserve"> </v>
      </c>
      <c r="I170" s="154"/>
      <c r="J170" s="153" t="str">
        <f>IF($E170=2,$B170," ")</f>
        <v xml:space="preserve"> </v>
      </c>
      <c r="K170" s="152" t="str">
        <f>IF($E170=2,$D170," ")</f>
        <v xml:space="preserve"> </v>
      </c>
      <c r="L170" s="154"/>
      <c r="M170" s="153" t="str">
        <f>IF($E170=3,$B170," ")</f>
        <v xml:space="preserve"> </v>
      </c>
      <c r="N170" s="152" t="str">
        <f>IF($E170=3,$D170," ")</f>
        <v xml:space="preserve"> </v>
      </c>
      <c r="O170" s="154"/>
      <c r="P170" s="153" t="str">
        <f>IF($E170=4,$B170," ")</f>
        <v xml:space="preserve"> </v>
      </c>
      <c r="Q170" s="152" t="str">
        <f>IF($E170=4,$D170," ")</f>
        <v xml:space="preserve"> </v>
      </c>
      <c r="R170" s="154"/>
      <c r="S170" s="153" t="str">
        <f>IF($E170=5,$B170," ")</f>
        <v xml:space="preserve"> </v>
      </c>
      <c r="T170" s="152" t="str">
        <f>IF($E170=5,$D170," ")</f>
        <v xml:space="preserve"> </v>
      </c>
    </row>
    <row r="171" spans="2:21">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 xml:space="preserve"> </v>
      </c>
      <c r="T171" s="152" t="str">
        <f>IF($E171=5,$D171," ")</f>
        <v xml:space="preserve"> </v>
      </c>
    </row>
    <row r="172" spans="2:21" s="19" customFormat="1">
      <c r="B172" s="24" t="s">
        <v>641</v>
      </c>
      <c r="C172" s="24"/>
      <c r="D172" s="72">
        <f>SUM(D150:D171)</f>
        <v>25.5</v>
      </c>
      <c r="E172" s="72"/>
      <c r="F172" s="75"/>
      <c r="H172" s="72">
        <f>SUM(H150:H171)</f>
        <v>5</v>
      </c>
      <c r="I172" s="20"/>
      <c r="K172" s="72">
        <f>SUM(K150:K171)</f>
        <v>6</v>
      </c>
      <c r="L172" s="20"/>
      <c r="N172" s="72">
        <f>SUM(N150:N171)</f>
        <v>6</v>
      </c>
      <c r="O172" s="20"/>
      <c r="Q172" s="72">
        <f>SUM(Q150:Q171)</f>
        <v>4.5</v>
      </c>
      <c r="R172" s="20"/>
      <c r="T172" s="72">
        <f>SUM(T150:T171)</f>
        <v>4</v>
      </c>
      <c r="U172" s="20"/>
    </row>
    <row r="175" spans="2:21" customFormat="1" ht="18">
      <c r="D175" s="73"/>
      <c r="E175" s="73"/>
      <c r="F175" s="76"/>
      <c r="G175" s="1" t="s">
        <v>166</v>
      </c>
      <c r="H175" s="74"/>
      <c r="I175" s="1"/>
      <c r="J175" s="1" t="s">
        <v>165</v>
      </c>
      <c r="K175" s="1"/>
      <c r="L175" s="1"/>
      <c r="M175" s="1" t="s">
        <v>164</v>
      </c>
      <c r="N175" s="1"/>
      <c r="O175" s="1"/>
      <c r="P175" s="1" t="s">
        <v>163</v>
      </c>
      <c r="Q175" s="1"/>
      <c r="R175" s="1"/>
      <c r="S175" s="1" t="s">
        <v>162</v>
      </c>
    </row>
    <row r="176" spans="2:21">
      <c r="B176" s="19" t="s">
        <v>158</v>
      </c>
      <c r="C176" s="19"/>
      <c r="D176" s="72"/>
      <c r="G176" s="19" t="s">
        <v>161</v>
      </c>
      <c r="H176" s="24"/>
      <c r="I176" s="20"/>
      <c r="J176" s="19" t="s">
        <v>161</v>
      </c>
      <c r="K176" s="19"/>
      <c r="L176" s="20"/>
      <c r="M176" s="19" t="s">
        <v>161</v>
      </c>
      <c r="N176" s="19"/>
      <c r="O176" s="20"/>
      <c r="P176" s="19" t="s">
        <v>161</v>
      </c>
      <c r="Q176" s="19"/>
      <c r="R176" s="20"/>
      <c r="S176" s="19" t="s">
        <v>161</v>
      </c>
    </row>
    <row r="178" spans="7:19">
      <c r="G178" s="146" t="s">
        <v>428</v>
      </c>
      <c r="I178" s="146"/>
    </row>
    <row r="179" spans="7:19">
      <c r="J179" s="146" t="s">
        <v>424</v>
      </c>
    </row>
    <row r="180" spans="7:19">
      <c r="I180" s="146"/>
      <c r="J180" s="146" t="s">
        <v>429</v>
      </c>
      <c r="M180" s="146" t="s">
        <v>430</v>
      </c>
      <c r="P180" s="146" t="s">
        <v>431</v>
      </c>
      <c r="S180" s="146" t="s">
        <v>432</v>
      </c>
    </row>
    <row r="183" spans="7:19">
      <c r="G183" s="146" t="s">
        <v>420</v>
      </c>
      <c r="J183" s="146" t="s">
        <v>420</v>
      </c>
      <c r="M183" s="146" t="s">
        <v>420</v>
      </c>
      <c r="P183" s="146" t="s">
        <v>420</v>
      </c>
      <c r="S183" s="146" t="s">
        <v>420</v>
      </c>
    </row>
    <row r="186" spans="7:19">
      <c r="G186" s="146" t="s">
        <v>421</v>
      </c>
      <c r="M186" s="146" t="s">
        <v>425</v>
      </c>
    </row>
    <row r="190" spans="7:19">
      <c r="G190" s="19" t="s">
        <v>157</v>
      </c>
      <c r="H190" s="24"/>
      <c r="I190" s="20"/>
      <c r="J190" s="19" t="s">
        <v>157</v>
      </c>
      <c r="K190" s="19"/>
      <c r="L190" s="20"/>
      <c r="M190" s="19" t="s">
        <v>157</v>
      </c>
      <c r="N190" s="19"/>
      <c r="O190" s="20"/>
      <c r="P190" s="19" t="s">
        <v>157</v>
      </c>
      <c r="Q190" s="19"/>
      <c r="R190" s="20"/>
      <c r="S190" s="19" t="s">
        <v>157</v>
      </c>
    </row>
    <row r="192" spans="7:19" ht="18">
      <c r="G192" s="146" t="s">
        <v>422</v>
      </c>
      <c r="P192" s="2"/>
    </row>
    <row r="193" spans="4:19">
      <c r="G193" s="146" t="s">
        <v>365</v>
      </c>
      <c r="M193" s="151"/>
      <c r="S193" s="146" t="s">
        <v>426</v>
      </c>
    </row>
    <row r="194" spans="4:19">
      <c r="G194" s="146" t="s">
        <v>427</v>
      </c>
    </row>
    <row r="195" spans="4:19">
      <c r="G195" s="146" t="s">
        <v>433</v>
      </c>
    </row>
    <row r="199" spans="4:19" customFormat="1" ht="18">
      <c r="D199" s="73"/>
      <c r="E199" s="73"/>
      <c r="F199" s="76"/>
      <c r="G199" s="19" t="s">
        <v>160</v>
      </c>
      <c r="H199" s="74"/>
      <c r="I199" s="1"/>
      <c r="J199" s="19" t="s">
        <v>160</v>
      </c>
      <c r="K199" s="1"/>
      <c r="L199" s="1"/>
      <c r="M199" s="19" t="s">
        <v>160</v>
      </c>
      <c r="N199" s="1"/>
      <c r="O199" s="1"/>
      <c r="P199" s="1" t="s">
        <v>160</v>
      </c>
      <c r="Q199" s="1"/>
      <c r="R199" s="1"/>
      <c r="S199" s="1" t="s">
        <v>160</v>
      </c>
    </row>
    <row r="200" spans="4:19" customFormat="1" ht="18">
      <c r="D200" s="73"/>
      <c r="E200" s="73"/>
      <c r="F200" s="76"/>
      <c r="G200" s="146"/>
      <c r="H200" s="70"/>
      <c r="J200" s="146"/>
      <c r="M200" s="146"/>
    </row>
    <row r="201" spans="4:19" customFormat="1" ht="18">
      <c r="D201" s="73"/>
      <c r="E201" s="73"/>
      <c r="F201" s="76"/>
      <c r="G201" s="146" t="s">
        <v>421</v>
      </c>
      <c r="H201" s="70"/>
      <c r="J201" s="146" t="s">
        <v>423</v>
      </c>
      <c r="P201" t="s">
        <v>424</v>
      </c>
    </row>
    <row r="202" spans="4:19" customFormat="1" ht="18">
      <c r="D202" s="73"/>
      <c r="E202" s="73"/>
      <c r="F202" s="76"/>
      <c r="H202" s="70"/>
      <c r="J202" s="146"/>
      <c r="M202" s="146"/>
    </row>
    <row r="203" spans="4:19" customFormat="1" ht="18">
      <c r="D203" s="73"/>
      <c r="E203" s="73"/>
      <c r="F203" s="76"/>
      <c r="H203" s="70"/>
      <c r="M203" s="146"/>
    </row>
    <row r="204" spans="4:19" customFormat="1" ht="18">
      <c r="D204" s="73"/>
      <c r="E204" s="73"/>
      <c r="F204" s="76"/>
      <c r="G204" s="19" t="s">
        <v>159</v>
      </c>
      <c r="H204" s="74"/>
      <c r="I204" s="1"/>
      <c r="J204" s="19" t="s">
        <v>159</v>
      </c>
      <c r="K204" s="1"/>
      <c r="L204" s="1"/>
      <c r="M204" s="19" t="s">
        <v>159</v>
      </c>
      <c r="N204" s="1"/>
      <c r="O204" s="1"/>
      <c r="P204" s="1" t="s">
        <v>159</v>
      </c>
      <c r="Q204" s="1"/>
      <c r="R204" s="1"/>
      <c r="S204" s="1" t="s">
        <v>159</v>
      </c>
    </row>
    <row r="205" spans="4:19" customFormat="1" ht="18">
      <c r="D205" s="73"/>
      <c r="E205" s="73"/>
      <c r="F205" s="76"/>
      <c r="H205" s="70"/>
    </row>
    <row r="206" spans="4:19" customFormat="1" ht="18">
      <c r="D206" s="73"/>
      <c r="E206" s="73"/>
      <c r="F206" s="76"/>
      <c r="G206" s="146"/>
      <c r="H206" s="70"/>
      <c r="J206" s="146"/>
      <c r="M206" s="146"/>
    </row>
    <row r="207" spans="4:19" customFormat="1" ht="18">
      <c r="D207" s="73"/>
      <c r="E207" s="73"/>
      <c r="F207" s="76"/>
      <c r="G207" s="146"/>
      <c r="H207" s="70"/>
      <c r="J207" s="146"/>
    </row>
    <row r="208" spans="4:19" customFormat="1" ht="18">
      <c r="D208" s="73"/>
      <c r="E208" s="73"/>
      <c r="F208" s="76"/>
      <c r="H208" s="70"/>
      <c r="J208" s="146"/>
    </row>
  </sheetData>
  <phoneticPr fontId="5" type="noConversion"/>
  <conditionalFormatting sqref="J29 M29 B29:D32 B36:D37 J100:J104 M100:M104 G100:G105 P100:P104 S100:S104 B123:D123 S136 S138:S144 P136 P138:P144 M136 M138:M144 J136 J138:J144 F136:G136 F138:G144 B69:D70 S59:S62 S64:S67 P59:P62 P64:P67 G59:G62 G64:G67 M59:M62 J59:J62 J149:J159 M149:M159 P149:P159 S149:S159 G149:G159 G162:G171 J162:J171 M162:M171 P162:P171 S162:S171 P5:P25 G5:G25 M5:M25 J5:J25 S5:S25 B126:D127 C124:D125 B88:D88 G31:G57 J31:J57 B39:D50 B53:D55 S31:S57 P31:P57 M31:M57 J64:J98 M64:M98 G71:G98 P71:P98 S71:S98 S107:S132 P107:P132 M107:M132 J107:J132 F107:G132">
    <cfRule type="cellIs" dxfId="90" priority="38" operator="equal">
      <formula>"未完成"</formula>
    </cfRule>
  </conditionalFormatting>
  <conditionalFormatting sqref="G148 B158:D158 B155:D155 B164:D164 B148:D149 B110:D112 B128:D130 B138:D138 B136:D136 J106">
    <cfRule type="cellIs" dxfId="89" priority="37" operator="equal">
      <formula>"TBD"</formula>
    </cfRule>
  </conditionalFormatting>
  <conditionalFormatting sqref="B122:D122">
    <cfRule type="cellIs" dxfId="88" priority="36" operator="equal">
      <formula>"未完成"</formula>
    </cfRule>
  </conditionalFormatting>
  <conditionalFormatting sqref="F145:T145">
    <cfRule type="cellIs" dxfId="87" priority="35" operator="equal">
      <formula>"未完成"</formula>
    </cfRule>
  </conditionalFormatting>
  <conditionalFormatting sqref="T30 Q30 N30 K30 H30">
    <cfRule type="cellIs" dxfId="86" priority="34" operator="equal">
      <formula>"未完成"</formula>
    </cfRule>
  </conditionalFormatting>
  <conditionalFormatting sqref="T99">
    <cfRule type="cellIs" dxfId="85" priority="31" operator="equal">
      <formula>"未完成"</formula>
    </cfRule>
  </conditionalFormatting>
  <conditionalFormatting sqref="Q99">
    <cfRule type="cellIs" dxfId="84" priority="32" operator="equal">
      <formula>"未完成"</formula>
    </cfRule>
  </conditionalFormatting>
  <conditionalFormatting sqref="N99">
    <cfRule type="cellIs" dxfId="83" priority="30" operator="equal">
      <formula>"未完成"</formula>
    </cfRule>
  </conditionalFormatting>
  <conditionalFormatting sqref="K99">
    <cfRule type="cellIs" dxfId="82" priority="29" operator="equal">
      <formula>"未完成"</formula>
    </cfRule>
  </conditionalFormatting>
  <conditionalFormatting sqref="H99">
    <cfRule type="cellIs" dxfId="81" priority="28" operator="equal">
      <formula>"未完成"</formula>
    </cfRule>
  </conditionalFormatting>
  <conditionalFormatting sqref="B99:D99">
    <cfRule type="cellIs" dxfId="80" priority="33" operator="equal">
      <formula>"未完成"</formula>
    </cfRule>
  </conditionalFormatting>
  <conditionalFormatting sqref="B134:D134">
    <cfRule type="cellIs" dxfId="79" priority="27" operator="equal">
      <formula>"未完成"</formula>
    </cfRule>
  </conditionalFormatting>
  <conditionalFormatting sqref="H134">
    <cfRule type="cellIs" dxfId="78" priority="26" operator="equal">
      <formula>"未完成"</formula>
    </cfRule>
  </conditionalFormatting>
  <conditionalFormatting sqref="N134">
    <cfRule type="cellIs" dxfId="77" priority="24" operator="equal">
      <formula>"未完成"</formula>
    </cfRule>
  </conditionalFormatting>
  <conditionalFormatting sqref="T134">
    <cfRule type="cellIs" dxfId="76" priority="22" operator="equal">
      <formula>"未完成"</formula>
    </cfRule>
  </conditionalFormatting>
  <conditionalFormatting sqref="K134">
    <cfRule type="cellIs" dxfId="75" priority="25" operator="equal">
      <formula>"未完成"</formula>
    </cfRule>
  </conditionalFormatting>
  <conditionalFormatting sqref="Q134">
    <cfRule type="cellIs" dxfId="74" priority="23" operator="equal">
      <formula>"未完成"</formula>
    </cfRule>
  </conditionalFormatting>
  <conditionalFormatting sqref="T58">
    <cfRule type="cellIs" dxfId="73" priority="19" operator="equal">
      <formula>"未完成"</formula>
    </cfRule>
  </conditionalFormatting>
  <conditionalFormatting sqref="Q58">
    <cfRule type="cellIs" dxfId="72" priority="20" operator="equal">
      <formula>"未完成"</formula>
    </cfRule>
  </conditionalFormatting>
  <conditionalFormatting sqref="N58">
    <cfRule type="cellIs" dxfId="71" priority="18" operator="equal">
      <formula>"未完成"</formula>
    </cfRule>
  </conditionalFormatting>
  <conditionalFormatting sqref="K58">
    <cfRule type="cellIs" dxfId="70" priority="17" operator="equal">
      <formula>"未完成"</formula>
    </cfRule>
  </conditionalFormatting>
  <conditionalFormatting sqref="H58">
    <cfRule type="cellIs" dxfId="69" priority="16" operator="equal">
      <formula>"未完成"</formula>
    </cfRule>
  </conditionalFormatting>
  <conditionalFormatting sqref="B58:D58">
    <cfRule type="cellIs" dxfId="68" priority="21" operator="equal">
      <formula>"未完成"</formula>
    </cfRule>
  </conditionalFormatting>
  <conditionalFormatting sqref="P4 G4 M4 J4 S4">
    <cfRule type="cellIs" dxfId="67" priority="15" operator="equal">
      <formula>"未完成"</formula>
    </cfRule>
  </conditionalFormatting>
  <conditionalFormatting sqref="B172:D172">
    <cfRule type="cellIs" dxfId="66" priority="14" operator="equal">
      <formula>"未完成"</formula>
    </cfRule>
  </conditionalFormatting>
  <conditionalFormatting sqref="H172">
    <cfRule type="cellIs" dxfId="65" priority="13" operator="equal">
      <formula>"未完成"</formula>
    </cfRule>
  </conditionalFormatting>
  <conditionalFormatting sqref="N172">
    <cfRule type="cellIs" dxfId="64" priority="11" operator="equal">
      <formula>"未完成"</formula>
    </cfRule>
  </conditionalFormatting>
  <conditionalFormatting sqref="T172">
    <cfRule type="cellIs" dxfId="63" priority="9" operator="equal">
      <formula>"未完成"</formula>
    </cfRule>
  </conditionalFormatting>
  <conditionalFormatting sqref="K172">
    <cfRule type="cellIs" dxfId="62" priority="12" operator="equal">
      <formula>"未完成"</formula>
    </cfRule>
  </conditionalFormatting>
  <conditionalFormatting sqref="Q172">
    <cfRule type="cellIs" dxfId="61" priority="10" operator="equal">
      <formula>"未完成"</formula>
    </cfRule>
  </conditionalFormatting>
  <conditionalFormatting sqref="T28">
    <cfRule type="cellIs" dxfId="60" priority="6" operator="equal">
      <formula>"未完成"</formula>
    </cfRule>
  </conditionalFormatting>
  <conditionalFormatting sqref="Q28">
    <cfRule type="cellIs" dxfId="59" priority="7" operator="equal">
      <formula>"未完成"</formula>
    </cfRule>
  </conditionalFormatting>
  <conditionalFormatting sqref="N28">
    <cfRule type="cellIs" dxfId="58" priority="5" operator="equal">
      <formula>"未完成"</formula>
    </cfRule>
  </conditionalFormatting>
  <conditionalFormatting sqref="K28">
    <cfRule type="cellIs" dxfId="57" priority="4" operator="equal">
      <formula>"未完成"</formula>
    </cfRule>
  </conditionalFormatting>
  <conditionalFormatting sqref="H28">
    <cfRule type="cellIs" dxfId="56" priority="3" operator="equal">
      <formula>"未完成"</formula>
    </cfRule>
  </conditionalFormatting>
  <conditionalFormatting sqref="B28:D28">
    <cfRule type="cellIs" dxfId="55" priority="8" operator="equal">
      <formula>"未完成"</formula>
    </cfRule>
  </conditionalFormatting>
  <conditionalFormatting sqref="B125">
    <cfRule type="cellIs" dxfId="54" priority="2" operator="equal">
      <formula>"未完成"</formula>
    </cfRule>
  </conditionalFormatting>
  <conditionalFormatting sqref="B124">
    <cfRule type="cellIs" dxfId="53" priority="1" operator="equal">
      <formula>"未完成"</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5" x14ac:dyDescent="0"/>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c r="B2" s="47"/>
      <c r="C2" s="47" t="s">
        <v>166</v>
      </c>
      <c r="D2" s="35" t="s">
        <v>105</v>
      </c>
      <c r="E2" s="34" t="s">
        <v>295</v>
      </c>
      <c r="F2" s="35" t="s">
        <v>105</v>
      </c>
      <c r="G2" s="34" t="s">
        <v>296</v>
      </c>
      <c r="H2" s="35" t="s">
        <v>105</v>
      </c>
      <c r="I2" s="34" t="s">
        <v>297</v>
      </c>
      <c r="J2" s="35" t="s">
        <v>105</v>
      </c>
      <c r="K2" s="34" t="s">
        <v>298</v>
      </c>
    </row>
    <row r="3" spans="1:11">
      <c r="A3" s="34" t="s">
        <v>167</v>
      </c>
      <c r="B3" s="43" t="s">
        <v>261</v>
      </c>
      <c r="C3" s="43" t="s">
        <v>261</v>
      </c>
      <c r="K3" s="49"/>
    </row>
    <row r="4" spans="1:11">
      <c r="B4" s="45" t="s">
        <v>183</v>
      </c>
      <c r="C4" s="45" t="s">
        <v>183</v>
      </c>
      <c r="H4" s="50"/>
      <c r="J4" s="50"/>
    </row>
    <row r="5" spans="1:11">
      <c r="B5" s="44" t="s">
        <v>445</v>
      </c>
      <c r="C5" s="44" t="s">
        <v>445</v>
      </c>
      <c r="E5" s="52"/>
      <c r="J5" s="50"/>
    </row>
    <row r="6" spans="1:11">
      <c r="B6" s="44" t="s">
        <v>446</v>
      </c>
      <c r="C6" s="44" t="s">
        <v>446</v>
      </c>
      <c r="E6" s="52"/>
      <c r="I6" s="51"/>
      <c r="J6" s="50"/>
    </row>
    <row r="7" spans="1:11">
      <c r="B7" s="44" t="s">
        <v>448</v>
      </c>
      <c r="C7" s="44" t="s">
        <v>448</v>
      </c>
      <c r="E7" s="52"/>
      <c r="I7" s="51"/>
      <c r="J7" s="50"/>
    </row>
    <row r="8" spans="1:11">
      <c r="B8" s="44" t="s">
        <v>447</v>
      </c>
      <c r="C8" s="44"/>
      <c r="E8" s="52"/>
      <c r="I8" s="51"/>
      <c r="J8" s="50"/>
    </row>
    <row r="9" spans="1:11">
      <c r="B9" s="44" t="s">
        <v>455</v>
      </c>
      <c r="C9" s="44"/>
      <c r="I9" s="44" t="s">
        <v>455</v>
      </c>
      <c r="J9" s="50"/>
    </row>
    <row r="10" spans="1:11">
      <c r="B10" s="44" t="s">
        <v>444</v>
      </c>
      <c r="C10" s="44"/>
      <c r="E10" s="44" t="s">
        <v>444</v>
      </c>
      <c r="G10" s="36" t="s">
        <v>439</v>
      </c>
      <c r="H10" s="36"/>
      <c r="I10" s="52"/>
    </row>
    <row r="11" spans="1:11">
      <c r="B11" s="44" t="s">
        <v>453</v>
      </c>
      <c r="C11" s="44"/>
      <c r="E11" s="44" t="s">
        <v>453</v>
      </c>
      <c r="G11" s="44" t="s">
        <v>453</v>
      </c>
      <c r="I11" s="36" t="s">
        <v>439</v>
      </c>
      <c r="J11" s="50"/>
    </row>
    <row r="12" spans="1:11">
      <c r="B12" s="44" t="s">
        <v>307</v>
      </c>
      <c r="C12" s="44"/>
      <c r="E12" s="52"/>
      <c r="G12" s="52"/>
      <c r="I12" s="36" t="s">
        <v>456</v>
      </c>
      <c r="J12" s="50"/>
    </row>
    <row r="13" spans="1:11">
      <c r="B13" s="44"/>
      <c r="C13" s="44"/>
      <c r="J13" s="50"/>
    </row>
    <row r="14" spans="1:11">
      <c r="B14" s="43" t="s">
        <v>262</v>
      </c>
      <c r="C14" s="44"/>
      <c r="J14" s="50"/>
    </row>
    <row r="15" spans="1:11" ht="18" customHeight="1">
      <c r="C15" s="44"/>
      <c r="J15" s="50"/>
    </row>
    <row r="16" spans="1:11">
      <c r="B16" s="44"/>
      <c r="C16" s="44"/>
      <c r="I16" s="51"/>
      <c r="J16" s="50"/>
      <c r="K16" s="52"/>
    </row>
    <row r="17" spans="1:10">
      <c r="B17" s="44"/>
      <c r="C17" s="44"/>
      <c r="E17" s="52"/>
      <c r="I17" s="51"/>
      <c r="J17" s="50"/>
    </row>
    <row r="18" spans="1:10">
      <c r="B18" s="44"/>
      <c r="C18" s="44"/>
      <c r="J18" s="50"/>
    </row>
    <row r="19" spans="1:10" s="53" customFormat="1">
      <c r="D19" s="54"/>
      <c r="E19" s="55"/>
      <c r="F19" s="54"/>
      <c r="H19" s="54"/>
      <c r="J19" s="56"/>
    </row>
    <row r="20" spans="1:10">
      <c r="A20" s="34" t="s">
        <v>168</v>
      </c>
      <c r="B20" s="46" t="s">
        <v>434</v>
      </c>
      <c r="C20" s="46" t="s">
        <v>437</v>
      </c>
      <c r="I20" s="51"/>
      <c r="J20" s="50"/>
    </row>
    <row r="21" spans="1:10">
      <c r="B21" s="44" t="s">
        <v>280</v>
      </c>
      <c r="C21" s="44" t="s">
        <v>280</v>
      </c>
      <c r="E21" s="44" t="s">
        <v>280</v>
      </c>
      <c r="G21" s="58" t="s">
        <v>439</v>
      </c>
      <c r="J21" s="50"/>
    </row>
    <row r="22" spans="1:10">
      <c r="B22" s="44" t="s">
        <v>454</v>
      </c>
      <c r="C22" s="44"/>
      <c r="D22" s="57"/>
      <c r="G22" s="44" t="s">
        <v>454</v>
      </c>
      <c r="H22" s="50"/>
      <c r="I22" s="58" t="s">
        <v>439</v>
      </c>
      <c r="J22" s="50"/>
    </row>
    <row r="23" spans="1:10">
      <c r="B23" s="44" t="s">
        <v>265</v>
      </c>
      <c r="C23" s="44"/>
      <c r="D23" s="57"/>
      <c r="H23" s="50"/>
      <c r="I23" s="44" t="s">
        <v>265</v>
      </c>
      <c r="J23" s="50"/>
    </row>
    <row r="24" spans="1:10">
      <c r="B24" s="44" t="s">
        <v>293</v>
      </c>
      <c r="C24" s="44"/>
      <c r="I24" s="44" t="s">
        <v>293</v>
      </c>
      <c r="J24" s="50"/>
    </row>
    <row r="25" spans="1:10">
      <c r="B25" s="44"/>
      <c r="C25" s="44"/>
      <c r="J25" s="50"/>
    </row>
    <row r="26" spans="1:10">
      <c r="C26" s="44"/>
      <c r="D26" s="57"/>
      <c r="H26" s="50"/>
      <c r="J26" s="50"/>
    </row>
    <row r="29" spans="1:10" s="53" customFormat="1">
      <c r="A29" s="59"/>
      <c r="B29" s="60"/>
      <c r="C29" s="60"/>
      <c r="D29" s="54"/>
      <c r="F29" s="54"/>
      <c r="H29" s="54"/>
      <c r="J29" s="54"/>
    </row>
    <row r="30" spans="1:10">
      <c r="A30" s="34" t="s">
        <v>169</v>
      </c>
      <c r="B30" s="44" t="s">
        <v>115</v>
      </c>
      <c r="C30" s="44"/>
      <c r="H30" s="50"/>
      <c r="J30" s="50"/>
    </row>
    <row r="31" spans="1:10">
      <c r="B31" s="44" t="s">
        <v>316</v>
      </c>
      <c r="C31" s="44" t="s">
        <v>316</v>
      </c>
      <c r="H31" s="50"/>
      <c r="J31" s="50"/>
    </row>
    <row r="32" spans="1:10">
      <c r="B32" s="44" t="s">
        <v>438</v>
      </c>
      <c r="C32" s="44" t="s">
        <v>438</v>
      </c>
      <c r="H32" s="50"/>
      <c r="J32" s="50"/>
    </row>
    <row r="33" spans="1:12">
      <c r="B33" s="44" t="s">
        <v>292</v>
      </c>
      <c r="C33" s="44" t="s">
        <v>292</v>
      </c>
      <c r="J33" s="50"/>
    </row>
    <row r="34" spans="1:12">
      <c r="B34" s="44" t="s">
        <v>146</v>
      </c>
      <c r="C34" s="44"/>
      <c r="E34" s="36" t="s">
        <v>442</v>
      </c>
      <c r="G34" s="36" t="s">
        <v>443</v>
      </c>
      <c r="H34" s="50"/>
      <c r="J34" s="50"/>
    </row>
    <row r="35" spans="1:12">
      <c r="B35" s="44" t="s">
        <v>459</v>
      </c>
      <c r="C35" s="44"/>
      <c r="D35" s="50"/>
      <c r="E35" s="44" t="s">
        <v>459</v>
      </c>
      <c r="F35" s="50"/>
      <c r="G35" s="36" t="s">
        <v>443</v>
      </c>
      <c r="J35" s="50"/>
    </row>
    <row r="36" spans="1:12">
      <c r="B36" s="44" t="s">
        <v>449</v>
      </c>
      <c r="C36" s="44"/>
      <c r="G36" s="44" t="s">
        <v>449</v>
      </c>
      <c r="I36" s="44" t="s">
        <v>449</v>
      </c>
      <c r="K36" s="36" t="s">
        <v>443</v>
      </c>
    </row>
    <row r="37" spans="1:12">
      <c r="B37" s="44" t="s">
        <v>342</v>
      </c>
      <c r="C37" s="44"/>
      <c r="I37" s="44" t="s">
        <v>342</v>
      </c>
      <c r="K37" s="36" t="s">
        <v>443</v>
      </c>
    </row>
    <row r="38" spans="1:12">
      <c r="B38" s="44"/>
      <c r="C38" s="44"/>
      <c r="I38" s="61"/>
    </row>
    <row r="39" spans="1:12" s="53" customFormat="1">
      <c r="B39" s="59"/>
      <c r="C39" s="59"/>
      <c r="D39" s="54"/>
      <c r="F39" s="54"/>
      <c r="H39" s="54"/>
      <c r="J39" s="56"/>
    </row>
    <row r="40" spans="1:12">
      <c r="A40" s="34" t="s">
        <v>170</v>
      </c>
      <c r="B40" s="36"/>
      <c r="C40" s="36"/>
      <c r="J40" s="50"/>
    </row>
    <row r="41" spans="1:12">
      <c r="B41" s="44" t="s">
        <v>183</v>
      </c>
      <c r="C41" s="44" t="s">
        <v>440</v>
      </c>
      <c r="G41" s="52"/>
      <c r="H41" s="57"/>
      <c r="J41" s="50"/>
    </row>
    <row r="42" spans="1:12">
      <c r="B42" s="44" t="s">
        <v>291</v>
      </c>
      <c r="C42" s="44" t="s">
        <v>291</v>
      </c>
      <c r="E42" s="36" t="s">
        <v>439</v>
      </c>
      <c r="J42" s="50"/>
    </row>
    <row r="43" spans="1:12">
      <c r="B43" s="44" t="s">
        <v>282</v>
      </c>
      <c r="C43" s="44"/>
      <c r="E43" s="44" t="s">
        <v>282</v>
      </c>
      <c r="G43" s="36" t="s">
        <v>439</v>
      </c>
      <c r="L43" s="50"/>
    </row>
    <row r="44" spans="1:12">
      <c r="B44" s="44" t="s">
        <v>450</v>
      </c>
      <c r="C44" s="44"/>
      <c r="G44" s="44" t="s">
        <v>450</v>
      </c>
      <c r="I44" s="44" t="s">
        <v>452</v>
      </c>
      <c r="J44" s="50"/>
    </row>
    <row r="45" spans="1:12">
      <c r="B45" s="77"/>
      <c r="C45" s="44"/>
      <c r="J45" s="50"/>
    </row>
    <row r="46" spans="1:12">
      <c r="B46" s="44"/>
      <c r="C46" s="44"/>
      <c r="E46" s="61"/>
      <c r="I46" s="51"/>
      <c r="J46" s="50"/>
    </row>
    <row r="47" spans="1:12">
      <c r="B47" s="44"/>
      <c r="C47" s="44"/>
      <c r="E47" s="61"/>
      <c r="J47" s="50"/>
    </row>
    <row r="48" spans="1:12" s="53" customFormat="1">
      <c r="A48" s="59"/>
      <c r="B48" s="59"/>
      <c r="C48" s="59"/>
      <c r="D48" s="54"/>
      <c r="F48" s="54"/>
      <c r="H48" s="54"/>
      <c r="I48" s="55"/>
      <c r="J48" s="54"/>
    </row>
    <row r="49" spans="1:10">
      <c r="A49" s="34" t="s">
        <v>171</v>
      </c>
      <c r="B49" s="44" t="s">
        <v>306</v>
      </c>
      <c r="C49" s="44" t="s">
        <v>306</v>
      </c>
      <c r="E49" s="36" t="s">
        <v>306</v>
      </c>
      <c r="G49" s="36" t="s">
        <v>441</v>
      </c>
    </row>
    <row r="50" spans="1:10">
      <c r="B50" s="44" t="s">
        <v>267</v>
      </c>
      <c r="C50" s="44"/>
      <c r="G50" s="44" t="s">
        <v>267</v>
      </c>
      <c r="H50" s="50"/>
      <c r="I50" s="36" t="s">
        <v>443</v>
      </c>
      <c r="J50" s="50"/>
    </row>
    <row r="51" spans="1:10">
      <c r="B51" s="44" t="s">
        <v>461</v>
      </c>
      <c r="C51" s="44"/>
      <c r="F51" s="50"/>
      <c r="G51" s="36" t="s">
        <v>460</v>
      </c>
      <c r="H51" s="50"/>
      <c r="I51" s="36" t="s">
        <v>439</v>
      </c>
      <c r="J51" s="50"/>
    </row>
    <row r="52" spans="1:10">
      <c r="B52" s="44"/>
      <c r="C52" s="44"/>
      <c r="H52" s="50"/>
      <c r="J52" s="50"/>
    </row>
    <row r="53" spans="1:10">
      <c r="B53" s="44"/>
      <c r="C53" s="44"/>
      <c r="H53" s="50"/>
      <c r="J53" s="50"/>
    </row>
    <row r="54" spans="1:10">
      <c r="B54" s="44"/>
      <c r="C54" s="44"/>
      <c r="F54" s="50"/>
      <c r="H54" s="50"/>
      <c r="J54" s="50"/>
    </row>
    <row r="55" spans="1:10">
      <c r="B55" s="44"/>
      <c r="C55" s="44"/>
      <c r="G55" s="61"/>
      <c r="J55" s="50"/>
    </row>
    <row r="56" spans="1:10" s="53" customFormat="1">
      <c r="A56" s="59"/>
      <c r="B56" s="59"/>
      <c r="C56" s="59"/>
      <c r="D56" s="54"/>
      <c r="F56" s="54"/>
      <c r="G56" s="55"/>
      <c r="H56" s="54"/>
      <c r="J56" s="56"/>
    </row>
    <row r="57" spans="1:10">
      <c r="A57" s="34" t="s">
        <v>172</v>
      </c>
      <c r="B57" s="44" t="s">
        <v>183</v>
      </c>
      <c r="C57" s="44" t="s">
        <v>457</v>
      </c>
      <c r="F57" s="50"/>
      <c r="H57" s="50"/>
      <c r="J57" s="50"/>
    </row>
    <row r="58" spans="1:10">
      <c r="B58" s="46" t="s">
        <v>458</v>
      </c>
      <c r="C58" s="46" t="s">
        <v>458</v>
      </c>
      <c r="D58" s="50"/>
      <c r="F58" s="50"/>
      <c r="H58" s="50"/>
      <c r="J58" s="50"/>
    </row>
    <row r="59" spans="1:10">
      <c r="B59" s="44" t="s">
        <v>182</v>
      </c>
      <c r="H59" s="50"/>
      <c r="I59" s="61"/>
    </row>
    <row r="60" spans="1:10">
      <c r="B60" s="46" t="s">
        <v>451</v>
      </c>
      <c r="E60" s="46" t="s">
        <v>451</v>
      </c>
      <c r="H60" s="50"/>
      <c r="I60" s="61"/>
    </row>
    <row r="61" spans="1:10">
      <c r="B61" s="44" t="s">
        <v>268</v>
      </c>
      <c r="C61" s="44"/>
      <c r="F61" s="50"/>
      <c r="G61" s="44" t="s">
        <v>268</v>
      </c>
      <c r="H61" s="50"/>
      <c r="I61" s="58"/>
    </row>
    <row r="62" spans="1:10">
      <c r="B62" s="44"/>
      <c r="C62" s="44"/>
      <c r="E62" s="44"/>
      <c r="F62" s="50"/>
      <c r="H62" s="50"/>
      <c r="I62" s="58"/>
    </row>
    <row r="63" spans="1:10">
      <c r="B63" s="46" t="s">
        <v>145</v>
      </c>
      <c r="F63" s="50"/>
      <c r="H63" s="50"/>
      <c r="I63" s="46" t="s">
        <v>145</v>
      </c>
    </row>
    <row r="64" spans="1:10">
      <c r="B64" s="44" t="s">
        <v>308</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5" x14ac:dyDescent="0"/>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c r="C2" s="78" t="s">
        <v>526</v>
      </c>
      <c r="D2" s="79" t="s">
        <v>105</v>
      </c>
      <c r="E2" s="78" t="s">
        <v>527</v>
      </c>
      <c r="F2" s="80" t="s">
        <v>105</v>
      </c>
      <c r="G2" s="78" t="s">
        <v>528</v>
      </c>
      <c r="H2" s="78" t="s">
        <v>105</v>
      </c>
      <c r="I2" s="78" t="s">
        <v>529</v>
      </c>
      <c r="J2" s="78" t="s">
        <v>105</v>
      </c>
      <c r="K2" s="78" t="s">
        <v>530</v>
      </c>
      <c r="L2" s="78" t="s">
        <v>105</v>
      </c>
    </row>
    <row r="3" spans="1:12" s="78" customFormat="1">
      <c r="A3" s="81" t="s">
        <v>531</v>
      </c>
      <c r="B3" s="44" t="s">
        <v>463</v>
      </c>
      <c r="C3" s="82" t="s">
        <v>473</v>
      </c>
      <c r="D3" s="82"/>
      <c r="E3" s="82" t="s">
        <v>468</v>
      </c>
      <c r="F3" s="80"/>
    </row>
    <row r="4" spans="1:12">
      <c r="B4" s="44" t="s">
        <v>532</v>
      </c>
      <c r="C4" s="30" t="s">
        <v>466</v>
      </c>
      <c r="D4" s="30"/>
      <c r="F4" s="30"/>
      <c r="G4" s="82" t="s">
        <v>469</v>
      </c>
      <c r="H4" s="82"/>
      <c r="I4" s="82" t="s">
        <v>468</v>
      </c>
      <c r="J4" s="82"/>
    </row>
    <row r="5" spans="1:12">
      <c r="B5" s="44" t="s">
        <v>459</v>
      </c>
      <c r="C5" s="30" t="s">
        <v>465</v>
      </c>
      <c r="D5" s="30"/>
      <c r="E5" s="30" t="s">
        <v>533</v>
      </c>
      <c r="F5" s="30"/>
      <c r="H5" s="82"/>
      <c r="I5" s="82" t="s">
        <v>471</v>
      </c>
      <c r="J5" s="82"/>
      <c r="K5" s="36"/>
    </row>
    <row r="6" spans="1:12">
      <c r="B6" s="44" t="s">
        <v>267</v>
      </c>
      <c r="C6" s="82" t="s">
        <v>465</v>
      </c>
      <c r="D6" s="82"/>
      <c r="E6" s="82" t="s">
        <v>467</v>
      </c>
      <c r="F6" s="82"/>
      <c r="H6" s="82"/>
      <c r="I6" s="82" t="s">
        <v>471</v>
      </c>
      <c r="J6" s="82"/>
      <c r="K6" s="82"/>
    </row>
    <row r="7" spans="1:12" s="78" customFormat="1">
      <c r="B7" s="44" t="s">
        <v>280</v>
      </c>
      <c r="C7" s="82" t="s">
        <v>462</v>
      </c>
      <c r="E7" s="30"/>
      <c r="F7" s="82"/>
      <c r="G7" s="82" t="s">
        <v>469</v>
      </c>
      <c r="H7" s="82"/>
      <c r="K7" s="82" t="s">
        <v>468</v>
      </c>
      <c r="L7" s="30"/>
    </row>
    <row r="8" spans="1:12" s="78" customFormat="1">
      <c r="A8" s="81"/>
      <c r="B8" s="44" t="s">
        <v>464</v>
      </c>
      <c r="D8" s="82"/>
      <c r="E8" s="82" t="s">
        <v>462</v>
      </c>
      <c r="H8" s="82"/>
      <c r="I8" s="36" t="s">
        <v>469</v>
      </c>
      <c r="J8" s="82"/>
      <c r="K8" s="82" t="s">
        <v>468</v>
      </c>
      <c r="L8" s="83"/>
    </row>
    <row r="9" spans="1:12">
      <c r="B9" s="44" t="s">
        <v>449</v>
      </c>
      <c r="D9" s="30"/>
      <c r="E9" s="30" t="s">
        <v>474</v>
      </c>
      <c r="F9" s="30"/>
      <c r="G9" s="82"/>
      <c r="H9" s="82"/>
      <c r="I9" s="36" t="s">
        <v>469</v>
      </c>
      <c r="J9" s="82"/>
      <c r="K9" s="36" t="s">
        <v>468</v>
      </c>
    </row>
    <row r="10" spans="1:12">
      <c r="B10" s="44" t="s">
        <v>342</v>
      </c>
      <c r="D10" s="30"/>
      <c r="F10" s="30"/>
      <c r="G10" s="82" t="s">
        <v>475</v>
      </c>
      <c r="H10" s="82"/>
      <c r="J10" s="82"/>
      <c r="K10" s="36" t="s">
        <v>462</v>
      </c>
    </row>
    <row r="11" spans="1:12">
      <c r="B11" s="82"/>
      <c r="D11" s="82"/>
      <c r="E11" s="82"/>
      <c r="F11" s="30"/>
      <c r="H11" s="82"/>
      <c r="I11" s="82"/>
      <c r="J11" s="82"/>
      <c r="K11" s="82"/>
    </row>
    <row r="12" spans="1:12">
      <c r="B12" s="82"/>
      <c r="D12" s="82"/>
      <c r="E12" s="82"/>
      <c r="F12" s="30"/>
      <c r="H12" s="82"/>
      <c r="I12" s="82"/>
      <c r="J12" s="82"/>
      <c r="K12" s="82"/>
    </row>
    <row r="13" spans="1:12">
      <c r="B13" s="82"/>
      <c r="C13" s="82"/>
      <c r="D13" s="82"/>
      <c r="E13" s="82"/>
      <c r="F13" s="30"/>
      <c r="H13" s="82"/>
      <c r="I13" s="82"/>
      <c r="J13" s="82"/>
      <c r="K13" s="82"/>
    </row>
    <row r="14" spans="1:12">
      <c r="B14" s="82"/>
      <c r="C14" s="82"/>
      <c r="D14" s="82"/>
      <c r="E14" s="82"/>
      <c r="F14" s="30"/>
      <c r="H14" s="82"/>
      <c r="I14" s="82"/>
      <c r="J14" s="82"/>
      <c r="K14" s="82"/>
    </row>
    <row r="15" spans="1:12" s="86" customFormat="1">
      <c r="A15" s="85"/>
    </row>
    <row r="16" spans="1:12">
      <c r="A16" s="81" t="s">
        <v>534</v>
      </c>
      <c r="B16" s="45" t="s">
        <v>183</v>
      </c>
      <c r="C16" s="82" t="s">
        <v>471</v>
      </c>
      <c r="D16" s="82"/>
      <c r="F16" s="30"/>
      <c r="H16" s="82"/>
      <c r="J16" s="82"/>
      <c r="K16" s="82"/>
    </row>
    <row r="17" spans="1:11">
      <c r="A17" s="30"/>
      <c r="B17" s="46" t="s">
        <v>434</v>
      </c>
      <c r="C17" s="82" t="s">
        <v>471</v>
      </c>
      <c r="D17" s="82"/>
      <c r="E17" s="82"/>
      <c r="F17" s="82"/>
      <c r="G17" s="82"/>
      <c r="H17" s="82"/>
      <c r="I17" s="82"/>
      <c r="J17" s="82"/>
    </row>
    <row r="18" spans="1:11">
      <c r="A18" s="30"/>
      <c r="B18" s="44" t="s">
        <v>448</v>
      </c>
      <c r="C18" s="82" t="s">
        <v>471</v>
      </c>
      <c r="D18" s="82"/>
      <c r="F18" s="82"/>
      <c r="J18" s="82"/>
    </row>
    <row r="19" spans="1:11">
      <c r="A19" s="30"/>
      <c r="B19" s="43" t="s">
        <v>261</v>
      </c>
      <c r="D19" s="30"/>
      <c r="E19" s="82"/>
      <c r="F19" s="82"/>
      <c r="G19" s="82"/>
      <c r="J19" s="82"/>
      <c r="K19" s="82"/>
    </row>
    <row r="20" spans="1:11">
      <c r="A20" s="30"/>
      <c r="B20" s="44" t="s">
        <v>535</v>
      </c>
      <c r="C20" s="82" t="s">
        <v>472</v>
      </c>
      <c r="D20" s="82"/>
      <c r="E20" s="82" t="s">
        <v>471</v>
      </c>
      <c r="F20" s="82"/>
      <c r="G20" s="82"/>
      <c r="J20" s="82"/>
    </row>
    <row r="21" spans="1:11">
      <c r="A21" s="30"/>
      <c r="B21" s="44" t="s">
        <v>536</v>
      </c>
      <c r="C21" s="82" t="s">
        <v>472</v>
      </c>
      <c r="D21" s="82"/>
      <c r="E21" s="82" t="s">
        <v>471</v>
      </c>
      <c r="F21" s="30"/>
      <c r="J21" s="82"/>
      <c r="K21" s="82"/>
    </row>
    <row r="22" spans="1:11">
      <c r="A22" s="30"/>
      <c r="B22" s="44" t="s">
        <v>447</v>
      </c>
      <c r="C22" s="82"/>
      <c r="D22" s="82"/>
      <c r="E22" s="82" t="s">
        <v>471</v>
      </c>
      <c r="F22" s="82"/>
      <c r="H22" s="82"/>
      <c r="I22" s="82"/>
      <c r="J22" s="82"/>
    </row>
    <row r="23" spans="1:11">
      <c r="A23" s="30"/>
      <c r="B23" s="44" t="s">
        <v>537</v>
      </c>
      <c r="C23" s="82"/>
      <c r="D23" s="82"/>
      <c r="E23" s="82" t="s">
        <v>470</v>
      </c>
      <c r="F23" s="82"/>
      <c r="G23" s="82" t="s">
        <v>471</v>
      </c>
      <c r="H23" s="82"/>
      <c r="I23" s="82"/>
      <c r="J23" s="82"/>
    </row>
    <row r="24" spans="1:11">
      <c r="A24" s="30"/>
      <c r="B24" s="44" t="s">
        <v>292</v>
      </c>
      <c r="C24" s="30" t="s">
        <v>479</v>
      </c>
      <c r="D24" s="30"/>
      <c r="F24" s="30"/>
      <c r="G24" s="82" t="s">
        <v>471</v>
      </c>
      <c r="H24" s="82"/>
      <c r="I24" s="36"/>
      <c r="J24" s="82"/>
    </row>
    <row r="25" spans="1:11">
      <c r="A25" s="30"/>
      <c r="B25" s="44" t="s">
        <v>291</v>
      </c>
      <c r="C25" s="30" t="s">
        <v>479</v>
      </c>
      <c r="D25" s="30"/>
      <c r="F25" s="30"/>
      <c r="G25" s="82" t="s">
        <v>471</v>
      </c>
      <c r="H25" s="82"/>
      <c r="I25" s="36"/>
      <c r="J25" s="82"/>
    </row>
    <row r="26" spans="1:11">
      <c r="A26" s="30"/>
      <c r="B26" s="44" t="s">
        <v>282</v>
      </c>
      <c r="C26" s="30" t="s">
        <v>479</v>
      </c>
      <c r="D26" s="82"/>
      <c r="E26" s="82"/>
      <c r="F26" s="82"/>
      <c r="G26" s="82" t="s">
        <v>471</v>
      </c>
      <c r="H26" s="82"/>
      <c r="I26" s="82"/>
      <c r="J26" s="82"/>
      <c r="K26" s="82"/>
    </row>
    <row r="27" spans="1:11">
      <c r="A27" s="30"/>
      <c r="B27" s="82" t="s">
        <v>477</v>
      </c>
      <c r="C27" s="82" t="s">
        <v>465</v>
      </c>
      <c r="D27" s="82"/>
      <c r="E27" s="82" t="s">
        <v>462</v>
      </c>
      <c r="F27" s="82"/>
      <c r="G27" s="82"/>
      <c r="H27" s="82"/>
      <c r="I27" s="82" t="s">
        <v>478</v>
      </c>
      <c r="J27" s="82"/>
      <c r="K27" s="82" t="s">
        <v>480</v>
      </c>
    </row>
    <row r="28" spans="1:11">
      <c r="A28" s="30"/>
      <c r="B28" s="30" t="s">
        <v>476</v>
      </c>
      <c r="D28" s="30"/>
      <c r="F28" s="30"/>
      <c r="G28" s="82" t="s">
        <v>475</v>
      </c>
      <c r="H28" s="82"/>
      <c r="I28" s="84" t="s">
        <v>462</v>
      </c>
      <c r="J28" s="82"/>
      <c r="K28" s="82" t="s">
        <v>471</v>
      </c>
    </row>
    <row r="29" spans="1:11">
      <c r="A29" s="30"/>
      <c r="B29" s="46" t="s">
        <v>145</v>
      </c>
      <c r="D29" s="30"/>
      <c r="F29" s="30"/>
      <c r="G29" s="82"/>
      <c r="H29" s="82"/>
      <c r="I29" s="36"/>
      <c r="J29" s="82"/>
      <c r="K29" s="30" t="s">
        <v>465</v>
      </c>
    </row>
    <row r="30" spans="1:11">
      <c r="A30" s="30"/>
      <c r="B30" s="44" t="s">
        <v>455</v>
      </c>
      <c r="C30" s="82"/>
      <c r="D30" s="82"/>
      <c r="E30" s="84"/>
      <c r="F30" s="30"/>
      <c r="G30" s="30" t="s">
        <v>462</v>
      </c>
      <c r="H30" s="82"/>
      <c r="J30" s="82"/>
      <c r="K30" s="30" t="s">
        <v>471</v>
      </c>
    </row>
    <row r="31" spans="1:11">
      <c r="A31" s="30"/>
      <c r="C31" s="82"/>
      <c r="D31" s="82"/>
      <c r="F31" s="30"/>
      <c r="H31" s="82"/>
      <c r="I31" s="82"/>
      <c r="J31" s="82"/>
      <c r="K31" s="82"/>
    </row>
    <row r="32" spans="1:11">
      <c r="A32" s="30"/>
      <c r="B32" s="82"/>
      <c r="C32" s="82"/>
      <c r="D32" s="82"/>
      <c r="E32" s="82"/>
      <c r="F32" s="82"/>
      <c r="G32" s="82"/>
      <c r="H32" s="82"/>
      <c r="I32" s="82"/>
      <c r="J32" s="82"/>
      <c r="K32" s="82"/>
    </row>
    <row r="33" spans="2:11" s="30" customFormat="1">
      <c r="B33" s="82"/>
      <c r="C33" s="82"/>
      <c r="D33" s="82"/>
      <c r="E33" s="82"/>
      <c r="F33" s="82"/>
      <c r="G33" s="82"/>
      <c r="H33" s="82"/>
      <c r="I33" s="82"/>
      <c r="J33" s="82"/>
      <c r="K33" s="82"/>
    </row>
    <row r="34" spans="2:11" s="30" customFormat="1">
      <c r="B34" s="82"/>
      <c r="C34" s="82"/>
      <c r="D34" s="82"/>
      <c r="E34" s="82"/>
      <c r="F34" s="82"/>
      <c r="G34" s="82"/>
      <c r="H34" s="82"/>
      <c r="I34" s="82"/>
      <c r="J34" s="82"/>
      <c r="K34" s="82"/>
    </row>
    <row r="35" spans="2:11" s="30" customFormat="1">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5" x14ac:dyDescent="0"/>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c r="A2" s="90"/>
      <c r="B2" s="91"/>
      <c r="C2" s="92" t="s">
        <v>301</v>
      </c>
      <c r="D2" s="92" t="s">
        <v>331</v>
      </c>
      <c r="E2" s="90" t="s">
        <v>105</v>
      </c>
      <c r="F2" s="92" t="s">
        <v>295</v>
      </c>
      <c r="G2" s="92" t="s">
        <v>331</v>
      </c>
      <c r="H2" s="92" t="s">
        <v>105</v>
      </c>
      <c r="I2" s="92" t="s">
        <v>302</v>
      </c>
      <c r="J2" s="92" t="s">
        <v>331</v>
      </c>
      <c r="K2" s="90" t="s">
        <v>105</v>
      </c>
      <c r="L2" s="92" t="s">
        <v>303</v>
      </c>
      <c r="M2" s="92" t="s">
        <v>331</v>
      </c>
      <c r="N2" s="92" t="s">
        <v>105</v>
      </c>
      <c r="O2" s="92" t="s">
        <v>298</v>
      </c>
      <c r="P2" s="92" t="s">
        <v>331</v>
      </c>
      <c r="Q2" s="92" t="s">
        <v>105</v>
      </c>
      <c r="R2" s="90"/>
    </row>
    <row r="3" spans="1:18">
      <c r="A3" s="94" t="s">
        <v>140</v>
      </c>
      <c r="C3" s="5" t="s">
        <v>483</v>
      </c>
      <c r="D3" s="5">
        <v>4</v>
      </c>
      <c r="F3" s="97" t="s">
        <v>494</v>
      </c>
      <c r="G3" s="5">
        <v>0.5</v>
      </c>
      <c r="H3" s="96"/>
      <c r="I3" s="5" t="s">
        <v>498</v>
      </c>
      <c r="J3" s="5">
        <v>5</v>
      </c>
      <c r="L3" s="5" t="s">
        <v>595</v>
      </c>
      <c r="M3" s="97">
        <v>2</v>
      </c>
      <c r="O3" s="5" t="s">
        <v>596</v>
      </c>
      <c r="P3" s="5">
        <v>2</v>
      </c>
    </row>
    <row r="4" spans="1:18">
      <c r="A4" s="94"/>
      <c r="C4" s="5" t="s">
        <v>481</v>
      </c>
      <c r="D4" s="5">
        <v>2</v>
      </c>
      <c r="F4" s="5" t="s">
        <v>490</v>
      </c>
      <c r="G4" s="5">
        <v>3</v>
      </c>
      <c r="H4" s="98"/>
      <c r="I4" s="5" t="s">
        <v>593</v>
      </c>
      <c r="J4" s="5">
        <v>1</v>
      </c>
      <c r="L4" s="5" t="s">
        <v>590</v>
      </c>
      <c r="M4" s="97">
        <v>2.5</v>
      </c>
    </row>
    <row r="5" spans="1:18">
      <c r="E5" s="99"/>
      <c r="F5" s="5" t="s">
        <v>589</v>
      </c>
      <c r="G5" s="5">
        <v>1</v>
      </c>
      <c r="H5" s="98"/>
      <c r="J5" s="97"/>
      <c r="L5" s="104" t="s">
        <v>496</v>
      </c>
      <c r="M5" s="5">
        <v>2</v>
      </c>
      <c r="N5" s="97"/>
      <c r="O5" s="5" t="s">
        <v>597</v>
      </c>
      <c r="P5" s="5">
        <v>4</v>
      </c>
      <c r="Q5" s="97"/>
    </row>
    <row r="6" spans="1:18">
      <c r="E6" s="99"/>
      <c r="H6" s="98"/>
      <c r="K6" s="98"/>
      <c r="N6" s="97"/>
      <c r="Q6" s="97"/>
    </row>
    <row r="7" spans="1:18">
      <c r="E7" s="5"/>
      <c r="F7" s="5" t="s">
        <v>491</v>
      </c>
      <c r="G7" s="5">
        <v>2</v>
      </c>
      <c r="K7" s="5"/>
      <c r="O7" s="5" t="s">
        <v>491</v>
      </c>
      <c r="Q7" s="97"/>
    </row>
    <row r="8" spans="1:18">
      <c r="G8" s="97"/>
    </row>
    <row r="9" spans="1:18" s="101" customFormat="1">
      <c r="B9" s="102"/>
      <c r="E9" s="103"/>
      <c r="K9" s="103"/>
    </row>
    <row r="10" spans="1:18">
      <c r="A10" s="94" t="s">
        <v>150</v>
      </c>
      <c r="C10" s="5" t="s">
        <v>487</v>
      </c>
      <c r="F10" s="5" t="s">
        <v>495</v>
      </c>
      <c r="G10" s="5">
        <v>1</v>
      </c>
      <c r="I10" s="97" t="s">
        <v>500</v>
      </c>
      <c r="J10" s="5">
        <v>1</v>
      </c>
      <c r="K10" s="5"/>
      <c r="L10" s="5" t="s">
        <v>334</v>
      </c>
      <c r="M10" s="5">
        <v>4</v>
      </c>
      <c r="O10" s="5" t="s">
        <v>335</v>
      </c>
      <c r="P10" s="104">
        <v>2</v>
      </c>
    </row>
    <row r="11" spans="1:18">
      <c r="A11" s="94"/>
      <c r="C11" s="5" t="s">
        <v>442</v>
      </c>
      <c r="D11" s="5">
        <v>2</v>
      </c>
      <c r="F11" s="5" t="s">
        <v>489</v>
      </c>
      <c r="G11" s="5">
        <v>2</v>
      </c>
      <c r="I11" s="97" t="s">
        <v>497</v>
      </c>
      <c r="J11" s="5">
        <v>2</v>
      </c>
      <c r="K11" s="5"/>
      <c r="L11" s="5" t="s">
        <v>541</v>
      </c>
      <c r="M11" s="104"/>
      <c r="O11" s="104"/>
      <c r="P11" s="104"/>
    </row>
    <row r="12" spans="1:18">
      <c r="A12" s="94"/>
      <c r="C12" s="5" t="s">
        <v>492</v>
      </c>
      <c r="D12" s="5">
        <v>0.5</v>
      </c>
      <c r="F12" s="5" t="s">
        <v>589</v>
      </c>
      <c r="G12" s="5">
        <v>1</v>
      </c>
      <c r="H12" s="98"/>
      <c r="I12" s="5" t="s">
        <v>499</v>
      </c>
      <c r="J12" s="5">
        <v>1</v>
      </c>
      <c r="L12" s="5" t="s">
        <v>540</v>
      </c>
    </row>
    <row r="13" spans="1:18">
      <c r="A13" s="94"/>
      <c r="C13" s="5" t="s">
        <v>493</v>
      </c>
      <c r="D13" s="5">
        <v>0.5</v>
      </c>
      <c r="F13" s="5" t="s">
        <v>539</v>
      </c>
      <c r="L13" s="104" t="s">
        <v>488</v>
      </c>
      <c r="M13" s="104"/>
      <c r="O13" s="5" t="s">
        <v>502</v>
      </c>
    </row>
    <row r="14" spans="1:18">
      <c r="A14" s="94"/>
      <c r="C14" s="104" t="s">
        <v>542</v>
      </c>
      <c r="D14" s="5">
        <v>1</v>
      </c>
      <c r="F14" s="5" t="s">
        <v>505</v>
      </c>
      <c r="G14" s="100">
        <v>0.5</v>
      </c>
      <c r="L14" s="97" t="s">
        <v>503</v>
      </c>
    </row>
    <row r="15" spans="1:18">
      <c r="A15" s="94"/>
      <c r="C15" s="5" t="s">
        <v>585</v>
      </c>
      <c r="D15" s="5">
        <v>2</v>
      </c>
      <c r="F15" s="5" t="s">
        <v>288</v>
      </c>
      <c r="G15" s="5">
        <v>1</v>
      </c>
      <c r="I15" s="5" t="s">
        <v>491</v>
      </c>
      <c r="J15" s="5">
        <v>2</v>
      </c>
      <c r="L15" s="5" t="s">
        <v>491</v>
      </c>
      <c r="M15" s="5">
        <v>1</v>
      </c>
    </row>
    <row r="16" spans="1:18">
      <c r="A16" s="94"/>
      <c r="M16" s="104"/>
    </row>
    <row r="17" spans="1:18" s="101" customFormat="1">
      <c r="A17" s="105"/>
      <c r="B17" s="102"/>
      <c r="E17" s="103"/>
      <c r="K17" s="103"/>
      <c r="L17" s="106"/>
      <c r="M17" s="106"/>
    </row>
    <row r="18" spans="1:18">
      <c r="A18" s="94" t="s">
        <v>73</v>
      </c>
      <c r="C18" s="5" t="s">
        <v>543</v>
      </c>
      <c r="D18" s="5">
        <v>2</v>
      </c>
      <c r="F18" s="5" t="s">
        <v>501</v>
      </c>
      <c r="G18" s="5">
        <v>3</v>
      </c>
      <c r="I18" s="5" t="s">
        <v>521</v>
      </c>
      <c r="J18" s="5">
        <v>3</v>
      </c>
      <c r="L18" s="5" t="s">
        <v>588</v>
      </c>
      <c r="M18" s="5">
        <v>3</v>
      </c>
      <c r="O18" s="5" t="s">
        <v>587</v>
      </c>
      <c r="P18" s="5">
        <v>3</v>
      </c>
      <c r="Q18" s="96"/>
    </row>
    <row r="19" spans="1:18">
      <c r="A19" s="94"/>
      <c r="C19" s="5" t="s">
        <v>594</v>
      </c>
      <c r="D19" s="5">
        <v>0.5</v>
      </c>
      <c r="F19" s="5" t="s">
        <v>587</v>
      </c>
      <c r="G19" s="5">
        <v>3</v>
      </c>
      <c r="I19" s="5" t="s">
        <v>588</v>
      </c>
      <c r="J19" s="5">
        <v>3</v>
      </c>
      <c r="L19" s="5" t="s">
        <v>588</v>
      </c>
      <c r="M19" s="5">
        <v>3</v>
      </c>
    </row>
    <row r="20" spans="1:18">
      <c r="A20" s="94"/>
      <c r="C20" s="5" t="s">
        <v>523</v>
      </c>
      <c r="D20" s="5">
        <v>0.5</v>
      </c>
    </row>
    <row r="21" spans="1:18">
      <c r="A21" s="94"/>
      <c r="C21" s="5" t="s">
        <v>504</v>
      </c>
      <c r="D21" s="5">
        <v>1</v>
      </c>
    </row>
    <row r="22" spans="1:18">
      <c r="A22" s="94"/>
      <c r="C22" s="5" t="s">
        <v>501</v>
      </c>
      <c r="D22" s="5">
        <v>2</v>
      </c>
      <c r="O22" s="5" t="s">
        <v>522</v>
      </c>
    </row>
    <row r="23" spans="1:18">
      <c r="A23" s="94"/>
      <c r="C23" s="132" t="s">
        <v>525</v>
      </c>
      <c r="F23" s="107"/>
      <c r="H23" s="108"/>
      <c r="K23" s="98"/>
    </row>
    <row r="24" spans="1:18">
      <c r="A24" s="94"/>
      <c r="H24" s="108"/>
    </row>
    <row r="25" spans="1:18" ht="17" thickBot="1">
      <c r="A25" s="94" t="s">
        <v>177</v>
      </c>
    </row>
    <row r="26" spans="1:18" ht="17" thickBot="1">
      <c r="A26" s="109" t="s">
        <v>139</v>
      </c>
      <c r="B26" s="110" t="s">
        <v>74</v>
      </c>
      <c r="C26" s="31" t="s">
        <v>304</v>
      </c>
      <c r="D26" s="31"/>
      <c r="E26" s="111"/>
      <c r="F26" s="31" t="s">
        <v>269</v>
      </c>
      <c r="G26" s="31"/>
      <c r="H26" s="112"/>
      <c r="I26" s="31" t="s">
        <v>270</v>
      </c>
      <c r="J26" s="31"/>
      <c r="K26" s="111"/>
      <c r="L26" s="31" t="s">
        <v>271</v>
      </c>
      <c r="M26" s="31"/>
      <c r="N26" s="112"/>
      <c r="O26" s="31" t="s">
        <v>272</v>
      </c>
      <c r="P26" s="31"/>
      <c r="Q26" s="31"/>
      <c r="R26" s="113"/>
    </row>
    <row r="27" spans="1:18">
      <c r="A27" s="5" t="s">
        <v>617</v>
      </c>
      <c r="B27" s="114"/>
      <c r="C27" s="67" t="s">
        <v>118</v>
      </c>
      <c r="D27" s="117"/>
      <c r="E27" s="67"/>
      <c r="F27" s="117"/>
      <c r="G27" s="117"/>
      <c r="H27" s="117"/>
      <c r="I27" s="116"/>
      <c r="J27" s="116"/>
      <c r="K27" s="116"/>
      <c r="L27" s="116"/>
      <c r="M27" s="116"/>
      <c r="Q27" s="117"/>
      <c r="R27" s="123"/>
    </row>
    <row r="28" spans="1:18">
      <c r="A28" s="5" t="s">
        <v>175</v>
      </c>
      <c r="B28" s="114"/>
      <c r="C28" s="96" t="s">
        <v>592</v>
      </c>
      <c r="F28" s="96" t="s">
        <v>544</v>
      </c>
      <c r="G28" s="117"/>
      <c r="H28" s="117"/>
      <c r="I28" s="67" t="s">
        <v>118</v>
      </c>
      <c r="J28" s="67"/>
      <c r="K28" s="67"/>
      <c r="L28" s="67" t="s">
        <v>278</v>
      </c>
      <c r="M28" s="116"/>
      <c r="Q28" s="117"/>
      <c r="R28" s="123"/>
    </row>
    <row r="29" spans="1:18">
      <c r="A29" s="5" t="s">
        <v>176</v>
      </c>
      <c r="B29" s="114"/>
      <c r="C29" s="67" t="s">
        <v>519</v>
      </c>
      <c r="D29" s="117"/>
      <c r="E29" s="67"/>
      <c r="F29" s="117"/>
      <c r="G29" s="117"/>
      <c r="H29" s="117"/>
      <c r="I29" s="145" t="s">
        <v>118</v>
      </c>
      <c r="J29" s="116"/>
      <c r="K29" s="116"/>
      <c r="L29" s="116"/>
      <c r="M29" s="116"/>
      <c r="Q29" s="117"/>
      <c r="R29" s="123"/>
    </row>
    <row r="30" spans="1:18">
      <c r="A30" s="64" t="s">
        <v>509</v>
      </c>
      <c r="B30" s="114"/>
      <c r="E30" s="26"/>
      <c r="F30" s="26" t="s">
        <v>618</v>
      </c>
      <c r="I30" s="67" t="s">
        <v>255</v>
      </c>
      <c r="J30" s="67"/>
      <c r="K30" s="115"/>
      <c r="L30" s="116"/>
      <c r="M30" s="116"/>
      <c r="N30" s="117"/>
      <c r="O30" s="117"/>
      <c r="P30" s="117"/>
      <c r="Q30" s="117"/>
      <c r="R30" s="118"/>
    </row>
    <row r="31" spans="1:18">
      <c r="A31" s="64" t="s">
        <v>508</v>
      </c>
      <c r="B31" s="114"/>
      <c r="C31" s="26" t="s">
        <v>591</v>
      </c>
      <c r="E31" s="26"/>
      <c r="F31" s="26" t="s">
        <v>311</v>
      </c>
      <c r="H31" s="26"/>
      <c r="I31" s="67" t="s">
        <v>599</v>
      </c>
      <c r="J31" s="67"/>
      <c r="K31" s="115"/>
      <c r="L31" s="67"/>
      <c r="M31" s="116"/>
      <c r="N31" s="117"/>
      <c r="O31" s="117"/>
      <c r="P31" s="117"/>
      <c r="Q31" s="117"/>
      <c r="R31" s="118"/>
    </row>
    <row r="32" spans="1:18">
      <c r="A32" s="64" t="s">
        <v>507</v>
      </c>
      <c r="B32" s="114"/>
      <c r="C32" s="66" t="s">
        <v>591</v>
      </c>
      <c r="F32" s="26" t="s">
        <v>311</v>
      </c>
      <c r="H32" s="26"/>
      <c r="I32" s="67" t="s">
        <v>600</v>
      </c>
      <c r="J32" s="67"/>
      <c r="K32" s="115"/>
      <c r="L32" s="67"/>
      <c r="M32" s="116"/>
      <c r="N32" s="117"/>
      <c r="O32" s="117"/>
      <c r="P32" s="117"/>
      <c r="Q32" s="117"/>
      <c r="R32" s="118"/>
    </row>
    <row r="33" spans="1:18">
      <c r="A33" s="64" t="s">
        <v>511</v>
      </c>
      <c r="B33" s="114"/>
      <c r="F33" s="26" t="s">
        <v>518</v>
      </c>
      <c r="H33" s="96"/>
      <c r="I33" s="67" t="s">
        <v>255</v>
      </c>
      <c r="K33" s="67"/>
      <c r="M33" s="116"/>
      <c r="N33" s="117"/>
      <c r="O33" s="117"/>
      <c r="P33" s="117"/>
      <c r="Q33" s="117"/>
      <c r="R33" s="118"/>
    </row>
    <row r="34" spans="1:18">
      <c r="A34" s="64" t="s">
        <v>512</v>
      </c>
      <c r="B34" s="114"/>
      <c r="C34" s="66" t="s">
        <v>591</v>
      </c>
      <c r="F34" s="66"/>
      <c r="H34" s="26"/>
      <c r="I34" s="67" t="s">
        <v>601</v>
      </c>
      <c r="J34" s="67"/>
      <c r="K34" s="115"/>
      <c r="M34" s="116"/>
      <c r="N34" s="117"/>
      <c r="O34" s="117"/>
      <c r="P34" s="117"/>
      <c r="Q34" s="117"/>
      <c r="R34" s="118"/>
    </row>
    <row r="35" spans="1:18">
      <c r="A35" s="64" t="s">
        <v>513</v>
      </c>
      <c r="B35" s="114"/>
      <c r="C35" s="66" t="s">
        <v>591</v>
      </c>
      <c r="F35" s="26" t="s">
        <v>311</v>
      </c>
      <c r="G35" s="100"/>
      <c r="H35" s="68"/>
      <c r="I35" s="67" t="s">
        <v>600</v>
      </c>
      <c r="J35" s="69"/>
      <c r="K35" s="99"/>
      <c r="L35" s="67"/>
      <c r="M35" s="116"/>
      <c r="N35" s="117"/>
      <c r="O35" s="117"/>
      <c r="P35" s="117"/>
      <c r="Q35" s="117"/>
      <c r="R35" s="118"/>
    </row>
    <row r="36" spans="1:18">
      <c r="A36" s="64" t="s">
        <v>514</v>
      </c>
      <c r="B36" s="114"/>
      <c r="C36" s="66" t="s">
        <v>591</v>
      </c>
      <c r="F36" s="26" t="s">
        <v>311</v>
      </c>
      <c r="G36" s="100"/>
      <c r="H36" s="68"/>
      <c r="I36" s="67" t="s">
        <v>600</v>
      </c>
      <c r="J36" s="69"/>
      <c r="K36" s="99"/>
      <c r="L36" s="67"/>
      <c r="M36" s="116"/>
      <c r="N36" s="117"/>
      <c r="O36" s="117"/>
      <c r="P36" s="117"/>
      <c r="Q36" s="117"/>
      <c r="R36" s="118"/>
    </row>
    <row r="37" spans="1:18">
      <c r="A37" s="64" t="s">
        <v>515</v>
      </c>
      <c r="B37" s="114"/>
      <c r="F37" s="66" t="s">
        <v>311</v>
      </c>
      <c r="H37" s="26"/>
      <c r="I37" s="67" t="s">
        <v>255</v>
      </c>
      <c r="J37" s="67"/>
      <c r="K37" s="115"/>
      <c r="L37" s="116"/>
      <c r="M37" s="116"/>
      <c r="N37" s="117"/>
      <c r="O37" s="117"/>
      <c r="P37" s="117"/>
      <c r="Q37" s="117"/>
      <c r="R37" s="118"/>
    </row>
    <row r="38" spans="1:18">
      <c r="A38" s="63" t="s">
        <v>517</v>
      </c>
      <c r="B38" s="119"/>
      <c r="C38" s="66"/>
      <c r="F38" s="26" t="s">
        <v>518</v>
      </c>
      <c r="H38" s="26"/>
      <c r="I38" s="67" t="s">
        <v>255</v>
      </c>
      <c r="J38" s="67"/>
      <c r="K38" s="120"/>
      <c r="L38" s="120"/>
      <c r="M38" s="120"/>
      <c r="N38" s="89"/>
      <c r="O38" s="89"/>
      <c r="P38" s="89"/>
      <c r="Q38" s="89"/>
      <c r="R38" s="121"/>
    </row>
    <row r="39" spans="1:18">
      <c r="A39" s="64" t="s">
        <v>516</v>
      </c>
      <c r="B39" s="114"/>
      <c r="C39" s="26"/>
      <c r="F39" s="26" t="s">
        <v>520</v>
      </c>
      <c r="H39" s="26"/>
      <c r="I39" s="67" t="s">
        <v>255</v>
      </c>
      <c r="J39" s="67"/>
      <c r="K39" s="115"/>
      <c r="L39" s="116"/>
      <c r="M39" s="116"/>
      <c r="N39" s="117"/>
      <c r="O39" s="117"/>
      <c r="P39" s="117"/>
      <c r="Q39" s="117"/>
      <c r="R39" s="118"/>
    </row>
    <row r="40" spans="1:18">
      <c r="A40" s="64" t="s">
        <v>506</v>
      </c>
      <c r="B40" s="114"/>
      <c r="H40" s="26"/>
      <c r="I40" s="67" t="s">
        <v>601</v>
      </c>
      <c r="J40" s="67"/>
      <c r="K40" s="115"/>
      <c r="M40" s="116"/>
      <c r="N40" s="117"/>
      <c r="O40" s="117"/>
      <c r="P40" s="117"/>
      <c r="Q40" s="117"/>
      <c r="R40" s="118"/>
    </row>
    <row r="41" spans="1:18">
      <c r="A41" s="64" t="s">
        <v>510</v>
      </c>
      <c r="B41" s="114"/>
      <c r="C41" s="26" t="s">
        <v>312</v>
      </c>
      <c r="F41" s="26" t="s">
        <v>254</v>
      </c>
      <c r="I41" s="26" t="s">
        <v>518</v>
      </c>
      <c r="J41" s="26"/>
      <c r="K41" s="67"/>
      <c r="L41" s="67" t="s">
        <v>255</v>
      </c>
      <c r="M41" s="116"/>
      <c r="N41" s="117"/>
      <c r="O41" s="117"/>
      <c r="P41" s="117"/>
      <c r="Q41" s="117"/>
      <c r="R41" s="118"/>
    </row>
    <row r="42" spans="1:18">
      <c r="A42" s="64" t="s">
        <v>486</v>
      </c>
      <c r="B42" s="122"/>
      <c r="C42" s="26"/>
      <c r="F42" s="26" t="s">
        <v>122</v>
      </c>
      <c r="I42" s="26" t="s">
        <v>538</v>
      </c>
      <c r="J42" s="26"/>
      <c r="K42" s="67"/>
      <c r="L42" s="67"/>
      <c r="M42" s="67"/>
      <c r="N42" s="117"/>
      <c r="O42" s="133" t="s">
        <v>253</v>
      </c>
      <c r="P42" s="117"/>
      <c r="Q42" s="117"/>
      <c r="R42" s="123"/>
    </row>
    <row r="43" spans="1:18" ht="17">
      <c r="A43" s="65" t="s">
        <v>484</v>
      </c>
      <c r="B43" s="114"/>
      <c r="C43" s="26"/>
      <c r="D43" s="26"/>
      <c r="E43" s="26"/>
      <c r="F43" s="67"/>
      <c r="G43" s="117"/>
      <c r="H43" s="117"/>
      <c r="I43" s="115" t="s">
        <v>122</v>
      </c>
      <c r="J43" s="115"/>
      <c r="K43" s="115"/>
      <c r="M43" s="116"/>
      <c r="N43" s="117"/>
      <c r="O43" s="67" t="s">
        <v>598</v>
      </c>
      <c r="P43" s="117"/>
      <c r="Q43" s="117"/>
      <c r="R43" s="123"/>
    </row>
    <row r="44" spans="1:18" ht="17">
      <c r="A44" s="65" t="s">
        <v>485</v>
      </c>
      <c r="B44" s="114"/>
      <c r="C44" s="117"/>
      <c r="D44" s="117"/>
      <c r="E44" s="67"/>
      <c r="F44" s="117"/>
      <c r="G44" s="117"/>
      <c r="H44" s="117"/>
      <c r="I44" s="115" t="s">
        <v>122</v>
      </c>
      <c r="J44" s="116"/>
      <c r="K44" s="116"/>
      <c r="M44" s="116"/>
      <c r="O44" s="67" t="s">
        <v>598</v>
      </c>
      <c r="Q44" s="117"/>
      <c r="R44" s="123"/>
    </row>
    <row r="45" spans="1:18">
      <c r="A45" s="64"/>
      <c r="B45" s="114"/>
      <c r="C45" s="26"/>
      <c r="F45" s="26"/>
      <c r="H45" s="26"/>
      <c r="I45" s="67"/>
      <c r="J45" s="67"/>
      <c r="K45" s="115"/>
      <c r="L45" s="116"/>
      <c r="M45" s="116"/>
      <c r="N45" s="117"/>
      <c r="O45" s="117"/>
      <c r="P45" s="117"/>
      <c r="Q45" s="117"/>
      <c r="R45" s="118"/>
    </row>
    <row r="46" spans="1:18">
      <c r="A46" s="63" t="s">
        <v>317</v>
      </c>
      <c r="B46" s="119"/>
      <c r="C46" s="66"/>
      <c r="I46" s="26" t="s">
        <v>311</v>
      </c>
      <c r="K46" s="26"/>
      <c r="L46" s="67" t="s">
        <v>255</v>
      </c>
      <c r="M46" s="120"/>
      <c r="N46" s="89"/>
      <c r="O46" s="89"/>
      <c r="P46" s="89"/>
      <c r="Q46" s="89"/>
      <c r="R46" s="121"/>
    </row>
    <row r="47" spans="1:18">
      <c r="A47" s="63" t="s">
        <v>318</v>
      </c>
      <c r="B47" s="119"/>
      <c r="C47" s="66"/>
      <c r="I47" s="26" t="s">
        <v>311</v>
      </c>
      <c r="K47" s="26"/>
      <c r="L47" s="67" t="s">
        <v>255</v>
      </c>
      <c r="M47" s="120"/>
      <c r="N47" s="89"/>
      <c r="O47" s="89"/>
      <c r="P47" s="89"/>
      <c r="Q47" s="89"/>
      <c r="R47" s="121"/>
    </row>
    <row r="48" spans="1:18">
      <c r="A48" s="64" t="s">
        <v>319</v>
      </c>
      <c r="B48" s="114"/>
      <c r="C48" s="66"/>
      <c r="I48" s="26" t="s">
        <v>311</v>
      </c>
      <c r="K48" s="26"/>
      <c r="L48" s="67" t="s">
        <v>255</v>
      </c>
      <c r="M48" s="116"/>
      <c r="N48" s="117"/>
      <c r="O48" s="117"/>
      <c r="P48" s="117"/>
      <c r="Q48" s="117"/>
      <c r="R48" s="118"/>
    </row>
    <row r="49" spans="1:18">
      <c r="A49" s="64" t="s">
        <v>320</v>
      </c>
      <c r="B49" s="114"/>
      <c r="C49" s="66"/>
      <c r="I49" s="26" t="s">
        <v>311</v>
      </c>
      <c r="K49" s="26"/>
      <c r="L49" s="67" t="s">
        <v>255</v>
      </c>
      <c r="M49" s="116"/>
      <c r="N49" s="117"/>
      <c r="O49" s="124"/>
      <c r="P49" s="124"/>
      <c r="Q49" s="117"/>
      <c r="R49" s="118"/>
    </row>
    <row r="50" spans="1:18">
      <c r="A50" s="64" t="s">
        <v>321</v>
      </c>
      <c r="B50" s="114"/>
      <c r="C50" s="66"/>
      <c r="I50" s="26" t="s">
        <v>311</v>
      </c>
      <c r="K50" s="26"/>
      <c r="L50" s="67" t="s">
        <v>255</v>
      </c>
      <c r="M50" s="116"/>
      <c r="N50" s="117"/>
      <c r="O50" s="124"/>
      <c r="P50" s="124"/>
      <c r="Q50" s="117"/>
      <c r="R50" s="118"/>
    </row>
    <row r="51" spans="1:18">
      <c r="A51" s="63" t="s">
        <v>322</v>
      </c>
      <c r="B51" s="114"/>
      <c r="C51" s="66"/>
      <c r="I51" s="26" t="s">
        <v>311</v>
      </c>
      <c r="K51" s="26"/>
      <c r="L51" s="67" t="s">
        <v>255</v>
      </c>
      <c r="M51" s="116"/>
      <c r="N51" s="117"/>
      <c r="O51" s="117"/>
      <c r="P51" s="117"/>
      <c r="Q51" s="117"/>
      <c r="R51" s="118"/>
    </row>
    <row r="52" spans="1:18">
      <c r="A52" s="64" t="s">
        <v>323</v>
      </c>
      <c r="B52" s="114"/>
      <c r="C52" s="66"/>
      <c r="I52" s="26" t="s">
        <v>311</v>
      </c>
      <c r="K52" s="26"/>
      <c r="L52" s="67" t="s">
        <v>255</v>
      </c>
      <c r="M52" s="116"/>
      <c r="N52" s="117"/>
      <c r="O52" s="124"/>
      <c r="P52" s="124"/>
      <c r="Q52" s="117"/>
      <c r="R52" s="118"/>
    </row>
    <row r="53" spans="1:18">
      <c r="A53" s="64" t="s">
        <v>324</v>
      </c>
      <c r="B53" s="114"/>
      <c r="F53" s="26" t="s">
        <v>253</v>
      </c>
      <c r="I53" s="26" t="s">
        <v>311</v>
      </c>
      <c r="K53" s="26"/>
      <c r="L53" s="67" t="s">
        <v>255</v>
      </c>
      <c r="M53" s="116"/>
      <c r="N53" s="117"/>
      <c r="O53" s="117"/>
      <c r="P53" s="117"/>
      <c r="Q53" s="117"/>
      <c r="R53" s="118"/>
    </row>
    <row r="54" spans="1:18">
      <c r="A54" s="64" t="s">
        <v>325</v>
      </c>
      <c r="B54" s="122"/>
      <c r="F54" s="26" t="s">
        <v>253</v>
      </c>
      <c r="I54" s="26" t="s">
        <v>311</v>
      </c>
      <c r="K54" s="26"/>
      <c r="L54" s="67" t="s">
        <v>255</v>
      </c>
      <c r="M54" s="116"/>
      <c r="N54" s="117"/>
      <c r="O54" s="117"/>
      <c r="P54" s="117"/>
      <c r="Q54" s="117"/>
      <c r="R54" s="123"/>
    </row>
    <row r="55" spans="1:18">
      <c r="A55" s="64" t="s">
        <v>326</v>
      </c>
      <c r="B55" s="114"/>
      <c r="F55" s="26" t="s">
        <v>253</v>
      </c>
      <c r="I55" s="26" t="s">
        <v>311</v>
      </c>
      <c r="K55" s="26"/>
      <c r="L55" s="67" t="s">
        <v>255</v>
      </c>
      <c r="M55" s="116"/>
      <c r="N55" s="117"/>
      <c r="O55" s="117"/>
      <c r="P55" s="117"/>
      <c r="Q55" s="117"/>
      <c r="R55" s="118"/>
    </row>
    <row r="56" spans="1:18">
      <c r="A56" s="64" t="s">
        <v>327</v>
      </c>
      <c r="B56" s="114"/>
      <c r="F56" s="26" t="s">
        <v>253</v>
      </c>
      <c r="I56" s="26" t="s">
        <v>311</v>
      </c>
      <c r="K56" s="67"/>
      <c r="L56" s="67" t="s">
        <v>255</v>
      </c>
      <c r="M56" s="116"/>
      <c r="N56" s="117"/>
      <c r="O56" s="117"/>
      <c r="P56" s="117"/>
      <c r="Q56" s="117"/>
      <c r="R56" s="118"/>
    </row>
    <row r="57" spans="1:18">
      <c r="A57" s="64" t="s">
        <v>154</v>
      </c>
      <c r="B57" s="122"/>
      <c r="C57" s="26"/>
      <c r="F57" s="26" t="s">
        <v>313</v>
      </c>
      <c r="I57" s="26" t="s">
        <v>253</v>
      </c>
      <c r="J57" s="26"/>
      <c r="K57" s="67"/>
      <c r="L57" s="67" t="s">
        <v>255</v>
      </c>
      <c r="M57" s="67"/>
      <c r="N57" s="117"/>
      <c r="O57" s="117"/>
      <c r="P57" s="117"/>
      <c r="Q57" s="117"/>
      <c r="R57" s="123"/>
    </row>
    <row r="58" spans="1:18">
      <c r="A58" s="64" t="s">
        <v>328</v>
      </c>
      <c r="B58" s="122"/>
      <c r="C58" s="26" t="s">
        <v>122</v>
      </c>
      <c r="F58" s="26" t="s">
        <v>314</v>
      </c>
      <c r="I58" s="26" t="s">
        <v>253</v>
      </c>
      <c r="J58" s="26"/>
      <c r="K58" s="67"/>
      <c r="L58" s="67" t="s">
        <v>255</v>
      </c>
      <c r="M58" s="67"/>
      <c r="N58" s="117"/>
      <c r="O58" s="117"/>
      <c r="P58" s="117"/>
      <c r="Q58" s="117"/>
      <c r="R58" s="123"/>
    </row>
    <row r="59" spans="1:18">
      <c r="A59" s="64" t="s">
        <v>152</v>
      </c>
      <c r="B59" s="122"/>
      <c r="C59" s="26"/>
      <c r="F59" s="26" t="s">
        <v>254</v>
      </c>
      <c r="I59" s="26" t="s">
        <v>253</v>
      </c>
      <c r="J59" s="26"/>
      <c r="K59" s="67"/>
      <c r="L59" s="67" t="s">
        <v>255</v>
      </c>
      <c r="M59" s="67"/>
      <c r="N59" s="117"/>
      <c r="O59" s="117"/>
      <c r="P59" s="117"/>
      <c r="Q59" s="117"/>
      <c r="R59" s="123"/>
    </row>
    <row r="60" spans="1:18">
      <c r="A60" s="64" t="s">
        <v>153</v>
      </c>
      <c r="B60" s="122"/>
      <c r="C60" s="26"/>
      <c r="F60" s="26" t="s">
        <v>313</v>
      </c>
      <c r="I60" s="26" t="s">
        <v>253</v>
      </c>
      <c r="J60" s="26"/>
      <c r="K60" s="67"/>
      <c r="L60" s="67" t="s">
        <v>255</v>
      </c>
      <c r="M60" s="67"/>
      <c r="N60" s="117"/>
      <c r="O60" s="117"/>
      <c r="P60" s="117"/>
      <c r="Q60" s="117"/>
      <c r="R60" s="123"/>
    </row>
    <row r="61" spans="1:18" ht="17">
      <c r="A61" s="65" t="s">
        <v>329</v>
      </c>
      <c r="B61" s="122"/>
      <c r="C61" s="26"/>
      <c r="F61" s="26"/>
      <c r="H61" s="67"/>
      <c r="I61" s="26"/>
      <c r="J61" s="26"/>
      <c r="K61" s="115"/>
      <c r="L61" s="116"/>
      <c r="M61" s="116"/>
      <c r="N61" s="117"/>
      <c r="O61" s="117"/>
      <c r="P61" s="117"/>
      <c r="Q61" s="117"/>
      <c r="R61" s="123"/>
    </row>
    <row r="62" spans="1:18" ht="17">
      <c r="A62" s="65" t="s">
        <v>330</v>
      </c>
      <c r="B62" s="122"/>
      <c r="C62" s="26"/>
      <c r="F62" s="26"/>
      <c r="H62" s="67"/>
      <c r="I62" s="26"/>
      <c r="J62" s="26"/>
      <c r="K62" s="115"/>
      <c r="L62" s="116"/>
      <c r="M62" s="116"/>
      <c r="N62" s="117"/>
      <c r="O62" s="117"/>
      <c r="P62" s="117"/>
      <c r="Q62" s="117"/>
      <c r="R62" s="123"/>
    </row>
    <row r="63" spans="1:18">
      <c r="B63" s="114"/>
      <c r="C63" s="117"/>
      <c r="D63" s="117"/>
      <c r="E63" s="67"/>
      <c r="H63" s="117"/>
      <c r="I63" s="116"/>
      <c r="J63" s="116"/>
      <c r="K63" s="115"/>
      <c r="L63" s="116"/>
      <c r="M63" s="116"/>
      <c r="N63" s="117"/>
      <c r="Q63" s="117"/>
      <c r="R63" s="123"/>
    </row>
    <row r="64" spans="1:18">
      <c r="B64" s="114"/>
      <c r="C64" s="117"/>
      <c r="D64" s="117"/>
      <c r="E64" s="67"/>
      <c r="F64" s="117"/>
      <c r="G64" s="117"/>
      <c r="H64" s="117"/>
      <c r="I64" s="116"/>
      <c r="J64" s="116"/>
      <c r="K64" s="116"/>
      <c r="L64" s="116"/>
      <c r="M64" s="116"/>
      <c r="Q64" s="117"/>
      <c r="R64" s="123"/>
    </row>
    <row r="65" spans="1:18">
      <c r="B65" s="114"/>
      <c r="C65" s="117"/>
      <c r="D65" s="117"/>
      <c r="E65" s="67"/>
      <c r="F65" s="117"/>
      <c r="G65" s="117"/>
      <c r="H65" s="117"/>
      <c r="I65" s="116"/>
      <c r="J65" s="116"/>
      <c r="K65" s="116"/>
      <c r="L65" s="116"/>
      <c r="M65" s="116"/>
      <c r="Q65" s="117"/>
      <c r="R65" s="123"/>
    </row>
    <row r="66" spans="1:18" ht="17" thickBot="1">
      <c r="A66" s="125"/>
      <c r="B66" s="126"/>
      <c r="C66" s="127"/>
      <c r="D66" s="127"/>
      <c r="E66" s="128"/>
      <c r="F66" s="129"/>
      <c r="G66" s="129"/>
      <c r="H66" s="127"/>
      <c r="I66" s="129"/>
      <c r="J66" s="129"/>
      <c r="K66" s="128"/>
      <c r="L66" s="129"/>
      <c r="M66" s="129"/>
      <c r="N66" s="127"/>
      <c r="O66" s="127"/>
      <c r="P66" s="127"/>
      <c r="Q66" s="127"/>
      <c r="R66" s="130"/>
    </row>
    <row r="68" spans="1:18">
      <c r="B68" s="5"/>
      <c r="C68" s="131"/>
      <c r="D68" s="131"/>
    </row>
    <row r="69" spans="1:18">
      <c r="B69" s="5"/>
    </row>
    <row r="70" spans="1:18">
      <c r="B70" s="5"/>
    </row>
    <row r="71" spans="1:18">
      <c r="B71" s="5"/>
    </row>
    <row r="72" spans="1:18">
      <c r="B72" s="5"/>
      <c r="E72" s="5"/>
      <c r="K72" s="5"/>
    </row>
    <row r="73" spans="1:18">
      <c r="B73" s="5"/>
      <c r="E73" s="5"/>
      <c r="K73" s="5"/>
    </row>
    <row r="74" spans="1:18">
      <c r="B74" s="5"/>
      <c r="E74" s="5"/>
      <c r="K74" s="5"/>
    </row>
    <row r="75" spans="1:18">
      <c r="B75" s="5"/>
      <c r="E75" s="5"/>
      <c r="K75" s="5"/>
    </row>
    <row r="76" spans="1:18">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abSelected="1" topLeftCell="A25" zoomScale="175" zoomScaleNormal="175" zoomScalePageLayoutView="175" workbookViewId="0">
      <selection activeCell="D26" sqref="D26"/>
    </sheetView>
  </sheetViews>
  <sheetFormatPr baseColWidth="10" defaultColWidth="11.5703125" defaultRowHeight="17" x14ac:dyDescent="0"/>
  <cols>
    <col min="1" max="1" width="11.5703125" style="2"/>
    <col min="2" max="2" width="5.42578125" style="2" customWidth="1"/>
    <col min="3" max="3" width="4.7109375" style="2" customWidth="1"/>
    <col min="4" max="16384" width="11.5703125" style="2"/>
  </cols>
  <sheetData>
    <row r="2" spans="2:3" ht="21">
      <c r="B2" s="13" t="s">
        <v>299</v>
      </c>
    </row>
    <row r="3" spans="2:3">
      <c r="B3" s="2" t="s">
        <v>300</v>
      </c>
    </row>
    <row r="4" spans="2:3">
      <c r="C4" s="2" t="s">
        <v>332</v>
      </c>
    </row>
    <row r="5" spans="2:3">
      <c r="C5" s="2" t="s">
        <v>621</v>
      </c>
    </row>
    <row r="6" spans="2:3">
      <c r="C6" s="2" t="s">
        <v>619</v>
      </c>
    </row>
    <row r="7" spans="2:3">
      <c r="C7" s="2" t="s">
        <v>620</v>
      </c>
    </row>
    <row r="8" spans="2:3">
      <c r="C8" s="2" t="s">
        <v>622</v>
      </c>
    </row>
    <row r="9" spans="2:3">
      <c r="C9" s="2" t="s">
        <v>623</v>
      </c>
    </row>
    <row r="10" spans="2:3">
      <c r="C10" s="2" t="s">
        <v>690</v>
      </c>
    </row>
    <row r="11" spans="2:3">
      <c r="C11" s="2" t="s">
        <v>691</v>
      </c>
    </row>
    <row r="12" spans="2:3">
      <c r="C12" s="2" t="s">
        <v>624</v>
      </c>
    </row>
    <row r="14" spans="2:3">
      <c r="B14" s="2" t="s">
        <v>50</v>
      </c>
    </row>
    <row r="15" spans="2:3">
      <c r="C15" s="2" t="s">
        <v>625</v>
      </c>
    </row>
    <row r="16" spans="2:3">
      <c r="C16" s="2" t="s">
        <v>626</v>
      </c>
    </row>
    <row r="17" spans="3:4">
      <c r="C17" s="2" t="s">
        <v>627</v>
      </c>
    </row>
    <row r="19" spans="3:4">
      <c r="C19" s="2" t="s">
        <v>628</v>
      </c>
    </row>
    <row r="20" spans="3:4">
      <c r="C20" s="2">
        <v>1</v>
      </c>
      <c r="D20" s="2" t="s">
        <v>629</v>
      </c>
    </row>
    <row r="21" spans="3:4">
      <c r="D21" s="2" t="s">
        <v>631</v>
      </c>
    </row>
    <row r="22" spans="3:4">
      <c r="C22" s="2">
        <v>2</v>
      </c>
      <c r="D22" s="2" t="s">
        <v>630</v>
      </c>
    </row>
    <row r="23" spans="3:4">
      <c r="D23" s="2" t="s">
        <v>633</v>
      </c>
    </row>
    <row r="24" spans="3:4">
      <c r="C24" s="2">
        <v>3</v>
      </c>
      <c r="D24" s="2" t="s">
        <v>632</v>
      </c>
    </row>
    <row r="25" spans="3:4">
      <c r="D25" s="2" t="s">
        <v>693</v>
      </c>
    </row>
    <row r="26" spans="3:4">
      <c r="D26" s="2" t="s">
        <v>692</v>
      </c>
    </row>
    <row r="28" spans="3:4">
      <c r="C28" s="2" t="s">
        <v>638</v>
      </c>
    </row>
    <row r="29" spans="3:4">
      <c r="D29" s="2" t="s">
        <v>639</v>
      </c>
    </row>
    <row r="30" spans="3:4">
      <c r="D30" s="2" t="s">
        <v>640</v>
      </c>
    </row>
    <row r="32" spans="3:4">
      <c r="C32" s="2" t="s">
        <v>635</v>
      </c>
    </row>
    <row r="33" spans="2:4">
      <c r="C33" s="2" t="s">
        <v>636</v>
      </c>
    </row>
    <row r="34" spans="2:4">
      <c r="C34" s="2" t="s">
        <v>637</v>
      </c>
    </row>
    <row r="35" spans="2:4">
      <c r="C35" s="2" t="s">
        <v>634</v>
      </c>
    </row>
    <row r="37" spans="2:4" ht="21">
      <c r="B37" s="13" t="s">
        <v>205</v>
      </c>
    </row>
    <row r="38" spans="2:4">
      <c r="B38" s="2" t="s">
        <v>206</v>
      </c>
    </row>
    <row r="39" spans="2:4">
      <c r="C39" s="2" t="s">
        <v>209</v>
      </c>
    </row>
    <row r="40" spans="2:4">
      <c r="C40" s="2" t="s">
        <v>210</v>
      </c>
    </row>
    <row r="41" spans="2:4">
      <c r="C41" s="2" t="s">
        <v>211</v>
      </c>
    </row>
    <row r="42" spans="2:4">
      <c r="C42" s="2" t="s">
        <v>212</v>
      </c>
    </row>
    <row r="43" spans="2:4">
      <c r="C43" s="2" t="s">
        <v>213</v>
      </c>
    </row>
    <row r="44" spans="2:4">
      <c r="C44" s="2" t="s">
        <v>214</v>
      </c>
    </row>
    <row r="45" spans="2:4">
      <c r="C45" s="2" t="s">
        <v>215</v>
      </c>
    </row>
    <row r="47" spans="2:4">
      <c r="B47" s="2" t="s">
        <v>50</v>
      </c>
    </row>
    <row r="48" spans="2:4">
      <c r="D48" s="2" t="s">
        <v>216</v>
      </c>
    </row>
    <row r="50" spans="3:5">
      <c r="C50" s="2">
        <v>1</v>
      </c>
      <c r="D50" s="2" t="s">
        <v>217</v>
      </c>
    </row>
    <row r="51" spans="3:5">
      <c r="E51" s="2" t="s">
        <v>218</v>
      </c>
    </row>
    <row r="52" spans="3:5">
      <c r="E52" s="2" t="s">
        <v>219</v>
      </c>
    </row>
    <row r="53" spans="3:5">
      <c r="E53" s="2" t="s">
        <v>220</v>
      </c>
    </row>
    <row r="54" spans="3:5">
      <c r="E54" s="2" t="s">
        <v>221</v>
      </c>
    </row>
    <row r="55" spans="3:5">
      <c r="C55" s="2">
        <v>2</v>
      </c>
      <c r="D55" s="2" t="s">
        <v>222</v>
      </c>
    </row>
    <row r="56" spans="3:5">
      <c r="E56" s="2" t="s">
        <v>223</v>
      </c>
    </row>
    <row r="57" spans="3:5">
      <c r="E57" s="2" t="s">
        <v>224</v>
      </c>
    </row>
    <row r="58" spans="3:5">
      <c r="E58" s="2" t="s">
        <v>225</v>
      </c>
    </row>
    <row r="59" spans="3:5">
      <c r="E59" s="2" t="s">
        <v>226</v>
      </c>
    </row>
    <row r="60" spans="3:5">
      <c r="E60" s="2" t="s">
        <v>227</v>
      </c>
    </row>
    <row r="61" spans="3:5">
      <c r="E61" s="2" t="s">
        <v>228</v>
      </c>
    </row>
    <row r="62" spans="3:5">
      <c r="E62" s="33" t="s">
        <v>229</v>
      </c>
    </row>
    <row r="63" spans="3:5">
      <c r="E63" s="2" t="s">
        <v>230</v>
      </c>
    </row>
    <row r="64" spans="3:5">
      <c r="C64" s="2">
        <v>3</v>
      </c>
      <c r="D64" s="2" t="s">
        <v>231</v>
      </c>
    </row>
    <row r="65" spans="2:5">
      <c r="C65" s="2">
        <v>4</v>
      </c>
      <c r="D65" s="2" t="s">
        <v>232</v>
      </c>
    </row>
    <row r="66" spans="2:5">
      <c r="C66" s="2">
        <v>5</v>
      </c>
      <c r="D66" s="2" t="s">
        <v>233</v>
      </c>
    </row>
    <row r="68" spans="2:5">
      <c r="E68" s="33"/>
    </row>
    <row r="70" spans="2:5" ht="21">
      <c r="B70" s="13" t="s">
        <v>126</v>
      </c>
    </row>
    <row r="71" spans="2:5">
      <c r="B71" s="2" t="s">
        <v>127</v>
      </c>
    </row>
    <row r="72" spans="2:5">
      <c r="C72" s="2" t="s">
        <v>128</v>
      </c>
    </row>
    <row r="73" spans="2:5">
      <c r="C73" s="2" t="s">
        <v>131</v>
      </c>
    </row>
    <row r="74" spans="2:5">
      <c r="C74" s="2" t="s">
        <v>130</v>
      </c>
    </row>
    <row r="75" spans="2:5">
      <c r="C75" s="2" t="s">
        <v>135</v>
      </c>
    </row>
    <row r="76" spans="2:5">
      <c r="C76" s="2" t="s">
        <v>136</v>
      </c>
    </row>
    <row r="77" spans="2:5">
      <c r="C77" s="2" t="s">
        <v>137</v>
      </c>
    </row>
    <row r="78" spans="2:5">
      <c r="C78" s="2" t="s">
        <v>138</v>
      </c>
    </row>
    <row r="80" spans="2:5">
      <c r="B80" s="2" t="s">
        <v>50</v>
      </c>
    </row>
    <row r="81" spans="3:4">
      <c r="C81" s="2">
        <v>1</v>
      </c>
      <c r="D81" t="s">
        <v>234</v>
      </c>
    </row>
    <row r="82" spans="3:4">
      <c r="D82" t="s">
        <v>235</v>
      </c>
    </row>
    <row r="83" spans="3:4">
      <c r="C83" s="2">
        <v>2</v>
      </c>
      <c r="D83" t="s">
        <v>236</v>
      </c>
    </row>
    <row r="84" spans="3:4">
      <c r="D84" t="s">
        <v>132</v>
      </c>
    </row>
    <row r="85" spans="3:4">
      <c r="C85" s="2">
        <v>3</v>
      </c>
      <c r="D85" t="s">
        <v>237</v>
      </c>
    </row>
    <row r="86" spans="3:4">
      <c r="D86" t="s">
        <v>238</v>
      </c>
    </row>
    <row r="87" spans="3:4">
      <c r="C87" s="2">
        <v>4</v>
      </c>
      <c r="D87" t="s">
        <v>239</v>
      </c>
    </row>
    <row r="88" spans="3:4">
      <c r="D88" t="s">
        <v>133</v>
      </c>
    </row>
    <row r="89" spans="3:4">
      <c r="C89" s="2">
        <v>5</v>
      </c>
      <c r="D89" t="s">
        <v>240</v>
      </c>
    </row>
    <row r="90" spans="3:4">
      <c r="D90" t="s">
        <v>241</v>
      </c>
    </row>
    <row r="91" spans="3:4">
      <c r="C91" s="2">
        <v>6</v>
      </c>
      <c r="D91" t="s">
        <v>129</v>
      </c>
    </row>
    <row r="92" spans="3:4">
      <c r="C92" s="2">
        <v>7</v>
      </c>
      <c r="D92" t="s">
        <v>125</v>
      </c>
    </row>
    <row r="93" spans="3:4">
      <c r="D93" t="s">
        <v>242</v>
      </c>
    </row>
    <row r="94" spans="3:4">
      <c r="C94" s="2">
        <v>8</v>
      </c>
      <c r="D94" t="s">
        <v>243</v>
      </c>
    </row>
    <row r="95" spans="3:4">
      <c r="C95" s="2">
        <v>9</v>
      </c>
      <c r="D95" t="s">
        <v>244</v>
      </c>
    </row>
    <row r="96" spans="3:4">
      <c r="C96" s="2">
        <v>10</v>
      </c>
      <c r="D96" t="s">
        <v>245</v>
      </c>
    </row>
    <row r="97" spans="2:4">
      <c r="C97" s="2">
        <v>11</v>
      </c>
      <c r="D97" s="2" t="s">
        <v>246</v>
      </c>
    </row>
    <row r="98" spans="2:4">
      <c r="C98" s="2">
        <v>12</v>
      </c>
      <c r="D98" s="2" t="s">
        <v>247</v>
      </c>
    </row>
    <row r="99" spans="2:4">
      <c r="D99"/>
    </row>
    <row r="100" spans="2:4">
      <c r="D100"/>
    </row>
    <row r="101" spans="2:4" ht="21">
      <c r="B101" s="13" t="s">
        <v>78</v>
      </c>
    </row>
    <row r="102" spans="2:4">
      <c r="B102" s="2" t="s">
        <v>79</v>
      </c>
    </row>
    <row r="103" spans="2:4">
      <c r="C103" s="2" t="s">
        <v>85</v>
      </c>
    </row>
    <row r="104" spans="2:4">
      <c r="C104" s="2" t="s">
        <v>83</v>
      </c>
    </row>
    <row r="105" spans="2:4">
      <c r="C105" s="2" t="s">
        <v>84</v>
      </c>
    </row>
    <row r="106" spans="2:4">
      <c r="C106" s="2" t="s">
        <v>89</v>
      </c>
    </row>
    <row r="107" spans="2:4">
      <c r="C107" s="2" t="s">
        <v>134</v>
      </c>
    </row>
    <row r="108" spans="2:4">
      <c r="C108" s="2" t="s">
        <v>80</v>
      </c>
    </row>
    <row r="109" spans="2:4">
      <c r="C109" s="2" t="s">
        <v>81</v>
      </c>
    </row>
    <row r="110" spans="2:4">
      <c r="C110" s="2" t="s">
        <v>88</v>
      </c>
    </row>
    <row r="111" spans="2:4">
      <c r="C111" s="2" t="s">
        <v>107</v>
      </c>
    </row>
    <row r="113" spans="2:4">
      <c r="C113" s="2" t="s">
        <v>82</v>
      </c>
    </row>
    <row r="114" spans="2:4">
      <c r="C114" s="2" t="s">
        <v>90</v>
      </c>
    </row>
    <row r="116" spans="2:4">
      <c r="B116" s="2" t="s">
        <v>50</v>
      </c>
    </row>
    <row r="117" spans="2:4">
      <c r="B117" s="2">
        <v>1</v>
      </c>
      <c r="C117" s="2" t="s">
        <v>109</v>
      </c>
    </row>
    <row r="118" spans="2:4">
      <c r="B118" s="2">
        <v>2</v>
      </c>
      <c r="C118" s="2" t="s">
        <v>110</v>
      </c>
    </row>
    <row r="119" spans="2:4">
      <c r="B119" s="2">
        <v>3</v>
      </c>
      <c r="C119" s="2" t="s">
        <v>111</v>
      </c>
    </row>
    <row r="120" spans="2:4">
      <c r="C120" s="2" t="s">
        <v>112</v>
      </c>
    </row>
    <row r="121" spans="2:4">
      <c r="C121" s="2" t="s">
        <v>113</v>
      </c>
    </row>
    <row r="125" spans="2:4">
      <c r="B125" s="2" t="s">
        <v>108</v>
      </c>
    </row>
    <row r="126" spans="2:4">
      <c r="B126" s="2">
        <v>1</v>
      </c>
      <c r="C126" s="21" t="s">
        <v>43</v>
      </c>
      <c r="D126" s="21"/>
    </row>
    <row r="127" spans="2:4">
      <c r="C127" s="21"/>
      <c r="D127" s="21" t="s">
        <v>60</v>
      </c>
    </row>
    <row r="128" spans="2:4">
      <c r="C128" s="21"/>
      <c r="D128" s="21" t="s">
        <v>59</v>
      </c>
    </row>
    <row r="129" spans="2:4">
      <c r="C129" s="21"/>
      <c r="D129" s="21" t="s">
        <v>62</v>
      </c>
    </row>
    <row r="130" spans="2:4">
      <c r="B130" s="2">
        <v>2</v>
      </c>
      <c r="C130" s="2" t="s">
        <v>104</v>
      </c>
    </row>
    <row r="131" spans="2:4">
      <c r="B131" s="2">
        <v>3</v>
      </c>
      <c r="C131" s="2" t="s">
        <v>46</v>
      </c>
    </row>
    <row r="132" spans="2:4">
      <c r="B132" s="14">
        <v>4</v>
      </c>
      <c r="C132" s="14" t="s">
        <v>58</v>
      </c>
    </row>
    <row r="133" spans="2:4">
      <c r="B133" s="2">
        <v>5</v>
      </c>
      <c r="C133" s="2" t="s">
        <v>45</v>
      </c>
    </row>
    <row r="136" spans="2:4" ht="21">
      <c r="B136" s="13" t="s">
        <v>91</v>
      </c>
    </row>
    <row r="137" spans="2:4">
      <c r="B137" s="2" t="s">
        <v>92</v>
      </c>
    </row>
    <row r="138" spans="2:4">
      <c r="C138" s="2" t="s">
        <v>93</v>
      </c>
    </row>
    <row r="139" spans="2:4">
      <c r="C139" s="2" t="s">
        <v>94</v>
      </c>
    </row>
    <row r="140" spans="2:4">
      <c r="C140" s="2" t="s">
        <v>95</v>
      </c>
    </row>
    <row r="141" spans="2:4">
      <c r="C141" s="2" t="s">
        <v>55</v>
      </c>
    </row>
    <row r="142" spans="2:4">
      <c r="C142" s="2" t="s">
        <v>56</v>
      </c>
    </row>
    <row r="143" spans="2:4">
      <c r="C143" s="2" t="s">
        <v>49</v>
      </c>
    </row>
    <row r="145" spans="2:9">
      <c r="C145" s="2" t="s">
        <v>96</v>
      </c>
    </row>
    <row r="146" spans="2:9">
      <c r="C146" s="2" t="s">
        <v>97</v>
      </c>
    </row>
    <row r="147" spans="2:9">
      <c r="C147" s="2" t="s">
        <v>98</v>
      </c>
    </row>
    <row r="148" spans="2:9">
      <c r="C148" s="2" t="s">
        <v>99</v>
      </c>
      <c r="I148" s="2" t="s">
        <v>100</v>
      </c>
    </row>
    <row r="149" spans="2:9">
      <c r="C149" s="2" t="s">
        <v>106</v>
      </c>
    </row>
    <row r="151" spans="2:9">
      <c r="C151" s="2" t="s">
        <v>101</v>
      </c>
    </row>
    <row r="152" spans="2:9">
      <c r="C152" s="2" t="s">
        <v>57</v>
      </c>
    </row>
    <row r="154" spans="2:9">
      <c r="B154" s="2" t="s">
        <v>50</v>
      </c>
    </row>
    <row r="155" spans="2:9">
      <c r="B155" s="2">
        <v>1</v>
      </c>
      <c r="C155" s="2" t="s">
        <v>43</v>
      </c>
    </row>
    <row r="156" spans="2:9">
      <c r="D156" s="2" t="s">
        <v>60</v>
      </c>
    </row>
    <row r="157" spans="2:9">
      <c r="D157" s="2" t="s">
        <v>59</v>
      </c>
    </row>
    <row r="158" spans="2:9">
      <c r="D158" s="2" t="s">
        <v>62</v>
      </c>
    </row>
    <row r="159" spans="2:9">
      <c r="B159" s="2">
        <v>2</v>
      </c>
      <c r="C159" s="2" t="s">
        <v>61</v>
      </c>
    </row>
    <row r="160" spans="2:9">
      <c r="B160" s="2">
        <v>3</v>
      </c>
      <c r="C160" s="2" t="s">
        <v>46</v>
      </c>
    </row>
    <row r="161" spans="2:8">
      <c r="B161" s="2">
        <v>4</v>
      </c>
      <c r="C161" s="2" t="s">
        <v>58</v>
      </c>
    </row>
    <row r="162" spans="2:8">
      <c r="B162" s="2">
        <v>5</v>
      </c>
      <c r="C162" s="2" t="s">
        <v>45</v>
      </c>
    </row>
    <row r="164" spans="2:8">
      <c r="B164" s="2" t="s">
        <v>63</v>
      </c>
    </row>
    <row r="165" spans="2:8">
      <c r="B165" s="2">
        <v>1</v>
      </c>
      <c r="C165" s="2" t="s">
        <v>248</v>
      </c>
      <c r="G165" s="2" t="s">
        <v>249</v>
      </c>
    </row>
    <row r="166" spans="2:8">
      <c r="B166" s="2">
        <v>2</v>
      </c>
      <c r="C166" s="2" t="s">
        <v>102</v>
      </c>
      <c r="G166" s="2" t="s">
        <v>103</v>
      </c>
    </row>
    <row r="169" spans="2:8" ht="21">
      <c r="B169" s="13" t="s">
        <v>47</v>
      </c>
    </row>
    <row r="170" spans="2:8">
      <c r="C170" s="2" t="s">
        <v>44</v>
      </c>
    </row>
    <row r="171" spans="2:8">
      <c r="C171" s="2" t="s">
        <v>10</v>
      </c>
    </row>
    <row r="172" spans="2:8">
      <c r="C172" s="2" t="s">
        <v>11</v>
      </c>
    </row>
    <row r="173" spans="2:8">
      <c r="C173" s="14" t="s">
        <v>21</v>
      </c>
    </row>
    <row r="174" spans="2:8">
      <c r="C174" s="14" t="s">
        <v>12</v>
      </c>
    </row>
    <row r="175" spans="2:8">
      <c r="C175" s="14" t="s">
        <v>13</v>
      </c>
      <c r="H175" s="14" t="s">
        <v>19</v>
      </c>
    </row>
    <row r="176" spans="2:8">
      <c r="C176" s="14" t="s">
        <v>14</v>
      </c>
    </row>
    <row r="177" spans="3:8">
      <c r="C177" s="14" t="s">
        <v>20</v>
      </c>
    </row>
    <row r="178" spans="3:8">
      <c r="C178" s="2" t="s">
        <v>15</v>
      </c>
      <c r="G178" s="15"/>
    </row>
    <row r="179" spans="3:8">
      <c r="C179" s="2" t="s">
        <v>250</v>
      </c>
      <c r="G179" s="15" t="s">
        <v>48</v>
      </c>
    </row>
    <row r="180" spans="3:8">
      <c r="C180" s="2" t="s">
        <v>16</v>
      </c>
    </row>
    <row r="181" spans="3:8">
      <c r="C181" s="2" t="s">
        <v>22</v>
      </c>
      <c r="H181" s="2" t="s">
        <v>23</v>
      </c>
    </row>
    <row r="182" spans="3:8">
      <c r="C182" s="2" t="s">
        <v>17</v>
      </c>
      <c r="H182" s="2" t="s">
        <v>66</v>
      </c>
    </row>
    <row r="183" spans="3:8">
      <c r="C183" s="2" t="s">
        <v>18</v>
      </c>
      <c r="H183" s="2" t="s">
        <v>67</v>
      </c>
    </row>
    <row r="184" spans="3:8">
      <c r="C184" s="2" t="s">
        <v>251</v>
      </c>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7" x14ac:dyDescent="0"/>
  <sheetData>
    <row r="10" spans="2:2">
      <c r="B10" t="s">
        <v>305</v>
      </c>
    </row>
    <row r="14" spans="2:2">
      <c r="B14" t="s">
        <v>524</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2015-05-13T12:58:51Z</dcterms:created>
  <dcterms:modified xsi:type="dcterms:W3CDTF">2015-12-03T02:18:01Z</dcterms:modified>
</cp:coreProperties>
</file>