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240" yWindow="240" windowWidth="38120" windowHeight="19680" tabRatio="500" activeTab="1"/>
  </bookViews>
  <sheets>
    <sheet name="目标" sheetId="5" r:id="rId1"/>
    <sheet name="里程碑8" sheetId="6" r:id="rId2"/>
    <sheet name="策划工作" sheetId="8" r:id="rId3"/>
    <sheet name="程序工作" sheetId="2" r:id="rId4"/>
    <sheet name="测试工作" sheetId="4" r:id="rId5"/>
    <sheet name="美术工作" sheetId="7" r:id="rId6"/>
    <sheet name="美术工作-备用" sheetId="3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8" i="8" l="1"/>
  <c r="S158" i="8"/>
  <c r="Q158" i="8"/>
  <c r="P158" i="8"/>
  <c r="N158" i="8"/>
  <c r="M158" i="8"/>
  <c r="K158" i="8"/>
  <c r="J158" i="8"/>
  <c r="H158" i="8"/>
  <c r="G158" i="8"/>
  <c r="T157" i="8"/>
  <c r="S157" i="8"/>
  <c r="Q157" i="8"/>
  <c r="P157" i="8"/>
  <c r="N157" i="8"/>
  <c r="M157" i="8"/>
  <c r="K157" i="8"/>
  <c r="J157" i="8"/>
  <c r="H157" i="8"/>
  <c r="G157" i="8"/>
  <c r="T129" i="8"/>
  <c r="T130" i="8"/>
  <c r="T131" i="8"/>
  <c r="T135" i="8"/>
  <c r="T136" i="8"/>
  <c r="T141" i="8"/>
  <c r="T142" i="8"/>
  <c r="T143" i="8"/>
  <c r="T144" i="8"/>
  <c r="T145" i="8"/>
  <c r="T146" i="8"/>
  <c r="T147" i="8"/>
  <c r="T149" i="8"/>
  <c r="T150" i="8"/>
  <c r="T151" i="8"/>
  <c r="T152" i="8"/>
  <c r="T154" i="8"/>
  <c r="Q129" i="8"/>
  <c r="Q130" i="8"/>
  <c r="Q131" i="8"/>
  <c r="Q135" i="8"/>
  <c r="Q136" i="8"/>
  <c r="Q141" i="8"/>
  <c r="Q142" i="8"/>
  <c r="Q143" i="8"/>
  <c r="Q144" i="8"/>
  <c r="Q145" i="8"/>
  <c r="Q146" i="8"/>
  <c r="Q147" i="8"/>
  <c r="Q149" i="8"/>
  <c r="Q150" i="8"/>
  <c r="Q151" i="8"/>
  <c r="Q152" i="8"/>
  <c r="Q154" i="8"/>
  <c r="N129" i="8"/>
  <c r="N130" i="8"/>
  <c r="N131" i="8"/>
  <c r="N135" i="8"/>
  <c r="N136" i="8"/>
  <c r="N141" i="8"/>
  <c r="N142" i="8"/>
  <c r="N143" i="8"/>
  <c r="N144" i="8"/>
  <c r="N145" i="8"/>
  <c r="N146" i="8"/>
  <c r="N147" i="8"/>
  <c r="N149" i="8"/>
  <c r="N150" i="8"/>
  <c r="N151" i="8"/>
  <c r="N152" i="8"/>
  <c r="N154" i="8"/>
  <c r="K129" i="8"/>
  <c r="K130" i="8"/>
  <c r="K131" i="8"/>
  <c r="K135" i="8"/>
  <c r="K136" i="8"/>
  <c r="K137" i="8"/>
  <c r="K138" i="8"/>
  <c r="K141" i="8"/>
  <c r="K142" i="8"/>
  <c r="K143" i="8"/>
  <c r="K144" i="8"/>
  <c r="K145" i="8"/>
  <c r="K146" i="8"/>
  <c r="K147" i="8"/>
  <c r="K149" i="8"/>
  <c r="K150" i="8"/>
  <c r="K151" i="8"/>
  <c r="K152" i="8"/>
  <c r="K154" i="8"/>
  <c r="H129" i="8"/>
  <c r="H130" i="8"/>
  <c r="H131" i="8"/>
  <c r="H135" i="8"/>
  <c r="H136" i="8"/>
  <c r="H141" i="8"/>
  <c r="H142" i="8"/>
  <c r="H143" i="8"/>
  <c r="H144" i="8"/>
  <c r="H145" i="8"/>
  <c r="H146" i="8"/>
  <c r="H147" i="8"/>
  <c r="H149" i="8"/>
  <c r="H150" i="8"/>
  <c r="H151" i="8"/>
  <c r="H152" i="8"/>
  <c r="H154" i="8"/>
  <c r="D154" i="8"/>
  <c r="S152" i="8"/>
  <c r="P152" i="8"/>
  <c r="M152" i="8"/>
  <c r="J152" i="8"/>
  <c r="G152" i="8"/>
  <c r="S151" i="8"/>
  <c r="P151" i="8"/>
  <c r="M151" i="8"/>
  <c r="J151" i="8"/>
  <c r="G151" i="8"/>
  <c r="S150" i="8"/>
  <c r="P150" i="8"/>
  <c r="M150" i="8"/>
  <c r="J150" i="8"/>
  <c r="G150" i="8"/>
  <c r="S149" i="8"/>
  <c r="P149" i="8"/>
  <c r="M149" i="8"/>
  <c r="J149" i="8"/>
  <c r="G149" i="8"/>
  <c r="S147" i="8"/>
  <c r="P147" i="8"/>
  <c r="M147" i="8"/>
  <c r="J147" i="8"/>
  <c r="G147" i="8"/>
  <c r="S146" i="8"/>
  <c r="P146" i="8"/>
  <c r="M146" i="8"/>
  <c r="J146" i="8"/>
  <c r="G146" i="8"/>
  <c r="S145" i="8"/>
  <c r="P145" i="8"/>
  <c r="M145" i="8"/>
  <c r="J145" i="8"/>
  <c r="G145" i="8"/>
  <c r="S144" i="8"/>
  <c r="P144" i="8"/>
  <c r="M144" i="8"/>
  <c r="J144" i="8"/>
  <c r="G144" i="8"/>
  <c r="S143" i="8"/>
  <c r="P143" i="8"/>
  <c r="M143" i="8"/>
  <c r="J143" i="8"/>
  <c r="G143" i="8"/>
  <c r="S142" i="8"/>
  <c r="P142" i="8"/>
  <c r="M142" i="8"/>
  <c r="J142" i="8"/>
  <c r="G142" i="8"/>
  <c r="S141" i="8"/>
  <c r="P141" i="8"/>
  <c r="M141" i="8"/>
  <c r="J141" i="8"/>
  <c r="G141" i="8"/>
  <c r="J138" i="8"/>
  <c r="J137" i="8"/>
  <c r="S136" i="8"/>
  <c r="P136" i="8"/>
  <c r="M136" i="8"/>
  <c r="J136" i="8"/>
  <c r="G136" i="8"/>
  <c r="S135" i="8"/>
  <c r="P135" i="8"/>
  <c r="M135" i="8"/>
  <c r="J135" i="8"/>
  <c r="G135" i="8"/>
  <c r="S131" i="8"/>
  <c r="P131" i="8"/>
  <c r="M131" i="8"/>
  <c r="J131" i="8"/>
  <c r="G131" i="8"/>
  <c r="S130" i="8"/>
  <c r="P130" i="8"/>
  <c r="M130" i="8"/>
  <c r="J130" i="8"/>
  <c r="G130" i="8"/>
  <c r="S129" i="8"/>
  <c r="P129" i="8"/>
  <c r="M129" i="8"/>
  <c r="J129" i="8"/>
  <c r="G129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T124" i="8"/>
  <c r="S124" i="8"/>
  <c r="Q124" i="8"/>
  <c r="P124" i="8"/>
  <c r="N124" i="8"/>
  <c r="M124" i="8"/>
  <c r="K124" i="8"/>
  <c r="J124" i="8"/>
  <c r="H124" i="8"/>
  <c r="G124" i="8"/>
  <c r="F124" i="8"/>
  <c r="T123" i="8"/>
  <c r="S123" i="8"/>
  <c r="Q123" i="8"/>
  <c r="P123" i="8"/>
  <c r="N123" i="8"/>
  <c r="M123" i="8"/>
  <c r="K123" i="8"/>
  <c r="J123" i="8"/>
  <c r="H123" i="8"/>
  <c r="G123" i="8"/>
  <c r="T122" i="8"/>
  <c r="S122" i="8"/>
  <c r="Q122" i="8"/>
  <c r="P122" i="8"/>
  <c r="N122" i="8"/>
  <c r="M122" i="8"/>
  <c r="K122" i="8"/>
  <c r="J122" i="8"/>
  <c r="H122" i="8"/>
  <c r="G122" i="8"/>
  <c r="T121" i="8"/>
  <c r="S121" i="8"/>
  <c r="Q121" i="8"/>
  <c r="P121" i="8"/>
  <c r="N121" i="8"/>
  <c r="M121" i="8"/>
  <c r="K121" i="8"/>
  <c r="J121" i="8"/>
  <c r="H121" i="8"/>
  <c r="G121" i="8"/>
  <c r="T120" i="8"/>
  <c r="S120" i="8"/>
  <c r="Q120" i="8"/>
  <c r="P120" i="8"/>
  <c r="N120" i="8"/>
  <c r="M120" i="8"/>
  <c r="K120" i="8"/>
  <c r="J120" i="8"/>
  <c r="H120" i="8"/>
  <c r="G120" i="8"/>
  <c r="S119" i="8"/>
  <c r="Q119" i="8"/>
  <c r="P119" i="8"/>
  <c r="N119" i="8"/>
  <c r="M119" i="8"/>
  <c r="K119" i="8"/>
  <c r="J119" i="8"/>
  <c r="H119" i="8"/>
  <c r="G119" i="8"/>
  <c r="T94" i="8"/>
  <c r="T95" i="8"/>
  <c r="T96" i="8"/>
  <c r="T97" i="8"/>
  <c r="T98" i="8"/>
  <c r="T99" i="8"/>
  <c r="T100" i="8"/>
  <c r="T105" i="8"/>
  <c r="T107" i="8"/>
  <c r="T108" i="8"/>
  <c r="T109" i="8"/>
  <c r="T110" i="8"/>
  <c r="T112" i="8"/>
  <c r="T114" i="8"/>
  <c r="T116" i="8"/>
  <c r="Q94" i="8"/>
  <c r="Q95" i="8"/>
  <c r="Q96" i="8"/>
  <c r="Q97" i="8"/>
  <c r="Q98" i="8"/>
  <c r="Q99" i="8"/>
  <c r="Q100" i="8"/>
  <c r="Q105" i="8"/>
  <c r="Q107" i="8"/>
  <c r="Q108" i="8"/>
  <c r="Q109" i="8"/>
  <c r="Q110" i="8"/>
  <c r="Q112" i="8"/>
  <c r="Q113" i="8"/>
  <c r="Q114" i="8"/>
  <c r="Q116" i="8"/>
  <c r="N94" i="8"/>
  <c r="N95" i="8"/>
  <c r="N96" i="8"/>
  <c r="N97" i="8"/>
  <c r="N98" i="8"/>
  <c r="N99" i="8"/>
  <c r="N100" i="8"/>
  <c r="N105" i="8"/>
  <c r="N107" i="8"/>
  <c r="N108" i="8"/>
  <c r="N109" i="8"/>
  <c r="N110" i="8"/>
  <c r="N112" i="8"/>
  <c r="N113" i="8"/>
  <c r="N114" i="8"/>
  <c r="N116" i="8"/>
  <c r="K94" i="8"/>
  <c r="K95" i="8"/>
  <c r="K96" i="8"/>
  <c r="K97" i="8"/>
  <c r="K98" i="8"/>
  <c r="K99" i="8"/>
  <c r="K100" i="8"/>
  <c r="K101" i="8"/>
  <c r="K102" i="8"/>
  <c r="K103" i="8"/>
  <c r="K105" i="8"/>
  <c r="K107" i="8"/>
  <c r="K108" i="8"/>
  <c r="K109" i="8"/>
  <c r="K110" i="8"/>
  <c r="K112" i="8"/>
  <c r="K113" i="8"/>
  <c r="K114" i="8"/>
  <c r="K116" i="8"/>
  <c r="H94" i="8"/>
  <c r="H95" i="8"/>
  <c r="H96" i="8"/>
  <c r="H97" i="8"/>
  <c r="H98" i="8"/>
  <c r="H99" i="8"/>
  <c r="H100" i="8"/>
  <c r="H105" i="8"/>
  <c r="H107" i="8"/>
  <c r="H108" i="8"/>
  <c r="H109" i="8"/>
  <c r="H110" i="8"/>
  <c r="H112" i="8"/>
  <c r="H113" i="8"/>
  <c r="H114" i="8"/>
  <c r="H116" i="8"/>
  <c r="D116" i="8"/>
  <c r="S114" i="8"/>
  <c r="P114" i="8"/>
  <c r="M114" i="8"/>
  <c r="J114" i="8"/>
  <c r="G114" i="8"/>
  <c r="S113" i="8"/>
  <c r="P113" i="8"/>
  <c r="M113" i="8"/>
  <c r="J113" i="8"/>
  <c r="G113" i="8"/>
  <c r="S112" i="8"/>
  <c r="P112" i="8"/>
  <c r="M112" i="8"/>
  <c r="J112" i="8"/>
  <c r="G112" i="8"/>
  <c r="S110" i="8"/>
  <c r="P110" i="8"/>
  <c r="M110" i="8"/>
  <c r="J110" i="8"/>
  <c r="G110" i="8"/>
  <c r="S109" i="8"/>
  <c r="P109" i="8"/>
  <c r="M109" i="8"/>
  <c r="J109" i="8"/>
  <c r="G109" i="8"/>
  <c r="S108" i="8"/>
  <c r="P108" i="8"/>
  <c r="M108" i="8"/>
  <c r="J108" i="8"/>
  <c r="G108" i="8"/>
  <c r="S107" i="8"/>
  <c r="P107" i="8"/>
  <c r="M107" i="8"/>
  <c r="J107" i="8"/>
  <c r="G107" i="8"/>
  <c r="S105" i="8"/>
  <c r="P105" i="8"/>
  <c r="M105" i="8"/>
  <c r="J105" i="8"/>
  <c r="G105" i="8"/>
  <c r="J103" i="8"/>
  <c r="J102" i="8"/>
  <c r="J101" i="8"/>
  <c r="S100" i="8"/>
  <c r="P100" i="8"/>
  <c r="M100" i="8"/>
  <c r="J100" i="8"/>
  <c r="G100" i="8"/>
  <c r="S99" i="8"/>
  <c r="P99" i="8"/>
  <c r="M99" i="8"/>
  <c r="J99" i="8"/>
  <c r="G99" i="8"/>
  <c r="S98" i="8"/>
  <c r="P98" i="8"/>
  <c r="M98" i="8"/>
  <c r="J98" i="8"/>
  <c r="G98" i="8"/>
  <c r="S97" i="8"/>
  <c r="P97" i="8"/>
  <c r="M97" i="8"/>
  <c r="J97" i="8"/>
  <c r="G97" i="8"/>
  <c r="S96" i="8"/>
  <c r="P96" i="8"/>
  <c r="M96" i="8"/>
  <c r="J96" i="8"/>
  <c r="G96" i="8"/>
  <c r="S95" i="8"/>
  <c r="P95" i="8"/>
  <c r="M95" i="8"/>
  <c r="J95" i="8"/>
  <c r="G95" i="8"/>
  <c r="S94" i="8"/>
  <c r="P94" i="8"/>
  <c r="M94" i="8"/>
  <c r="J94" i="8"/>
  <c r="G94" i="8"/>
  <c r="T93" i="8"/>
  <c r="S93" i="8"/>
  <c r="Q93" i="8"/>
  <c r="P93" i="8"/>
  <c r="N93" i="8"/>
  <c r="M93" i="8"/>
  <c r="K93" i="8"/>
  <c r="J93" i="8"/>
  <c r="H93" i="8"/>
  <c r="G93" i="8"/>
  <c r="F93" i="8"/>
  <c r="T92" i="8"/>
  <c r="S92" i="8"/>
  <c r="Q92" i="8"/>
  <c r="P92" i="8"/>
  <c r="N92" i="8"/>
  <c r="M92" i="8"/>
  <c r="K92" i="8"/>
  <c r="J92" i="8"/>
  <c r="H92" i="8"/>
  <c r="G92" i="8"/>
  <c r="F92" i="8"/>
  <c r="T89" i="8"/>
  <c r="S89" i="8"/>
  <c r="Q89" i="8"/>
  <c r="P89" i="8"/>
  <c r="N89" i="8"/>
  <c r="M89" i="8"/>
  <c r="K89" i="8"/>
  <c r="J89" i="8"/>
  <c r="H89" i="8"/>
  <c r="G89" i="8"/>
  <c r="T88" i="8"/>
  <c r="S88" i="8"/>
  <c r="Q88" i="8"/>
  <c r="P88" i="8"/>
  <c r="N88" i="8"/>
  <c r="M88" i="8"/>
  <c r="K88" i="8"/>
  <c r="J88" i="8"/>
  <c r="H88" i="8"/>
  <c r="G88" i="8"/>
  <c r="T87" i="8"/>
  <c r="S87" i="8"/>
  <c r="Q87" i="8"/>
  <c r="P87" i="8"/>
  <c r="N87" i="8"/>
  <c r="M87" i="8"/>
  <c r="K87" i="8"/>
  <c r="J87" i="8"/>
  <c r="H87" i="8"/>
  <c r="G87" i="8"/>
  <c r="F87" i="8"/>
  <c r="T86" i="8"/>
  <c r="S86" i="8"/>
  <c r="Q86" i="8"/>
  <c r="P86" i="8"/>
  <c r="N86" i="8"/>
  <c r="M86" i="8"/>
  <c r="K86" i="8"/>
  <c r="J86" i="8"/>
  <c r="H86" i="8"/>
  <c r="G86" i="8"/>
  <c r="T85" i="8"/>
  <c r="S85" i="8"/>
  <c r="Q85" i="8"/>
  <c r="P85" i="8"/>
  <c r="N85" i="8"/>
  <c r="M85" i="8"/>
  <c r="K85" i="8"/>
  <c r="J85" i="8"/>
  <c r="H85" i="8"/>
  <c r="G85" i="8"/>
  <c r="T84" i="8"/>
  <c r="S84" i="8"/>
  <c r="Q84" i="8"/>
  <c r="P84" i="8"/>
  <c r="N84" i="8"/>
  <c r="M84" i="8"/>
  <c r="K84" i="8"/>
  <c r="J84" i="8"/>
  <c r="H84" i="8"/>
  <c r="G84" i="8"/>
  <c r="T62" i="8"/>
  <c r="T63" i="8"/>
  <c r="T65" i="8"/>
  <c r="T67" i="8"/>
  <c r="T69" i="8"/>
  <c r="T70" i="8"/>
  <c r="T73" i="8"/>
  <c r="T74" i="8"/>
  <c r="T75" i="8"/>
  <c r="T76" i="8"/>
  <c r="T77" i="8"/>
  <c r="T78" i="8"/>
  <c r="T79" i="8"/>
  <c r="T81" i="8"/>
  <c r="Q62" i="8"/>
  <c r="Q63" i="8"/>
  <c r="Q65" i="8"/>
  <c r="Q67" i="8"/>
  <c r="Q69" i="8"/>
  <c r="Q70" i="8"/>
  <c r="Q73" i="8"/>
  <c r="Q74" i="8"/>
  <c r="Q75" i="8"/>
  <c r="Q76" i="8"/>
  <c r="Q77" i="8"/>
  <c r="Q78" i="8"/>
  <c r="Q79" i="8"/>
  <c r="Q81" i="8"/>
  <c r="N62" i="8"/>
  <c r="N63" i="8"/>
  <c r="N65" i="8"/>
  <c r="N67" i="8"/>
  <c r="N69" i="8"/>
  <c r="N70" i="8"/>
  <c r="N73" i="8"/>
  <c r="N74" i="8"/>
  <c r="N75" i="8"/>
  <c r="N76" i="8"/>
  <c r="N77" i="8"/>
  <c r="N78" i="8"/>
  <c r="N79" i="8"/>
  <c r="N81" i="8"/>
  <c r="K62" i="8"/>
  <c r="K63" i="8"/>
  <c r="K65" i="8"/>
  <c r="K66" i="8"/>
  <c r="K67" i="8"/>
  <c r="K69" i="8"/>
  <c r="K70" i="8"/>
  <c r="K71" i="8"/>
  <c r="K73" i="8"/>
  <c r="K74" i="8"/>
  <c r="K75" i="8"/>
  <c r="K76" i="8"/>
  <c r="K77" i="8"/>
  <c r="K78" i="8"/>
  <c r="K79" i="8"/>
  <c r="K81" i="8"/>
  <c r="H62" i="8"/>
  <c r="H63" i="8"/>
  <c r="H65" i="8"/>
  <c r="H67" i="8"/>
  <c r="H69" i="8"/>
  <c r="H70" i="8"/>
  <c r="H73" i="8"/>
  <c r="H74" i="8"/>
  <c r="H75" i="8"/>
  <c r="H76" i="8"/>
  <c r="H77" i="8"/>
  <c r="H78" i="8"/>
  <c r="H79" i="8"/>
  <c r="H81" i="8"/>
  <c r="D81" i="8"/>
  <c r="S79" i="8"/>
  <c r="P79" i="8"/>
  <c r="M79" i="8"/>
  <c r="J79" i="8"/>
  <c r="G79" i="8"/>
  <c r="S78" i="8"/>
  <c r="P78" i="8"/>
  <c r="M78" i="8"/>
  <c r="J78" i="8"/>
  <c r="G78" i="8"/>
  <c r="S77" i="8"/>
  <c r="P77" i="8"/>
  <c r="M77" i="8"/>
  <c r="J77" i="8"/>
  <c r="G77" i="8"/>
  <c r="S76" i="8"/>
  <c r="P76" i="8"/>
  <c r="M76" i="8"/>
  <c r="J76" i="8"/>
  <c r="G76" i="8"/>
  <c r="S75" i="8"/>
  <c r="P75" i="8"/>
  <c r="M75" i="8"/>
  <c r="J75" i="8"/>
  <c r="G75" i="8"/>
  <c r="S74" i="8"/>
  <c r="P74" i="8"/>
  <c r="M74" i="8"/>
  <c r="J74" i="8"/>
  <c r="G74" i="8"/>
  <c r="S73" i="8"/>
  <c r="P73" i="8"/>
  <c r="M73" i="8"/>
  <c r="J73" i="8"/>
  <c r="G73" i="8"/>
  <c r="J71" i="8"/>
  <c r="S70" i="8"/>
  <c r="P70" i="8"/>
  <c r="M70" i="8"/>
  <c r="J70" i="8"/>
  <c r="G70" i="8"/>
  <c r="S69" i="8"/>
  <c r="P69" i="8"/>
  <c r="M69" i="8"/>
  <c r="J69" i="8"/>
  <c r="G69" i="8"/>
  <c r="S67" i="8"/>
  <c r="P67" i="8"/>
  <c r="M67" i="8"/>
  <c r="J67" i="8"/>
  <c r="G67" i="8"/>
  <c r="J66" i="8"/>
  <c r="S65" i="8"/>
  <c r="P65" i="8"/>
  <c r="M65" i="8"/>
  <c r="J65" i="8"/>
  <c r="G65" i="8"/>
  <c r="S63" i="8"/>
  <c r="P63" i="8"/>
  <c r="M63" i="8"/>
  <c r="J63" i="8"/>
  <c r="G63" i="8"/>
  <c r="S62" i="8"/>
  <c r="P62" i="8"/>
  <c r="M62" i="8"/>
  <c r="J62" i="8"/>
  <c r="G62" i="8"/>
  <c r="T60" i="8"/>
  <c r="S60" i="8"/>
  <c r="Q60" i="8"/>
  <c r="P60" i="8"/>
  <c r="N60" i="8"/>
  <c r="M60" i="8"/>
  <c r="K60" i="8"/>
  <c r="J60" i="8"/>
  <c r="H60" i="8"/>
  <c r="G60" i="8"/>
  <c r="T56" i="8"/>
  <c r="S56" i="8"/>
  <c r="Q56" i="8"/>
  <c r="P56" i="8"/>
  <c r="N56" i="8"/>
  <c r="M56" i="8"/>
  <c r="K56" i="8"/>
  <c r="J56" i="8"/>
  <c r="H56" i="8"/>
  <c r="G56" i="8"/>
  <c r="T55" i="8"/>
  <c r="S55" i="8"/>
  <c r="Q55" i="8"/>
  <c r="P55" i="8"/>
  <c r="N55" i="8"/>
  <c r="M55" i="8"/>
  <c r="K55" i="8"/>
  <c r="J55" i="8"/>
  <c r="H55" i="8"/>
  <c r="G55" i="8"/>
  <c r="T53" i="8"/>
  <c r="S53" i="8"/>
  <c r="Q53" i="8"/>
  <c r="P53" i="8"/>
  <c r="N53" i="8"/>
  <c r="M53" i="8"/>
  <c r="K53" i="8"/>
  <c r="J53" i="8"/>
  <c r="H53" i="8"/>
  <c r="G53" i="8"/>
  <c r="T52" i="8"/>
  <c r="S52" i="8"/>
  <c r="Q52" i="8"/>
  <c r="P52" i="8"/>
  <c r="N52" i="8"/>
  <c r="M52" i="8"/>
  <c r="K52" i="8"/>
  <c r="J52" i="8"/>
  <c r="H52" i="8"/>
  <c r="G52" i="8"/>
  <c r="T51" i="8"/>
  <c r="S51" i="8"/>
  <c r="Q51" i="8"/>
  <c r="P51" i="8"/>
  <c r="N51" i="8"/>
  <c r="M51" i="8"/>
  <c r="K51" i="8"/>
  <c r="J51" i="8"/>
  <c r="H51" i="8"/>
  <c r="G51" i="8"/>
  <c r="T27" i="8"/>
  <c r="T28" i="8"/>
  <c r="T30" i="8"/>
  <c r="T31" i="8"/>
  <c r="T32" i="8"/>
  <c r="T33" i="8"/>
  <c r="T35" i="8"/>
  <c r="T36" i="8"/>
  <c r="T37" i="8"/>
  <c r="T38" i="8"/>
  <c r="T39" i="8"/>
  <c r="T40" i="8"/>
  <c r="T42" i="8"/>
  <c r="T43" i="8"/>
  <c r="T44" i="8"/>
  <c r="T45" i="8"/>
  <c r="T47" i="8"/>
  <c r="Q27" i="8"/>
  <c r="Q28" i="8"/>
  <c r="Q30" i="8"/>
  <c r="Q31" i="8"/>
  <c r="Q32" i="8"/>
  <c r="Q33" i="8"/>
  <c r="Q35" i="8"/>
  <c r="Q36" i="8"/>
  <c r="Q37" i="8"/>
  <c r="Q38" i="8"/>
  <c r="Q39" i="8"/>
  <c r="Q40" i="8"/>
  <c r="Q42" i="8"/>
  <c r="Q43" i="8"/>
  <c r="Q44" i="8"/>
  <c r="Q45" i="8"/>
  <c r="Q47" i="8"/>
  <c r="N27" i="8"/>
  <c r="N28" i="8"/>
  <c r="N30" i="8"/>
  <c r="N31" i="8"/>
  <c r="N32" i="8"/>
  <c r="N33" i="8"/>
  <c r="N35" i="8"/>
  <c r="N36" i="8"/>
  <c r="N37" i="8"/>
  <c r="N38" i="8"/>
  <c r="N39" i="8"/>
  <c r="N40" i="8"/>
  <c r="N42" i="8"/>
  <c r="N43" i="8"/>
  <c r="N44" i="8"/>
  <c r="N45" i="8"/>
  <c r="N47" i="8"/>
  <c r="K27" i="8"/>
  <c r="K28" i="8"/>
  <c r="K30" i="8"/>
  <c r="K31" i="8"/>
  <c r="K32" i="8"/>
  <c r="K33" i="8"/>
  <c r="K35" i="8"/>
  <c r="K36" i="8"/>
  <c r="K37" i="8"/>
  <c r="K38" i="8"/>
  <c r="K39" i="8"/>
  <c r="K40" i="8"/>
  <c r="K42" i="8"/>
  <c r="K43" i="8"/>
  <c r="K44" i="8"/>
  <c r="K45" i="8"/>
  <c r="K47" i="8"/>
  <c r="H27" i="8"/>
  <c r="H28" i="8"/>
  <c r="H30" i="8"/>
  <c r="H31" i="8"/>
  <c r="H32" i="8"/>
  <c r="H33" i="8"/>
  <c r="H35" i="8"/>
  <c r="H36" i="8"/>
  <c r="H37" i="8"/>
  <c r="H38" i="8"/>
  <c r="H39" i="8"/>
  <c r="H40" i="8"/>
  <c r="H42" i="8"/>
  <c r="H43" i="8"/>
  <c r="H44" i="8"/>
  <c r="H45" i="8"/>
  <c r="H47" i="8"/>
  <c r="D47" i="8"/>
  <c r="S45" i="8"/>
  <c r="P45" i="8"/>
  <c r="M45" i="8"/>
  <c r="J45" i="8"/>
  <c r="G45" i="8"/>
  <c r="S44" i="8"/>
  <c r="P44" i="8"/>
  <c r="M44" i="8"/>
  <c r="J44" i="8"/>
  <c r="G44" i="8"/>
  <c r="S43" i="8"/>
  <c r="P43" i="8"/>
  <c r="M43" i="8"/>
  <c r="J43" i="8"/>
  <c r="G43" i="8"/>
  <c r="S42" i="8"/>
  <c r="P42" i="8"/>
  <c r="M42" i="8"/>
  <c r="J42" i="8"/>
  <c r="G42" i="8"/>
  <c r="S40" i="8"/>
  <c r="P40" i="8"/>
  <c r="M40" i="8"/>
  <c r="J40" i="8"/>
  <c r="G40" i="8"/>
  <c r="S39" i="8"/>
  <c r="P39" i="8"/>
  <c r="M39" i="8"/>
  <c r="J39" i="8"/>
  <c r="G39" i="8"/>
  <c r="S38" i="8"/>
  <c r="P38" i="8"/>
  <c r="M38" i="8"/>
  <c r="J38" i="8"/>
  <c r="G38" i="8"/>
  <c r="S37" i="8"/>
  <c r="P37" i="8"/>
  <c r="M37" i="8"/>
  <c r="J37" i="8"/>
  <c r="G37" i="8"/>
  <c r="S36" i="8"/>
  <c r="P36" i="8"/>
  <c r="M36" i="8"/>
  <c r="J36" i="8"/>
  <c r="G36" i="8"/>
  <c r="S35" i="8"/>
  <c r="P35" i="8"/>
  <c r="M35" i="8"/>
  <c r="J35" i="8"/>
  <c r="G35" i="8"/>
  <c r="S33" i="8"/>
  <c r="P33" i="8"/>
  <c r="M33" i="8"/>
  <c r="J33" i="8"/>
  <c r="G33" i="8"/>
  <c r="S32" i="8"/>
  <c r="P32" i="8"/>
  <c r="M32" i="8"/>
  <c r="J32" i="8"/>
  <c r="G32" i="8"/>
  <c r="S31" i="8"/>
  <c r="P31" i="8"/>
  <c r="M31" i="8"/>
  <c r="J31" i="8"/>
  <c r="G31" i="8"/>
  <c r="S30" i="8"/>
  <c r="P30" i="8"/>
  <c r="M30" i="8"/>
  <c r="J30" i="8"/>
  <c r="G30" i="8"/>
  <c r="S28" i="8"/>
  <c r="P28" i="8"/>
  <c r="M28" i="8"/>
  <c r="J28" i="8"/>
  <c r="G28" i="8"/>
  <c r="S27" i="8"/>
  <c r="P27" i="8"/>
  <c r="M27" i="8"/>
  <c r="J27" i="8"/>
  <c r="G27" i="8"/>
  <c r="U26" i="8"/>
  <c r="T26" i="8"/>
  <c r="R26" i="8"/>
  <c r="Q26" i="8"/>
  <c r="O26" i="8"/>
  <c r="N26" i="8"/>
  <c r="L26" i="8"/>
  <c r="K26" i="8"/>
  <c r="I26" i="8"/>
  <c r="H26" i="8"/>
  <c r="T8" i="8"/>
  <c r="T9" i="8"/>
  <c r="T10" i="8"/>
  <c r="T11" i="8"/>
  <c r="T13" i="8"/>
  <c r="T17" i="8"/>
  <c r="T18" i="8"/>
  <c r="T19" i="8"/>
  <c r="T20" i="8"/>
  <c r="T21" i="8"/>
  <c r="T24" i="8"/>
  <c r="Q4" i="8"/>
  <c r="Q5" i="8"/>
  <c r="Q6" i="8"/>
  <c r="Q8" i="8"/>
  <c r="Q9" i="8"/>
  <c r="Q10" i="8"/>
  <c r="Q11" i="8"/>
  <c r="Q13" i="8"/>
  <c r="Q16" i="8"/>
  <c r="Q17" i="8"/>
  <c r="Q18" i="8"/>
  <c r="Q19" i="8"/>
  <c r="Q20" i="8"/>
  <c r="Q21" i="8"/>
  <c r="Q24" i="8"/>
  <c r="N4" i="8"/>
  <c r="N5" i="8"/>
  <c r="N6" i="8"/>
  <c r="N8" i="8"/>
  <c r="N9" i="8"/>
  <c r="N10" i="8"/>
  <c r="N11" i="8"/>
  <c r="N13" i="8"/>
  <c r="N14" i="8"/>
  <c r="N17" i="8"/>
  <c r="N18" i="8"/>
  <c r="N19" i="8"/>
  <c r="N20" i="8"/>
  <c r="N21" i="8"/>
  <c r="N24" i="8"/>
  <c r="K4" i="8"/>
  <c r="K5" i="8"/>
  <c r="K6" i="8"/>
  <c r="K8" i="8"/>
  <c r="K9" i="8"/>
  <c r="K10" i="8"/>
  <c r="K11" i="8"/>
  <c r="K13" i="8"/>
  <c r="K17" i="8"/>
  <c r="K18" i="8"/>
  <c r="K19" i="8"/>
  <c r="K20" i="8"/>
  <c r="K21" i="8"/>
  <c r="K24" i="8"/>
  <c r="H4" i="8"/>
  <c r="H5" i="8"/>
  <c r="H6" i="8"/>
  <c r="H8" i="8"/>
  <c r="H9" i="8"/>
  <c r="H10" i="8"/>
  <c r="H11" i="8"/>
  <c r="H13" i="8"/>
  <c r="H17" i="8"/>
  <c r="H18" i="8"/>
  <c r="H19" i="8"/>
  <c r="H20" i="8"/>
  <c r="H21" i="8"/>
  <c r="H24" i="8"/>
  <c r="D24" i="8"/>
  <c r="S21" i="8"/>
  <c r="P21" i="8"/>
  <c r="M21" i="8"/>
  <c r="J21" i="8"/>
  <c r="G21" i="8"/>
  <c r="S20" i="8"/>
  <c r="P20" i="8"/>
  <c r="M20" i="8"/>
  <c r="J20" i="8"/>
  <c r="G20" i="8"/>
  <c r="S19" i="8"/>
  <c r="P19" i="8"/>
  <c r="M19" i="8"/>
  <c r="J19" i="8"/>
  <c r="G19" i="8"/>
  <c r="S18" i="8"/>
  <c r="P18" i="8"/>
  <c r="M18" i="8"/>
  <c r="J18" i="8"/>
  <c r="G18" i="8"/>
  <c r="S17" i="8"/>
  <c r="P17" i="8"/>
  <c r="M17" i="8"/>
  <c r="J17" i="8"/>
  <c r="G17" i="8"/>
  <c r="P16" i="8"/>
  <c r="M14" i="8"/>
  <c r="S13" i="8"/>
  <c r="P13" i="8"/>
  <c r="M13" i="8"/>
  <c r="J13" i="8"/>
  <c r="G13" i="8"/>
  <c r="S11" i="8"/>
  <c r="P11" i="8"/>
  <c r="M11" i="8"/>
  <c r="J11" i="8"/>
  <c r="G11" i="8"/>
  <c r="S10" i="8"/>
  <c r="P10" i="8"/>
  <c r="M10" i="8"/>
  <c r="J10" i="8"/>
  <c r="G10" i="8"/>
  <c r="S9" i="8"/>
  <c r="P9" i="8"/>
  <c r="M9" i="8"/>
  <c r="J9" i="8"/>
  <c r="G9" i="8"/>
  <c r="S8" i="8"/>
  <c r="P8" i="8"/>
  <c r="M8" i="8"/>
  <c r="J8" i="8"/>
  <c r="G8" i="8"/>
  <c r="T6" i="8"/>
  <c r="S6" i="8"/>
  <c r="P6" i="8"/>
  <c r="M6" i="8"/>
  <c r="J6" i="8"/>
  <c r="G6" i="8"/>
  <c r="T5" i="8"/>
  <c r="S5" i="8"/>
  <c r="P5" i="8"/>
  <c r="M5" i="8"/>
  <c r="J5" i="8"/>
  <c r="G5" i="8"/>
  <c r="T4" i="8"/>
  <c r="S4" i="8"/>
  <c r="P4" i="8"/>
  <c r="M4" i="8"/>
  <c r="J4" i="8"/>
  <c r="G4" i="8"/>
  <c r="L36" i="7"/>
  <c r="I27" i="7"/>
  <c r="F27" i="7"/>
  <c r="C27" i="7"/>
  <c r="L19" i="7"/>
  <c r="I19" i="7"/>
  <c r="F19" i="7"/>
  <c r="C19" i="7"/>
  <c r="O42" i="7"/>
  <c r="L42" i="7"/>
  <c r="I42" i="7"/>
  <c r="F42" i="7"/>
  <c r="C42" i="7"/>
  <c r="O36" i="7"/>
  <c r="I36" i="7"/>
  <c r="F36" i="7"/>
  <c r="C36" i="7"/>
  <c r="O27" i="7"/>
  <c r="L27" i="7"/>
  <c r="O14" i="7"/>
  <c r="O19" i="7"/>
  <c r="L14" i="7"/>
  <c r="I14" i="7"/>
  <c r="F14" i="7"/>
  <c r="C14" i="7"/>
  <c r="L7" i="7"/>
  <c r="O7" i="7"/>
  <c r="I7" i="7"/>
  <c r="F7" i="7"/>
  <c r="C7" i="7"/>
  <c r="E2" i="3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<sst xmlns="http://schemas.openxmlformats.org/spreadsheetml/2006/main" count="2155" uniqueCount="720">
  <si>
    <t>总计</t>
    <phoneticPr fontId="0" type="noConversion"/>
  </si>
  <si>
    <t>Week</t>
  </si>
  <si>
    <t>需求描述</t>
  </si>
  <si>
    <t>完成</t>
    <rPh sb="0" eb="1">
      <t>wan'cheng</t>
    </rPh>
    <phoneticPr fontId="0" type="noConversion"/>
  </si>
  <si>
    <t>W2</t>
    <phoneticPr fontId="0" type="noConversion"/>
  </si>
  <si>
    <t>W3</t>
    <phoneticPr fontId="0" type="noConversion"/>
  </si>
  <si>
    <t>W5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</si>
  <si>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</si>
  <si>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</si>
  <si>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</si>
  <si>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</si>
  <si>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</si>
  <si>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</si>
  <si>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</si>
  <si>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</si>
  <si>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收费点方案</t>
  </si>
  <si>
    <t>审核投放价值，和各种道具价值</t>
  </si>
  <si>
    <t>胖子</t>
    <rPh sb="0" eb="1">
      <t>pang'zi</t>
    </rPh>
    <phoneticPr fontId="0" type="noConversion"/>
  </si>
  <si>
    <t>需求 - 新增对局调优修改</t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</si>
  <si>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</si>
  <si>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</si>
  <si>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</si>
  <si>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</si>
  <si>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</si>
  <si>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</si>
  <si>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</si>
  <si>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</si>
  <si>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</si>
  <si>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</si>
  <si>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</si>
  <si>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5-6章boss，怪配置</t>
  </si>
  <si>
    <t>系统设置，loading界面</t>
  </si>
  <si>
    <t>每天登陆送钻石</t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</si>
  <si>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</si>
  <si>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</si>
  <si>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</si>
  <si>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</si>
  <si>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</si>
  <si>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</si>
  <si>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</si>
  <si>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</si>
  <si>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</si>
  <si>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</si>
  <si>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</si>
  <si>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新手引导（文档）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</si>
  <si>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</si>
  <si>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</si>
  <si>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</si>
  <si>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</si>
  <si>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</si>
  <si>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</si>
  <si>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</si>
  <si>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</si>
  <si>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</si>
  <si>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</si>
  <si>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</si>
  <si>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</si>
  <si>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</si>
  <si>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</si>
  <si>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通天塔 - 经验 （设计）</t>
  </si>
  <si>
    <t>通天塔 - 金钱 （设计）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</si>
  <si>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</si>
  <si>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</si>
  <si>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</si>
  <si>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</si>
  <si>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</si>
  <si>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</si>
  <si>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</si>
  <si>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</si>
  <si>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第一二天成长调优</t>
  </si>
  <si>
    <t>运营工具（程序需求）</t>
  </si>
  <si>
    <t>宝石系统修改方案（锁孔问题）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</si>
  <si>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</si>
  <si>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</si>
  <si>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</si>
  <si>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</si>
  <si>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</si>
  <si>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</si>
  <si>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</si>
  <si>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</si>
  <si>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</si>
  <si>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</si>
  <si>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</si>
  <si>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</si>
  <si>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</si>
  <si>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</si>
  <si>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</si>
  <si>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</si>
  <si>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账号登陆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</si>
  <si>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</si>
  <si>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</si>
  <si>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</si>
  <si>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</si>
  <si>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</si>
  <si>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</si>
  <si>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</si>
  <si>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</si>
  <si>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</si>
  <si>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</si>
  <si>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</si>
  <si>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</si>
  <si>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</si>
  <si>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</si>
  <si>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</si>
  <si>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</si>
  <si>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</si>
  <si>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公会基地</t>
  </si>
  <si>
    <t>活动界面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</si>
  <si>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</si>
  <si>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</si>
  <si>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</si>
  <si>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</si>
  <si>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</si>
  <si>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</si>
  <si>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</si>
  <si>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</si>
  <si>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</si>
  <si>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</si>
  <si>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</si>
  <si>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</si>
  <si>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</si>
  <si>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</si>
  <si>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</si>
  <si>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</si>
  <si>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</si>
  <si>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</si>
  <si>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</si>
  <si>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</si>
  <si>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</si>
  <si>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</si>
  <si>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</si>
  <si>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</si>
  <si>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</si>
  <si>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</si>
  <si>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</si>
  <si>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</si>
  <si>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</si>
  <si>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</si>
  <si>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</si>
  <si>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</si>
  <si>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</si>
  <si>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</si>
  <si>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</si>
  <si>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</si>
  <si>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</si>
  <si>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</si>
  <si>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</si>
  <si>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</si>
  <si>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</si>
  <si>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</si>
  <si>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</si>
  <si>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</si>
  <si>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</si>
  <si>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</si>
  <si>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</si>
  <si>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</si>
  <si>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</si>
  <si>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</si>
  <si>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</si>
  <si>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</si>
  <si>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PvP或特殊地下城</t>
  </si>
  <si>
    <t>玩法和各个系统定位，觉醒，PvP或特殊地下城</t>
  </si>
  <si>
    <t>战力回归 （阵容选择）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</si>
  <si>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</si>
  <si>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</si>
  <si>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</si>
  <si>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</si>
  <si>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</si>
  <si>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2" type="noConversion"/>
  </si>
  <si>
    <t>主UI （场景）</t>
    <phoneticPr fontId="12" type="noConversion"/>
  </si>
  <si>
    <t>芳姐8W2</t>
    <phoneticPr fontId="12" type="noConversion"/>
  </si>
  <si>
    <t>8W2</t>
    <phoneticPr fontId="12" type="noConversion"/>
  </si>
  <si>
    <t>铁马8W2</t>
    <phoneticPr fontId="12" type="noConversion"/>
  </si>
  <si>
    <t>铁马8W4</t>
    <phoneticPr fontId="12" type="noConversion"/>
  </si>
  <si>
    <t>罗阳8W3</t>
    <phoneticPr fontId="12" type="noConversion"/>
  </si>
  <si>
    <t>铁马8W1</t>
    <phoneticPr fontId="12" type="noConversion"/>
  </si>
  <si>
    <t>铁马8W2</t>
    <phoneticPr fontId="12" type="noConversion"/>
  </si>
  <si>
    <t>铁马8W2</t>
    <phoneticPr fontId="12" type="noConversion"/>
  </si>
  <si>
    <t>铁马8W3</t>
    <phoneticPr fontId="12" type="noConversion"/>
  </si>
  <si>
    <t>UI动画</t>
    <phoneticPr fontId="12" type="noConversion"/>
  </si>
  <si>
    <t>8W5（超额）</t>
    <phoneticPr fontId="12" type="noConversion"/>
  </si>
  <si>
    <t>8W3（能不能先出一些？）</t>
    <phoneticPr fontId="12" type="noConversion"/>
  </si>
  <si>
    <t>8W4？</t>
    <phoneticPr fontId="12" type="noConversion"/>
  </si>
  <si>
    <t>8W4？</t>
    <phoneticPr fontId="12" type="noConversion"/>
  </si>
  <si>
    <t>合计</t>
    <phoneticPr fontId="12" type="noConversion"/>
  </si>
  <si>
    <t>孙帆</t>
    <phoneticPr fontId="12" type="noConversion"/>
  </si>
  <si>
    <t>罗阳</t>
    <phoneticPr fontId="12" type="noConversion"/>
  </si>
  <si>
    <t>铁马</t>
    <phoneticPr fontId="12" type="noConversion"/>
  </si>
  <si>
    <t>芳姐</t>
    <phoneticPr fontId="12" type="noConversion"/>
  </si>
  <si>
    <t>云祥</t>
    <phoneticPr fontId="12" type="noConversion"/>
  </si>
  <si>
    <t>铁马8W3</t>
  </si>
  <si>
    <t>孙帆8W1</t>
    <phoneticPr fontId="12" type="noConversion"/>
  </si>
  <si>
    <t>孙帆8W3</t>
  </si>
  <si>
    <t>孙帆8W3</t>
    <phoneticPr fontId="12" type="noConversion"/>
  </si>
  <si>
    <t>孙帆8W4</t>
  </si>
  <si>
    <t>孙帆8W4</t>
    <phoneticPr fontId="12" type="noConversion"/>
  </si>
  <si>
    <t>孙帆8W2</t>
  </si>
  <si>
    <t>孙帆8W2</t>
    <phoneticPr fontId="12" type="noConversion"/>
  </si>
  <si>
    <t>立绘（UI边框）</t>
    <phoneticPr fontId="12" type="noConversion"/>
  </si>
  <si>
    <t>公会 - 祈福大图1</t>
    <phoneticPr fontId="12" type="noConversion"/>
  </si>
  <si>
    <t>公会 - 祈福大图2</t>
    <phoneticPr fontId="12" type="noConversion"/>
  </si>
  <si>
    <t>公会 - 祈福大图3</t>
    <phoneticPr fontId="12" type="noConversion"/>
  </si>
  <si>
    <t>豆豆8W2</t>
    <phoneticPr fontId="12" type="noConversion"/>
  </si>
  <si>
    <t>豆豆8W3</t>
    <phoneticPr fontId="12" type="noConversion"/>
  </si>
  <si>
    <t>芳姐8W2</t>
  </si>
  <si>
    <t>芳姐8W3</t>
    <phoneticPr fontId="12" type="noConversion"/>
  </si>
  <si>
    <t>8W1</t>
    <phoneticPr fontId="12" type="noConversion"/>
  </si>
  <si>
    <t>罗阳8W3</t>
    <phoneticPr fontId="12" type="noConversion"/>
  </si>
  <si>
    <t>罗阳8W4</t>
    <phoneticPr fontId="12" type="noConversion"/>
  </si>
  <si>
    <t>罗阳8W2</t>
    <phoneticPr fontId="12" type="noConversion"/>
  </si>
  <si>
    <t>孙帆8W2</t>
    <phoneticPr fontId="12" type="noConversion"/>
  </si>
  <si>
    <t>孙帆8W4</t>
    <phoneticPr fontId="12" type="noConversion"/>
  </si>
  <si>
    <t>孙帆8W2</t>
    <phoneticPr fontId="12" type="noConversion"/>
  </si>
  <si>
    <t>孙帆8W2</t>
    <phoneticPr fontId="12" type="noConversion"/>
  </si>
  <si>
    <t>铁马8W1</t>
  </si>
  <si>
    <t>铁马8W2</t>
  </si>
  <si>
    <t>铁马8W3</t>
    <phoneticPr fontId="12" type="noConversion"/>
  </si>
  <si>
    <t>云祥8W3</t>
    <phoneticPr fontId="12" type="noConversion"/>
  </si>
  <si>
    <t>云祥8W4</t>
    <phoneticPr fontId="12" type="noConversion"/>
  </si>
  <si>
    <t>云祥8W4</t>
    <phoneticPr fontId="12" type="noConversion"/>
  </si>
  <si>
    <t>云祥8W1</t>
    <phoneticPr fontId="12" type="noConversion"/>
  </si>
  <si>
    <t>云祥8W2</t>
    <phoneticPr fontId="12" type="noConversion"/>
  </si>
  <si>
    <t>云祥8W4</t>
    <phoneticPr fontId="12" type="noConversion"/>
  </si>
  <si>
    <t>主UI （通天塔）1</t>
    <phoneticPr fontId="12" type="noConversion"/>
  </si>
  <si>
    <t>主UI （通天塔）2</t>
    <phoneticPr fontId="12" type="noConversion"/>
  </si>
  <si>
    <t>主UI （通天塔）3</t>
    <phoneticPr fontId="12" type="noConversion"/>
  </si>
  <si>
    <t>芳姐8W1</t>
    <phoneticPr fontId="12" type="noConversion"/>
  </si>
  <si>
    <t>芳姐8W1</t>
    <phoneticPr fontId="12" type="noConversion"/>
  </si>
  <si>
    <t>孙帆8W1</t>
    <phoneticPr fontId="12" type="noConversion"/>
  </si>
  <si>
    <t>豆豆</t>
    <phoneticPr fontId="12" type="noConversion"/>
  </si>
  <si>
    <t>外包8W5</t>
    <phoneticPr fontId="12" type="noConversion"/>
  </si>
  <si>
    <t>豆豆8W5</t>
    <phoneticPr fontId="12" type="noConversion"/>
  </si>
  <si>
    <t>云祥8W3</t>
    <phoneticPr fontId="12" type="noConversion"/>
  </si>
  <si>
    <t>副本选择（章节12图）</t>
    <phoneticPr fontId="12" type="noConversion"/>
  </si>
  <si>
    <t>副本 - 场景</t>
    <phoneticPr fontId="12" type="noConversion"/>
  </si>
  <si>
    <t>单位为1天</t>
    <phoneticPr fontId="12" type="noConversion"/>
  </si>
  <si>
    <t>场景 - 第五章 （冰雪）</t>
    <phoneticPr fontId="12" type="noConversion"/>
  </si>
  <si>
    <t>场景 - 第二章 （现实）</t>
    <phoneticPr fontId="12" type="noConversion"/>
  </si>
  <si>
    <t>场景 - 第四章 （火山）</t>
    <phoneticPr fontId="12" type="noConversion"/>
  </si>
  <si>
    <t>场景 - 第一章 （现实）</t>
    <phoneticPr fontId="12" type="noConversion"/>
  </si>
  <si>
    <t>场景 - 第三章 （森林，调优）</t>
    <phoneticPr fontId="12" type="noConversion"/>
  </si>
  <si>
    <t>副本选择第一章</t>
    <phoneticPr fontId="12" type="noConversion"/>
  </si>
  <si>
    <t xml:space="preserve">副本选择第二章 </t>
    <phoneticPr fontId="12" type="noConversion"/>
  </si>
  <si>
    <t>副本选择第三章</t>
    <phoneticPr fontId="12" type="noConversion"/>
  </si>
  <si>
    <t xml:space="preserve">副本选择第四章 </t>
    <phoneticPr fontId="12" type="noConversion"/>
  </si>
  <si>
    <t>副本选择第五章</t>
    <phoneticPr fontId="12" type="noConversion"/>
  </si>
  <si>
    <t>副本选择第六章</t>
    <phoneticPr fontId="12" type="noConversion"/>
  </si>
  <si>
    <t>外包</t>
    <phoneticPr fontId="12" type="noConversion"/>
  </si>
  <si>
    <t>外包8W3</t>
    <phoneticPr fontId="12" type="noConversion"/>
  </si>
  <si>
    <t>外包8W3</t>
    <phoneticPr fontId="12" type="noConversion"/>
  </si>
  <si>
    <t>芳姐8W2</t>
    <phoneticPr fontId="12" type="noConversion"/>
  </si>
  <si>
    <t>公会 - 科技Icon</t>
    <phoneticPr fontId="12" type="noConversion"/>
  </si>
  <si>
    <t>云祥8W4</t>
    <phoneticPr fontId="12" type="noConversion"/>
  </si>
  <si>
    <t>芳姐8W3</t>
    <phoneticPr fontId="12" type="noConversion"/>
  </si>
  <si>
    <t>铁马8W4</t>
  </si>
  <si>
    <t>豆豆8W1</t>
    <phoneticPr fontId="12" type="noConversion"/>
  </si>
  <si>
    <t>外包8W2</t>
    <phoneticPr fontId="12" type="noConversion"/>
  </si>
  <si>
    <t>外包8W1</t>
    <phoneticPr fontId="12" type="noConversion"/>
  </si>
  <si>
    <t>【</t>
    <phoneticPr fontId="12" type="noConversion"/>
  </si>
  <si>
    <t>外包8W2</t>
    <phoneticPr fontId="12" type="noConversion"/>
  </si>
  <si>
    <t>豆豆8W4</t>
    <phoneticPr fontId="12" type="noConversion"/>
  </si>
  <si>
    <t>立绘（约12张）</t>
    <phoneticPr fontId="12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</si>
  <si>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</si>
  <si>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</si>
  <si>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</si>
  <si>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</si>
  <si>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2" type="noConversion"/>
  </si>
  <si>
    <t>立绘1</t>
    <phoneticPr fontId="12" type="noConversion"/>
  </si>
  <si>
    <t>8W5（超额）</t>
    <phoneticPr fontId="12" type="noConversion"/>
  </si>
  <si>
    <t>熔岩巨人</t>
    <phoneticPr fontId="12" type="noConversion"/>
  </si>
  <si>
    <t>外包8W4</t>
    <phoneticPr fontId="12" type="noConversion"/>
  </si>
  <si>
    <t>冰龙</t>
    <phoneticPr fontId="12" type="noConversion"/>
  </si>
  <si>
    <t>8W3</t>
    <phoneticPr fontId="12" type="noConversion"/>
  </si>
  <si>
    <t>8W3</t>
    <phoneticPr fontId="12" type="noConversion"/>
  </si>
  <si>
    <t>云祥8W5</t>
    <phoneticPr fontId="12" type="noConversion"/>
  </si>
  <si>
    <t>孙帆8W5</t>
    <phoneticPr fontId="12" type="noConversion"/>
  </si>
  <si>
    <t>云祥8W1</t>
    <phoneticPr fontId="12" type="noConversion"/>
  </si>
  <si>
    <t>铁马8W5</t>
    <phoneticPr fontId="12" type="noConversion"/>
  </si>
  <si>
    <t>云祥8W4</t>
    <phoneticPr fontId="12" type="noConversion"/>
  </si>
  <si>
    <t>铁马8W5</t>
    <phoneticPr fontId="12" type="noConversion"/>
  </si>
  <si>
    <t>W1</t>
    <phoneticPr fontId="19" type="noConversion"/>
  </si>
  <si>
    <t>完成</t>
    <rPh sb="0" eb="1">
      <t>wan'cheng</t>
    </rPh>
    <phoneticPr fontId="12" type="noConversion"/>
  </si>
  <si>
    <t>W2</t>
    <phoneticPr fontId="12" type="noConversion"/>
  </si>
  <si>
    <t>W3</t>
    <phoneticPr fontId="12" type="noConversion"/>
  </si>
  <si>
    <t>W4</t>
    <phoneticPr fontId="12" type="noConversion"/>
  </si>
  <si>
    <t>W5</t>
    <phoneticPr fontId="12" type="noConversion"/>
  </si>
  <si>
    <t>ts</t>
    <phoneticPr fontId="12" type="noConversion"/>
  </si>
  <si>
    <t>雷神</t>
    <phoneticPr fontId="12" type="noConversion"/>
  </si>
  <si>
    <t>大冒险</t>
    <phoneticPr fontId="12" type="noConversion"/>
  </si>
  <si>
    <t>任务内容</t>
    <phoneticPr fontId="12" type="noConversion"/>
  </si>
  <si>
    <t>0.7玩法难度定义和需求</t>
    <phoneticPr fontId="12" type="noConversion"/>
  </si>
  <si>
    <t>村落场景，主UI （配置，验收，Debug)</t>
    <phoneticPr fontId="0" type="noConversion"/>
  </si>
  <si>
    <t xml:space="preserve">村落场景，主UI </t>
  </si>
  <si>
    <t>账号登陆， 选择服务器，创建角色验收</t>
    <phoneticPr fontId="12" type="noConversion"/>
  </si>
  <si>
    <t>3-4章副本</t>
    <phoneticPr fontId="12" type="noConversion"/>
  </si>
  <si>
    <t>文档分析&amp;用例修改</t>
    <phoneticPr fontId="12" type="noConversion"/>
  </si>
  <si>
    <t>1-2章副本内容</t>
    <phoneticPr fontId="12" type="noConversion"/>
  </si>
  <si>
    <t>文档分析</t>
    <phoneticPr fontId="12" type="noConversion"/>
  </si>
  <si>
    <t>文档分析</t>
    <phoneticPr fontId="12" type="noConversion"/>
  </si>
  <si>
    <t>测试</t>
    <phoneticPr fontId="12" type="noConversion"/>
  </si>
  <si>
    <t>测试</t>
    <phoneticPr fontId="12" type="noConversion"/>
  </si>
  <si>
    <t>文档分析</t>
    <phoneticPr fontId="12" type="noConversion"/>
  </si>
  <si>
    <t>3-6章boss设计</t>
    <phoneticPr fontId="12" type="noConversion"/>
  </si>
  <si>
    <t>文档分析</t>
    <phoneticPr fontId="12" type="noConversion"/>
  </si>
  <si>
    <t>大冒险内容设计</t>
    <phoneticPr fontId="12" type="noConversion"/>
  </si>
  <si>
    <t>测试</t>
    <phoneticPr fontId="12" type="noConversion"/>
  </si>
  <si>
    <t>用例设计</t>
    <phoneticPr fontId="12" type="noConversion"/>
  </si>
  <si>
    <t>公会整体测试</t>
    <phoneticPr fontId="12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</si>
  <si>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</si>
  <si>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</si>
  <si>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</si>
  <si>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</si>
  <si>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</si>
  <si>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</si>
  <si>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</si>
  <si>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</si>
  <si>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</si>
  <si>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</si>
  <si>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</si>
  <si>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</si>
  <si>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</si>
  <si>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</si>
  <si>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</si>
  <si>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</si>
  <si>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</si>
  <si>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</si>
  <si>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</si>
  <si>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</si>
  <si>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</si>
  <si>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</si>
  <si>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</si>
  <si>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</si>
  <si>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</si>
  <si>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</si>
  <si>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</si>
  <si>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</si>
  <si>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</si>
  <si>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</si>
  <si>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</si>
  <si>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</si>
  <si>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</si>
  <si>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</si>
  <si>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</si>
  <si>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</si>
  <si>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</si>
  <si>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</si>
  <si>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2" type="noConversion"/>
  </si>
  <si>
    <t>云祥8W1</t>
    <phoneticPr fontId="12" type="noConversion"/>
  </si>
  <si>
    <t>找老李要失败条件， 照妖镜失败条件， 升级情况条件， 策略（宠物）引导条件。</t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</si>
  <si>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</si>
  <si>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</si>
  <si>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</si>
  <si>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</si>
  <si>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</si>
  <si>
    <t>里程碑目标</t>
    <phoneticPr fontId="12" type="noConversion"/>
  </si>
  <si>
    <t>完成级别说明</t>
    <phoneticPr fontId="12" type="noConversion"/>
  </si>
  <si>
    <t>底线目标</t>
    <phoneticPr fontId="22" type="noConversion"/>
  </si>
  <si>
    <t>功能</t>
    <rPh sb="0" eb="1">
      <t>gong'neng</t>
    </rPh>
    <phoneticPr fontId="12" type="noConversion"/>
  </si>
  <si>
    <t>策划文档</t>
    <rPh sb="0" eb="1">
      <t>ce'hua</t>
    </rPh>
    <rPh sb="2" eb="3">
      <t>wen'dang</t>
    </rPh>
    <phoneticPr fontId="22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</si>
  <si>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2" type="noConversion"/>
  </si>
  <si>
    <t>内容</t>
    <rPh sb="0" eb="1">
      <t>nei'rong</t>
    </rPh>
    <phoneticPr fontId="22" type="noConversion"/>
  </si>
  <si>
    <t>三方前</t>
    <rPh sb="0" eb="1">
      <t>san'fang</t>
    </rPh>
    <rPh sb="2" eb="3">
      <t>qian</t>
    </rPh>
    <phoneticPr fontId="22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</si>
  <si>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2" type="noConversion"/>
  </si>
  <si>
    <t>美术</t>
    <rPh sb="0" eb="1">
      <t>mei'shu</t>
    </rPh>
    <phoneticPr fontId="12" type="noConversion"/>
  </si>
  <si>
    <t xml:space="preserve">需要完成 </t>
    <phoneticPr fontId="22" type="noConversion"/>
  </si>
  <si>
    <t>功能</t>
    <phoneticPr fontId="22" type="noConversion"/>
  </si>
  <si>
    <t>封文档</t>
    <phoneticPr fontId="22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</si>
  <si>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2" type="noConversion"/>
  </si>
  <si>
    <t>内容</t>
    <phoneticPr fontId="22" type="noConversion"/>
  </si>
  <si>
    <t>程序开发</t>
    <rPh sb="0" eb="1">
      <t>cheng'xu</t>
    </rPh>
    <rPh sb="2" eb="3">
      <t>kai'fa</t>
    </rPh>
    <phoneticPr fontId="22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</si>
  <si>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2" type="noConversion"/>
  </si>
  <si>
    <t>文档</t>
    <phoneticPr fontId="22" type="noConversion"/>
  </si>
  <si>
    <t>大冒险</t>
    <phoneticPr fontId="12" type="noConversion"/>
  </si>
  <si>
    <t>策划验收</t>
    <phoneticPr fontId="22" type="noConversion"/>
  </si>
  <si>
    <t>负责策划验收， 保证一致性和完整性，策划内部体验，有配置内容的功能，产出配置说明和测试数据， 意见收集。</t>
    <phoneticPr fontId="22" type="noConversion"/>
  </si>
  <si>
    <t xml:space="preserve">美术 </t>
    <phoneticPr fontId="22" type="noConversion"/>
  </si>
  <si>
    <t>QA测试</t>
    <phoneticPr fontId="22" type="noConversion"/>
  </si>
  <si>
    <t>按原来需求主要Bug解决</t>
    <phoneticPr fontId="22" type="noConversion"/>
  </si>
  <si>
    <t>超额任务</t>
    <phoneticPr fontId="22" type="noConversion"/>
  </si>
  <si>
    <t>集体测试</t>
    <phoneticPr fontId="22" type="noConversion"/>
  </si>
  <si>
    <t>全员测试，Bug解决，收集反馈意见， 解决明显阻外， V0.7拿出手。</t>
    <rPh sb="31" eb="32">
      <t>na'chu'shou</t>
    </rPh>
    <phoneticPr fontId="22" type="noConversion"/>
  </si>
  <si>
    <t>文档</t>
    <rPh sb="0" eb="1">
      <t>wen'dang</t>
    </rPh>
    <phoneticPr fontId="12" type="noConversion"/>
  </si>
  <si>
    <t>内容</t>
    <rPh sb="0" eb="1">
      <t>nei'rong</t>
    </rPh>
    <phoneticPr fontId="12" type="noConversion"/>
  </si>
  <si>
    <t>序号</t>
    <phoneticPr fontId="12" type="noConversion"/>
  </si>
  <si>
    <t>分类</t>
    <phoneticPr fontId="22" type="noConversion"/>
  </si>
  <si>
    <t>模块</t>
    <phoneticPr fontId="12" type="noConversion"/>
  </si>
  <si>
    <t>任务名称</t>
    <phoneticPr fontId="22" type="noConversion"/>
  </si>
  <si>
    <t>优先级</t>
    <phoneticPr fontId="22" type="noConversion"/>
  </si>
  <si>
    <t>里程碑完成度</t>
    <phoneticPr fontId="12" type="noConversion"/>
  </si>
  <si>
    <t>状态</t>
    <phoneticPr fontId="22" type="noConversion"/>
  </si>
  <si>
    <t>备注</t>
    <phoneticPr fontId="12" type="noConversion"/>
  </si>
  <si>
    <t>战斗</t>
    <rPh sb="0" eb="1">
      <t>zhan'dou</t>
    </rPh>
    <phoneticPr fontId="12" type="noConversion"/>
  </si>
  <si>
    <t>QA测试</t>
    <rPh sb="2" eb="3">
      <t>ce'shi</t>
    </rPh>
    <phoneticPr fontId="12" type="noConversion"/>
  </si>
  <si>
    <t>其他</t>
    <rPh sb="0" eb="1">
      <t>qi't</t>
    </rPh>
    <phoneticPr fontId="12" type="noConversion"/>
  </si>
  <si>
    <t>宠物</t>
    <rPh sb="0" eb="1">
      <t>chong'wu</t>
    </rPh>
    <phoneticPr fontId="12" type="noConversion"/>
  </si>
  <si>
    <t>程序开发</t>
    <rPh sb="0" eb="1">
      <t>cheng'xu</t>
    </rPh>
    <rPh sb="2" eb="3">
      <t>kai'fa</t>
    </rPh>
    <phoneticPr fontId="12" type="noConversion"/>
  </si>
  <si>
    <t>道具</t>
    <phoneticPr fontId="12" type="noConversion"/>
  </si>
  <si>
    <t>UI</t>
    <phoneticPr fontId="12" type="noConversion"/>
  </si>
  <si>
    <t>美术资源</t>
    <rPh sb="0" eb="1">
      <t>mei'shu</t>
    </rPh>
    <rPh sb="2" eb="3">
      <t>zi'yuan</t>
    </rPh>
    <phoneticPr fontId="12" type="noConversion"/>
  </si>
  <si>
    <t>交互</t>
    <rPh sb="0" eb="1">
      <t>jiao'hu</t>
    </rPh>
    <phoneticPr fontId="12" type="noConversion"/>
  </si>
  <si>
    <t>副本</t>
    <rPh sb="0" eb="1">
      <t>f'b</t>
    </rPh>
    <phoneticPr fontId="12" type="noConversion"/>
  </si>
  <si>
    <t>程序开发</t>
    <phoneticPr fontId="12" type="noConversion"/>
  </si>
  <si>
    <t>美术资源</t>
  </si>
  <si>
    <t>主流程</t>
    <rPh sb="0" eb="1">
      <t>zhu'liu'cheng</t>
    </rPh>
    <phoneticPr fontId="12" type="noConversion"/>
  </si>
  <si>
    <t>村落场景</t>
    <rPh sb="0" eb="1">
      <t>cun'luo</t>
    </rPh>
    <rPh sb="2" eb="3">
      <t>chang'jing</t>
    </rPh>
    <phoneticPr fontId="12" type="noConversion"/>
  </si>
  <si>
    <t>场景拼接</t>
    <rPh sb="0" eb="1">
      <t>chang'jing</t>
    </rPh>
    <rPh sb="2" eb="3">
      <t>pin'jie</t>
    </rPh>
    <phoneticPr fontId="12" type="noConversion"/>
  </si>
  <si>
    <t>策划文档</t>
    <rPh sb="0" eb="1">
      <t>ce'hua</t>
    </rPh>
    <rPh sb="2" eb="3">
      <t>wen'dang</t>
    </rPh>
    <phoneticPr fontId="12" type="noConversion"/>
  </si>
  <si>
    <t>封文档</t>
    <phoneticPr fontId="12" type="noConversion"/>
  </si>
  <si>
    <t>QA测试</t>
    <phoneticPr fontId="12" type="noConversion"/>
  </si>
  <si>
    <t>道具</t>
    <rPh sb="0" eb="1">
      <t>dao'ju</t>
    </rPh>
    <phoneticPr fontId="12" type="noConversion"/>
  </si>
  <si>
    <t>装备背包</t>
    <rPh sb="0" eb="1">
      <t>zhuang'b</t>
    </rPh>
    <rPh sb="2" eb="3">
      <t>bei'bao</t>
    </rPh>
    <phoneticPr fontId="12" type="noConversion"/>
  </si>
  <si>
    <t>UI-装备背包</t>
    <rPh sb="3" eb="4">
      <t>zhuang'b</t>
    </rPh>
    <rPh sb="5" eb="6">
      <t>bei'bao</t>
    </rPh>
    <phoneticPr fontId="12" type="noConversion"/>
  </si>
  <si>
    <t>玩法</t>
    <rPh sb="0" eb="1">
      <t>jiao'hu</t>
    </rPh>
    <phoneticPr fontId="12" type="noConversion"/>
  </si>
  <si>
    <t>QA测试</t>
    <rPh sb="2" eb="3">
      <t>ce's</t>
    </rPh>
    <phoneticPr fontId="12" type="noConversion"/>
  </si>
  <si>
    <t>任务</t>
    <rPh sb="0" eb="1">
      <t>ren'wu</t>
    </rPh>
    <phoneticPr fontId="12" type="noConversion"/>
  </si>
  <si>
    <t>策划文档</t>
    <phoneticPr fontId="12" type="noConversion"/>
  </si>
  <si>
    <t>封文档</t>
    <rPh sb="0" eb="1">
      <t>feng'wen'dang</t>
    </rPh>
    <phoneticPr fontId="12" type="noConversion"/>
  </si>
  <si>
    <t>策划配置</t>
    <rPh sb="0" eb="1">
      <t>ce'hua</t>
    </rPh>
    <rPh sb="2" eb="3">
      <t>pei'zhi</t>
    </rPh>
    <phoneticPr fontId="12" type="noConversion"/>
  </si>
  <si>
    <t>装备内容配置</t>
    <rPh sb="0" eb="1">
      <t>zhuang'b</t>
    </rPh>
    <rPh sb="2" eb="3">
      <t>nei'rong</t>
    </rPh>
    <rPh sb="4" eb="5">
      <t>pei'zhi</t>
    </rPh>
    <phoneticPr fontId="12" type="noConversion"/>
  </si>
  <si>
    <t>道具内容配置</t>
    <rPh sb="0" eb="1">
      <t>dao'ju</t>
    </rPh>
    <rPh sb="2" eb="3">
      <t>nei'rong</t>
    </rPh>
    <rPh sb="4" eb="5">
      <t>pei'zhi</t>
    </rPh>
    <phoneticPr fontId="12" type="noConversion"/>
  </si>
  <si>
    <t>扫荡配置（测试配置，不设等级需求）</t>
    <phoneticPr fontId="12" type="noConversion"/>
  </si>
  <si>
    <t>配置 - 怪物升级信息，经验</t>
    <phoneticPr fontId="12" type="noConversion"/>
  </si>
  <si>
    <t>角色</t>
    <rPh sb="0" eb="1">
      <t>jue'se</t>
    </rPh>
    <phoneticPr fontId="12" type="noConversion"/>
  </si>
  <si>
    <t>配置 - 角色升级信息，经验</t>
    <phoneticPr fontId="12" type="noConversion"/>
  </si>
  <si>
    <t>掉落配置 * 前两天</t>
    <phoneticPr fontId="12" type="noConversion"/>
  </si>
  <si>
    <t>策划自主</t>
    <phoneticPr fontId="12" type="noConversion"/>
  </si>
  <si>
    <t>玩法</t>
    <phoneticPr fontId="12" type="noConversion"/>
  </si>
  <si>
    <t>策划文档</t>
  </si>
  <si>
    <t>玩法</t>
    <rPh sb="0" eb="1">
      <t>wan'fa</t>
    </rPh>
    <phoneticPr fontId="12" type="noConversion"/>
  </si>
  <si>
    <t>对局-自动战斗</t>
    <rPh sb="0" eb="1">
      <t>dui'ju</t>
    </rPh>
    <rPh sb="3" eb="4">
      <t>zi'dong'z</t>
    </rPh>
    <rPh sb="5" eb="6">
      <t>zhan'dou</t>
    </rPh>
    <phoneticPr fontId="12" type="noConversion"/>
  </si>
  <si>
    <t>剧情</t>
    <rPh sb="0" eb="1">
      <t>ju'qing</t>
    </rPh>
    <phoneticPr fontId="12" type="noConversion"/>
  </si>
  <si>
    <t>程序自主</t>
    <rPh sb="0" eb="1">
      <t>cheng'xu</t>
    </rPh>
    <rPh sb="2" eb="3">
      <t>zi'zhu</t>
    </rPh>
    <phoneticPr fontId="12" type="noConversion"/>
  </si>
  <si>
    <t>其他</t>
    <phoneticPr fontId="12" type="noConversion"/>
  </si>
  <si>
    <t>字体问题处理</t>
    <rPh sb="0" eb="1">
      <t>zi't</t>
    </rPh>
    <rPh sb="2" eb="3">
      <t>wen'ti</t>
    </rPh>
    <rPh sb="4" eb="5">
      <t>chu'li</t>
    </rPh>
    <phoneticPr fontId="12" type="noConversion"/>
  </si>
  <si>
    <t>热更新功能</t>
    <rPh sb="0" eb="1">
      <t>re'geng'x</t>
    </rPh>
    <rPh sb="3" eb="4">
      <t>gong'neng</t>
    </rPh>
    <phoneticPr fontId="12" type="noConversion"/>
  </si>
  <si>
    <t>推送功能集成</t>
    <rPh sb="0" eb="1">
      <t>tui'song</t>
    </rPh>
    <rPh sb="2" eb="3">
      <t>gong'neng</t>
    </rPh>
    <rPh sb="4" eb="5">
      <t>ji'cheng</t>
    </rPh>
    <phoneticPr fontId="12" type="noConversion"/>
  </si>
  <si>
    <t>客户端资源检查，特效资源整理，确认是否有需要优化内容</t>
    <phoneticPr fontId="12" type="noConversion"/>
  </si>
  <si>
    <t>美术自主</t>
    <rPh sb="0" eb="1">
      <t>mei'shu</t>
    </rPh>
    <rPh sb="2" eb="3">
      <t>zi'zhu</t>
    </rPh>
    <phoneticPr fontId="12" type="noConversion"/>
  </si>
  <si>
    <t>特效</t>
    <rPh sb="0" eb="1">
      <t>te'xiao</t>
    </rPh>
    <phoneticPr fontId="12" type="noConversion"/>
  </si>
  <si>
    <t>场景-村落</t>
    <rPh sb="0" eb="1">
      <t>chang'jing</t>
    </rPh>
    <rPh sb="3" eb="4">
      <t>cun'luo</t>
    </rPh>
    <phoneticPr fontId="12" type="noConversion"/>
  </si>
  <si>
    <t>角色</t>
    <rPh sb="0" eb="1">
      <t>jue's</t>
    </rPh>
    <phoneticPr fontId="12" type="noConversion"/>
  </si>
  <si>
    <t>原画</t>
    <rPh sb="0" eb="1">
      <t>yuan'hau</t>
    </rPh>
    <phoneticPr fontId="12" type="noConversion"/>
  </si>
  <si>
    <t>3D</t>
    <phoneticPr fontId="12" type="noConversion"/>
  </si>
  <si>
    <t>原画</t>
    <rPh sb="0" eb="1">
      <t>yuan'hua</t>
    </rPh>
    <phoneticPr fontId="12" type="noConversion"/>
  </si>
  <si>
    <t>动作</t>
    <rPh sb="0" eb="1">
      <t>dong'zuo</t>
    </rPh>
    <phoneticPr fontId="12" type="noConversion"/>
  </si>
  <si>
    <t>测试自主</t>
    <rPh sb="0" eb="1">
      <t>ce'shi</t>
    </rPh>
    <rPh sb="2" eb="3">
      <t>zi'zhu</t>
    </rPh>
    <phoneticPr fontId="12" type="noConversion"/>
  </si>
  <si>
    <t>对局调整V0.8</t>
    <rPh sb="3" eb="4">
      <t>zhao'yao'jing</t>
    </rPh>
    <phoneticPr fontId="12" type="noConversion"/>
  </si>
  <si>
    <t>封文档，程序开发</t>
    <phoneticPr fontId="12" type="noConversion"/>
  </si>
  <si>
    <t>QA测试</t>
  </si>
  <si>
    <t>任务系统</t>
    <phoneticPr fontId="12" type="noConversion"/>
  </si>
  <si>
    <t>商店补充+换UI</t>
    <phoneticPr fontId="12" type="noConversion"/>
  </si>
  <si>
    <t>签到</t>
    <phoneticPr fontId="12" type="noConversion"/>
  </si>
  <si>
    <t>公会基地</t>
    <phoneticPr fontId="12" type="noConversion"/>
  </si>
  <si>
    <t>登录流程（是否包括更新？）</t>
    <phoneticPr fontId="12" type="noConversion"/>
  </si>
  <si>
    <t>NPC对话功能（立绘）</t>
    <phoneticPr fontId="12" type="noConversion"/>
  </si>
  <si>
    <t>活动指引界面</t>
    <rPh sb="0" eb="1">
      <t>you'xiang</t>
    </rPh>
    <rPh sb="2" eb="3">
      <t>tiao'zheng</t>
    </rPh>
    <phoneticPr fontId="12" type="noConversion"/>
  </si>
  <si>
    <t>阵容选择界面-战力相关功能</t>
  </si>
  <si>
    <t>第三四章副本配置-小怪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2" type="noConversion"/>
  </si>
  <si>
    <t>第三四章副本配置-Boss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2" type="noConversion"/>
  </si>
  <si>
    <t xml:space="preserve">抽蛋 ， 副本获得宠物表现 </t>
  </si>
  <si>
    <t>公会祈福内容设计</t>
    <phoneticPr fontId="12" type="noConversion"/>
  </si>
  <si>
    <t>公会任务设计</t>
    <phoneticPr fontId="12" type="noConversion"/>
  </si>
  <si>
    <t>公会科技 内容</t>
    <phoneticPr fontId="12" type="noConversion"/>
  </si>
  <si>
    <t>大冒险 - 内容设计</t>
    <phoneticPr fontId="12" type="noConversion"/>
  </si>
  <si>
    <t>副本失败指引</t>
    <phoneticPr fontId="12" type="noConversion"/>
  </si>
  <si>
    <t>新手引导</t>
    <phoneticPr fontId="12" type="noConversion"/>
  </si>
  <si>
    <t>封测必备功能先补充完整再开额外玩法设计比较合理吧，本里程碑必须把封测必备功能文档出完。功能完成后要预留整体调整和修改时间</t>
    <phoneticPr fontId="12" type="noConversion"/>
  </si>
  <si>
    <t>否则一直做开新功能，无法封住版本。请先确保MVP完成</t>
    <phoneticPr fontId="12" type="noConversion"/>
  </si>
  <si>
    <t>玩法和各个系统定位，觉醒，PvP或特殊地下城</t>
    <phoneticPr fontId="12" type="noConversion"/>
  </si>
  <si>
    <t>丰富剧情故事， 角色之间关系</t>
    <phoneticPr fontId="12" type="noConversion"/>
  </si>
  <si>
    <t>音效需求 - 包括UI部分</t>
    <phoneticPr fontId="12" type="noConversion"/>
  </si>
  <si>
    <t>收费点方案</t>
    <phoneticPr fontId="12" type="noConversion"/>
  </si>
  <si>
    <t>成长卡点需求</t>
    <phoneticPr fontId="12" type="noConversion"/>
  </si>
  <si>
    <t>封文档</t>
    <rPh sb="2" eb="3">
      <t>ce'shi</t>
    </rPh>
    <phoneticPr fontId="12" type="noConversion"/>
  </si>
  <si>
    <t>对局节奏调试</t>
    <phoneticPr fontId="12" type="noConversion"/>
  </si>
  <si>
    <t>推送集成设计</t>
    <phoneticPr fontId="12" type="noConversion"/>
  </si>
  <si>
    <t>小怪通用技能</t>
    <phoneticPr fontId="12" type="noConversion"/>
  </si>
  <si>
    <t>第一二章副本配置-大Boss</t>
    <phoneticPr fontId="12" type="noConversion"/>
  </si>
  <si>
    <t>第一二章副本配置-除大Boss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2" type="noConversion"/>
  </si>
  <si>
    <t>PVP玩法，数值匹配，操作部分确定</t>
    <phoneticPr fontId="12" type="noConversion"/>
  </si>
  <si>
    <t>通天塔 - 经验 （设计）</t>
    <phoneticPr fontId="12" type="noConversion"/>
  </si>
  <si>
    <t>通天塔 - 金钱 （设计）</t>
    <phoneticPr fontId="12" type="noConversion"/>
  </si>
  <si>
    <t>通天塔 - Boss -  1，2塔设计</t>
    <phoneticPr fontId="12" type="noConversion"/>
  </si>
  <si>
    <t>特殊关卡 Boss设计</t>
    <phoneticPr fontId="12" type="noConversion"/>
  </si>
  <si>
    <t>副本配置目前只配了简单本，挑战本还未规划</t>
    <phoneticPr fontId="12" type="noConversion"/>
  </si>
  <si>
    <t>玩法相关副本还未配置</t>
    <phoneticPr fontId="12" type="noConversion"/>
  </si>
  <si>
    <t>宝石系统修改方案（锁孔问题）</t>
    <phoneticPr fontId="12" type="noConversion"/>
  </si>
  <si>
    <t>更新收入产出图 （宝石/PvP/特殊地下城）</t>
    <phoneticPr fontId="12" type="noConversion"/>
  </si>
  <si>
    <t>金钱，经验塔Reward配置</t>
    <phoneticPr fontId="12" type="noConversion"/>
  </si>
  <si>
    <t>配置</t>
    <phoneticPr fontId="12" type="noConversion"/>
  </si>
  <si>
    <t>任务内容设计 （0.7版本）</t>
    <phoneticPr fontId="12" type="noConversion"/>
  </si>
  <si>
    <t>道具内容设计（0.7版本）</t>
    <phoneticPr fontId="12" type="noConversion"/>
  </si>
  <si>
    <t>配置</t>
    <rPh sb="0" eb="1">
      <t>ce'huawe'dang</t>
    </rPh>
    <phoneticPr fontId="12" type="noConversion"/>
  </si>
  <si>
    <t>觉醒相关数值预研</t>
    <phoneticPr fontId="12" type="noConversion"/>
  </si>
  <si>
    <t>怪物投放池配置</t>
    <phoneticPr fontId="12" type="noConversion"/>
  </si>
  <si>
    <t>公会任务， 祈福， 科技 Reward配置</t>
    <phoneticPr fontId="12" type="noConversion"/>
  </si>
  <si>
    <t>主流程</t>
    <rPh sb="0" eb="1">
      <t>zhan'dou</t>
    </rPh>
    <phoneticPr fontId="12" type="noConversion"/>
  </si>
  <si>
    <t>任务</t>
    <rPh sb="0" eb="1">
      <t>zhan'dou</t>
    </rPh>
    <phoneticPr fontId="12" type="noConversion"/>
  </si>
  <si>
    <t>道具</t>
    <rPh sb="0" eb="1">
      <t>zhan'dou</t>
    </rPh>
    <phoneticPr fontId="12" type="noConversion"/>
  </si>
  <si>
    <t>社交</t>
    <rPh sb="0" eb="1">
      <t>zhan'dou</t>
    </rPh>
    <phoneticPr fontId="12" type="noConversion"/>
  </si>
  <si>
    <t>玩法</t>
    <rPh sb="0" eb="1">
      <t>zhan'dou</t>
    </rPh>
    <phoneticPr fontId="12" type="noConversion"/>
  </si>
  <si>
    <t>副本</t>
    <rPh sb="0" eb="1">
      <t>jiao'hu</t>
    </rPh>
    <phoneticPr fontId="12" type="noConversion"/>
  </si>
  <si>
    <t>主流程</t>
    <rPh sb="0" eb="1">
      <t>chong'wu</t>
    </rPh>
    <phoneticPr fontId="12" type="noConversion"/>
  </si>
  <si>
    <t>UI-公会基地</t>
    <phoneticPr fontId="12" type="noConversion"/>
  </si>
  <si>
    <t>UI-大冒险</t>
    <phoneticPr fontId="12" type="noConversion"/>
  </si>
  <si>
    <t>UI-宝石修改</t>
    <phoneticPr fontId="12" type="noConversion"/>
  </si>
  <si>
    <t>UI-NPC对话</t>
    <phoneticPr fontId="12" type="noConversion"/>
  </si>
  <si>
    <t>UI-抽蛋</t>
    <phoneticPr fontId="12" type="noConversion"/>
  </si>
  <si>
    <t>UI-活动指引</t>
    <phoneticPr fontId="12" type="noConversion"/>
  </si>
  <si>
    <t>UI-阵容选择调整</t>
    <phoneticPr fontId="12" type="noConversion"/>
  </si>
  <si>
    <t>UI-副本失败指引</t>
    <phoneticPr fontId="12" type="noConversion"/>
  </si>
  <si>
    <t>UI-签到</t>
    <phoneticPr fontId="12" type="noConversion"/>
  </si>
  <si>
    <t>UI-新手引导</t>
    <phoneticPr fontId="12" type="noConversion"/>
  </si>
  <si>
    <t>UI-主界面</t>
    <phoneticPr fontId="12" type="noConversion"/>
  </si>
  <si>
    <t>社交</t>
    <rPh sb="0" eb="1">
      <t>wan'fa</t>
    </rPh>
    <phoneticPr fontId="12" type="noConversion"/>
  </si>
  <si>
    <t>社交</t>
    <rPh sb="0" eb="1">
      <t>jue'se</t>
    </rPh>
    <phoneticPr fontId="12" type="noConversion"/>
  </si>
  <si>
    <t>社交</t>
    <rPh sb="0" eb="1">
      <t>ju'qing</t>
    </rPh>
    <phoneticPr fontId="12" type="noConversion"/>
  </si>
  <si>
    <t>任务</t>
    <phoneticPr fontId="12" type="noConversion"/>
  </si>
  <si>
    <t>策划配置</t>
    <rPh sb="0" eb="1">
      <t>ce'hua</t>
    </rPh>
    <rPh sb="2" eb="3">
      <t>wen'dang</t>
    </rPh>
    <phoneticPr fontId="12" type="noConversion"/>
  </si>
  <si>
    <t>场景</t>
    <rPh sb="0" eb="1">
      <t>jue's</t>
    </rPh>
    <phoneticPr fontId="12" type="noConversion"/>
  </si>
  <si>
    <t>大天狗（水）-换色，大招</t>
    <rPh sb="0" eb="1">
      <t>da'tian'gou</t>
    </rPh>
    <rPh sb="4" eb="5">
      <t>shui</t>
    </rPh>
    <rPh sb="7" eb="8">
      <t>huan'se</t>
    </rPh>
    <rPh sb="10" eb="11">
      <t>da'zhao</t>
    </rPh>
    <phoneticPr fontId="12" type="noConversion"/>
  </si>
  <si>
    <t>梦魇（暗）-大招</t>
    <rPh sb="0" eb="1">
      <t>meng'yan</t>
    </rPh>
    <rPh sb="3" eb="4">
      <t>an</t>
    </rPh>
    <rPh sb="6" eb="7">
      <t>da'zhao</t>
    </rPh>
    <phoneticPr fontId="12" type="noConversion"/>
  </si>
  <si>
    <t>Momo（光）-改大招</t>
    <rPh sb="5" eb="6">
      <t>guang</t>
    </rPh>
    <rPh sb="8" eb="9">
      <t>gai</t>
    </rPh>
    <rPh sb="9" eb="10">
      <t>da'zhao</t>
    </rPh>
    <phoneticPr fontId="12" type="noConversion"/>
  </si>
  <si>
    <t>独角兽（暗）-换色，大招</t>
    <rPh sb="0" eb="1">
      <t>du'jiao'shou</t>
    </rPh>
    <rPh sb="4" eb="5">
      <t>an</t>
    </rPh>
    <phoneticPr fontId="12" type="noConversion"/>
  </si>
  <si>
    <t>伪天使（暗）-换色，全部动作</t>
    <rPh sb="0" eb="1">
      <t>wei'tian'shi</t>
    </rPh>
    <rPh sb="4" eb="5">
      <t>an</t>
    </rPh>
    <rPh sb="10" eb="11">
      <t>quan'bu</t>
    </rPh>
    <rPh sb="12" eb="13">
      <t>dong'zuo</t>
    </rPh>
    <phoneticPr fontId="12" type="noConversion"/>
  </si>
  <si>
    <t>嫦娥（暗）-换色，大招</t>
    <rPh sb="0" eb="1">
      <t>chang'e</t>
    </rPh>
    <rPh sb="3" eb="4">
      <t>an</t>
    </rPh>
    <phoneticPr fontId="12" type="noConversion"/>
  </si>
  <si>
    <t>哈皮（暗）-换色，大招</t>
    <rPh sb="0" eb="1">
      <t>ha'pi</t>
    </rPh>
    <rPh sb="3" eb="4">
      <t>an</t>
    </rPh>
    <phoneticPr fontId="12" type="noConversion"/>
  </si>
  <si>
    <t>冰岩（水）-大招</t>
    <rPh sb="0" eb="1">
      <t>bing'yan</t>
    </rPh>
    <rPh sb="3" eb="4">
      <t>shui</t>
    </rPh>
    <phoneticPr fontId="12" type="noConversion"/>
  </si>
  <si>
    <t>冰雪女王</t>
    <rPh sb="0" eb="1">
      <t>bing'xue</t>
    </rPh>
    <rPh sb="2" eb="3">
      <t>nv'wang</t>
    </rPh>
    <phoneticPr fontId="12" type="noConversion"/>
  </si>
  <si>
    <t>Boss-熔岩巨人</t>
    <phoneticPr fontId="12" type="noConversion"/>
  </si>
  <si>
    <t>Boss-冰龙</t>
    <phoneticPr fontId="12" type="noConversion"/>
  </si>
  <si>
    <t>Boss-木灵</t>
    <rPh sb="5" eb="6">
      <t>mu'ling</t>
    </rPh>
    <phoneticPr fontId="12" type="noConversion"/>
  </si>
  <si>
    <t>3D</t>
  </si>
  <si>
    <t>3D</t>
    <phoneticPr fontId="12" type="noConversion"/>
  </si>
  <si>
    <t>3D</t>
    <phoneticPr fontId="12" type="noConversion"/>
  </si>
  <si>
    <t>Boss-第五章</t>
    <rPh sb="5" eb="6">
      <t>di</t>
    </rPh>
    <rPh sb="6" eb="7">
      <t>wu'zhang</t>
    </rPh>
    <rPh sb="7" eb="8">
      <t>zhang</t>
    </rPh>
    <phoneticPr fontId="12" type="noConversion"/>
  </si>
  <si>
    <t>Boss-第一章</t>
    <rPh sb="5" eb="6">
      <t>di</t>
    </rPh>
    <rPh sb="6" eb="7">
      <t>yi</t>
    </rPh>
    <rPh sb="7" eb="8">
      <t>zhang</t>
    </rPh>
    <phoneticPr fontId="12" type="noConversion"/>
  </si>
  <si>
    <t>原画？</t>
    <rPh sb="0" eb="1">
      <t>yuan'hua</t>
    </rPh>
    <phoneticPr fontId="12" type="noConversion"/>
  </si>
  <si>
    <t>？</t>
    <phoneticPr fontId="12" type="noConversion"/>
  </si>
  <si>
    <t>场景资源</t>
    <rPh sb="0" eb="1">
      <t>chang'jing</t>
    </rPh>
    <rPh sb="2" eb="3">
      <t>zi'yuan</t>
    </rPh>
    <phoneticPr fontId="12" type="noConversion"/>
  </si>
  <si>
    <t>场景调整</t>
    <rPh sb="0" eb="1">
      <t>chang'jing</t>
    </rPh>
    <rPh sb="2" eb="3">
      <t>tiao'zheng</t>
    </rPh>
    <phoneticPr fontId="12" type="noConversion"/>
  </si>
  <si>
    <t>W1</t>
    <phoneticPr fontId="12" type="noConversion"/>
  </si>
  <si>
    <t>耗时</t>
    <rPh sb="0" eb="1">
      <t>hao'shi</t>
    </rPh>
    <phoneticPr fontId="12" type="noConversion"/>
  </si>
  <si>
    <t>W2</t>
    <phoneticPr fontId="12" type="noConversion"/>
  </si>
  <si>
    <t>W3</t>
    <phoneticPr fontId="12" type="noConversion"/>
  </si>
  <si>
    <t>W4</t>
    <phoneticPr fontId="12" type="noConversion"/>
  </si>
  <si>
    <t>W5</t>
    <phoneticPr fontId="12" type="noConversion"/>
  </si>
  <si>
    <t>sf</t>
    <phoneticPr fontId="12" type="noConversion"/>
  </si>
  <si>
    <t>罗阳</t>
    <rPh sb="0" eb="1">
      <t>luo'yang</t>
    </rPh>
    <phoneticPr fontId="12" type="noConversion"/>
  </si>
  <si>
    <t>豆豆</t>
    <rPh sb="0" eb="1">
      <t>dou'dou</t>
    </rPh>
    <phoneticPr fontId="12" type="noConversion"/>
  </si>
  <si>
    <t>铁马</t>
    <rPh sb="0" eb="1">
      <t>tie'ma</t>
    </rPh>
    <phoneticPr fontId="12" type="noConversion"/>
  </si>
  <si>
    <t>云祥</t>
    <rPh sb="0" eb="1">
      <t>yun'xiang</t>
    </rPh>
    <phoneticPr fontId="12" type="noConversion"/>
  </si>
  <si>
    <t>卫芳</t>
    <rPh sb="0" eb="1">
      <t>wei'fang</t>
    </rPh>
    <phoneticPr fontId="12" type="noConversion"/>
  </si>
  <si>
    <t>村落-墙</t>
    <rPh sb="0" eb="1">
      <t>cun'luo</t>
    </rPh>
    <rPh sb="3" eb="4">
      <t>qiang</t>
    </rPh>
    <phoneticPr fontId="12" type="noConversion"/>
  </si>
  <si>
    <t>村落-树叶</t>
    <rPh sb="0" eb="1">
      <t>cun'luo</t>
    </rPh>
    <rPh sb="3" eb="4">
      <t>shu'ye</t>
    </rPh>
    <phoneticPr fontId="12" type="noConversion"/>
  </si>
  <si>
    <t>村落-通天塔特效</t>
    <rPh sb="0" eb="1">
      <t>cun'luo</t>
    </rPh>
    <rPh sb="3" eb="4">
      <t>tong'tian'ta</t>
    </rPh>
    <rPh sb="6" eb="7">
      <t>te'xiao</t>
    </rPh>
    <phoneticPr fontId="12" type="noConversion"/>
  </si>
  <si>
    <t>主UI-Icon</t>
  </si>
  <si>
    <t>UI-任务界面调整</t>
    <rPh sb="3" eb="4">
      <t>ren'wu</t>
    </rPh>
    <rPh sb="5" eb="6">
      <t>jie'mian</t>
    </rPh>
    <rPh sb="7" eb="8">
      <t>tiao'zheng</t>
    </rPh>
    <phoneticPr fontId="12" type="noConversion"/>
  </si>
  <si>
    <t>UI-活动界面</t>
  </si>
  <si>
    <t>特效-UI-NPC对话（立绘）</t>
    <rPh sb="0" eb="1">
      <t>te'x</t>
    </rPh>
    <phoneticPr fontId="12" type="noConversion"/>
  </si>
  <si>
    <t>UI-NPC对话（立绘）</t>
    <rPh sb="6" eb="7">
      <t>dui'hua</t>
    </rPh>
    <rPh sb="9" eb="10">
      <t>li'hui</t>
    </rPh>
    <phoneticPr fontId="12" type="noConversion"/>
  </si>
  <si>
    <t>UI-主UIIcon</t>
    <rPh sb="3" eb="4">
      <t>zhu</t>
    </rPh>
    <phoneticPr fontId="12" type="noConversion"/>
  </si>
  <si>
    <t>UI-副本失败指引</t>
    <rPh sb="3" eb="4">
      <t>f'b</t>
    </rPh>
    <rPh sb="5" eb="6">
      <t>shi'bai</t>
    </rPh>
    <rPh sb="7" eb="8">
      <t>zhi'yin</t>
    </rPh>
    <phoneticPr fontId="12" type="noConversion"/>
  </si>
  <si>
    <t>特效-UI-副本失败指引</t>
    <rPh sb="0" eb="1">
      <t>te'x</t>
    </rPh>
    <phoneticPr fontId="12" type="noConversion"/>
  </si>
  <si>
    <t>UI-签到</t>
    <rPh sb="3" eb="4">
      <t>qian'dao</t>
    </rPh>
    <phoneticPr fontId="12" type="noConversion"/>
  </si>
  <si>
    <t>特效-UI-签到</t>
    <rPh sb="0" eb="1">
      <t>te'x</t>
    </rPh>
    <rPh sb="6" eb="7">
      <t>qian'dao</t>
    </rPh>
    <phoneticPr fontId="12" type="noConversion"/>
  </si>
  <si>
    <t>场景-抽蛋</t>
    <rPh sb="0" eb="1">
      <t>chang'jing</t>
    </rPh>
    <rPh sb="3" eb="4">
      <t>chou'dan</t>
    </rPh>
    <phoneticPr fontId="12" type="noConversion"/>
  </si>
  <si>
    <t>3D，特效</t>
    <rPh sb="3" eb="4">
      <t>te'xiao</t>
    </rPh>
    <phoneticPr fontId="12" type="noConversion"/>
  </si>
  <si>
    <t>UI-抽蛋</t>
    <rPh sb="3" eb="4">
      <t>chou'dan</t>
    </rPh>
    <phoneticPr fontId="12" type="noConversion"/>
  </si>
  <si>
    <t>UI-PVP或特殊地下城</t>
    <rPh sb="6" eb="7">
      <t>huo</t>
    </rPh>
    <rPh sb="7" eb="8">
      <t>te's</t>
    </rPh>
    <rPh sb="9" eb="10">
      <t>di'xia'cheng</t>
    </rPh>
    <phoneticPr fontId="12" type="noConversion"/>
  </si>
  <si>
    <t>角色原画-怪物换色*7</t>
    <rPh sb="0" eb="1">
      <t>jue'se</t>
    </rPh>
    <rPh sb="2" eb="3">
      <t>yuan'hua</t>
    </rPh>
    <rPh sb="5" eb="6">
      <t>guai'wu</t>
    </rPh>
    <rPh sb="7" eb="8">
      <t>huan'se</t>
    </rPh>
    <phoneticPr fontId="12" type="noConversion"/>
  </si>
  <si>
    <t>公会 - 祈福大图1</t>
    <phoneticPr fontId="12" type="noConversion"/>
  </si>
  <si>
    <t>公会 - 祈福大图2</t>
    <phoneticPr fontId="12" type="noConversion"/>
  </si>
  <si>
    <t>公会 - 祈福大图3</t>
    <phoneticPr fontId="12" type="noConversion"/>
  </si>
  <si>
    <t>角色原画-冰雪女王</t>
    <rPh sb="0" eb="1">
      <t>jue'se</t>
    </rPh>
    <rPh sb="2" eb="3">
      <t>yuan'hua</t>
    </rPh>
    <rPh sb="5" eb="6">
      <t>bing'xue</t>
    </rPh>
    <rPh sb="7" eb="8">
      <t>nv'wang</t>
    </rPh>
    <phoneticPr fontId="12" type="noConversion"/>
  </si>
  <si>
    <t>UI-公会任务大图</t>
    <rPh sb="3" eb="4">
      <t>gong'hui</t>
    </rPh>
    <rPh sb="5" eb="6">
      <t>ren'wu</t>
    </rPh>
    <rPh sb="7" eb="8">
      <t>da'tu</t>
    </rPh>
    <phoneticPr fontId="12" type="noConversion"/>
  </si>
  <si>
    <t>UI-公会科技Icon</t>
    <rPh sb="3" eb="4">
      <t>gong'hui</t>
    </rPh>
    <rPh sb="5" eb="6">
      <t>ke'ji</t>
    </rPh>
    <phoneticPr fontId="12" type="noConversion"/>
  </si>
  <si>
    <t>通天塔 - 各种图（层数选择）</t>
    <phoneticPr fontId="12" type="noConversion"/>
  </si>
  <si>
    <t>皮影（草）-换色</t>
    <rPh sb="0" eb="1">
      <t>pi'ying</t>
    </rPh>
    <rPh sb="3" eb="4">
      <t>cao</t>
    </rPh>
    <rPh sb="6" eb="7">
      <t>huan'se</t>
    </rPh>
    <phoneticPr fontId="12" type="noConversion"/>
  </si>
  <si>
    <t>伊芙利特（暗）-换色</t>
    <rPh sb="0" eb="1">
      <t>yi'fu'li't</t>
    </rPh>
    <rPh sb="5" eb="6">
      <t>an</t>
    </rPh>
    <phoneticPr fontId="12" type="noConversion"/>
  </si>
  <si>
    <t>龙女（水）-大招</t>
    <rPh sb="0" eb="1">
      <t>long'nv</t>
    </rPh>
    <rPh sb="3" eb="4">
      <t>shui</t>
    </rPh>
    <rPh sb="6" eb="7">
      <t>da'zhao</t>
    </rPh>
    <phoneticPr fontId="12" type="noConversion"/>
  </si>
  <si>
    <t>3D</t>
    <phoneticPr fontId="12" type="noConversion"/>
  </si>
  <si>
    <t>UI-大冒险</t>
    <rPh sb="3" eb="4">
      <t>da'mao'xian</t>
    </rPh>
    <phoneticPr fontId="12" type="noConversion"/>
  </si>
  <si>
    <t>UI-对局-弱点Icon</t>
  </si>
  <si>
    <t>UI-对局-弱点Icon</t>
    <rPh sb="3" eb="4">
      <t>dui'ju</t>
    </rPh>
    <rPh sb="6" eb="7">
      <t>ruo'dian</t>
    </rPh>
    <phoneticPr fontId="12" type="noConversion"/>
  </si>
  <si>
    <t>场景拼接，特效</t>
    <rPh sb="0" eb="1">
      <t>chang'jing</t>
    </rPh>
    <rPh sb="2" eb="3">
      <t>pin'jie</t>
    </rPh>
    <rPh sb="5" eb="6">
      <t>te'xiao</t>
    </rPh>
    <phoneticPr fontId="12" type="noConversion"/>
  </si>
  <si>
    <t>3D</t>
    <phoneticPr fontId="12" type="noConversion"/>
  </si>
  <si>
    <t>特效</t>
    <rPh sb="0" eb="1">
      <t>te'x</t>
    </rPh>
    <phoneticPr fontId="12" type="noConversion"/>
  </si>
  <si>
    <t>场景-第一章-拼接</t>
    <rPh sb="0" eb="1">
      <t>chang'jing</t>
    </rPh>
    <rPh sb="3" eb="4">
      <t>di'yi'zhang</t>
    </rPh>
    <rPh sb="5" eb="6">
      <t>zhang</t>
    </rPh>
    <rPh sb="7" eb="8">
      <t>pin'jie</t>
    </rPh>
    <phoneticPr fontId="12" type="noConversion"/>
  </si>
  <si>
    <t>场景-第二章-拼接</t>
    <rPh sb="4" eb="5">
      <t>er</t>
    </rPh>
    <phoneticPr fontId="12" type="noConversion"/>
  </si>
  <si>
    <t>场景-第三章-调优</t>
    <rPh sb="0" eb="1">
      <t>chang'jing</t>
    </rPh>
    <rPh sb="3" eb="4">
      <t>di'yi'zhang</t>
    </rPh>
    <rPh sb="4" eb="5">
      <t>san</t>
    </rPh>
    <rPh sb="5" eb="6">
      <t>zhang</t>
    </rPh>
    <rPh sb="7" eb="8">
      <t>tiao'you</t>
    </rPh>
    <phoneticPr fontId="12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</si>
  <si>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12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</si>
  <si>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12" type="noConversion"/>
  </si>
  <si>
    <t>特效-场景-第二章</t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</si>
  <si>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2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</si>
  <si>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12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</si>
  <si>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12" type="noConversion"/>
  </si>
  <si>
    <t>副本选择第一章</t>
  </si>
  <si>
    <t>副本选择第二章</t>
    <rPh sb="5" eb="6">
      <t>er</t>
    </rPh>
    <phoneticPr fontId="12" type="noConversion"/>
  </si>
  <si>
    <t>副本选择第三章</t>
    <phoneticPr fontId="12" type="noConversion"/>
  </si>
  <si>
    <t xml:space="preserve">副本选择第四章 </t>
    <phoneticPr fontId="12" type="noConversion"/>
  </si>
  <si>
    <t>副本选择第五章</t>
    <phoneticPr fontId="12" type="noConversion"/>
  </si>
  <si>
    <t>副本选择第六章</t>
    <phoneticPr fontId="12" type="noConversion"/>
  </si>
  <si>
    <t>副本选择（章节12图）</t>
    <phoneticPr fontId="12" type="noConversion"/>
  </si>
  <si>
    <t>新怪*5？</t>
    <rPh sb="0" eb="1">
      <t>xin'guai</t>
    </rPh>
    <phoneticPr fontId="12" type="noConversion"/>
  </si>
  <si>
    <t>UI-道具Icon</t>
  </si>
  <si>
    <t>UI-道具Icon</t>
    <rPh sb="3" eb="4">
      <t>dao'ju</t>
    </rPh>
    <phoneticPr fontId="12" type="noConversion"/>
  </si>
  <si>
    <t>UI-宝石Icon*9</t>
    <rPh sb="3" eb="4">
      <t>bao'shi</t>
    </rPh>
    <phoneticPr fontId="12" type="noConversion"/>
  </si>
  <si>
    <t>UI-技能图标*？</t>
    <phoneticPr fontId="12" type="noConversion"/>
  </si>
  <si>
    <t>UI-BuffIcon（调优）</t>
    <rPh sb="12" eb="13">
      <t>tiao'you</t>
    </rPh>
    <phoneticPr fontId="12" type="noConversion"/>
  </si>
  <si>
    <t>UI动画</t>
    <rPh sb="2" eb="3">
      <t>dong'hua</t>
    </rPh>
    <phoneticPr fontId="12" type="noConversion"/>
  </si>
  <si>
    <t>Boss-熔岩巨人</t>
    <rPh sb="5" eb="6">
      <t>rong'yan</t>
    </rPh>
    <rPh sb="7" eb="8">
      <t>ju'ren</t>
    </rPh>
    <phoneticPr fontId="12" type="noConversion"/>
  </si>
  <si>
    <t>Boss-冰龙</t>
    <rPh sb="5" eb="6">
      <t>bing'long</t>
    </rPh>
    <phoneticPr fontId="12" type="noConversion"/>
  </si>
  <si>
    <t>场景原画-抽蛋</t>
    <rPh sb="0" eb="1">
      <t>chang'jing</t>
    </rPh>
    <rPh sb="2" eb="3">
      <t>yuan'hua</t>
    </rPh>
    <rPh sb="5" eb="6">
      <t>chou'dan</t>
    </rPh>
    <phoneticPr fontId="12" type="noConversion"/>
  </si>
  <si>
    <t xml:space="preserve">UI-大冒险9张图 </t>
    <rPh sb="3" eb="4">
      <t>da'mao'xian</t>
    </rPh>
    <rPh sb="7" eb="8">
      <t>zhang'tu</t>
    </rPh>
    <phoneticPr fontId="12" type="noConversion"/>
  </si>
  <si>
    <t>特效-场景-第三章</t>
    <rPh sb="7" eb="8">
      <t>san</t>
    </rPh>
    <rPh sb="8" eb="9">
      <t>zhang</t>
    </rPh>
    <phoneticPr fontId="12" type="noConversion"/>
  </si>
  <si>
    <t>世界观细化</t>
    <rPh sb="0" eb="1">
      <t>shi'jie'g</t>
    </rPh>
    <rPh sb="3" eb="4">
      <t>xi'hua</t>
    </rPh>
    <phoneticPr fontId="12" type="noConversion"/>
  </si>
  <si>
    <t>总计</t>
    <rPh sb="0" eb="1">
      <t>zong'ji</t>
    </rPh>
    <phoneticPr fontId="12" type="noConversion"/>
  </si>
  <si>
    <t>特效-木灵</t>
    <rPh sb="0" eb="1">
      <t>te'x</t>
    </rPh>
    <rPh sb="3" eb="4">
      <t>mu'ling</t>
    </rPh>
    <phoneticPr fontId="12" type="noConversion"/>
  </si>
  <si>
    <t>村落？</t>
    <rPh sb="0" eb="1">
      <t>cun'luo</t>
    </rPh>
    <phoneticPr fontId="12" type="noConversion"/>
  </si>
  <si>
    <t>通天塔1</t>
    <rPh sb="0" eb="1">
      <t>tong'tian'ta</t>
    </rPh>
    <phoneticPr fontId="12" type="noConversion"/>
  </si>
  <si>
    <t>通天塔2</t>
    <rPh sb="0" eb="1">
      <t>tong'tian'ta</t>
    </rPh>
    <phoneticPr fontId="12" type="noConversion"/>
  </si>
  <si>
    <t>通天塔3</t>
    <rPh sb="0" eb="1">
      <t>tong'tian'ta</t>
    </rPh>
    <phoneticPr fontId="12" type="noConversion"/>
  </si>
  <si>
    <t>特效-UI-抽蛋</t>
    <rPh sb="0" eb="1">
      <t>te'xiao</t>
    </rPh>
    <rPh sb="6" eb="7">
      <t>chou'dan</t>
    </rPh>
    <phoneticPr fontId="12" type="noConversion"/>
  </si>
  <si>
    <t>特效-UI-公会祈福</t>
    <rPh sb="0" eb="1">
      <t>te'x</t>
    </rPh>
    <rPh sb="6" eb="7">
      <t>gong'hui</t>
    </rPh>
    <rPh sb="8" eb="9">
      <t>qi'fu</t>
    </rPh>
    <phoneticPr fontId="12" type="noConversion"/>
  </si>
  <si>
    <t>场景-第一章副本-花坛</t>
    <rPh sb="0" eb="1">
      <t>chang'jing</t>
    </rPh>
    <rPh sb="3" eb="4">
      <t>di'yi'zhang</t>
    </rPh>
    <rPh sb="6" eb="7">
      <t>f'b</t>
    </rPh>
    <rPh sb="9" eb="10">
      <t>hua'tan</t>
    </rPh>
    <phoneticPr fontId="12" type="noConversion"/>
  </si>
  <si>
    <t>场景-第一章副本</t>
    <rPh sb="0" eb="1">
      <t>chang'jing</t>
    </rPh>
    <rPh sb="3" eb="4">
      <t>di'yi'zhang</t>
    </rPh>
    <rPh sb="6" eb="7">
      <t>f'b</t>
    </rPh>
    <phoneticPr fontId="12" type="noConversion"/>
  </si>
  <si>
    <t>角色原画-新怪</t>
    <rPh sb="0" eb="1">
      <t>jue'se</t>
    </rPh>
    <rPh sb="2" eb="3">
      <t>yuan'hua</t>
    </rPh>
    <rPh sb="5" eb="6">
      <t>xin'guai</t>
    </rPh>
    <phoneticPr fontId="12" type="noConversion"/>
  </si>
  <si>
    <t>特效-九尾狐</t>
    <rPh sb="0" eb="1">
      <t>te'x</t>
    </rPh>
    <rPh sb="3" eb="4">
      <t>jiu'wei'hu</t>
    </rPh>
    <phoneticPr fontId="12" type="noConversion"/>
  </si>
  <si>
    <t>特效-冰雪女王</t>
    <rPh sb="0" eb="1">
      <t>te'x</t>
    </rPh>
    <rPh sb="3" eb="4">
      <t>bing'xue</t>
    </rPh>
    <rPh sb="5" eb="6">
      <t>nv'w</t>
    </rPh>
    <phoneticPr fontId="12" type="noConversion"/>
  </si>
  <si>
    <t>特效-大招</t>
    <rPh sb="0" eb="1">
      <t>te'x</t>
    </rPh>
    <rPh sb="3" eb="4">
      <t>da'zhao</t>
    </rPh>
    <phoneticPr fontId="12" type="noConversion"/>
  </si>
  <si>
    <t>特效-伪天使</t>
    <rPh sb="0" eb="1">
      <t>te'x</t>
    </rPh>
    <rPh sb="3" eb="4">
      <t>wei'tian'shi</t>
    </rPh>
    <phoneticPr fontId="12" type="noConversion"/>
  </si>
  <si>
    <t>场景-村落-拼接</t>
    <rPh sb="0" eb="1">
      <t>chang'jing</t>
    </rPh>
    <rPh sb="3" eb="4">
      <t>cun'luo</t>
    </rPh>
    <rPh sb="6" eb="7">
      <t>pin'jie</t>
    </rPh>
    <phoneticPr fontId="12" type="noConversion"/>
  </si>
  <si>
    <t>第3-4章怪物调整</t>
    <rPh sb="0" eb="1">
      <t>di</t>
    </rPh>
    <rPh sb="4" eb="5">
      <t>zhang</t>
    </rPh>
    <rPh sb="5" eb="6">
      <t>guai'wu</t>
    </rPh>
    <rPh sb="7" eb="8">
      <t>tiao'zheng</t>
    </rPh>
    <phoneticPr fontId="12" type="noConversion"/>
  </si>
  <si>
    <t>对局-镜头调整</t>
    <rPh sb="0" eb="1">
      <t>dui'ju</t>
    </rPh>
    <rPh sb="3" eb="4">
      <t>jing'tou</t>
    </rPh>
    <rPh sb="5" eb="6">
      <t>tiao'zheng</t>
    </rPh>
    <phoneticPr fontId="12" type="noConversion"/>
  </si>
  <si>
    <t>UI-对局UI调整</t>
    <rPh sb="3" eb="4">
      <t>dui'ju</t>
    </rPh>
    <rPh sb="7" eb="8">
      <t>tiao'zheng</t>
    </rPh>
    <phoneticPr fontId="12" type="noConversion"/>
  </si>
  <si>
    <t>村落-场景原画-大冒险</t>
    <rPh sb="0" eb="1">
      <t>cun'luo</t>
    </rPh>
    <rPh sb="3" eb="4">
      <t>chang'jing</t>
    </rPh>
    <rPh sb="5" eb="6">
      <t>yuan'hua</t>
    </rPh>
    <rPh sb="8" eb="9">
      <t>da'mao'xian</t>
    </rPh>
    <phoneticPr fontId="12" type="noConversion"/>
  </si>
  <si>
    <t>原画，大招特效</t>
    <rPh sb="0" eb="1">
      <t>yuan'hua</t>
    </rPh>
    <rPh sb="3" eb="4">
      <t>da'zhao</t>
    </rPh>
    <rPh sb="5" eb="6">
      <t>te'xiao</t>
    </rPh>
    <phoneticPr fontId="12" type="noConversion"/>
  </si>
  <si>
    <t>3D，动作</t>
    <rPh sb="3" eb="4">
      <t>dong'zuo</t>
    </rPh>
    <phoneticPr fontId="12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</si>
  <si>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12" type="noConversion"/>
  </si>
  <si>
    <t>特效-大招（大天狗，冰岩，梦魇，龙女）</t>
    <rPh sb="0" eb="1">
      <t>te'x</t>
    </rPh>
    <rPh sb="3" eb="4">
      <t>da'zh</t>
    </rPh>
    <rPh sb="6" eb="7">
      <t>da'tian'gou</t>
    </rPh>
    <rPh sb="10" eb="11">
      <t>bing'yan</t>
    </rPh>
    <rPh sb="13" eb="14">
      <t>meng'yan</t>
    </rPh>
    <rPh sb="16" eb="17">
      <t>long'nv</t>
    </rPh>
    <phoneticPr fontId="12" type="noConversion"/>
  </si>
  <si>
    <t>大冒险奖励拆分</t>
  </si>
  <si>
    <t>特效-宠物界面 levelup</t>
    <rPh sb="0" eb="1">
      <t>te'xiao</t>
    </rPh>
    <rPh sb="3" eb="4">
      <t>huo'ci'ke</t>
    </rPh>
    <phoneticPr fontId="12" type="noConversion"/>
  </si>
  <si>
    <t>特效-宠物界面 合成</t>
    <rPh sb="0" eb="1">
      <t>te'xiao</t>
    </rPh>
    <rPh sb="3" eb="4">
      <t>huo'ci'ke</t>
    </rPh>
    <phoneticPr fontId="12" type="noConversion"/>
  </si>
  <si>
    <t>登录流程，任务系统，商店修改，大冒险，对局调整v0.8，抽蛋</t>
    <rPh sb="0" eb="1">
      <t>deng'lu</t>
    </rPh>
    <rPh sb="2" eb="3">
      <t>liu'cheng</t>
    </rPh>
    <rPh sb="5" eb="6">
      <t>ren'wu</t>
    </rPh>
    <rPh sb="7" eb="8">
      <t>xi't</t>
    </rPh>
    <rPh sb="10" eb="11">
      <t>shang'dian</t>
    </rPh>
    <rPh sb="12" eb="13">
      <t>xiu'gai</t>
    </rPh>
    <rPh sb="15" eb="16">
      <t>da'mao'xian</t>
    </rPh>
    <rPh sb="19" eb="20">
      <t>dui'ju</t>
    </rPh>
    <rPh sb="21" eb="22">
      <t>tiao'zheng</t>
    </rPh>
    <rPh sb="28" eb="29">
      <t>chou'dan</t>
    </rPh>
    <phoneticPr fontId="12" type="noConversion"/>
  </si>
  <si>
    <t>UI-PVP</t>
    <phoneticPr fontId="12" type="noConversion"/>
  </si>
  <si>
    <t>第3，4章副本所需怪物资源；第一至六章副本场景配置；九尾狐；冰雪女王；道具icon，宝石icon；</t>
    <rPh sb="14" eb="15">
      <t>di</t>
    </rPh>
    <rPh sb="15" eb="16">
      <t>yi</t>
    </rPh>
    <rPh sb="16" eb="17">
      <t>zhi</t>
    </rPh>
    <rPh sb="17" eb="18">
      <t>liu</t>
    </rPh>
    <rPh sb="18" eb="19">
      <t>zhang</t>
    </rPh>
    <rPh sb="19" eb="20">
      <t>f'b</t>
    </rPh>
    <rPh sb="21" eb="22">
      <t>chang'jing</t>
    </rPh>
    <rPh sb="23" eb="24">
      <t>pei'zhi</t>
    </rPh>
    <rPh sb="26" eb="27">
      <t>jiu'wei'hu</t>
    </rPh>
    <rPh sb="30" eb="31">
      <t>bing'xue</t>
    </rPh>
    <rPh sb="32" eb="33">
      <t>nv'wang</t>
    </rPh>
    <rPh sb="35" eb="36">
      <t>dao'ju</t>
    </rPh>
    <rPh sb="42" eb="43">
      <t>bao'shi</t>
    </rPh>
    <phoneticPr fontId="12" type="noConversion"/>
  </si>
  <si>
    <t>部分立绘</t>
    <rPh sb="0" eb="1">
      <t>bu'fen</t>
    </rPh>
    <rPh sb="2" eb="3">
      <t>li'hui</t>
    </rPh>
    <phoneticPr fontId="12" type="noConversion"/>
  </si>
  <si>
    <t>自动战斗；宝石锁孔；新手引导；</t>
    <rPh sb="0" eb="1">
      <t>zi'dong</t>
    </rPh>
    <rPh sb="2" eb="3">
      <t>zhan'dou</t>
    </rPh>
    <rPh sb="5" eb="6">
      <t>bao'shi</t>
    </rPh>
    <rPh sb="7" eb="8">
      <t>suo'kong</t>
    </rPh>
    <rPh sb="10" eb="11">
      <t>xin'shou</t>
    </rPh>
    <rPh sb="12" eb="13">
      <t>yin'dao</t>
    </rPh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</si>
  <si>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12" type="noConversion"/>
  </si>
  <si>
    <t>第五六章副本设计</t>
    <rPh sb="0" eb="1">
      <t>di</t>
    </rPh>
    <rPh sb="1" eb="2">
      <t>wu'liu</t>
    </rPh>
    <rPh sb="4" eb="5">
      <t>f'b</t>
    </rPh>
    <phoneticPr fontId="12" type="noConversion"/>
  </si>
  <si>
    <t>签到；PVP；活动界面；第3-6章副本；通天塔设计（金钱，经验；boss*2）</t>
    <rPh sb="0" eb="1">
      <t>qian'dao</t>
    </rPh>
    <rPh sb="7" eb="8">
      <t>huo'dong</t>
    </rPh>
    <rPh sb="9" eb="10">
      <t>jie'mian</t>
    </rPh>
    <rPh sb="12" eb="13">
      <t>di</t>
    </rPh>
    <rPh sb="16" eb="17">
      <t>zhang</t>
    </rPh>
    <rPh sb="17" eb="18">
      <t>f'b</t>
    </rPh>
    <rPh sb="20" eb="21">
      <t>tong'tian't</t>
    </rPh>
    <rPh sb="23" eb="24">
      <t>she'ji</t>
    </rPh>
    <rPh sb="26" eb="27">
      <t>jin'qian</t>
    </rPh>
    <rPh sb="29" eb="30">
      <t>jing'yan</t>
    </rPh>
    <phoneticPr fontId="12" type="noConversion"/>
  </si>
  <si>
    <t>大冒险-奖励拆分</t>
    <rPh sb="0" eb="1">
      <t>da'mao'xian</t>
    </rPh>
    <rPh sb="4" eb="5">
      <t>jiang'li</t>
    </rPh>
    <rPh sb="6" eb="7">
      <t>chai'fen</t>
    </rPh>
    <phoneticPr fontId="12" type="noConversion"/>
  </si>
  <si>
    <t>功能</t>
  </si>
  <si>
    <t>功能</t>
    <rPh sb="0" eb="1">
      <t>gong'neng'xiang</t>
    </rPh>
    <phoneticPr fontId="12" type="noConversion"/>
  </si>
  <si>
    <t>内容</t>
  </si>
  <si>
    <t>内容</t>
    <rPh sb="0" eb="1">
      <t>nei'rong'xiang</t>
    </rPh>
    <phoneticPr fontId="12" type="noConversion"/>
  </si>
  <si>
    <t>内容</t>
    <rPh sb="0" eb="1">
      <t>n'r</t>
    </rPh>
    <phoneticPr fontId="12" type="noConversion"/>
  </si>
  <si>
    <t>数值</t>
  </si>
  <si>
    <t>标准</t>
    <rPh sb="0" eb="1">
      <t>biao'zhun</t>
    </rPh>
    <phoneticPr fontId="12" type="noConversion"/>
  </si>
  <si>
    <t>任务配置（前2天）</t>
    <rPh sb="0" eb="1">
      <t>ren'wu</t>
    </rPh>
    <rPh sb="2" eb="3">
      <t>pei'zhi</t>
    </rPh>
    <rPh sb="5" eb="6">
      <t>qian</t>
    </rPh>
    <rPh sb="7" eb="8">
      <t>tian</t>
    </rPh>
    <phoneticPr fontId="12" type="noConversion"/>
  </si>
  <si>
    <t>音效</t>
    <rPh sb="0" eb="1">
      <t>yin'xiao</t>
    </rPh>
    <phoneticPr fontId="12" type="noConversion"/>
  </si>
  <si>
    <t>系统</t>
    <rPh sb="0" eb="1">
      <t>x't</t>
    </rPh>
    <phoneticPr fontId="12" type="noConversion"/>
  </si>
  <si>
    <t>BI Log</t>
    <phoneticPr fontId="12" type="noConversion"/>
  </si>
  <si>
    <t>场景 - 第一章 （现实）</t>
    <phoneticPr fontId="12" type="noConversion"/>
  </si>
  <si>
    <t>场景 - 第三章 （森林，调优）</t>
    <phoneticPr fontId="12" type="noConversion"/>
  </si>
  <si>
    <t>场景 - 第六章 （冥河）</t>
    <phoneticPr fontId="12" type="noConversion"/>
  </si>
  <si>
    <t>3D</t>
    <phoneticPr fontId="12" type="noConversion"/>
  </si>
  <si>
    <t>？</t>
    <phoneticPr fontId="12" type="noConversion"/>
  </si>
  <si>
    <t>3D</t>
    <phoneticPr fontId="12" type="noConversion"/>
  </si>
  <si>
    <t>UI</t>
    <phoneticPr fontId="12" type="noConversion"/>
  </si>
  <si>
    <t>UI</t>
    <phoneticPr fontId="12" type="noConversion"/>
  </si>
  <si>
    <t>UI</t>
    <phoneticPr fontId="12" type="noConversion"/>
  </si>
  <si>
    <t>立绘*？</t>
    <rPh sb="0" eb="1">
      <t>li'hui</t>
    </rPh>
    <phoneticPr fontId="12" type="noConversion"/>
  </si>
  <si>
    <t>技能icon*?</t>
    <rPh sb="0" eb="1">
      <t>ji'neng</t>
    </rPh>
    <phoneticPr fontId="12" type="noConversion"/>
  </si>
  <si>
    <t>道具icon*?</t>
    <rPh sb="0" eb="1">
      <t>dao'ju</t>
    </rPh>
    <phoneticPr fontId="12" type="noConversion"/>
  </si>
  <si>
    <t>宝石icon*9</t>
    <rPh sb="0" eb="1">
      <t>bao'shi</t>
    </rPh>
    <phoneticPr fontId="12" type="noConversion"/>
  </si>
  <si>
    <t>bufficon</t>
    <phoneticPr fontId="12" type="noConversion"/>
  </si>
  <si>
    <t>宝石（锁孔修改）</t>
    <rPh sb="3" eb="4">
      <t>suo</t>
    </rPh>
    <phoneticPr fontId="12" type="noConversion"/>
  </si>
  <si>
    <t>W1</t>
    <phoneticPr fontId="0" type="noConversion"/>
  </si>
  <si>
    <t>W4</t>
    <phoneticPr fontId="0" type="noConversion"/>
  </si>
  <si>
    <t>MT</t>
    <phoneticPr fontId="0" type="noConversion"/>
  </si>
  <si>
    <t>3-6章小怪Boss设计预研</t>
  </si>
  <si>
    <t>三到六章Boss设计</t>
  </si>
  <si>
    <t>成长卡点需求</t>
    <phoneticPr fontId="0" type="noConversion"/>
  </si>
  <si>
    <t>0.7玩法难度定义和需求</t>
    <phoneticPr fontId="10" type="noConversion"/>
  </si>
  <si>
    <t>需求 - 新增对局调优修改</t>
    <phoneticPr fontId="10" type="noConversion"/>
  </si>
  <si>
    <t>任务系统 - 验收，Debug</t>
    <phoneticPr fontId="10" type="noConversion"/>
  </si>
  <si>
    <t>对局节奏调试（debug）</t>
  </si>
  <si>
    <t>2-8boss配置，一堆配置调优，配置两种玩法</t>
  </si>
  <si>
    <t>大招音效回归</t>
  </si>
  <si>
    <t>账号登陆， 选择服务器，创建角色验收</t>
    <phoneticPr fontId="10" type="noConversion"/>
  </si>
  <si>
    <t>自动战斗逻辑验收，debug</t>
    <phoneticPr fontId="0" type="noConversion"/>
  </si>
  <si>
    <t>雪</t>
    <phoneticPr fontId="0" type="noConversion"/>
  </si>
  <si>
    <t>先确定数值投放流程</t>
  </si>
  <si>
    <t>0.6版本对局外调整需求</t>
  </si>
  <si>
    <t>提示形式2种，1立绘， 2硬。具体教学点看文档。</t>
  </si>
  <si>
    <t>新手引导（文案）</t>
  </si>
  <si>
    <t>星</t>
    <phoneticPr fontId="0" type="noConversion"/>
  </si>
  <si>
    <t>决定3v3，5v5。 匹配方法。</t>
  </si>
  <si>
    <t>0-0 新手对局设计</t>
  </si>
  <si>
    <t>通用特效音效需求</t>
  </si>
  <si>
    <t>三至六章Boss设计 （包括小怪Boss）</t>
  </si>
  <si>
    <t>副本战力推荐计算</t>
  </si>
  <si>
    <t>黄金之灵</t>
  </si>
  <si>
    <t>李</t>
    <phoneticPr fontId="0" type="noConversion"/>
  </si>
  <si>
    <t>抽蛋配置方案</t>
  </si>
  <si>
    <t>更新收入产出图 （PvP）</t>
  </si>
  <si>
    <t>成长调优</t>
  </si>
  <si>
    <t>配置商店售卖内容</t>
  </si>
  <si>
    <t>金钱，经验塔Reward配置</t>
  </si>
  <si>
    <t>登录流程-资源更新，代码更新（安卓）</t>
    <phoneticPr fontId="12" type="noConversion"/>
  </si>
  <si>
    <t>副本失败指引；登录流程-资源更新，代码更新（安卓）</t>
    <rPh sb="0" eb="1">
      <t>f'b</t>
    </rPh>
    <rPh sb="2" eb="3">
      <t>shi'bai</t>
    </rPh>
    <rPh sb="4" eb="5">
      <t>zhi'yin</t>
    </rPh>
    <phoneticPr fontId="12" type="noConversion"/>
  </si>
  <si>
    <r>
      <t>第1，2章副本；前两天任务配置；</t>
    </r>
    <r>
      <rPr>
        <sz val="10"/>
        <color rgb="FFFF0000"/>
        <rFont val="微软雅黑"/>
        <family val="2"/>
        <charset val="134"/>
      </rPr>
      <t>待补充</t>
    </r>
    <rPh sb="0" eb="1">
      <t>cheng'zhang</t>
    </rPh>
    <rPh sb="3" eb="4">
      <t>tou'fang</t>
    </rPh>
    <rPh sb="5" eb="6">
      <t>gui'hua</t>
    </rPh>
    <rPh sb="8" eb="9">
      <t>qian'liang't</t>
    </rPh>
    <rPh sb="11" eb="12">
      <t>ren'wu</t>
    </rPh>
    <rPh sb="13" eb="14">
      <t>pei'zhi</t>
    </rPh>
    <phoneticPr fontId="12" type="noConversion"/>
  </si>
  <si>
    <t>村落场景配置；技能图标*？</t>
    <rPh sb="7" eb="8">
      <t>ji'neng</t>
    </rPh>
    <rPh sb="9" eb="10">
      <t>tu'biao</t>
    </rPh>
    <phoneticPr fontId="12" type="noConversion"/>
  </si>
  <si>
    <t>美术需求</t>
    <phoneticPr fontId="12" type="noConversion"/>
  </si>
  <si>
    <t>三到六章副本，包括Boss设计，三到四章副本配置，公会内容配置， 大冒险内容配置，各个通天塔内容设计，各新系统成长配置</t>
    <phoneticPr fontId="12" type="noConversion"/>
  </si>
  <si>
    <r>
      <t>第3-4章副本配置；公会内容配置；大冒险内容配置；</t>
    </r>
    <r>
      <rPr>
        <sz val="10"/>
        <color rgb="FFFF0000"/>
        <rFont val="微软雅黑"/>
        <family val="2"/>
        <charset val="134"/>
      </rPr>
      <t>各新系统成长配置（公会，通天塔，大冒险）</t>
    </r>
    <rPh sb="0" eb="1">
      <t>di</t>
    </rPh>
    <rPh sb="4" eb="5">
      <t>zhang</t>
    </rPh>
    <rPh sb="5" eb="6">
      <t>f'b</t>
    </rPh>
    <rPh sb="7" eb="8">
      <t>pei'zhi</t>
    </rPh>
    <rPh sb="10" eb="11">
      <t>gong'hui</t>
    </rPh>
    <rPh sb="12" eb="13">
      <t>nei'rong</t>
    </rPh>
    <rPh sb="14" eb="15">
      <t>pei'zhi</t>
    </rPh>
    <rPh sb="17" eb="18">
      <t>da'mao'xian</t>
    </rPh>
    <rPh sb="20" eb="21">
      <t>nei'rong</t>
    </rPh>
    <rPh sb="22" eb="23">
      <t>pei'zhi</t>
    </rPh>
    <rPh sb="25" eb="26">
      <t>ge</t>
    </rPh>
    <rPh sb="26" eb="27">
      <t>xin</t>
    </rPh>
    <rPh sb="27" eb="28">
      <t>xi't</t>
    </rPh>
    <rPh sb="29" eb="30">
      <t>cheng'zhang</t>
    </rPh>
    <rPh sb="31" eb="32">
      <t>pei'zhi</t>
    </rPh>
    <phoneticPr fontId="12" type="noConversion"/>
  </si>
  <si>
    <t xml:space="preserve">PVP </t>
    <phoneticPr fontId="12" type="noConversion"/>
  </si>
  <si>
    <t>活动界面；Bilog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</si>
</sst>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charset val="136"/>
    </font>
    <font>
      <sz val="8"/>
      <name val="Verdana"/>
      <family val="2"/>
    </font>
    <font>
      <sz val="10"/>
      <color rgb="FF000000"/>
      <name val="微软雅黑"/>
      <charset val="136"/>
    </font>
    <font>
      <sz val="10"/>
      <name val="微软雅黑"/>
      <family val="2"/>
      <charset val="134"/>
    </font>
    <font>
      <sz val="12"/>
      <color rgb="FF000000"/>
      <name val="微软雅黑"/>
      <charset val="136"/>
    </font>
    <font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>
      <alignment vertical="center"/>
    </xf>
    <xf numFmtId="0" fontId="3" fillId="0" borderId="0"/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7" fillId="0" borderId="0" xfId="0" applyFont="1" applyFill="1" applyAlignment="1">
      <alignment wrapText="1"/>
    </xf>
    <xf numFmtId="0" fontId="0" fillId="0" borderId="0" xfId="0" applyAlignment="1"/>
    <xf numFmtId="0" fontId="8" fillId="0" borderId="0" xfId="0" applyFont="1" applyAlignment="1">
      <alignment horizontal="right"/>
    </xf>
    <xf numFmtId="0" fontId="8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3" fillId="6" borderId="0" xfId="0" applyFont="1" applyFill="1" applyAlignment="1">
      <alignment horizontal="right"/>
    </xf>
    <xf numFmtId="0" fontId="13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3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3" fillId="8" borderId="0" xfId="0" applyFont="1" applyFill="1" applyAlignment="1">
      <alignment horizontal="right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7" fillId="0" borderId="0" xfId="1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center" wrapText="1"/>
    </xf>
    <xf numFmtId="0" fontId="18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Font="1"/>
    <xf numFmtId="0" fontId="7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7" fillId="4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0" fillId="0" borderId="0" xfId="0" applyFont="1" applyAlignment="1">
      <alignment wrapText="1"/>
    </xf>
    <xf numFmtId="14" fontId="2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vertical="center"/>
    </xf>
    <xf numFmtId="0" fontId="20" fillId="0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11" borderId="0" xfId="0" applyFont="1" applyFill="1" applyAlignment="1">
      <alignment horizontal="left"/>
    </xf>
    <xf numFmtId="0" fontId="0" fillId="11" borderId="0" xfId="0" applyFill="1"/>
    <xf numFmtId="0" fontId="26" fillId="0" borderId="0" xfId="0" applyFont="1" applyAlignment="1">
      <alignment horizontal="center"/>
    </xf>
    <xf numFmtId="0" fontId="25" fillId="0" borderId="0" xfId="0" applyFont="1"/>
    <xf numFmtId="0" fontId="1" fillId="0" borderId="0" xfId="0" applyFont="1" applyFill="1"/>
    <xf numFmtId="0" fontId="0" fillId="0" borderId="0" xfId="0" applyFont="1" applyFill="1" applyBorder="1"/>
    <xf numFmtId="0" fontId="20" fillId="0" borderId="1" xfId="1" applyFont="1" applyFill="1" applyBorder="1" applyAlignment="1">
      <alignment wrapText="1"/>
    </xf>
    <xf numFmtId="0" fontId="20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center"/>
    </xf>
    <xf numFmtId="0" fontId="1" fillId="6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1" fillId="0" borderId="0" xfId="0" applyFont="1" applyFill="1" applyAlignment="1"/>
    <xf numFmtId="0" fontId="1" fillId="0" borderId="0" xfId="0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2" borderId="0" xfId="1" applyFont="1" applyFill="1" applyBorder="1" applyAlignment="1">
      <alignment vertical="center" wrapText="1"/>
    </xf>
    <xf numFmtId="0" fontId="1" fillId="0" borderId="0" xfId="0" applyFont="1" applyBorder="1"/>
    <xf numFmtId="0" fontId="1" fillId="6" borderId="0" xfId="0" applyFont="1" applyFill="1" applyBorder="1"/>
    <xf numFmtId="0" fontId="1" fillId="6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6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3">
    <cellStyle name="Normal 2" xfId="2"/>
    <cellStyle name="常规 12" xfId="3"/>
    <cellStyle name="常规 2" xfId="1"/>
    <cellStyle name="常规 25" xfId="4"/>
    <cellStyle name="常规 3" xfId="5"/>
    <cellStyle name="常规 4" xfId="6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10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'美术工作-备用'!$E$1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'美术工作-备用'!$F$1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'美术工作-备用'!$G$1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'美术工作-备用'!$H$1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'美术工作-备用'!$I$1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4960712"/>
        <c:axId val="2144964536"/>
      </c:barChart>
      <c:catAx>
        <c:axId val="21449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64536"/>
        <c:crosses val="autoZero"/>
        <c:auto val="1"/>
        <c:lblAlgn val="ctr"/>
        <c:lblOffset val="100"/>
        <c:noMultiLvlLbl val="0"/>
      </c:catAx>
      <c:valAx>
        <c:axId val="2144964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4960712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zoomScalePageLayoutView="115" workbookViewId="0">
      <selection activeCell="C21" sqref="C21"/>
    </sheetView>
  </sheetViews>
  <sheetFormatPr baseColWidth="10" defaultColWidth="10.7109375" defaultRowHeight="17" x14ac:dyDescent="0"/>
  <cols>
    <col min="1" max="1" width="16.28515625" style="57" customWidth="1"/>
    <col min="2" max="2" width="11.85546875" style="57" customWidth="1"/>
    <col min="3" max="3" width="28.5703125" style="57" customWidth="1"/>
    <col min="4" max="4" width="23.85546875" style="57" customWidth="1"/>
    <col min="5" max="5" width="29.140625" style="57" customWidth="1"/>
    <col min="6" max="16384" width="10.7109375" style="57"/>
  </cols>
  <sheetData>
    <row r="1" spans="1:5">
      <c r="A1" s="56" t="s">
        <v>308</v>
      </c>
      <c r="B1" s="56"/>
      <c r="C1" s="56" t="s">
        <v>309</v>
      </c>
      <c r="D1" s="56" t="s">
        <v>310</v>
      </c>
      <c r="E1" s="56" t="s">
        <v>311</v>
      </c>
    </row>
    <row r="2" spans="1:5" ht="72">
      <c r="A2" s="57" t="s">
        <v>312</v>
      </c>
      <c r="B2" s="57" t="s">
        <v>313</v>
      </c>
      <c r="C2" s="57" t="s">
        <v>314</v>
      </c>
      <c r="D2" s="57" t="s">
        <v>315</v>
      </c>
      <c r="E2" s="57" t="s">
        <v>316</v>
      </c>
    </row>
    <row r="3" spans="1:5" ht="36">
      <c r="B3" s="57" t="s">
        <v>317</v>
      </c>
      <c r="C3" s="57" t="s">
        <v>318</v>
      </c>
      <c r="D3" s="57" t="s">
        <v>319</v>
      </c>
      <c r="E3" s="57" t="s">
        <v>320</v>
      </c>
    </row>
    <row r="4" spans="1:5" ht="54">
      <c r="B4" s="57" t="s">
        <v>321</v>
      </c>
      <c r="C4" s="57" t="s">
        <v>322</v>
      </c>
      <c r="D4" s="57" t="s">
        <v>323</v>
      </c>
      <c r="E4" s="57" t="s">
        <v>324</v>
      </c>
    </row>
    <row r="5" spans="1:5" ht="36">
      <c r="A5" s="57" t="s">
        <v>325</v>
      </c>
      <c r="B5" s="57" t="s">
        <v>326</v>
      </c>
      <c r="C5" s="57" t="s">
        <v>327</v>
      </c>
      <c r="D5" s="57" t="s">
        <v>328</v>
      </c>
      <c r="E5" s="57" t="s">
        <v>329</v>
      </c>
    </row>
    <row r="6" spans="1:5" ht="68">
      <c r="B6" s="57" t="s">
        <v>330</v>
      </c>
      <c r="C6" s="57" t="s">
        <v>331</v>
      </c>
      <c r="E6" s="57" t="s">
        <v>716</v>
      </c>
    </row>
    <row r="7" spans="1:5">
      <c r="B7" s="57" t="s">
        <v>332</v>
      </c>
      <c r="D7" s="57" t="s">
        <v>333</v>
      </c>
    </row>
    <row r="8" spans="1:5">
      <c r="B8" s="57" t="s">
        <v>334</v>
      </c>
      <c r="D8" s="57" t="s">
        <v>335</v>
      </c>
      <c r="E8" s="57" t="s">
        <v>336</v>
      </c>
    </row>
    <row r="9" spans="1:5">
      <c r="A9" s="57" t="s">
        <v>337</v>
      </c>
      <c r="B9" s="57" t="s">
        <v>338</v>
      </c>
      <c r="C9" s="57" t="s">
        <v>93</v>
      </c>
      <c r="D9" s="57" t="s">
        <v>93</v>
      </c>
    </row>
    <row r="10" spans="1:5">
      <c r="B10" s="57" t="s">
        <v>339</v>
      </c>
      <c r="E10" s="57" t="s">
        <v>340</v>
      </c>
    </row>
    <row r="11" spans="1:5">
      <c r="B11" s="57" t="s">
        <v>317</v>
      </c>
      <c r="C11" s="57" t="s">
        <v>341</v>
      </c>
      <c r="D11" s="57" t="s">
        <v>342</v>
      </c>
    </row>
    <row r="12" spans="1:5">
      <c r="B12" s="57" t="s">
        <v>343</v>
      </c>
      <c r="D12" s="57" t="s">
        <v>344</v>
      </c>
      <c r="E12" s="57" t="s">
        <v>345</v>
      </c>
    </row>
    <row r="18" spans="3:3">
      <c r="C18" s="90" t="s">
        <v>466</v>
      </c>
    </row>
    <row r="19" spans="3:3">
      <c r="C19" s="90" t="s">
        <v>467</v>
      </c>
    </row>
    <row r="20" spans="3:3">
      <c r="C20" s="90" t="s">
        <v>484</v>
      </c>
    </row>
    <row r="21" spans="3:3">
      <c r="C21" s="90" t="s">
        <v>485</v>
      </c>
    </row>
    <row r="22" spans="3:3">
      <c r="C22" s="91"/>
    </row>
  </sheetData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topLeftCell="A3" zoomScale="140" zoomScaleNormal="140" zoomScalePageLayoutView="140" workbookViewId="0">
      <selection activeCell="D10" sqref="D10"/>
    </sheetView>
  </sheetViews>
  <sheetFormatPr baseColWidth="10" defaultColWidth="8.7109375" defaultRowHeight="17" x14ac:dyDescent="0"/>
  <cols>
    <col min="1" max="1" width="4.28515625" style="62" customWidth="1"/>
    <col min="2" max="2" width="6.85546875" style="64" customWidth="1"/>
    <col min="3" max="3" width="6" style="64" customWidth="1"/>
    <col min="4" max="4" width="32.85546875" style="62" customWidth="1"/>
    <col min="5" max="5" width="5.7109375" style="62" bestFit="1" customWidth="1"/>
    <col min="6" max="6" width="8.7109375" style="62"/>
    <col min="7" max="7" width="8.7109375" style="62" customWidth="1"/>
    <col min="8" max="8" width="16.7109375" style="62" customWidth="1"/>
    <col min="9" max="9" width="14.7109375" style="62" bestFit="1" customWidth="1"/>
    <col min="10" max="11" width="18" style="62" customWidth="1"/>
    <col min="12" max="12" width="19.140625" style="64" customWidth="1"/>
    <col min="13" max="13" width="17" style="62" customWidth="1"/>
    <col min="14" max="16384" width="8.7109375" style="62"/>
  </cols>
  <sheetData>
    <row r="1" spans="1:13" s="13" customFormat="1">
      <c r="B1" s="13" t="s">
        <v>354</v>
      </c>
      <c r="F1" s="13" t="s">
        <v>355</v>
      </c>
      <c r="G1" s="59"/>
      <c r="H1" s="60"/>
      <c r="I1" s="59"/>
      <c r="L1" s="61"/>
    </row>
    <row r="2" spans="1:13" ht="32">
      <c r="B2" s="63" t="s">
        <v>356</v>
      </c>
      <c r="C2" s="63" t="s">
        <v>357</v>
      </c>
      <c r="D2" s="46" t="s">
        <v>644</v>
      </c>
      <c r="F2" s="47"/>
      <c r="G2" s="63" t="s">
        <v>358</v>
      </c>
      <c r="H2" s="63" t="s">
        <v>359</v>
      </c>
      <c r="I2" s="47"/>
    </row>
    <row r="3" spans="1:13">
      <c r="C3" s="63" t="s">
        <v>360</v>
      </c>
      <c r="D3" s="46" t="s">
        <v>713</v>
      </c>
      <c r="F3" s="47"/>
      <c r="G3" s="63" t="s">
        <v>361</v>
      </c>
      <c r="H3" s="63" t="s">
        <v>362</v>
      </c>
      <c r="I3" s="47"/>
    </row>
    <row r="4" spans="1:13" ht="32">
      <c r="C4" s="63" t="s">
        <v>363</v>
      </c>
      <c r="D4" s="46" t="s">
        <v>646</v>
      </c>
      <c r="F4" s="47"/>
      <c r="G4" s="63" t="s">
        <v>366</v>
      </c>
      <c r="H4" s="63" t="s">
        <v>367</v>
      </c>
      <c r="I4" s="47"/>
    </row>
    <row r="5" spans="1:13" ht="30">
      <c r="B5" s="63" t="s">
        <v>364</v>
      </c>
      <c r="C5" s="63" t="s">
        <v>365</v>
      </c>
      <c r="D5" s="46" t="s">
        <v>712</v>
      </c>
      <c r="F5" s="47"/>
      <c r="G5" s="63" t="s">
        <v>369</v>
      </c>
      <c r="H5" s="63" t="s">
        <v>370</v>
      </c>
      <c r="I5" s="47"/>
    </row>
    <row r="6" spans="1:13" ht="30">
      <c r="C6" s="63" t="s">
        <v>368</v>
      </c>
      <c r="D6" s="46" t="s">
        <v>717</v>
      </c>
      <c r="F6" s="47"/>
      <c r="G6" s="63" t="s">
        <v>373</v>
      </c>
      <c r="H6" s="63" t="s">
        <v>374</v>
      </c>
      <c r="I6" s="47"/>
    </row>
    <row r="7" spans="1:13" ht="32">
      <c r="B7" s="63"/>
      <c r="C7" s="63" t="s">
        <v>371</v>
      </c>
      <c r="D7" s="46" t="s">
        <v>651</v>
      </c>
      <c r="F7" s="65"/>
      <c r="G7" s="63" t="s">
        <v>376</v>
      </c>
      <c r="H7" s="63" t="s">
        <v>377</v>
      </c>
    </row>
    <row r="8" spans="1:13">
      <c r="B8" s="63"/>
      <c r="C8" s="63" t="s">
        <v>375</v>
      </c>
      <c r="D8" s="46" t="s">
        <v>714</v>
      </c>
      <c r="F8" s="66"/>
      <c r="G8" s="63" t="s">
        <v>379</v>
      </c>
      <c r="H8" s="63" t="s">
        <v>380</v>
      </c>
    </row>
    <row r="9" spans="1:13">
      <c r="B9" s="63" t="s">
        <v>378</v>
      </c>
      <c r="C9" s="63" t="s">
        <v>365</v>
      </c>
      <c r="D9" s="46" t="s">
        <v>719</v>
      </c>
      <c r="F9" s="65"/>
    </row>
    <row r="10" spans="1:13">
      <c r="B10" s="63"/>
      <c r="C10" s="63" t="s">
        <v>381</v>
      </c>
      <c r="D10" s="46" t="s">
        <v>648</v>
      </c>
      <c r="F10" s="65"/>
      <c r="G10" s="63"/>
      <c r="H10" s="63"/>
    </row>
    <row r="11" spans="1:13">
      <c r="B11" s="63"/>
      <c r="C11" s="63" t="s">
        <v>382</v>
      </c>
      <c r="D11" s="46"/>
      <c r="F11" s="65"/>
      <c r="G11" s="63"/>
      <c r="H11" s="63"/>
    </row>
    <row r="12" spans="1:13">
      <c r="C12" s="63" t="s">
        <v>375</v>
      </c>
      <c r="D12" s="46" t="s">
        <v>647</v>
      </c>
      <c r="F12" s="66"/>
    </row>
    <row r="13" spans="1:13">
      <c r="A13" s="67"/>
      <c r="B13" s="68"/>
      <c r="C13" s="68"/>
      <c r="D13" s="69"/>
      <c r="E13" s="67"/>
      <c r="F13" s="67"/>
      <c r="G13" s="67"/>
      <c r="H13" s="89">
        <v>42375</v>
      </c>
      <c r="I13" s="89">
        <v>42382</v>
      </c>
      <c r="J13" s="89">
        <v>42389</v>
      </c>
      <c r="K13" s="89">
        <v>42396</v>
      </c>
      <c r="L13" s="89">
        <v>42403</v>
      </c>
      <c r="M13" s="70"/>
    </row>
    <row r="14" spans="1:13" s="64" customFormat="1" ht="15">
      <c r="A14" s="70" t="s">
        <v>383</v>
      </c>
      <c r="B14" s="70" t="s">
        <v>384</v>
      </c>
      <c r="C14" s="70" t="s">
        <v>385</v>
      </c>
      <c r="D14" s="70" t="s">
        <v>386</v>
      </c>
      <c r="E14" s="70" t="s">
        <v>387</v>
      </c>
      <c r="F14" s="70" t="s">
        <v>388</v>
      </c>
      <c r="G14" s="70" t="s">
        <v>389</v>
      </c>
      <c r="H14" s="71" t="s">
        <v>206</v>
      </c>
      <c r="I14" s="71" t="s">
        <v>150</v>
      </c>
      <c r="J14" s="71" t="s">
        <v>149</v>
      </c>
      <c r="K14" s="71" t="s">
        <v>154</v>
      </c>
      <c r="L14" s="71" t="s">
        <v>153</v>
      </c>
      <c r="M14" s="71" t="s">
        <v>390</v>
      </c>
    </row>
    <row r="15" spans="1:13" s="64" customFormat="1" ht="15">
      <c r="A15" s="72">
        <v>1</v>
      </c>
      <c r="B15" s="72" t="s">
        <v>653</v>
      </c>
      <c r="C15" s="72" t="s">
        <v>391</v>
      </c>
      <c r="D15" s="73" t="s">
        <v>446</v>
      </c>
      <c r="E15" s="72">
        <v>1</v>
      </c>
      <c r="F15" s="74" t="s">
        <v>392</v>
      </c>
      <c r="G15" s="72"/>
      <c r="H15" s="74" t="s">
        <v>415</v>
      </c>
      <c r="I15" s="74" t="s">
        <v>447</v>
      </c>
      <c r="J15" s="74" t="s">
        <v>408</v>
      </c>
      <c r="K15" s="74"/>
      <c r="L15" s="74"/>
      <c r="M15" s="74"/>
    </row>
    <row r="16" spans="1:13" s="64" customFormat="1" ht="15">
      <c r="A16" s="72">
        <v>2</v>
      </c>
      <c r="B16" s="72" t="s">
        <v>653</v>
      </c>
      <c r="C16" s="72" t="s">
        <v>391</v>
      </c>
      <c r="D16" s="73" t="s">
        <v>474</v>
      </c>
      <c r="E16" s="72">
        <v>1</v>
      </c>
      <c r="F16" s="74" t="s">
        <v>392</v>
      </c>
      <c r="G16" s="72"/>
      <c r="H16" s="74"/>
      <c r="I16" s="74" t="s">
        <v>417</v>
      </c>
      <c r="J16" s="74" t="s">
        <v>408</v>
      </c>
      <c r="K16" s="74"/>
      <c r="L16" s="74"/>
      <c r="M16" s="74"/>
    </row>
    <row r="17" spans="1:13" s="64" customFormat="1" ht="15">
      <c r="A17" s="72">
        <v>3</v>
      </c>
      <c r="B17" s="72" t="s">
        <v>653</v>
      </c>
      <c r="C17" s="72" t="s">
        <v>496</v>
      </c>
      <c r="D17" s="73" t="s">
        <v>453</v>
      </c>
      <c r="E17" s="72">
        <v>1</v>
      </c>
      <c r="F17" s="74" t="s">
        <v>392</v>
      </c>
      <c r="G17" s="72"/>
      <c r="H17" s="74"/>
      <c r="I17" s="74" t="s">
        <v>401</v>
      </c>
      <c r="J17" s="74" t="s">
        <v>408</v>
      </c>
      <c r="K17" s="74"/>
      <c r="L17" s="74"/>
      <c r="M17" s="74"/>
    </row>
    <row r="18" spans="1:13" s="64" customFormat="1">
      <c r="A18" s="72"/>
      <c r="B18" s="72"/>
      <c r="C18" s="72"/>
      <c r="D18" s="73" t="s">
        <v>711</v>
      </c>
      <c r="E18" s="72">
        <v>2</v>
      </c>
      <c r="F18" s="74" t="s">
        <v>392</v>
      </c>
      <c r="G18" s="72"/>
      <c r="H18" s="74"/>
      <c r="I18" s="74"/>
      <c r="J18" s="74"/>
      <c r="K18" s="74"/>
      <c r="L18" s="74"/>
      <c r="M18" s="74"/>
    </row>
    <row r="19" spans="1:13" s="64" customFormat="1" ht="15">
      <c r="A19" s="72">
        <v>4</v>
      </c>
      <c r="B19" s="72" t="s">
        <v>653</v>
      </c>
      <c r="C19" s="72" t="s">
        <v>497</v>
      </c>
      <c r="D19" s="73" t="s">
        <v>449</v>
      </c>
      <c r="E19" s="72">
        <v>1</v>
      </c>
      <c r="F19" s="74" t="s">
        <v>392</v>
      </c>
      <c r="G19" s="72"/>
      <c r="H19" s="74"/>
      <c r="I19" s="74" t="s">
        <v>401</v>
      </c>
      <c r="J19" s="74" t="s">
        <v>408</v>
      </c>
      <c r="K19" s="74"/>
      <c r="L19" s="74"/>
      <c r="M19" s="74"/>
    </row>
    <row r="20" spans="1:13" s="64" customFormat="1" ht="15">
      <c r="A20" s="72">
        <v>5</v>
      </c>
      <c r="B20" s="72" t="s">
        <v>653</v>
      </c>
      <c r="C20" s="72" t="s">
        <v>498</v>
      </c>
      <c r="D20" s="73" t="s">
        <v>450</v>
      </c>
      <c r="E20" s="72">
        <v>1</v>
      </c>
      <c r="F20" s="74" t="s">
        <v>392</v>
      </c>
      <c r="G20" s="72"/>
      <c r="H20" s="74" t="s">
        <v>401</v>
      </c>
      <c r="I20" s="74" t="s">
        <v>408</v>
      </c>
      <c r="K20" s="74"/>
      <c r="L20" s="74"/>
      <c r="M20" s="74"/>
    </row>
    <row r="21" spans="1:13" s="64" customFormat="1" ht="15">
      <c r="A21" s="72">
        <v>6</v>
      </c>
      <c r="B21" s="72" t="s">
        <v>653</v>
      </c>
      <c r="C21" s="72" t="s">
        <v>499</v>
      </c>
      <c r="D21" s="73" t="s">
        <v>452</v>
      </c>
      <c r="E21" s="72">
        <v>1</v>
      </c>
      <c r="F21" s="74" t="s">
        <v>392</v>
      </c>
      <c r="G21" s="72"/>
      <c r="H21" s="74" t="s">
        <v>415</v>
      </c>
      <c r="I21" s="74" t="s">
        <v>407</v>
      </c>
      <c r="J21" s="74" t="s">
        <v>401</v>
      </c>
      <c r="K21" s="74" t="s">
        <v>448</v>
      </c>
      <c r="L21" s="74"/>
      <c r="M21" s="74"/>
    </row>
    <row r="22" spans="1:13" s="64" customFormat="1" ht="15">
      <c r="A22" s="72">
        <v>7</v>
      </c>
      <c r="B22" s="72" t="s">
        <v>363</v>
      </c>
      <c r="C22" s="74" t="s">
        <v>397</v>
      </c>
      <c r="D22" s="73" t="s">
        <v>503</v>
      </c>
      <c r="E22" s="72">
        <v>1</v>
      </c>
      <c r="F22" s="74" t="s">
        <v>402</v>
      </c>
      <c r="G22" s="72"/>
      <c r="H22" s="74"/>
      <c r="I22" s="74"/>
      <c r="J22" s="74" t="s">
        <v>398</v>
      </c>
      <c r="K22" s="74"/>
      <c r="L22" s="74"/>
      <c r="M22" s="74"/>
    </row>
    <row r="23" spans="1:13" s="64" customFormat="1" ht="15">
      <c r="A23" s="72">
        <v>8</v>
      </c>
      <c r="B23" s="72" t="s">
        <v>653</v>
      </c>
      <c r="C23" s="72" t="s">
        <v>500</v>
      </c>
      <c r="D23" s="73" t="s">
        <v>372</v>
      </c>
      <c r="E23" s="72">
        <v>1</v>
      </c>
      <c r="F23" s="74" t="s">
        <v>392</v>
      </c>
      <c r="G23" s="72"/>
      <c r="H23" s="74" t="s">
        <v>415</v>
      </c>
      <c r="I23" s="74" t="s">
        <v>407</v>
      </c>
      <c r="J23" s="74"/>
      <c r="K23" s="74" t="s">
        <v>401</v>
      </c>
      <c r="L23" s="74" t="s">
        <v>448</v>
      </c>
      <c r="M23" s="74"/>
    </row>
    <row r="24" spans="1:13" s="64" customFormat="1" ht="15">
      <c r="A24" s="72">
        <v>9</v>
      </c>
      <c r="B24" s="72" t="s">
        <v>363</v>
      </c>
      <c r="C24" s="74" t="s">
        <v>397</v>
      </c>
      <c r="D24" s="73" t="s">
        <v>504</v>
      </c>
      <c r="E24" s="72">
        <v>1</v>
      </c>
      <c r="F24" s="74" t="s">
        <v>402</v>
      </c>
      <c r="G24" s="72"/>
      <c r="H24" s="74"/>
      <c r="I24" s="74" t="s">
        <v>398</v>
      </c>
      <c r="K24" s="74"/>
      <c r="L24" s="74"/>
      <c r="M24" s="74"/>
    </row>
    <row r="25" spans="1:13" ht="15">
      <c r="A25" s="72">
        <v>10</v>
      </c>
      <c r="B25" s="72" t="s">
        <v>653</v>
      </c>
      <c r="C25" s="72" t="s">
        <v>497</v>
      </c>
      <c r="D25" s="73" t="s">
        <v>454</v>
      </c>
      <c r="E25" s="72">
        <v>1</v>
      </c>
      <c r="F25" s="74" t="s">
        <v>392</v>
      </c>
      <c r="G25" s="74"/>
      <c r="H25" s="74"/>
      <c r="I25" s="74" t="s">
        <v>415</v>
      </c>
      <c r="J25" s="76" t="s">
        <v>447</v>
      </c>
      <c r="K25" s="74" t="s">
        <v>408</v>
      </c>
      <c r="L25" s="74"/>
      <c r="M25" s="74"/>
    </row>
    <row r="26" spans="1:13" ht="15">
      <c r="A26" s="72">
        <v>11</v>
      </c>
      <c r="B26" s="72" t="s">
        <v>363</v>
      </c>
      <c r="C26" s="74" t="s">
        <v>397</v>
      </c>
      <c r="D26" s="73" t="s">
        <v>506</v>
      </c>
      <c r="E26" s="72">
        <v>1</v>
      </c>
      <c r="F26" s="74" t="s">
        <v>402</v>
      </c>
      <c r="G26" s="74"/>
      <c r="H26" s="74"/>
      <c r="I26" s="75" t="s">
        <v>398</v>
      </c>
      <c r="J26" s="74"/>
      <c r="K26" s="74"/>
      <c r="L26" s="74"/>
      <c r="M26" s="74"/>
    </row>
    <row r="27" spans="1:13" ht="15">
      <c r="A27" s="72">
        <v>12</v>
      </c>
      <c r="B27" s="72" t="s">
        <v>653</v>
      </c>
      <c r="C27" s="72" t="s">
        <v>500</v>
      </c>
      <c r="D27" s="73" t="s">
        <v>459</v>
      </c>
      <c r="E27" s="72">
        <v>1</v>
      </c>
      <c r="F27" s="74" t="s">
        <v>392</v>
      </c>
      <c r="G27" s="72"/>
      <c r="H27" s="74"/>
      <c r="I27" s="74" t="s">
        <v>415</v>
      </c>
      <c r="J27" s="74" t="s">
        <v>407</v>
      </c>
      <c r="K27" s="74" t="s">
        <v>401</v>
      </c>
      <c r="L27" s="74" t="s">
        <v>448</v>
      </c>
      <c r="M27" s="74"/>
    </row>
    <row r="28" spans="1:13" ht="15">
      <c r="A28" s="72">
        <v>13</v>
      </c>
      <c r="B28" s="72" t="s">
        <v>363</v>
      </c>
      <c r="C28" s="74" t="s">
        <v>397</v>
      </c>
      <c r="D28" s="73" t="s">
        <v>507</v>
      </c>
      <c r="E28" s="72">
        <v>1</v>
      </c>
      <c r="F28" s="74" t="s">
        <v>402</v>
      </c>
      <c r="G28" s="72"/>
      <c r="H28" s="74"/>
      <c r="I28" s="74"/>
      <c r="J28" s="74"/>
      <c r="K28" s="74" t="s">
        <v>398</v>
      </c>
      <c r="L28" s="74"/>
      <c r="M28" s="74"/>
    </row>
    <row r="29" spans="1:13" ht="15">
      <c r="A29" s="72">
        <v>14</v>
      </c>
      <c r="B29" s="72" t="s">
        <v>653</v>
      </c>
      <c r="C29" s="76" t="s">
        <v>400</v>
      </c>
      <c r="D29" s="73" t="s">
        <v>464</v>
      </c>
      <c r="E29" s="72">
        <v>1</v>
      </c>
      <c r="F29" s="74" t="s">
        <v>392</v>
      </c>
      <c r="G29" s="72"/>
      <c r="H29" s="74"/>
      <c r="I29" s="74"/>
      <c r="J29" s="74" t="s">
        <v>415</v>
      </c>
      <c r="K29" s="74" t="s">
        <v>447</v>
      </c>
      <c r="L29" s="74" t="s">
        <v>408</v>
      </c>
      <c r="M29" s="74"/>
    </row>
    <row r="30" spans="1:13" ht="15">
      <c r="A30" s="72">
        <v>15</v>
      </c>
      <c r="B30" s="72" t="s">
        <v>363</v>
      </c>
      <c r="C30" s="74" t="s">
        <v>397</v>
      </c>
      <c r="D30" s="73" t="s">
        <v>510</v>
      </c>
      <c r="E30" s="72">
        <v>1</v>
      </c>
      <c r="F30" s="74" t="s">
        <v>402</v>
      </c>
      <c r="G30" s="72"/>
      <c r="H30" s="74"/>
      <c r="I30" s="74"/>
      <c r="J30" s="74" t="s">
        <v>398</v>
      </c>
      <c r="L30" s="74"/>
      <c r="M30" s="74"/>
    </row>
    <row r="31" spans="1:13" ht="15">
      <c r="A31" s="72">
        <v>16</v>
      </c>
      <c r="B31" s="72" t="s">
        <v>653</v>
      </c>
      <c r="C31" s="76" t="s">
        <v>412</v>
      </c>
      <c r="D31" s="77" t="s">
        <v>455</v>
      </c>
      <c r="E31" s="72">
        <v>2</v>
      </c>
      <c r="F31" s="74" t="s">
        <v>416</v>
      </c>
      <c r="G31" s="72"/>
      <c r="H31" s="76"/>
      <c r="I31" s="76"/>
      <c r="J31" s="76" t="s">
        <v>415</v>
      </c>
      <c r="K31" s="76" t="s">
        <v>407</v>
      </c>
      <c r="L31" s="76"/>
      <c r="M31" s="76"/>
    </row>
    <row r="32" spans="1:13" ht="15">
      <c r="A32" s="72">
        <v>17</v>
      </c>
      <c r="B32" s="72" t="s">
        <v>363</v>
      </c>
      <c r="C32" s="74" t="s">
        <v>397</v>
      </c>
      <c r="D32" s="77" t="s">
        <v>508</v>
      </c>
      <c r="E32" s="72">
        <v>2</v>
      </c>
      <c r="F32" s="74" t="s">
        <v>398</v>
      </c>
      <c r="G32" s="72"/>
      <c r="H32" s="76"/>
      <c r="I32" s="76"/>
      <c r="J32" s="76" t="s">
        <v>398</v>
      </c>
      <c r="K32" s="76"/>
      <c r="M32" s="76"/>
    </row>
    <row r="33" spans="1:13" s="64" customFormat="1" ht="15">
      <c r="A33" s="72">
        <v>18</v>
      </c>
      <c r="B33" s="72" t="s">
        <v>653</v>
      </c>
      <c r="C33" s="74" t="s">
        <v>501</v>
      </c>
      <c r="D33" s="77" t="s">
        <v>456</v>
      </c>
      <c r="E33" s="72">
        <v>2</v>
      </c>
      <c r="F33" s="74" t="s">
        <v>395</v>
      </c>
      <c r="G33" s="72"/>
      <c r="H33" s="76"/>
      <c r="I33" s="76"/>
      <c r="J33" s="76" t="s">
        <v>415</v>
      </c>
      <c r="K33" s="76" t="s">
        <v>407</v>
      </c>
      <c r="L33" s="74" t="s">
        <v>395</v>
      </c>
      <c r="M33" s="74"/>
    </row>
    <row r="34" spans="1:13" s="64" customFormat="1" ht="15">
      <c r="A34" s="72">
        <v>19</v>
      </c>
      <c r="B34" s="72" t="s">
        <v>363</v>
      </c>
      <c r="C34" s="74" t="s">
        <v>397</v>
      </c>
      <c r="D34" s="77" t="s">
        <v>509</v>
      </c>
      <c r="E34" s="72">
        <v>2</v>
      </c>
      <c r="F34" s="74" t="s">
        <v>402</v>
      </c>
      <c r="G34" s="72"/>
      <c r="H34" s="76"/>
      <c r="I34" s="76"/>
      <c r="J34" s="76"/>
      <c r="K34" s="76"/>
      <c r="L34" s="74" t="s">
        <v>398</v>
      </c>
      <c r="M34" s="74"/>
    </row>
    <row r="35" spans="1:13" ht="15">
      <c r="A35" s="72">
        <v>20</v>
      </c>
      <c r="B35" s="80" t="s">
        <v>654</v>
      </c>
      <c r="C35" s="74" t="s">
        <v>428</v>
      </c>
      <c r="D35" s="73" t="s">
        <v>718</v>
      </c>
      <c r="E35" s="74">
        <v>2</v>
      </c>
      <c r="F35" s="74" t="s">
        <v>415</v>
      </c>
      <c r="G35" s="74"/>
      <c r="H35" s="76"/>
      <c r="I35" s="74"/>
      <c r="J35" s="74" t="s">
        <v>415</v>
      </c>
      <c r="K35" s="78" t="s">
        <v>416</v>
      </c>
      <c r="L35" s="78"/>
      <c r="M35" s="74"/>
    </row>
    <row r="36" spans="1:13" ht="15">
      <c r="A36" s="72">
        <v>21</v>
      </c>
      <c r="B36" s="72" t="s">
        <v>363</v>
      </c>
      <c r="C36" s="74" t="s">
        <v>397</v>
      </c>
      <c r="D36" s="77" t="s">
        <v>645</v>
      </c>
      <c r="E36" s="72">
        <v>2</v>
      </c>
      <c r="F36" s="74" t="s">
        <v>398</v>
      </c>
      <c r="G36" s="74"/>
      <c r="I36" s="74"/>
      <c r="J36" s="74"/>
      <c r="K36" s="78" t="s">
        <v>398</v>
      </c>
      <c r="L36" s="78"/>
      <c r="M36" s="74"/>
    </row>
    <row r="37" spans="1:13" ht="15">
      <c r="A37" s="72">
        <v>22</v>
      </c>
      <c r="B37" s="74" t="s">
        <v>656</v>
      </c>
      <c r="C37" s="74" t="s">
        <v>403</v>
      </c>
      <c r="D37" s="77" t="s">
        <v>404</v>
      </c>
      <c r="E37" s="72">
        <v>2</v>
      </c>
      <c r="F37" s="74" t="s">
        <v>392</v>
      </c>
      <c r="G37" s="72"/>
      <c r="H37" s="74"/>
      <c r="I37" s="74"/>
      <c r="J37" s="74"/>
      <c r="K37" s="74"/>
      <c r="L37" s="74"/>
      <c r="M37" s="76"/>
    </row>
    <row r="38" spans="1:13" ht="15">
      <c r="A38" s="72">
        <v>23</v>
      </c>
      <c r="B38" s="72" t="s">
        <v>363</v>
      </c>
      <c r="C38" s="74" t="s">
        <v>397</v>
      </c>
      <c r="D38" s="73" t="s">
        <v>513</v>
      </c>
      <c r="E38" s="72">
        <v>1</v>
      </c>
      <c r="F38" s="74" t="s">
        <v>398</v>
      </c>
      <c r="G38" s="72"/>
      <c r="H38" s="74"/>
      <c r="I38" s="74" t="s">
        <v>398</v>
      </c>
      <c r="J38" s="74"/>
      <c r="K38" s="74"/>
      <c r="L38" s="74"/>
      <c r="M38" s="76"/>
    </row>
    <row r="39" spans="1:13" ht="15">
      <c r="A39" s="72">
        <v>24</v>
      </c>
      <c r="B39" s="72" t="s">
        <v>653</v>
      </c>
      <c r="C39" s="72" t="s">
        <v>426</v>
      </c>
      <c r="D39" s="73" t="s">
        <v>451</v>
      </c>
      <c r="E39" s="72">
        <v>2</v>
      </c>
      <c r="F39" s="74" t="s">
        <v>473</v>
      </c>
      <c r="G39" s="72"/>
      <c r="H39" s="74"/>
      <c r="I39" s="74"/>
      <c r="J39" s="74"/>
      <c r="K39" s="74" t="s">
        <v>415</v>
      </c>
      <c r="L39" s="74" t="s">
        <v>407</v>
      </c>
      <c r="M39" s="74"/>
    </row>
    <row r="40" spans="1:13" ht="15">
      <c r="A40" s="72">
        <v>25</v>
      </c>
      <c r="B40" s="72" t="s">
        <v>363</v>
      </c>
      <c r="C40" s="74" t="s">
        <v>397</v>
      </c>
      <c r="D40" s="73" t="s">
        <v>511</v>
      </c>
      <c r="E40" s="72">
        <v>2</v>
      </c>
      <c r="F40" s="74" t="s">
        <v>402</v>
      </c>
      <c r="G40" s="72"/>
      <c r="H40" s="74"/>
      <c r="I40" s="74"/>
      <c r="J40" s="74"/>
      <c r="K40" s="74" t="s">
        <v>398</v>
      </c>
      <c r="M40" s="74"/>
    </row>
    <row r="41" spans="1:13" ht="15">
      <c r="A41" s="72">
        <v>26</v>
      </c>
      <c r="B41" s="72" t="s">
        <v>653</v>
      </c>
      <c r="C41" s="72" t="s">
        <v>502</v>
      </c>
      <c r="D41" s="73" t="s">
        <v>465</v>
      </c>
      <c r="E41" s="72">
        <v>3</v>
      </c>
      <c r="F41" s="74" t="s">
        <v>473</v>
      </c>
      <c r="G41" s="72"/>
      <c r="H41" s="74"/>
      <c r="I41" s="74"/>
      <c r="J41" s="74"/>
      <c r="K41" s="74" t="s">
        <v>415</v>
      </c>
      <c r="L41" s="74" t="s">
        <v>407</v>
      </c>
      <c r="M41" s="74"/>
    </row>
    <row r="42" spans="1:13" ht="15">
      <c r="A42" s="72">
        <v>27</v>
      </c>
      <c r="B42" s="72" t="s">
        <v>363</v>
      </c>
      <c r="C42" s="74" t="s">
        <v>397</v>
      </c>
      <c r="D42" s="73" t="s">
        <v>512</v>
      </c>
      <c r="E42" s="72">
        <v>3</v>
      </c>
      <c r="F42" s="74" t="s">
        <v>402</v>
      </c>
      <c r="G42" s="72"/>
      <c r="H42" s="74"/>
      <c r="I42" s="74"/>
      <c r="J42" s="74"/>
      <c r="K42" s="74"/>
      <c r="L42" s="74" t="s">
        <v>398</v>
      </c>
      <c r="M42" s="74"/>
    </row>
    <row r="43" spans="1:13" ht="15">
      <c r="A43" s="72">
        <v>28</v>
      </c>
      <c r="B43" s="72" t="s">
        <v>653</v>
      </c>
      <c r="C43" s="72" t="s">
        <v>498</v>
      </c>
      <c r="D43" s="95" t="s">
        <v>486</v>
      </c>
      <c r="E43" s="72">
        <v>3</v>
      </c>
      <c r="F43" s="74" t="s">
        <v>392</v>
      </c>
      <c r="G43" s="72"/>
      <c r="H43" s="74" t="s">
        <v>415</v>
      </c>
      <c r="I43" s="74" t="s">
        <v>407</v>
      </c>
      <c r="J43" s="74"/>
      <c r="K43" s="74"/>
      <c r="L43" s="74"/>
      <c r="M43" s="74"/>
    </row>
    <row r="44" spans="1:13" ht="15">
      <c r="A44" s="72">
        <v>29</v>
      </c>
      <c r="B44" s="72" t="s">
        <v>363</v>
      </c>
      <c r="C44" s="74" t="s">
        <v>397</v>
      </c>
      <c r="D44" s="95" t="s">
        <v>505</v>
      </c>
      <c r="E44" s="72">
        <v>3</v>
      </c>
      <c r="F44" s="74" t="s">
        <v>402</v>
      </c>
      <c r="G44" s="72"/>
      <c r="H44" s="74"/>
      <c r="I44" s="74"/>
      <c r="J44" s="92"/>
      <c r="K44" s="74"/>
      <c r="L44" s="74"/>
      <c r="M44" s="74"/>
    </row>
    <row r="45" spans="1:13" ht="15">
      <c r="A45" s="72">
        <v>30</v>
      </c>
      <c r="B45" s="74" t="s">
        <v>653</v>
      </c>
      <c r="C45" s="74" t="s">
        <v>409</v>
      </c>
      <c r="D45" s="95" t="s">
        <v>410</v>
      </c>
      <c r="E45" s="72">
        <v>3</v>
      </c>
      <c r="F45" s="74" t="s">
        <v>392</v>
      </c>
      <c r="G45" s="72"/>
      <c r="H45" s="74"/>
      <c r="I45" s="74"/>
      <c r="J45" s="74"/>
      <c r="K45" s="74"/>
      <c r="L45" s="74"/>
      <c r="M45" s="74"/>
    </row>
    <row r="46" spans="1:13" ht="15">
      <c r="A46" s="72">
        <v>31</v>
      </c>
      <c r="B46" s="72" t="s">
        <v>363</v>
      </c>
      <c r="C46" s="74" t="s">
        <v>397</v>
      </c>
      <c r="D46" s="95" t="s">
        <v>411</v>
      </c>
      <c r="E46" s="72">
        <v>3</v>
      </c>
      <c r="F46" s="74" t="s">
        <v>398</v>
      </c>
      <c r="G46" s="72"/>
      <c r="H46" s="74"/>
      <c r="I46" s="74"/>
      <c r="J46" s="74"/>
      <c r="K46" s="74"/>
      <c r="L46" s="74"/>
      <c r="M46" s="74"/>
    </row>
    <row r="47" spans="1:13" s="64" customFormat="1" ht="15">
      <c r="A47" s="72">
        <v>32</v>
      </c>
      <c r="B47" s="72" t="s">
        <v>382</v>
      </c>
      <c r="C47" s="72" t="s">
        <v>400</v>
      </c>
      <c r="D47" s="73" t="s">
        <v>478</v>
      </c>
      <c r="E47" s="72">
        <v>1</v>
      </c>
      <c r="F47" s="74" t="s">
        <v>408</v>
      </c>
      <c r="G47" s="72"/>
      <c r="H47" s="74"/>
      <c r="I47" s="74" t="s">
        <v>392</v>
      </c>
      <c r="J47" s="74"/>
      <c r="K47" s="74"/>
      <c r="L47" s="74"/>
      <c r="M47" s="74"/>
    </row>
    <row r="48" spans="1:13" ht="15">
      <c r="A48" s="72">
        <v>33</v>
      </c>
      <c r="B48" s="72" t="s">
        <v>382</v>
      </c>
      <c r="C48" s="72" t="s">
        <v>400</v>
      </c>
      <c r="D48" s="69" t="s">
        <v>477</v>
      </c>
      <c r="E48" s="72">
        <v>1</v>
      </c>
      <c r="F48" s="74" t="s">
        <v>408</v>
      </c>
      <c r="G48" s="74"/>
      <c r="H48" s="74"/>
      <c r="I48" s="74" t="s">
        <v>417</v>
      </c>
      <c r="J48" s="78" t="s">
        <v>392</v>
      </c>
      <c r="K48" s="74"/>
      <c r="L48" s="78"/>
      <c r="M48" s="74"/>
    </row>
    <row r="49" spans="1:13" ht="15.75" customHeight="1">
      <c r="A49" s="72">
        <v>34</v>
      </c>
      <c r="B49" s="72" t="s">
        <v>382</v>
      </c>
      <c r="C49" s="72" t="s">
        <v>400</v>
      </c>
      <c r="D49" s="69" t="s">
        <v>476</v>
      </c>
      <c r="E49" s="72">
        <v>1</v>
      </c>
      <c r="F49" s="74" t="s">
        <v>408</v>
      </c>
      <c r="G49" s="74"/>
      <c r="H49" s="74"/>
      <c r="I49" s="74" t="s">
        <v>392</v>
      </c>
      <c r="J49" s="78"/>
      <c r="K49" s="74"/>
      <c r="L49" s="78"/>
      <c r="M49" s="74"/>
    </row>
    <row r="50" spans="1:13" ht="15">
      <c r="A50" s="72">
        <v>35</v>
      </c>
      <c r="B50" s="72" t="s">
        <v>382</v>
      </c>
      <c r="C50" s="72" t="s">
        <v>400</v>
      </c>
      <c r="D50" s="69" t="s">
        <v>649</v>
      </c>
      <c r="E50" s="72">
        <v>1</v>
      </c>
      <c r="F50" s="74" t="s">
        <v>398</v>
      </c>
      <c r="G50" s="74"/>
      <c r="H50" s="74"/>
      <c r="I50" s="74" t="s">
        <v>415</v>
      </c>
      <c r="J50" s="74" t="s">
        <v>407</v>
      </c>
      <c r="K50" s="74"/>
      <c r="L50" s="74"/>
      <c r="M50" s="74"/>
    </row>
    <row r="51" spans="1:13" ht="15">
      <c r="A51" s="72">
        <v>36</v>
      </c>
      <c r="B51" s="72" t="s">
        <v>382</v>
      </c>
      <c r="C51" s="72" t="s">
        <v>400</v>
      </c>
      <c r="D51" s="69" t="s">
        <v>650</v>
      </c>
      <c r="E51" s="72">
        <v>1</v>
      </c>
      <c r="F51" s="74" t="s">
        <v>392</v>
      </c>
      <c r="G51" s="74"/>
      <c r="H51" s="74"/>
      <c r="I51" s="74"/>
      <c r="J51" s="74" t="s">
        <v>415</v>
      </c>
      <c r="K51" s="74" t="s">
        <v>407</v>
      </c>
      <c r="L51" s="74"/>
      <c r="M51" s="74"/>
    </row>
    <row r="52" spans="1:13" ht="15">
      <c r="A52" s="72">
        <v>37</v>
      </c>
      <c r="B52" s="72" t="s">
        <v>382</v>
      </c>
      <c r="C52" s="72" t="s">
        <v>400</v>
      </c>
      <c r="D52" s="73" t="s">
        <v>457</v>
      </c>
      <c r="E52" s="72">
        <v>2</v>
      </c>
      <c r="F52" s="74" t="s">
        <v>417</v>
      </c>
      <c r="G52" s="74"/>
      <c r="H52" s="74"/>
      <c r="I52" s="74"/>
      <c r="J52" s="78"/>
      <c r="K52" s="74" t="s">
        <v>417</v>
      </c>
      <c r="L52" s="78"/>
      <c r="M52" s="74"/>
    </row>
    <row r="53" spans="1:13" ht="15">
      <c r="A53" s="72">
        <v>38</v>
      </c>
      <c r="B53" s="72" t="s">
        <v>382</v>
      </c>
      <c r="C53" s="72" t="s">
        <v>400</v>
      </c>
      <c r="D53" s="73" t="s">
        <v>458</v>
      </c>
      <c r="E53" s="72">
        <v>2</v>
      </c>
      <c r="F53" s="74" t="s">
        <v>417</v>
      </c>
      <c r="G53" s="74"/>
      <c r="H53" s="74"/>
      <c r="I53" s="74"/>
      <c r="J53" s="78"/>
      <c r="K53" s="74"/>
      <c r="L53" s="78" t="s">
        <v>417</v>
      </c>
      <c r="M53" s="74"/>
    </row>
    <row r="54" spans="1:13" ht="15">
      <c r="A54" s="72">
        <v>39</v>
      </c>
      <c r="B54" s="72" t="s">
        <v>382</v>
      </c>
      <c r="C54" s="72" t="s">
        <v>414</v>
      </c>
      <c r="D54" s="95" t="s">
        <v>660</v>
      </c>
      <c r="E54" s="72"/>
      <c r="F54" s="74"/>
      <c r="G54" s="74"/>
      <c r="H54" s="74"/>
      <c r="I54" s="74"/>
      <c r="J54" s="78"/>
      <c r="K54" s="74"/>
      <c r="L54" s="78"/>
      <c r="M54" s="74"/>
    </row>
    <row r="55" spans="1:13" ht="15">
      <c r="A55" s="72">
        <v>40</v>
      </c>
      <c r="B55" s="74" t="s">
        <v>653</v>
      </c>
      <c r="C55" s="72" t="s">
        <v>426</v>
      </c>
      <c r="D55" s="77" t="s">
        <v>488</v>
      </c>
      <c r="E55" s="74">
        <v>2</v>
      </c>
      <c r="F55" s="74" t="s">
        <v>417</v>
      </c>
      <c r="G55" s="74"/>
      <c r="H55" s="74"/>
      <c r="I55" s="74" t="s">
        <v>489</v>
      </c>
      <c r="J55" s="78"/>
      <c r="K55" s="78"/>
      <c r="L55" s="78" t="s">
        <v>406</v>
      </c>
      <c r="M55" s="74"/>
    </row>
    <row r="56" spans="1:13" ht="32">
      <c r="A56" s="72">
        <v>41</v>
      </c>
      <c r="B56" s="74" t="s">
        <v>657</v>
      </c>
      <c r="C56" s="76" t="s">
        <v>400</v>
      </c>
      <c r="D56" s="77" t="s">
        <v>77</v>
      </c>
      <c r="E56" s="72">
        <v>2</v>
      </c>
      <c r="F56" s="74" t="s">
        <v>417</v>
      </c>
      <c r="G56" s="72"/>
      <c r="I56" s="76" t="s">
        <v>489</v>
      </c>
      <c r="J56" s="76"/>
      <c r="K56" s="76"/>
      <c r="L56" s="74"/>
      <c r="M56" s="76"/>
    </row>
    <row r="57" spans="1:13" ht="15">
      <c r="A57" s="72">
        <v>42</v>
      </c>
      <c r="B57" s="74" t="s">
        <v>657</v>
      </c>
      <c r="C57" s="72" t="s">
        <v>393</v>
      </c>
      <c r="D57" s="69" t="s">
        <v>72</v>
      </c>
      <c r="E57" s="72">
        <v>2</v>
      </c>
      <c r="F57" s="74" t="s">
        <v>417</v>
      </c>
      <c r="G57" s="72"/>
      <c r="H57" s="74"/>
      <c r="I57" s="74"/>
      <c r="J57" s="74" t="s">
        <v>489</v>
      </c>
      <c r="K57" s="74"/>
      <c r="L57" s="74"/>
      <c r="M57" s="74"/>
    </row>
    <row r="58" spans="1:13" ht="15">
      <c r="A58" s="72">
        <v>43</v>
      </c>
      <c r="B58" s="74" t="s">
        <v>657</v>
      </c>
      <c r="C58" s="72" t="s">
        <v>516</v>
      </c>
      <c r="D58" s="77" t="s">
        <v>495</v>
      </c>
      <c r="E58" s="72">
        <v>3</v>
      </c>
      <c r="F58" s="74" t="s">
        <v>518</v>
      </c>
      <c r="G58" s="72"/>
      <c r="H58" s="76"/>
      <c r="I58" s="76"/>
      <c r="J58" s="76"/>
      <c r="K58" s="76"/>
      <c r="L58" s="74" t="s">
        <v>492</v>
      </c>
      <c r="M58" s="76"/>
    </row>
    <row r="59" spans="1:13" ht="15">
      <c r="A59" s="72">
        <v>44</v>
      </c>
      <c r="B59" s="74" t="s">
        <v>657</v>
      </c>
      <c r="C59" s="74" t="s">
        <v>514</v>
      </c>
      <c r="D59" s="73" t="s">
        <v>460</v>
      </c>
      <c r="E59" s="74">
        <v>1</v>
      </c>
      <c r="F59" s="74" t="s">
        <v>473</v>
      </c>
      <c r="G59" s="74"/>
      <c r="H59" s="74"/>
      <c r="I59" s="74" t="s">
        <v>427</v>
      </c>
      <c r="J59" s="74" t="s">
        <v>416</v>
      </c>
      <c r="K59" s="78"/>
      <c r="L59" s="78"/>
      <c r="M59" s="74"/>
    </row>
    <row r="60" spans="1:13" ht="15">
      <c r="A60" s="72">
        <v>45</v>
      </c>
      <c r="B60" s="74" t="s">
        <v>657</v>
      </c>
      <c r="C60" s="72" t="s">
        <v>515</v>
      </c>
      <c r="D60" s="73" t="s">
        <v>461</v>
      </c>
      <c r="E60" s="72">
        <v>1</v>
      </c>
      <c r="F60" s="74" t="s">
        <v>473</v>
      </c>
      <c r="G60" s="74"/>
      <c r="H60" s="74"/>
      <c r="I60" s="74" t="s">
        <v>427</v>
      </c>
      <c r="J60" s="74" t="s">
        <v>416</v>
      </c>
      <c r="K60" s="78"/>
      <c r="L60" s="78"/>
      <c r="M60" s="74"/>
    </row>
    <row r="61" spans="1:13" ht="15">
      <c r="A61" s="72">
        <v>46</v>
      </c>
      <c r="B61" s="74" t="s">
        <v>657</v>
      </c>
      <c r="C61" s="72" t="s">
        <v>516</v>
      </c>
      <c r="D61" s="73" t="s">
        <v>462</v>
      </c>
      <c r="E61" s="72">
        <v>1</v>
      </c>
      <c r="F61" s="74" t="s">
        <v>473</v>
      </c>
      <c r="G61" s="74"/>
      <c r="H61" s="74"/>
      <c r="I61" s="74" t="s">
        <v>427</v>
      </c>
      <c r="J61" s="74" t="s">
        <v>416</v>
      </c>
      <c r="K61" s="78"/>
      <c r="L61" s="78"/>
      <c r="M61" s="74"/>
    </row>
    <row r="62" spans="1:13" ht="15">
      <c r="A62" s="72">
        <v>47</v>
      </c>
      <c r="B62" s="74" t="s">
        <v>382</v>
      </c>
      <c r="C62" s="72" t="s">
        <v>517</v>
      </c>
      <c r="D62" s="73" t="s">
        <v>490</v>
      </c>
      <c r="E62" s="72">
        <v>1</v>
      </c>
      <c r="F62" s="74" t="s">
        <v>473</v>
      </c>
      <c r="G62" s="74"/>
      <c r="H62" s="74"/>
      <c r="I62" s="74"/>
      <c r="J62" s="74" t="s">
        <v>406</v>
      </c>
      <c r="K62" s="74" t="s">
        <v>473</v>
      </c>
      <c r="L62" s="78"/>
      <c r="M62" s="74"/>
    </row>
    <row r="63" spans="1:13" ht="15">
      <c r="A63" s="72">
        <v>48</v>
      </c>
      <c r="B63" s="74" t="s">
        <v>655</v>
      </c>
      <c r="C63" s="72" t="s">
        <v>396</v>
      </c>
      <c r="D63" s="73" t="s">
        <v>491</v>
      </c>
      <c r="E63" s="72">
        <v>1</v>
      </c>
      <c r="F63" s="74" t="s">
        <v>473</v>
      </c>
      <c r="G63" s="74"/>
      <c r="H63" s="74"/>
      <c r="I63" s="74"/>
      <c r="J63" s="74" t="s">
        <v>406</v>
      </c>
      <c r="K63" s="74" t="s">
        <v>473</v>
      </c>
      <c r="L63" s="78"/>
      <c r="M63" s="74"/>
    </row>
    <row r="64" spans="1:13" ht="15">
      <c r="A64" s="72">
        <v>49</v>
      </c>
      <c r="B64" s="74" t="s">
        <v>656</v>
      </c>
      <c r="C64" s="74" t="s">
        <v>428</v>
      </c>
      <c r="D64" s="73" t="s">
        <v>463</v>
      </c>
      <c r="E64" s="74">
        <v>1</v>
      </c>
      <c r="F64" s="74" t="s">
        <v>415</v>
      </c>
      <c r="G64" s="74"/>
      <c r="H64" s="74"/>
      <c r="I64" s="78"/>
      <c r="J64" s="78" t="s">
        <v>427</v>
      </c>
      <c r="K64" s="74" t="s">
        <v>473</v>
      </c>
      <c r="L64" s="78"/>
      <c r="M64" s="74"/>
    </row>
    <row r="65" spans="1:13" ht="15">
      <c r="A65" s="72">
        <v>50</v>
      </c>
      <c r="B65" s="74" t="s">
        <v>657</v>
      </c>
      <c r="C65" s="72" t="s">
        <v>426</v>
      </c>
      <c r="D65" s="73" t="s">
        <v>480</v>
      </c>
      <c r="E65" s="72">
        <v>2</v>
      </c>
      <c r="F65" s="74" t="s">
        <v>473</v>
      </c>
      <c r="G65" s="72"/>
      <c r="H65" s="74"/>
      <c r="J65" s="74"/>
      <c r="K65" s="74" t="s">
        <v>415</v>
      </c>
      <c r="L65" s="74" t="s">
        <v>416</v>
      </c>
      <c r="M65" s="74"/>
    </row>
    <row r="66" spans="1:13" ht="15">
      <c r="A66" s="72">
        <v>51</v>
      </c>
      <c r="B66" s="74" t="s">
        <v>657</v>
      </c>
      <c r="C66" s="72" t="s">
        <v>426</v>
      </c>
      <c r="D66" s="73" t="s">
        <v>481</v>
      </c>
      <c r="E66" s="72">
        <v>2</v>
      </c>
      <c r="F66" s="74" t="s">
        <v>473</v>
      </c>
      <c r="G66" s="72"/>
      <c r="H66" s="74"/>
      <c r="I66" s="74"/>
      <c r="J66" s="74"/>
      <c r="K66" s="74" t="s">
        <v>415</v>
      </c>
      <c r="L66" s="74" t="s">
        <v>416</v>
      </c>
      <c r="M66" s="74"/>
    </row>
    <row r="67" spans="1:13" ht="15">
      <c r="A67" s="72">
        <v>52</v>
      </c>
      <c r="B67" s="74" t="s">
        <v>657</v>
      </c>
      <c r="C67" s="74" t="s">
        <v>426</v>
      </c>
      <c r="D67" s="73" t="s">
        <v>482</v>
      </c>
      <c r="E67" s="72">
        <v>2</v>
      </c>
      <c r="F67" s="74" t="s">
        <v>473</v>
      </c>
      <c r="G67" s="72"/>
      <c r="I67" s="79"/>
      <c r="J67" s="74"/>
      <c r="K67" s="74" t="s">
        <v>415</v>
      </c>
      <c r="L67" s="74" t="s">
        <v>416</v>
      </c>
      <c r="M67" s="74"/>
    </row>
    <row r="68" spans="1:13" ht="15">
      <c r="A68" s="72">
        <v>53</v>
      </c>
      <c r="B68" s="74" t="s">
        <v>657</v>
      </c>
      <c r="C68" s="72" t="s">
        <v>428</v>
      </c>
      <c r="D68" s="77" t="s">
        <v>483</v>
      </c>
      <c r="E68" s="72">
        <v>3</v>
      </c>
      <c r="F68" s="74" t="s">
        <v>415</v>
      </c>
      <c r="G68" s="74"/>
      <c r="H68" s="74"/>
      <c r="I68" s="74"/>
      <c r="J68" s="78"/>
      <c r="K68" s="74"/>
      <c r="L68" s="78" t="s">
        <v>427</v>
      </c>
      <c r="M68" s="74"/>
    </row>
    <row r="69" spans="1:13" ht="15">
      <c r="A69" s="72">
        <v>54</v>
      </c>
      <c r="B69" s="74" t="s">
        <v>382</v>
      </c>
      <c r="C69" s="72" t="s">
        <v>409</v>
      </c>
      <c r="D69" s="93" t="s">
        <v>418</v>
      </c>
      <c r="E69" s="72">
        <v>1</v>
      </c>
      <c r="F69" s="74" t="s">
        <v>413</v>
      </c>
      <c r="G69" s="74"/>
      <c r="H69" s="74"/>
      <c r="I69" s="74"/>
      <c r="J69" s="74"/>
      <c r="K69" s="78"/>
      <c r="L69" s="74"/>
      <c r="M69" s="74"/>
    </row>
    <row r="70" spans="1:13" ht="15">
      <c r="A70" s="72">
        <v>55</v>
      </c>
      <c r="B70" s="74" t="s">
        <v>655</v>
      </c>
      <c r="C70" s="72" t="s">
        <v>409</v>
      </c>
      <c r="D70" s="93" t="s">
        <v>419</v>
      </c>
      <c r="E70" s="72">
        <v>1</v>
      </c>
      <c r="F70" s="74" t="s">
        <v>392</v>
      </c>
      <c r="G70" s="74"/>
      <c r="H70" s="74"/>
      <c r="I70" s="74"/>
      <c r="J70" s="74"/>
      <c r="K70" s="78"/>
      <c r="L70" s="74"/>
      <c r="M70" s="74"/>
    </row>
    <row r="71" spans="1:13" ht="15">
      <c r="A71" s="72">
        <v>56</v>
      </c>
      <c r="B71" s="74" t="s">
        <v>655</v>
      </c>
      <c r="C71" s="74" t="s">
        <v>400</v>
      </c>
      <c r="D71" s="93" t="s">
        <v>420</v>
      </c>
      <c r="E71" s="72">
        <v>1</v>
      </c>
      <c r="F71" s="74" t="s">
        <v>413</v>
      </c>
      <c r="G71" s="74"/>
      <c r="H71" s="74"/>
      <c r="I71" s="74"/>
      <c r="J71" s="74"/>
      <c r="K71" s="78"/>
      <c r="L71" s="78"/>
      <c r="M71" s="74"/>
    </row>
    <row r="72" spans="1:13" ht="15">
      <c r="A72" s="72">
        <v>57</v>
      </c>
      <c r="B72" s="74" t="s">
        <v>655</v>
      </c>
      <c r="C72" s="74" t="s">
        <v>394</v>
      </c>
      <c r="D72" s="93" t="s">
        <v>421</v>
      </c>
      <c r="E72" s="72">
        <v>1</v>
      </c>
      <c r="F72" s="74" t="s">
        <v>392</v>
      </c>
      <c r="G72" s="74"/>
      <c r="H72" s="74"/>
      <c r="I72" s="78"/>
      <c r="J72" s="78"/>
      <c r="K72" s="78"/>
      <c r="L72" s="78"/>
      <c r="M72" s="74"/>
    </row>
    <row r="73" spans="1:13" ht="15">
      <c r="A73" s="72">
        <v>58</v>
      </c>
      <c r="B73" s="74" t="s">
        <v>655</v>
      </c>
      <c r="C73" s="72" t="s">
        <v>422</v>
      </c>
      <c r="D73" s="93" t="s">
        <v>423</v>
      </c>
      <c r="E73" s="72">
        <v>1</v>
      </c>
      <c r="F73" s="74" t="s">
        <v>413</v>
      </c>
      <c r="G73" s="74"/>
      <c r="H73" s="74"/>
      <c r="I73" s="78"/>
      <c r="J73" s="78"/>
      <c r="K73" s="78"/>
      <c r="L73" s="78"/>
      <c r="M73" s="74"/>
    </row>
    <row r="74" spans="1:13" ht="15">
      <c r="A74" s="72">
        <v>59</v>
      </c>
      <c r="B74" s="74" t="s">
        <v>655</v>
      </c>
      <c r="C74" s="72" t="s">
        <v>400</v>
      </c>
      <c r="D74" s="93" t="s">
        <v>424</v>
      </c>
      <c r="E74" s="72">
        <v>1</v>
      </c>
      <c r="F74" s="74" t="s">
        <v>413</v>
      </c>
      <c r="G74" s="74"/>
      <c r="H74" s="74"/>
      <c r="I74" s="74"/>
      <c r="J74" s="78"/>
      <c r="K74" s="78"/>
      <c r="L74" s="78"/>
      <c r="M74" s="74"/>
    </row>
    <row r="75" spans="1:13" ht="15">
      <c r="A75" s="72">
        <v>60</v>
      </c>
      <c r="B75" s="80"/>
      <c r="C75" s="74"/>
      <c r="D75" s="81" t="s">
        <v>425</v>
      </c>
      <c r="E75" s="74"/>
      <c r="F75" s="74"/>
      <c r="G75" s="74"/>
      <c r="H75" s="74"/>
      <c r="I75" s="78"/>
      <c r="J75" s="78"/>
      <c r="K75" s="74"/>
      <c r="L75" s="78"/>
      <c r="M75" s="74"/>
    </row>
    <row r="76" spans="1:13" ht="15">
      <c r="A76" s="72">
        <v>61</v>
      </c>
      <c r="B76" s="74" t="s">
        <v>658</v>
      </c>
      <c r="C76" s="72" t="s">
        <v>393</v>
      </c>
      <c r="D76" s="73" t="s">
        <v>468</v>
      </c>
      <c r="E76" s="74">
        <v>1</v>
      </c>
      <c r="F76" s="74" t="s">
        <v>415</v>
      </c>
      <c r="G76" s="74"/>
      <c r="I76" s="74" t="s">
        <v>415</v>
      </c>
      <c r="J76" s="78"/>
      <c r="K76" s="78"/>
      <c r="L76" s="78"/>
      <c r="M76" s="74"/>
    </row>
    <row r="77" spans="1:13" ht="15">
      <c r="A77" s="72">
        <v>62</v>
      </c>
      <c r="B77" s="74" t="s">
        <v>382</v>
      </c>
      <c r="C77" s="72" t="s">
        <v>430</v>
      </c>
      <c r="D77" s="73" t="s">
        <v>469</v>
      </c>
      <c r="E77" s="74">
        <v>1</v>
      </c>
      <c r="F77" s="74" t="s">
        <v>415</v>
      </c>
      <c r="G77" s="74"/>
      <c r="H77" s="78"/>
      <c r="I77" s="74" t="s">
        <v>415</v>
      </c>
      <c r="J77" s="78"/>
      <c r="K77" s="78"/>
      <c r="L77" s="78"/>
      <c r="M77" s="74"/>
    </row>
    <row r="78" spans="1:13" ht="15">
      <c r="A78" s="72">
        <v>63</v>
      </c>
      <c r="B78" s="74" t="s">
        <v>658</v>
      </c>
      <c r="C78" s="74" t="s">
        <v>393</v>
      </c>
      <c r="D78" s="77" t="s">
        <v>487</v>
      </c>
      <c r="E78" s="74">
        <v>1</v>
      </c>
      <c r="F78" s="74" t="s">
        <v>406</v>
      </c>
      <c r="G78" s="74"/>
      <c r="I78" s="74" t="s">
        <v>415</v>
      </c>
      <c r="J78" s="78"/>
      <c r="K78" s="78"/>
      <c r="L78" s="78"/>
      <c r="M78" s="74"/>
    </row>
    <row r="79" spans="1:13" ht="15">
      <c r="A79" s="72">
        <v>64</v>
      </c>
      <c r="B79" s="74" t="s">
        <v>658</v>
      </c>
      <c r="C79" s="74" t="s">
        <v>428</v>
      </c>
      <c r="D79" s="73" t="s">
        <v>652</v>
      </c>
      <c r="E79" s="74">
        <v>1</v>
      </c>
      <c r="F79" s="74" t="s">
        <v>406</v>
      </c>
      <c r="G79" s="74"/>
      <c r="H79" s="74"/>
      <c r="I79" s="78"/>
      <c r="J79" s="78"/>
      <c r="K79" s="78"/>
      <c r="L79" s="78"/>
      <c r="M79" s="74"/>
    </row>
    <row r="80" spans="1:13" ht="15">
      <c r="A80" s="72">
        <v>65</v>
      </c>
      <c r="B80" s="74" t="s">
        <v>382</v>
      </c>
      <c r="C80" s="74" t="s">
        <v>661</v>
      </c>
      <c r="D80" s="73" t="s">
        <v>470</v>
      </c>
      <c r="E80" s="74">
        <v>1</v>
      </c>
      <c r="F80" s="74" t="s">
        <v>415</v>
      </c>
      <c r="G80" s="72"/>
      <c r="H80" s="78"/>
      <c r="I80" s="78"/>
      <c r="J80" s="78" t="s">
        <v>406</v>
      </c>
      <c r="K80" s="78"/>
      <c r="L80" s="78"/>
      <c r="M80" s="78"/>
    </row>
    <row r="81" spans="1:13" ht="15">
      <c r="A81" s="72">
        <v>66</v>
      </c>
      <c r="B81" s="74" t="s">
        <v>357</v>
      </c>
      <c r="C81" s="72" t="s">
        <v>428</v>
      </c>
      <c r="D81" s="73" t="s">
        <v>479</v>
      </c>
      <c r="E81" s="74">
        <v>1</v>
      </c>
      <c r="F81" s="74" t="s">
        <v>406</v>
      </c>
      <c r="G81" s="74"/>
      <c r="H81" s="74"/>
      <c r="I81" s="74"/>
      <c r="J81" s="78" t="s">
        <v>406</v>
      </c>
      <c r="K81" s="78"/>
      <c r="L81" s="78"/>
      <c r="M81" s="74"/>
    </row>
    <row r="82" spans="1:13" ht="15">
      <c r="A82" s="72">
        <v>67</v>
      </c>
      <c r="B82" s="74" t="s">
        <v>658</v>
      </c>
      <c r="C82" s="74" t="s">
        <v>393</v>
      </c>
      <c r="D82" s="73" t="s">
        <v>471</v>
      </c>
      <c r="E82" s="74">
        <v>2</v>
      </c>
      <c r="F82" s="74" t="s">
        <v>427</v>
      </c>
      <c r="G82" s="72"/>
      <c r="H82" s="74"/>
      <c r="I82" s="74"/>
      <c r="J82" s="74"/>
      <c r="K82" s="74" t="s">
        <v>427</v>
      </c>
      <c r="M82" s="74"/>
    </row>
    <row r="83" spans="1:13" ht="15">
      <c r="A83" s="72">
        <v>68</v>
      </c>
      <c r="B83" s="74" t="s">
        <v>658</v>
      </c>
      <c r="C83" s="74" t="s">
        <v>393</v>
      </c>
      <c r="D83" s="73" t="s">
        <v>472</v>
      </c>
      <c r="E83" s="74">
        <v>2</v>
      </c>
      <c r="F83" s="74" t="s">
        <v>406</v>
      </c>
      <c r="G83" s="74"/>
      <c r="H83" s="74"/>
      <c r="I83" s="74"/>
      <c r="J83" s="78"/>
      <c r="K83" s="74" t="s">
        <v>427</v>
      </c>
      <c r="L83" s="78"/>
      <c r="M83" s="74"/>
    </row>
    <row r="84" spans="1:13" ht="15">
      <c r="A84" s="72">
        <v>69</v>
      </c>
      <c r="B84" s="74" t="s">
        <v>658</v>
      </c>
      <c r="C84" s="74" t="s">
        <v>393</v>
      </c>
      <c r="D84" s="77" t="s">
        <v>493</v>
      </c>
      <c r="E84" s="74">
        <v>2</v>
      </c>
      <c r="F84" s="74" t="s">
        <v>406</v>
      </c>
      <c r="G84" s="72"/>
      <c r="H84" s="74"/>
      <c r="I84" s="78"/>
      <c r="J84" s="74"/>
      <c r="K84" s="74" t="s">
        <v>415</v>
      </c>
      <c r="L84" s="74"/>
      <c r="M84" s="74"/>
    </row>
    <row r="85" spans="1:13" ht="15">
      <c r="A85" s="72">
        <v>70</v>
      </c>
      <c r="B85" s="74" t="s">
        <v>658</v>
      </c>
      <c r="C85" s="74" t="s">
        <v>393</v>
      </c>
      <c r="D85" s="77" t="s">
        <v>494</v>
      </c>
      <c r="E85" s="74">
        <v>2</v>
      </c>
      <c r="F85" s="74" t="s">
        <v>406</v>
      </c>
      <c r="G85" s="72"/>
      <c r="H85" s="74"/>
      <c r="I85" s="74"/>
      <c r="J85" s="74"/>
      <c r="K85" s="74" t="s">
        <v>415</v>
      </c>
      <c r="L85" s="74"/>
      <c r="M85" s="74"/>
    </row>
    <row r="86" spans="1:13" ht="15">
      <c r="A86" s="72">
        <v>71</v>
      </c>
      <c r="B86" s="74" t="s">
        <v>658</v>
      </c>
      <c r="C86" s="74" t="s">
        <v>393</v>
      </c>
      <c r="D86" s="73" t="s">
        <v>290</v>
      </c>
      <c r="E86" s="74">
        <v>2</v>
      </c>
      <c r="F86" s="74" t="s">
        <v>406</v>
      </c>
      <c r="G86" s="74"/>
      <c r="H86" s="74"/>
      <c r="I86" s="74"/>
      <c r="J86" s="78"/>
      <c r="K86" s="78"/>
      <c r="L86" s="74" t="s">
        <v>427</v>
      </c>
      <c r="M86" s="74"/>
    </row>
    <row r="87" spans="1:13" s="64" customFormat="1" ht="15">
      <c r="A87" s="72">
        <v>72</v>
      </c>
      <c r="B87" s="72" t="s">
        <v>653</v>
      </c>
      <c r="C87" s="72" t="s">
        <v>391</v>
      </c>
      <c r="D87" s="94" t="s">
        <v>429</v>
      </c>
      <c r="E87" s="72">
        <v>3</v>
      </c>
      <c r="F87" s="74" t="s">
        <v>406</v>
      </c>
      <c r="G87" s="72"/>
      <c r="H87" s="74"/>
      <c r="I87" s="74"/>
      <c r="J87" s="74"/>
      <c r="K87" s="74"/>
      <c r="L87" s="74" t="s">
        <v>406</v>
      </c>
      <c r="M87" s="74"/>
    </row>
    <row r="88" spans="1:13" ht="15">
      <c r="A88" s="72">
        <v>73</v>
      </c>
      <c r="B88" s="72" t="s">
        <v>653</v>
      </c>
      <c r="C88" s="72" t="s">
        <v>662</v>
      </c>
      <c r="D88" s="69" t="s">
        <v>475</v>
      </c>
      <c r="E88" s="72">
        <v>3</v>
      </c>
      <c r="F88" s="74" t="s">
        <v>406</v>
      </c>
      <c r="G88" s="74"/>
      <c r="H88" s="74"/>
      <c r="I88" s="74"/>
      <c r="J88" s="78"/>
      <c r="K88" s="74"/>
      <c r="L88" s="78" t="s">
        <v>415</v>
      </c>
      <c r="M88" s="74"/>
    </row>
    <row r="89" spans="1:13" ht="15">
      <c r="A89" s="72">
        <v>74</v>
      </c>
      <c r="B89" s="74"/>
      <c r="C89" s="72"/>
      <c r="D89" s="81" t="s">
        <v>431</v>
      </c>
      <c r="E89" s="72"/>
      <c r="F89" s="74"/>
      <c r="G89" s="74"/>
      <c r="H89" s="74"/>
      <c r="I89" s="74"/>
      <c r="J89" s="78"/>
      <c r="K89" s="78"/>
      <c r="L89" s="78"/>
      <c r="M89" s="74"/>
    </row>
    <row r="90" spans="1:13" ht="15">
      <c r="A90" s="72">
        <v>75</v>
      </c>
      <c r="B90" s="74" t="s">
        <v>653</v>
      </c>
      <c r="C90" s="72" t="s">
        <v>432</v>
      </c>
      <c r="D90" s="82" t="s">
        <v>433</v>
      </c>
      <c r="E90" s="72">
        <v>1</v>
      </c>
      <c r="F90" s="74" t="s">
        <v>395</v>
      </c>
      <c r="G90" s="72"/>
      <c r="H90" s="74"/>
      <c r="I90" s="74"/>
      <c r="J90" s="74"/>
      <c r="K90" s="74"/>
      <c r="L90" s="74"/>
      <c r="M90" s="74"/>
    </row>
    <row r="91" spans="1:13" ht="15">
      <c r="A91" s="72">
        <v>76</v>
      </c>
      <c r="B91" s="74" t="s">
        <v>653</v>
      </c>
      <c r="C91" s="72" t="s">
        <v>403</v>
      </c>
      <c r="D91" s="69" t="s">
        <v>434</v>
      </c>
      <c r="E91" s="74">
        <v>1</v>
      </c>
      <c r="F91" s="74" t="s">
        <v>401</v>
      </c>
      <c r="G91" s="72"/>
      <c r="H91" s="74"/>
      <c r="I91" s="74"/>
      <c r="J91" s="74"/>
      <c r="K91" s="74"/>
      <c r="L91" s="74"/>
      <c r="M91" s="74"/>
    </row>
    <row r="92" spans="1:13" ht="15">
      <c r="A92" s="72">
        <v>77</v>
      </c>
      <c r="B92" s="74" t="s">
        <v>653</v>
      </c>
      <c r="C92" s="72" t="s">
        <v>432</v>
      </c>
      <c r="D92" s="69" t="s">
        <v>663</v>
      </c>
      <c r="E92" s="74">
        <v>2</v>
      </c>
      <c r="F92" s="74" t="s">
        <v>401</v>
      </c>
      <c r="G92" s="72"/>
      <c r="H92" s="74"/>
      <c r="I92" s="78"/>
      <c r="J92" s="78"/>
      <c r="K92" s="74"/>
      <c r="L92" s="78"/>
      <c r="M92" s="74"/>
    </row>
    <row r="93" spans="1:13" ht="15">
      <c r="A93" s="72">
        <v>78</v>
      </c>
      <c r="B93" s="74" t="s">
        <v>653</v>
      </c>
      <c r="C93" s="72" t="s">
        <v>432</v>
      </c>
      <c r="D93" s="82" t="s">
        <v>435</v>
      </c>
      <c r="E93" s="72">
        <v>2</v>
      </c>
      <c r="F93" s="74" t="s">
        <v>401</v>
      </c>
      <c r="G93" s="72"/>
      <c r="H93" s="74"/>
      <c r="I93" s="74"/>
      <c r="J93" s="74"/>
      <c r="K93" s="74"/>
      <c r="L93" s="74"/>
      <c r="M93" s="74"/>
    </row>
    <row r="94" spans="1:13" ht="32">
      <c r="A94" s="72">
        <v>79</v>
      </c>
      <c r="B94" s="74" t="s">
        <v>653</v>
      </c>
      <c r="C94" s="72" t="s">
        <v>432</v>
      </c>
      <c r="D94" s="82" t="s">
        <v>436</v>
      </c>
      <c r="E94" s="72">
        <v>3</v>
      </c>
      <c r="F94" s="74" t="s">
        <v>401</v>
      </c>
      <c r="G94" s="72"/>
      <c r="H94" s="74"/>
      <c r="I94" s="78"/>
      <c r="J94" s="74"/>
      <c r="K94" s="74"/>
      <c r="L94" s="74"/>
      <c r="M94" s="74"/>
    </row>
    <row r="95" spans="1:13" ht="15">
      <c r="A95" s="72">
        <v>80</v>
      </c>
      <c r="B95" s="74" t="s">
        <v>653</v>
      </c>
      <c r="C95" s="72" t="s">
        <v>399</v>
      </c>
      <c r="D95" s="82"/>
      <c r="E95" s="72"/>
      <c r="F95" s="72"/>
      <c r="G95" s="72"/>
      <c r="H95" s="74"/>
      <c r="I95" s="74"/>
      <c r="J95" s="74"/>
      <c r="K95" s="74"/>
      <c r="L95" s="74"/>
      <c r="M95" s="74"/>
    </row>
    <row r="96" spans="1:13" ht="15">
      <c r="A96" s="72">
        <v>81</v>
      </c>
      <c r="B96" s="74" t="s">
        <v>654</v>
      </c>
      <c r="C96" s="72" t="s">
        <v>393</v>
      </c>
      <c r="D96" s="82"/>
      <c r="E96" s="72"/>
      <c r="F96" s="72"/>
      <c r="G96" s="72"/>
      <c r="H96" s="74"/>
      <c r="I96" s="74"/>
      <c r="J96" s="74"/>
      <c r="K96" s="74"/>
      <c r="L96" s="74"/>
      <c r="M96" s="74"/>
    </row>
    <row r="97" spans="1:13" ht="15">
      <c r="A97" s="72">
        <v>82</v>
      </c>
      <c r="B97" s="74"/>
      <c r="C97" s="72"/>
      <c r="D97" s="83" t="s">
        <v>437</v>
      </c>
      <c r="E97" s="72"/>
      <c r="F97" s="72"/>
      <c r="G97" s="72"/>
      <c r="H97" s="74"/>
      <c r="I97" s="74"/>
      <c r="J97" s="74"/>
      <c r="K97" s="74"/>
      <c r="L97" s="74"/>
      <c r="M97" s="74"/>
    </row>
    <row r="98" spans="1:13" ht="15">
      <c r="A98" s="72">
        <v>83</v>
      </c>
      <c r="B98" s="74" t="s">
        <v>363</v>
      </c>
      <c r="C98" s="76" t="s">
        <v>440</v>
      </c>
      <c r="D98" s="82" t="s">
        <v>531</v>
      </c>
      <c r="E98" s="74">
        <v>1</v>
      </c>
      <c r="F98" s="74" t="s">
        <v>398</v>
      </c>
      <c r="G98" s="74"/>
      <c r="H98" s="74" t="s">
        <v>438</v>
      </c>
      <c r="I98" s="74"/>
      <c r="J98" s="74"/>
      <c r="K98" s="74"/>
      <c r="L98" s="74"/>
      <c r="M98" s="74"/>
    </row>
    <row r="99" spans="1:13" ht="15">
      <c r="A99" s="72">
        <v>84</v>
      </c>
      <c r="B99" s="74" t="s">
        <v>659</v>
      </c>
      <c r="C99" s="76" t="s">
        <v>440</v>
      </c>
      <c r="D99" s="82" t="s">
        <v>166</v>
      </c>
      <c r="E99" s="74">
        <v>1</v>
      </c>
      <c r="F99" s="74" t="s">
        <v>398</v>
      </c>
      <c r="G99" s="72"/>
      <c r="H99" s="74"/>
      <c r="I99" s="74" t="s">
        <v>667</v>
      </c>
      <c r="J99" s="74" t="s">
        <v>444</v>
      </c>
      <c r="K99" s="74" t="s">
        <v>438</v>
      </c>
      <c r="L99" s="74"/>
      <c r="M99" s="74"/>
    </row>
    <row r="100" spans="1:13" ht="15">
      <c r="A100" s="72">
        <v>85</v>
      </c>
      <c r="B100" s="74" t="s">
        <v>382</v>
      </c>
      <c r="C100" s="76" t="s">
        <v>440</v>
      </c>
      <c r="D100" s="82" t="s">
        <v>528</v>
      </c>
      <c r="E100" s="74">
        <v>1</v>
      </c>
      <c r="F100" s="74" t="s">
        <v>398</v>
      </c>
      <c r="G100" s="72"/>
      <c r="H100" s="74"/>
      <c r="I100" s="74" t="s">
        <v>443</v>
      </c>
      <c r="J100" s="74" t="s">
        <v>667</v>
      </c>
      <c r="K100" s="74" t="s">
        <v>444</v>
      </c>
      <c r="L100" s="74" t="s">
        <v>438</v>
      </c>
      <c r="M100" s="74"/>
    </row>
    <row r="101" spans="1:13" ht="15">
      <c r="A101" s="72">
        <v>86</v>
      </c>
      <c r="B101" s="74" t="s">
        <v>656</v>
      </c>
      <c r="C101" s="76" t="s">
        <v>440</v>
      </c>
      <c r="D101" s="82" t="s">
        <v>524</v>
      </c>
      <c r="E101" s="74">
        <v>1</v>
      </c>
      <c r="F101" s="74" t="s">
        <v>398</v>
      </c>
      <c r="G101" s="72"/>
      <c r="H101" s="74"/>
      <c r="I101" s="74" t="s">
        <v>443</v>
      </c>
      <c r="J101" s="74" t="s">
        <v>667</v>
      </c>
      <c r="K101" s="74" t="s">
        <v>444</v>
      </c>
      <c r="L101" s="74" t="s">
        <v>438</v>
      </c>
      <c r="M101" s="74"/>
    </row>
    <row r="102" spans="1:13" ht="15">
      <c r="A102" s="72">
        <v>87</v>
      </c>
      <c r="B102" s="74" t="s">
        <v>363</v>
      </c>
      <c r="C102" s="76" t="s">
        <v>440</v>
      </c>
      <c r="D102" s="82" t="s">
        <v>578</v>
      </c>
      <c r="E102" s="72">
        <v>1</v>
      </c>
      <c r="F102" s="76" t="s">
        <v>398</v>
      </c>
      <c r="G102" s="72"/>
      <c r="H102" s="74"/>
      <c r="I102" s="74" t="s">
        <v>637</v>
      </c>
      <c r="J102" s="74" t="s">
        <v>532</v>
      </c>
      <c r="K102" s="74"/>
      <c r="L102" s="74"/>
      <c r="M102" s="74"/>
    </row>
    <row r="103" spans="1:13" ht="15">
      <c r="A103" s="72">
        <v>88</v>
      </c>
      <c r="B103" s="74" t="s">
        <v>363</v>
      </c>
      <c r="C103" s="76" t="s">
        <v>440</v>
      </c>
      <c r="D103" s="82" t="s">
        <v>579</v>
      </c>
      <c r="E103" s="72">
        <v>1</v>
      </c>
      <c r="F103" s="76" t="s">
        <v>398</v>
      </c>
      <c r="G103" s="72"/>
      <c r="H103" s="74"/>
      <c r="I103" s="74" t="s">
        <v>637</v>
      </c>
      <c r="J103" s="74" t="s">
        <v>532</v>
      </c>
      <c r="K103" s="74"/>
      <c r="L103" s="74"/>
      <c r="M103" s="76"/>
    </row>
    <row r="104" spans="1:13" ht="15">
      <c r="A104" s="72">
        <v>89</v>
      </c>
      <c r="B104" s="74" t="s">
        <v>363</v>
      </c>
      <c r="C104" s="76" t="s">
        <v>440</v>
      </c>
      <c r="D104" s="82" t="s">
        <v>523</v>
      </c>
      <c r="E104" s="72">
        <v>1</v>
      </c>
      <c r="F104" s="76" t="s">
        <v>398</v>
      </c>
      <c r="G104" s="72"/>
      <c r="H104" s="74"/>
      <c r="I104" s="74" t="s">
        <v>637</v>
      </c>
      <c r="J104" s="74" t="s">
        <v>532</v>
      </c>
      <c r="K104" s="74"/>
      <c r="L104" s="74"/>
      <c r="M104" s="76"/>
    </row>
    <row r="105" spans="1:13" ht="15">
      <c r="A105" s="72">
        <v>90</v>
      </c>
      <c r="B105" s="74" t="s">
        <v>363</v>
      </c>
      <c r="C105" s="76" t="s">
        <v>440</v>
      </c>
      <c r="D105" s="82" t="s">
        <v>526</v>
      </c>
      <c r="E105" s="72">
        <v>1</v>
      </c>
      <c r="F105" s="76" t="s">
        <v>398</v>
      </c>
      <c r="G105" s="72"/>
      <c r="H105" s="74"/>
      <c r="I105" s="74" t="s">
        <v>637</v>
      </c>
      <c r="J105" s="74" t="s">
        <v>532</v>
      </c>
      <c r="K105" s="74"/>
      <c r="L105" s="74"/>
      <c r="M105" s="76"/>
    </row>
    <row r="106" spans="1:13" ht="15">
      <c r="A106" s="72">
        <v>91</v>
      </c>
      <c r="B106" s="74" t="s">
        <v>363</v>
      </c>
      <c r="C106" s="76" t="s">
        <v>440</v>
      </c>
      <c r="D106" s="82" t="s">
        <v>525</v>
      </c>
      <c r="E106" s="72">
        <v>1</v>
      </c>
      <c r="F106" s="76" t="s">
        <v>398</v>
      </c>
      <c r="G106" s="72"/>
      <c r="H106" s="74"/>
      <c r="I106" s="74" t="s">
        <v>637</v>
      </c>
      <c r="J106" s="74" t="s">
        <v>638</v>
      </c>
      <c r="K106" s="74"/>
      <c r="L106" s="74"/>
      <c r="M106" s="76"/>
    </row>
    <row r="107" spans="1:13" ht="15">
      <c r="A107" s="72">
        <v>92</v>
      </c>
      <c r="B107" s="74" t="s">
        <v>363</v>
      </c>
      <c r="C107" s="76" t="s">
        <v>440</v>
      </c>
      <c r="D107" s="82" t="s">
        <v>520</v>
      </c>
      <c r="E107" s="72">
        <v>1</v>
      </c>
      <c r="F107" s="76" t="s">
        <v>398</v>
      </c>
      <c r="G107" s="72"/>
      <c r="H107" s="74"/>
      <c r="I107" s="74" t="s">
        <v>443</v>
      </c>
      <c r="J107" s="74" t="s">
        <v>638</v>
      </c>
      <c r="K107" s="74" t="s">
        <v>438</v>
      </c>
      <c r="L107" s="74"/>
      <c r="M107" s="76"/>
    </row>
    <row r="108" spans="1:13" ht="15">
      <c r="A108" s="72">
        <v>93</v>
      </c>
      <c r="B108" s="74" t="s">
        <v>363</v>
      </c>
      <c r="C108" s="76" t="s">
        <v>440</v>
      </c>
      <c r="D108" s="82" t="s">
        <v>521</v>
      </c>
      <c r="E108" s="72">
        <v>1</v>
      </c>
      <c r="F108" s="76" t="s">
        <v>398</v>
      </c>
      <c r="G108" s="72"/>
      <c r="H108" s="74"/>
      <c r="I108" s="74"/>
      <c r="J108" s="74" t="s">
        <v>444</v>
      </c>
      <c r="K108" s="74" t="s">
        <v>438</v>
      </c>
      <c r="L108" s="74"/>
      <c r="M108" s="76"/>
    </row>
    <row r="109" spans="1:13" ht="15">
      <c r="A109" s="72">
        <v>94</v>
      </c>
      <c r="B109" s="74" t="s">
        <v>363</v>
      </c>
      <c r="C109" s="76" t="s">
        <v>440</v>
      </c>
      <c r="D109" s="82" t="s">
        <v>527</v>
      </c>
      <c r="E109" s="72">
        <v>1</v>
      </c>
      <c r="F109" s="76" t="s">
        <v>398</v>
      </c>
      <c r="G109" s="72"/>
      <c r="H109" s="74"/>
      <c r="I109" s="74"/>
      <c r="J109" s="74" t="s">
        <v>444</v>
      </c>
      <c r="K109" s="74" t="s">
        <v>438</v>
      </c>
      <c r="L109" s="74"/>
      <c r="M109" s="76"/>
    </row>
    <row r="110" spans="1:13" ht="15">
      <c r="A110" s="72">
        <v>95</v>
      </c>
      <c r="B110" s="74" t="s">
        <v>363</v>
      </c>
      <c r="C110" s="76" t="s">
        <v>440</v>
      </c>
      <c r="D110" s="82" t="s">
        <v>580</v>
      </c>
      <c r="E110" s="72">
        <v>1</v>
      </c>
      <c r="F110" s="76" t="s">
        <v>398</v>
      </c>
      <c r="G110" s="72"/>
      <c r="H110" s="74"/>
      <c r="I110" s="74"/>
      <c r="J110" s="74" t="s">
        <v>444</v>
      </c>
      <c r="K110" s="74" t="s">
        <v>438</v>
      </c>
      <c r="L110" s="74"/>
      <c r="M110" s="76"/>
    </row>
    <row r="111" spans="1:13" ht="15">
      <c r="A111" s="72">
        <v>96</v>
      </c>
      <c r="B111" s="74" t="s">
        <v>363</v>
      </c>
      <c r="C111" s="76" t="s">
        <v>440</v>
      </c>
      <c r="D111" s="82" t="s">
        <v>522</v>
      </c>
      <c r="E111" s="72">
        <v>1</v>
      </c>
      <c r="F111" s="76" t="s">
        <v>398</v>
      </c>
      <c r="G111" s="72"/>
      <c r="H111" s="74"/>
      <c r="I111" s="74"/>
      <c r="J111" s="74" t="s">
        <v>444</v>
      </c>
      <c r="K111" s="74"/>
      <c r="L111" s="74"/>
      <c r="M111" s="76"/>
    </row>
    <row r="112" spans="1:13" ht="15">
      <c r="A112" s="72">
        <v>97</v>
      </c>
      <c r="B112" s="74" t="s">
        <v>363</v>
      </c>
      <c r="C112" s="76" t="s">
        <v>440</v>
      </c>
      <c r="D112" s="82" t="s">
        <v>529</v>
      </c>
      <c r="E112" s="72">
        <v>2</v>
      </c>
      <c r="F112" s="76" t="s">
        <v>398</v>
      </c>
      <c r="G112" s="72"/>
      <c r="H112" s="74"/>
      <c r="I112" s="74"/>
      <c r="J112" s="74" t="s">
        <v>441</v>
      </c>
      <c r="K112" s="74" t="s">
        <v>442</v>
      </c>
      <c r="L112" s="74" t="s">
        <v>444</v>
      </c>
      <c r="M112" s="76"/>
    </row>
    <row r="113" spans="1:13" ht="15">
      <c r="A113" s="72">
        <v>98</v>
      </c>
      <c r="B113" s="74" t="s">
        <v>363</v>
      </c>
      <c r="C113" s="76" t="s">
        <v>440</v>
      </c>
      <c r="D113" s="82" t="s">
        <v>530</v>
      </c>
      <c r="E113" s="72">
        <v>2</v>
      </c>
      <c r="F113" s="76" t="s">
        <v>398</v>
      </c>
      <c r="G113" s="72"/>
      <c r="H113" s="74"/>
      <c r="I113" s="74"/>
      <c r="J113" s="74"/>
      <c r="K113" s="74" t="s">
        <v>443</v>
      </c>
      <c r="L113" s="74"/>
      <c r="M113" s="76"/>
    </row>
    <row r="114" spans="1:13" ht="15">
      <c r="A114" s="72">
        <v>99</v>
      </c>
      <c r="B114" s="74" t="s">
        <v>363</v>
      </c>
      <c r="C114" s="76" t="s">
        <v>440</v>
      </c>
      <c r="D114" s="82" t="s">
        <v>535</v>
      </c>
      <c r="E114" s="72">
        <v>3</v>
      </c>
      <c r="F114" s="76" t="s">
        <v>398</v>
      </c>
      <c r="G114" s="72"/>
      <c r="H114" s="74"/>
      <c r="I114" s="74"/>
      <c r="J114" s="74"/>
      <c r="K114" s="74"/>
      <c r="L114" s="74" t="s">
        <v>537</v>
      </c>
      <c r="M114" s="76"/>
    </row>
    <row r="115" spans="1:13" ht="17" customHeight="1">
      <c r="A115" s="72">
        <v>100</v>
      </c>
      <c r="B115" s="74" t="s">
        <v>363</v>
      </c>
      <c r="C115" s="76" t="s">
        <v>440</v>
      </c>
      <c r="D115" s="82" t="s">
        <v>536</v>
      </c>
      <c r="E115" s="72">
        <v>3</v>
      </c>
      <c r="F115" s="76" t="s">
        <v>398</v>
      </c>
      <c r="G115" s="72"/>
      <c r="H115" s="74"/>
      <c r="I115" s="74"/>
      <c r="J115" s="74"/>
      <c r="K115" s="74"/>
      <c r="L115" s="74" t="s">
        <v>668</v>
      </c>
      <c r="M115" s="76"/>
    </row>
    <row r="116" spans="1:13" ht="17" customHeight="1">
      <c r="A116" s="72">
        <v>101</v>
      </c>
      <c r="B116" s="74" t="s">
        <v>363</v>
      </c>
      <c r="C116" s="76" t="s">
        <v>440</v>
      </c>
      <c r="D116" s="82" t="s">
        <v>604</v>
      </c>
      <c r="E116" s="72">
        <v>3</v>
      </c>
      <c r="F116" s="76" t="s">
        <v>398</v>
      </c>
      <c r="G116" s="72"/>
      <c r="H116" s="74"/>
      <c r="I116" s="74"/>
      <c r="J116" s="74"/>
      <c r="K116" s="74"/>
      <c r="L116" s="74" t="s">
        <v>443</v>
      </c>
      <c r="M116" s="76"/>
    </row>
    <row r="117" spans="1:13" ht="17" customHeight="1">
      <c r="A117" s="72">
        <v>102</v>
      </c>
      <c r="B117" s="74" t="s">
        <v>363</v>
      </c>
      <c r="C117" s="76" t="s">
        <v>519</v>
      </c>
      <c r="D117" s="82" t="s">
        <v>439</v>
      </c>
      <c r="E117" s="72">
        <v>2</v>
      </c>
      <c r="F117" s="76" t="s">
        <v>398</v>
      </c>
      <c r="G117" s="72"/>
      <c r="H117" s="74"/>
      <c r="I117" s="74"/>
      <c r="J117" s="74"/>
      <c r="K117" s="74" t="s">
        <v>567</v>
      </c>
      <c r="L117" s="74" t="s">
        <v>405</v>
      </c>
      <c r="M117" s="76"/>
    </row>
    <row r="118" spans="1:13" ht="17" customHeight="1">
      <c r="A118" s="72">
        <v>103</v>
      </c>
      <c r="B118" s="74" t="s">
        <v>363</v>
      </c>
      <c r="C118" s="76" t="s">
        <v>519</v>
      </c>
      <c r="D118" s="82" t="s">
        <v>566</v>
      </c>
      <c r="E118" s="72">
        <v>1</v>
      </c>
      <c r="F118" s="76" t="s">
        <v>398</v>
      </c>
      <c r="G118" s="72"/>
      <c r="H118" s="74"/>
      <c r="I118" s="74" t="s">
        <v>443</v>
      </c>
      <c r="J118" s="74" t="s">
        <v>567</v>
      </c>
      <c r="K118" s="74"/>
      <c r="L118" s="74"/>
      <c r="M118" s="76"/>
    </row>
    <row r="119" spans="1:13" ht="15">
      <c r="A119" s="72">
        <v>104</v>
      </c>
      <c r="B119" s="74" t="s">
        <v>363</v>
      </c>
      <c r="C119" s="76" t="s">
        <v>519</v>
      </c>
      <c r="D119" s="82" t="s">
        <v>664</v>
      </c>
      <c r="E119" s="72">
        <v>1</v>
      </c>
      <c r="F119" s="76" t="s">
        <v>398</v>
      </c>
      <c r="G119" s="72"/>
      <c r="H119" s="74"/>
      <c r="I119" s="74" t="s">
        <v>669</v>
      </c>
      <c r="J119" s="74" t="s">
        <v>585</v>
      </c>
      <c r="K119" s="74"/>
      <c r="L119" s="74"/>
      <c r="M119" s="76"/>
    </row>
    <row r="120" spans="1:13" ht="15">
      <c r="A120" s="72">
        <v>105</v>
      </c>
      <c r="B120" s="74" t="s">
        <v>363</v>
      </c>
      <c r="C120" s="76" t="s">
        <v>519</v>
      </c>
      <c r="D120" s="82" t="s">
        <v>237</v>
      </c>
      <c r="E120" s="84">
        <v>1</v>
      </c>
      <c r="F120" s="85" t="s">
        <v>402</v>
      </c>
      <c r="G120" s="72"/>
      <c r="H120" s="74"/>
      <c r="I120" s="74"/>
      <c r="J120" s="74" t="s">
        <v>539</v>
      </c>
      <c r="K120" s="74" t="s">
        <v>585</v>
      </c>
      <c r="L120" s="74"/>
      <c r="M120" s="76"/>
    </row>
    <row r="121" spans="1:13" ht="15">
      <c r="A121" s="72">
        <v>106</v>
      </c>
      <c r="B121" s="74" t="s">
        <v>363</v>
      </c>
      <c r="C121" s="76" t="s">
        <v>519</v>
      </c>
      <c r="D121" s="82" t="s">
        <v>665</v>
      </c>
      <c r="E121" s="72">
        <v>1</v>
      </c>
      <c r="F121" s="76" t="s">
        <v>398</v>
      </c>
      <c r="G121" s="72"/>
      <c r="H121" s="74"/>
      <c r="I121" s="74"/>
      <c r="J121" s="74" t="s">
        <v>540</v>
      </c>
      <c r="K121" s="74" t="s">
        <v>587</v>
      </c>
      <c r="L121" s="74"/>
      <c r="M121" s="76"/>
    </row>
    <row r="122" spans="1:13" ht="15">
      <c r="A122" s="72">
        <v>107</v>
      </c>
      <c r="B122" s="74" t="s">
        <v>363</v>
      </c>
      <c r="C122" s="76" t="s">
        <v>519</v>
      </c>
      <c r="D122" s="82" t="s">
        <v>238</v>
      </c>
      <c r="E122" s="84">
        <v>1</v>
      </c>
      <c r="F122" s="85" t="s">
        <v>402</v>
      </c>
      <c r="G122" s="72"/>
      <c r="H122" s="74" t="s">
        <v>587</v>
      </c>
      <c r="I122" s="74" t="s">
        <v>405</v>
      </c>
      <c r="J122" s="74"/>
      <c r="K122" s="74"/>
      <c r="L122" s="74"/>
      <c r="M122" s="76"/>
    </row>
    <row r="123" spans="1:13" ht="15">
      <c r="A123" s="72">
        <v>108</v>
      </c>
      <c r="B123" s="74" t="s">
        <v>363</v>
      </c>
      <c r="C123" s="76" t="s">
        <v>519</v>
      </c>
      <c r="D123" s="82" t="s">
        <v>236</v>
      </c>
      <c r="E123" s="72">
        <v>1</v>
      </c>
      <c r="F123" s="76" t="s">
        <v>398</v>
      </c>
      <c r="G123" s="72"/>
      <c r="H123" s="74"/>
      <c r="I123" s="74" t="s">
        <v>405</v>
      </c>
      <c r="J123" s="74"/>
      <c r="K123" s="74"/>
      <c r="L123" s="74"/>
      <c r="M123" s="76"/>
    </row>
    <row r="124" spans="1:13" ht="15">
      <c r="A124" s="72">
        <v>109</v>
      </c>
      <c r="B124" s="74" t="s">
        <v>363</v>
      </c>
      <c r="C124" s="76" t="s">
        <v>519</v>
      </c>
      <c r="D124" s="82" t="s">
        <v>666</v>
      </c>
      <c r="E124" s="84">
        <v>1</v>
      </c>
      <c r="F124" s="85" t="s">
        <v>402</v>
      </c>
      <c r="G124" s="72"/>
      <c r="H124" s="74"/>
      <c r="I124" s="74" t="s">
        <v>438</v>
      </c>
      <c r="J124" s="74"/>
      <c r="K124" s="74"/>
      <c r="L124" s="74"/>
      <c r="M124" s="76"/>
    </row>
    <row r="125" spans="1:13" ht="15">
      <c r="A125" s="72">
        <v>110</v>
      </c>
      <c r="B125" s="74" t="s">
        <v>363</v>
      </c>
      <c r="C125" s="76" t="s">
        <v>670</v>
      </c>
      <c r="D125" s="82" t="s">
        <v>676</v>
      </c>
      <c r="E125" s="84">
        <v>1</v>
      </c>
      <c r="F125" s="85" t="s">
        <v>402</v>
      </c>
      <c r="G125" s="72"/>
      <c r="H125" s="74"/>
      <c r="I125" s="74" t="s">
        <v>398</v>
      </c>
      <c r="J125" s="74"/>
      <c r="K125" s="74"/>
      <c r="L125" s="74"/>
      <c r="M125" s="76"/>
    </row>
    <row r="126" spans="1:13" ht="15">
      <c r="A126" s="72">
        <v>111</v>
      </c>
      <c r="B126" s="74" t="s">
        <v>363</v>
      </c>
      <c r="C126" s="76" t="s">
        <v>670</v>
      </c>
      <c r="D126" s="82" t="s">
        <v>677</v>
      </c>
      <c r="E126" s="84">
        <v>1</v>
      </c>
      <c r="F126" s="85" t="s">
        <v>402</v>
      </c>
      <c r="G126" s="72"/>
      <c r="H126" s="74"/>
      <c r="I126" s="74"/>
      <c r="J126" s="74"/>
      <c r="K126" s="74"/>
      <c r="L126" s="74"/>
      <c r="M126" s="76"/>
    </row>
    <row r="127" spans="1:13" ht="15">
      <c r="A127" s="72">
        <v>112</v>
      </c>
      <c r="B127" s="74" t="s">
        <v>363</v>
      </c>
      <c r="C127" s="76" t="s">
        <v>671</v>
      </c>
      <c r="D127" s="110" t="s">
        <v>675</v>
      </c>
      <c r="E127" s="84">
        <v>2</v>
      </c>
      <c r="F127" s="85" t="s">
        <v>402</v>
      </c>
      <c r="G127" s="72"/>
      <c r="H127" s="74"/>
      <c r="I127" s="74"/>
      <c r="J127" s="74"/>
      <c r="K127" s="74"/>
      <c r="L127" s="74"/>
      <c r="M127" s="76"/>
    </row>
    <row r="128" spans="1:13" ht="15">
      <c r="A128" s="72">
        <v>113</v>
      </c>
      <c r="B128" s="74" t="s">
        <v>363</v>
      </c>
      <c r="C128" s="76" t="s">
        <v>672</v>
      </c>
      <c r="D128" s="110" t="s">
        <v>674</v>
      </c>
      <c r="E128" s="84">
        <v>3</v>
      </c>
      <c r="F128" s="85" t="s">
        <v>402</v>
      </c>
      <c r="G128" s="72"/>
      <c r="H128" s="74"/>
      <c r="I128" s="74"/>
      <c r="J128" s="74" t="s">
        <v>715</v>
      </c>
      <c r="K128" s="74"/>
      <c r="L128" s="74"/>
      <c r="M128" s="76"/>
    </row>
    <row r="129" spans="1:13" ht="15">
      <c r="A129" s="72">
        <v>114</v>
      </c>
      <c r="B129" s="74" t="s">
        <v>363</v>
      </c>
      <c r="C129" s="74" t="s">
        <v>397</v>
      </c>
      <c r="D129" s="111" t="s">
        <v>673</v>
      </c>
      <c r="E129" s="74">
        <v>3</v>
      </c>
      <c r="F129" s="85" t="s">
        <v>402</v>
      </c>
      <c r="G129" s="72"/>
      <c r="H129" s="74"/>
      <c r="I129" s="74"/>
      <c r="J129" s="74"/>
      <c r="K129" s="74"/>
      <c r="L129" s="74"/>
      <c r="M129" s="74"/>
    </row>
    <row r="130" spans="1:13" ht="15">
      <c r="A130" s="72">
        <v>115</v>
      </c>
      <c r="B130" s="74"/>
      <c r="C130" s="72"/>
      <c r="D130" s="83" t="s">
        <v>445</v>
      </c>
      <c r="E130" s="72"/>
      <c r="F130" s="74"/>
      <c r="G130" s="74"/>
      <c r="H130" s="74"/>
      <c r="I130" s="78"/>
      <c r="J130" s="78"/>
      <c r="L130" s="74"/>
      <c r="M130" s="74"/>
    </row>
    <row r="131" spans="1:13">
      <c r="A131" s="72">
        <v>116</v>
      </c>
      <c r="B131" s="74"/>
      <c r="C131" s="72"/>
      <c r="D131" s="82"/>
      <c r="E131" s="72"/>
      <c r="F131" s="74"/>
      <c r="G131" s="72"/>
      <c r="H131" s="74"/>
      <c r="I131" s="74"/>
      <c r="J131" s="74"/>
      <c r="K131" s="74"/>
      <c r="L131" s="74"/>
      <c r="M131" s="74"/>
    </row>
    <row r="132" spans="1:13" s="88" customFormat="1">
      <c r="A132" s="72"/>
      <c r="B132" s="86"/>
      <c r="C132" s="86"/>
      <c r="D132" s="87"/>
      <c r="E132" s="86"/>
      <c r="F132" s="86"/>
      <c r="G132" s="86"/>
      <c r="H132" s="86"/>
      <c r="I132" s="86"/>
      <c r="J132" s="86"/>
      <c r="K132" s="86"/>
      <c r="L132" s="86"/>
      <c r="M132" s="86"/>
    </row>
    <row r="133" spans="1:13" ht="15" customHeight="1">
      <c r="A133" s="72"/>
      <c r="B133" s="86"/>
      <c r="C133" s="86"/>
      <c r="D133" s="87"/>
      <c r="E133" s="86"/>
      <c r="F133" s="86"/>
      <c r="G133" s="86"/>
      <c r="H133" s="86"/>
      <c r="I133" s="86"/>
      <c r="J133" s="86"/>
      <c r="K133" s="86"/>
      <c r="L133" s="86"/>
      <c r="M133" s="86"/>
    </row>
    <row r="134" spans="1:13">
      <c r="A134" s="72"/>
      <c r="B134" s="86"/>
      <c r="C134" s="86"/>
      <c r="D134" s="87"/>
      <c r="E134" s="86"/>
      <c r="F134" s="86"/>
      <c r="G134" s="86"/>
      <c r="H134" s="86"/>
      <c r="I134" s="86"/>
      <c r="J134" s="86"/>
      <c r="K134" s="86"/>
      <c r="L134" s="86"/>
      <c r="M134" s="86"/>
    </row>
    <row r="135" spans="1:13">
      <c r="A135" s="72"/>
      <c r="B135" s="86"/>
      <c r="C135" s="86"/>
      <c r="D135" s="87"/>
      <c r="E135" s="86"/>
      <c r="F135" s="86"/>
      <c r="G135" s="86"/>
      <c r="H135" s="86"/>
      <c r="I135" s="86"/>
      <c r="J135" s="86"/>
      <c r="K135" s="86"/>
      <c r="L135" s="86"/>
      <c r="M135" s="86"/>
    </row>
    <row r="136" spans="1:13">
      <c r="A136" s="72"/>
      <c r="B136" s="86"/>
      <c r="C136" s="86"/>
      <c r="D136" s="87"/>
      <c r="E136" s="86"/>
      <c r="F136" s="86"/>
      <c r="G136" s="86"/>
      <c r="H136" s="86"/>
      <c r="I136" s="86"/>
      <c r="J136" s="86"/>
      <c r="K136" s="86"/>
      <c r="L136" s="86"/>
      <c r="M136" s="86"/>
    </row>
    <row r="137" spans="1:13">
      <c r="A137" s="72"/>
      <c r="B137" s="86"/>
      <c r="C137" s="86"/>
      <c r="D137" s="87"/>
      <c r="E137" s="86"/>
      <c r="F137" s="86"/>
      <c r="G137" s="86"/>
      <c r="H137" s="86"/>
      <c r="I137" s="86"/>
      <c r="J137" s="86"/>
      <c r="K137" s="86"/>
      <c r="L137" s="86"/>
      <c r="M137" s="86"/>
    </row>
    <row r="138" spans="1:13">
      <c r="A138" s="72"/>
      <c r="B138" s="86"/>
      <c r="C138" s="86"/>
      <c r="D138" s="87"/>
      <c r="E138" s="86"/>
      <c r="F138" s="86"/>
      <c r="G138" s="86"/>
      <c r="H138" s="86"/>
      <c r="I138" s="86"/>
      <c r="J138" s="86"/>
      <c r="K138" s="86"/>
      <c r="L138" s="86"/>
      <c r="M138" s="86"/>
    </row>
  </sheetData>
  <phoneticPr fontId="12" type="noConversion"/>
  <conditionalFormatting sqref="L130:M130 H130:J130 B95:E97 E132:F138 H131:M138 M97:M129 H97:L97 H82:K82 I35:M36 M82 I56:M56 H65 I67:M67 J65:M65 H69:I70 K69:M70 H66:M66 F7:F8 D13 F12 H19:I20 H13:M18 K19:M20 H21:M23 J69:J71 H77 I76:M78 H31:M31 M29:M30 J16:J19 L30 J30 H33:M34 M32 H32:K32 K24:M24 H24:I24 H27:M28 K26:M26 H26:I26 M40 H40:K40 H37:M39 H25:M25 L66:L67 H41:M55 H68:M68 H57:M58 H59:I61 K59:M61 H71:M75 B31:F63 B19:F28 A19:A63 H79:M81 H62:M64 B92:C94 D93:F94 C92:F92 E98:F119 E121:F121 E123:F123 D130:F131 H35 A130:C138 D129:E129 H83:M96 A64:F88 B89:F91 B98:C129 A89:A131 A14:F18">
    <cfRule type="cellIs" dxfId="105" priority="94" operator="equal">
      <formula>"TBD"</formula>
    </cfRule>
  </conditionalFormatting>
  <conditionalFormatting sqref="L86 L130 H95:M96 F130:F131 M97 H90:M90 K92 F90 F93:F94 E84:F85 I86 H85:M85 E82:F82 H82 M82 J82:K82 I83 K83 E57:F57 H57:M57 K66:K68 H65:H66 J69:J71 J50 K75 K50:L51 I48:I50 I52:I54 I67 J66:J67 E55:F55 J39:M39 H39:H40 K25:K26 F27:F28 J27:M28 H25:H28 H37:L38 M29:M30 L30 J30 M40 J40:K40 I81 I35:I36 H41:M46 F38:F46 L65:M67 I69:I74 I59:I63 F59:F63 F65:F67 E79 E64 K79:K80 K64 E91:F92 F98:F101 I88:I89">
    <cfRule type="cellIs" dxfId="104" priority="92" operator="equal">
      <formula>"顺延"</formula>
    </cfRule>
    <cfRule type="containsText" dxfId="103" priority="93" operator="containsText" text="已完成">
      <formula>NOT(ISERROR(SEARCH("已完成",E25)))</formula>
    </cfRule>
  </conditionalFormatting>
  <conditionalFormatting sqref="L86 L130 H95:M96 F130:F131 M97 H90:M90 K92 F90 F93:F94 E84:F85 I86 H85:M85 E82:F82 H82 M82 J82:K82 I83 K83 E57:F57 H57:M57 K66:K68 H65:H66 J69:J71 J50 K75 K50:L51 I48:I50 I52:I54 I67 J66:J67 E55:F55 J39:M39 H39:H40 K25:K26 F27:F28 J27:M28 H25:H28 H37:L38 I1:I6 M29:M30 L30 J30 M40 J40:K40 I81 I35:I36 H41:M46 F38:F46 L65:M67 I69:I74 I59:I63 F59:F63 F65:F67 E79 E64 K79:K80 K64 E91:F92 F98:F101 I88:I89">
    <cfRule type="cellIs" dxfId="102" priority="91" operator="equal">
      <formula>"已完成"</formula>
    </cfRule>
  </conditionalFormatting>
  <conditionalFormatting sqref="D132:D138 D59">
    <cfRule type="cellIs" dxfId="101" priority="90" operator="equal">
      <formula>"未完成"</formula>
    </cfRule>
  </conditionalFormatting>
  <conditionalFormatting sqref="B29:F30 H29:L29 H30:I30">
    <cfRule type="cellIs" dxfId="100" priority="21" operator="equal">
      <formula>"TBD"</formula>
    </cfRule>
  </conditionalFormatting>
  <conditionalFormatting sqref="H29:L29 F29:F30 H30:I30">
    <cfRule type="cellIs" dxfId="99" priority="19" operator="equal">
      <formula>"顺延"</formula>
    </cfRule>
    <cfRule type="containsText" dxfId="98" priority="20" operator="containsText" text="已完成">
      <formula>NOT(ISERROR(SEARCH("已完成",F29)))</formula>
    </cfRule>
  </conditionalFormatting>
  <conditionalFormatting sqref="H29:L29 F29:F30 H30:I30">
    <cfRule type="cellIs" dxfId="97" priority="18" operator="equal">
      <formula>"已完成"</formula>
    </cfRule>
  </conditionalFormatting>
  <conditionalFormatting sqref="J26">
    <cfRule type="cellIs" dxfId="96" priority="17" operator="equal">
      <formula>"TBD"</formula>
    </cfRule>
  </conditionalFormatting>
  <conditionalFormatting sqref="J26">
    <cfRule type="cellIs" dxfId="95" priority="15" operator="equal">
      <formula>"顺延"</formula>
    </cfRule>
    <cfRule type="containsText" dxfId="94" priority="16" operator="containsText" text="已完成">
      <formula>NOT(ISERROR(SEARCH("已完成",J26)))</formula>
    </cfRule>
  </conditionalFormatting>
  <conditionalFormatting sqref="J26">
    <cfRule type="cellIs" dxfId="93" priority="14" operator="equal">
      <formula>"已完成"</formula>
    </cfRule>
  </conditionalFormatting>
  <conditionalFormatting sqref="J59:J61">
    <cfRule type="cellIs" dxfId="92" priority="13" operator="equal">
      <formula>"TBD"</formula>
    </cfRule>
  </conditionalFormatting>
  <conditionalFormatting sqref="J59:J61">
    <cfRule type="cellIs" dxfId="91" priority="11" operator="equal">
      <formula>"顺延"</formula>
    </cfRule>
    <cfRule type="containsText" dxfId="90" priority="12" operator="containsText" text="已完成">
      <formula>NOT(ISERROR(SEARCH("已完成",J59)))</formula>
    </cfRule>
  </conditionalFormatting>
  <conditionalFormatting sqref="J59:J61">
    <cfRule type="cellIs" dxfId="89" priority="10" operator="equal">
      <formula>"已完成"</formula>
    </cfRule>
  </conditionalFormatting>
  <conditionalFormatting sqref="K62:K64">
    <cfRule type="cellIs" dxfId="88" priority="8" operator="equal">
      <formula>"顺延"</formula>
    </cfRule>
    <cfRule type="containsText" dxfId="87" priority="9" operator="containsText" text="已完成">
      <formula>NOT(ISERROR(SEARCH("已完成",K62)))</formula>
    </cfRule>
  </conditionalFormatting>
  <conditionalFormatting sqref="K62:K64">
    <cfRule type="cellIs" dxfId="86" priority="7" operator="equal">
      <formula>"已完成"</formula>
    </cfRule>
  </conditionalFormatting>
  <conditionalFormatting sqref="K62:K64">
    <cfRule type="cellIs" dxfId="85" priority="5" operator="equal">
      <formula>"顺延"</formula>
    </cfRule>
    <cfRule type="containsText" dxfId="84" priority="6" operator="containsText" text="已完成">
      <formula>NOT(ISERROR(SEARCH("已完成",K62)))</formula>
    </cfRule>
  </conditionalFormatting>
  <conditionalFormatting sqref="K62:K64">
    <cfRule type="cellIs" dxfId="83" priority="4" operator="equal">
      <formula>"已完成"</formula>
    </cfRule>
  </conditionalFormatting>
  <conditionalFormatting sqref="D98:D116">
    <cfRule type="cellIs" dxfId="82" priority="3" operator="equal">
      <formula>"TBD"</formula>
    </cfRule>
  </conditionalFormatting>
  <conditionalFormatting sqref="D117:D128">
    <cfRule type="cellIs" dxfId="81" priority="2" operator="equal">
      <formula>"TBD"</formula>
    </cfRule>
  </conditionalFormatting>
  <conditionalFormatting sqref="H98:L129">
    <cfRule type="cellIs" dxfId="80" priority="1" operator="equal">
      <formula>"TBD"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6"/>
  <sheetViews>
    <sheetView zoomScale="106" zoomScaleNormal="106" zoomScalePageLayoutView="106" workbookViewId="0">
      <pane xSplit="4" ySplit="2" topLeftCell="E117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baseColWidth="10" defaultColWidth="8.7109375" defaultRowHeight="16" x14ac:dyDescent="0"/>
  <cols>
    <col min="1" max="1" width="6.42578125" style="1" customWidth="1"/>
    <col min="2" max="2" width="36.42578125" style="112" customWidth="1"/>
    <col min="3" max="3" width="7.42578125" style="112" customWidth="1"/>
    <col min="4" max="4" width="7.42578125" style="113" customWidth="1"/>
    <col min="5" max="5" width="6.140625" style="113" customWidth="1"/>
    <col min="6" max="6" width="25.28515625" style="114" customWidth="1"/>
    <col min="7" max="7" width="31" style="112" customWidth="1"/>
    <col min="8" max="8" width="5.140625" style="115" customWidth="1"/>
    <col min="9" max="9" width="4.140625" style="116" customWidth="1"/>
    <col min="10" max="10" width="29.28515625" style="112" bestFit="1" customWidth="1"/>
    <col min="11" max="11" width="5.5703125" style="112" bestFit="1" customWidth="1"/>
    <col min="12" max="12" width="4.42578125" style="116" bestFit="1" customWidth="1"/>
    <col min="13" max="13" width="37" style="112" customWidth="1"/>
    <col min="14" max="14" width="5.5703125" style="112" bestFit="1" customWidth="1"/>
    <col min="15" max="15" width="4.42578125" style="116" bestFit="1" customWidth="1"/>
    <col min="16" max="16" width="25.42578125" style="112" bestFit="1" customWidth="1"/>
    <col min="17" max="17" width="5.5703125" style="112" bestFit="1" customWidth="1"/>
    <col min="18" max="18" width="4.42578125" style="116" bestFit="1" customWidth="1"/>
    <col min="19" max="19" width="23.7109375" style="112" customWidth="1"/>
    <col min="20" max="20" width="3.85546875" style="112" bestFit="1" customWidth="1"/>
    <col min="21" max="21" width="4.42578125" style="116" bestFit="1" customWidth="1"/>
    <col min="22" max="22" width="15" style="112" customWidth="1"/>
    <col min="23" max="16384" width="8.7109375" style="112"/>
  </cols>
  <sheetData>
    <row r="2" spans="1:21" s="1" customFormat="1">
      <c r="B2" s="1" t="s">
        <v>0</v>
      </c>
      <c r="D2" s="2"/>
      <c r="E2" s="2" t="s">
        <v>1</v>
      </c>
      <c r="F2" s="9" t="s">
        <v>2</v>
      </c>
      <c r="G2" s="1" t="s">
        <v>679</v>
      </c>
      <c r="H2" s="3"/>
      <c r="I2" s="4" t="s">
        <v>3</v>
      </c>
      <c r="J2" s="1" t="s">
        <v>4</v>
      </c>
      <c r="L2" s="4" t="s">
        <v>3</v>
      </c>
      <c r="M2" s="1" t="s">
        <v>5</v>
      </c>
      <c r="O2" s="4" t="s">
        <v>3</v>
      </c>
      <c r="P2" s="1" t="s">
        <v>680</v>
      </c>
      <c r="R2" s="4" t="s">
        <v>3</v>
      </c>
      <c r="S2" s="1" t="s">
        <v>6</v>
      </c>
      <c r="U2" s="4" t="s">
        <v>3</v>
      </c>
    </row>
    <row r="3" spans="1:21">
      <c r="A3" s="1" t="s">
        <v>681</v>
      </c>
      <c r="G3" s="108"/>
    </row>
    <row r="4" spans="1:21">
      <c r="B4" s="117" t="s">
        <v>9</v>
      </c>
      <c r="D4" s="113">
        <v>0.5</v>
      </c>
      <c r="E4" s="113">
        <v>1</v>
      </c>
      <c r="G4" s="114" t="str">
        <f t="shared" ref="G4" si="0">IF($E4=1,$B4," ")</f>
        <v>任务内容设计审核</v>
      </c>
      <c r="H4" s="118">
        <f t="shared" ref="H4" si="1">IF($E4=1,$D4," ")</f>
        <v>0.5</v>
      </c>
      <c r="I4" s="119"/>
      <c r="J4" s="114" t="str">
        <f t="shared" ref="J4" si="2">IF($E4=2,$B4," ")</f>
        <v xml:space="preserve"> </v>
      </c>
      <c r="K4" s="118" t="str">
        <f t="shared" ref="K4" si="3">IF($E4=2,$D4," ")</f>
        <v xml:space="preserve"> </v>
      </c>
      <c r="L4" s="119"/>
      <c r="M4" s="114" t="str">
        <f t="shared" ref="M4" si="4">IF($E4=3,$B4," ")</f>
        <v xml:space="preserve"> </v>
      </c>
      <c r="N4" s="118" t="str">
        <f t="shared" ref="N4" si="5">IF($E4=3,$D4," ")</f>
        <v xml:space="preserve"> </v>
      </c>
      <c r="O4" s="119"/>
      <c r="P4" s="114" t="str">
        <f t="shared" ref="P4" si="6">IF($E4=4,$B4," ")</f>
        <v xml:space="preserve"> </v>
      </c>
      <c r="Q4" s="118" t="str">
        <f t="shared" ref="Q4" si="7">IF($E4=4,$D4," ")</f>
        <v xml:space="preserve"> </v>
      </c>
      <c r="R4" s="119"/>
      <c r="S4" s="114" t="str">
        <f t="shared" ref="S4" si="8">IF($E4=5,$B4," ")</f>
        <v xml:space="preserve"> </v>
      </c>
      <c r="T4" s="118" t="str">
        <f t="shared" ref="T4" si="9">IF($E4=5,$D4," ")</f>
        <v xml:space="preserve"> </v>
      </c>
    </row>
    <row r="5" spans="1:21">
      <c r="B5" s="120" t="s">
        <v>10</v>
      </c>
      <c r="C5" s="121"/>
      <c r="D5" s="122">
        <v>2</v>
      </c>
      <c r="E5" s="113">
        <v>1</v>
      </c>
      <c r="G5" s="114" t="str">
        <f>IF($E5=1,$B5," ")</f>
        <v>对局修改方案</v>
      </c>
      <c r="H5" s="118">
        <f>IF($E5=1,$D5," ")</f>
        <v>2</v>
      </c>
      <c r="I5" s="119"/>
      <c r="J5" s="114" t="str">
        <f>IF($E5=2,$B5," ")</f>
        <v xml:space="preserve"> </v>
      </c>
      <c r="K5" s="118" t="str">
        <f>IF($E5=2,$D5," ")</f>
        <v xml:space="preserve"> </v>
      </c>
      <c r="L5" s="119"/>
      <c r="M5" s="114" t="str">
        <f>IF($E5=3,$B5," ")</f>
        <v xml:space="preserve"> </v>
      </c>
      <c r="N5" s="118" t="str">
        <f>IF($E5=3,$D5," ")</f>
        <v xml:space="preserve"> </v>
      </c>
      <c r="O5" s="119"/>
      <c r="P5" s="114" t="str">
        <f>IF($E5=4,$B5," ")</f>
        <v xml:space="preserve"> </v>
      </c>
      <c r="Q5" s="118" t="str">
        <f>IF($E5=4,$D5," ")</f>
        <v xml:space="preserve"> </v>
      </c>
      <c r="R5" s="119"/>
      <c r="S5" s="114" t="str">
        <f>IF($E5=5,$B5," ")</f>
        <v xml:space="preserve"> </v>
      </c>
      <c r="T5" s="118" t="str">
        <f>IF($E5=5,$D5," ")</f>
        <v xml:space="preserve"> </v>
      </c>
    </row>
    <row r="6" spans="1:21" ht="34">
      <c r="B6" s="117" t="s">
        <v>161</v>
      </c>
      <c r="D6" s="113">
        <v>3</v>
      </c>
      <c r="E6" s="113">
        <v>1</v>
      </c>
      <c r="F6" s="114" t="s">
        <v>11</v>
      </c>
      <c r="G6" s="114" t="str">
        <f t="shared" ref="G6:G21" si="10">IF($E6=1,$B6," ")</f>
        <v>玩法和各个系统定位，觉醒，PvP或特殊地下城</v>
      </c>
      <c r="H6" s="118">
        <f t="shared" ref="H6:H21" si="11">IF($E6=1,$D6," ")</f>
        <v>3</v>
      </c>
      <c r="I6" s="119"/>
      <c r="J6" s="114" t="str">
        <f t="shared" ref="J6:J21" si="12">IF($E6=2,$B6," ")</f>
        <v xml:space="preserve"> </v>
      </c>
      <c r="K6" s="118" t="str">
        <f t="shared" ref="K6:K21" si="13">IF($E6=2,$D6," ")</f>
        <v xml:space="preserve"> </v>
      </c>
      <c r="L6" s="119"/>
      <c r="M6" s="114" t="str">
        <f t="shared" ref="M6:M21" si="14">IF($E6=3,$B6," ")</f>
        <v xml:space="preserve"> </v>
      </c>
      <c r="N6" s="118" t="str">
        <f t="shared" ref="N6:N21" si="15">IF($E6=3,$D6," ")</f>
        <v xml:space="preserve"> </v>
      </c>
      <c r="O6" s="119"/>
      <c r="P6" s="114" t="str">
        <f t="shared" ref="P6:P21" si="16">IF($E6=4,$B6," ")</f>
        <v xml:space="preserve"> </v>
      </c>
      <c r="Q6" s="118" t="str">
        <f t="shared" ref="Q6:Q21" si="17">IF($E6=4,$D6," ")</f>
        <v xml:space="preserve"> </v>
      </c>
      <c r="R6" s="119"/>
      <c r="S6" s="114" t="str">
        <f t="shared" ref="S6:S21" si="18">IF($E6=5,$B6," ")</f>
        <v xml:space="preserve"> </v>
      </c>
      <c r="T6" s="118" t="str">
        <f t="shared" ref="T6:T21" si="19">IF($E6=5,$D6," ")</f>
        <v xml:space="preserve"> </v>
      </c>
    </row>
    <row r="7" spans="1:21">
      <c r="B7" s="108"/>
      <c r="G7" s="114"/>
      <c r="H7" s="118"/>
      <c r="I7" s="119"/>
      <c r="J7" s="114"/>
      <c r="K7" s="118"/>
      <c r="L7" s="119"/>
      <c r="M7" s="114"/>
      <c r="N7" s="118"/>
      <c r="O7" s="119"/>
      <c r="P7" s="114"/>
      <c r="Q7" s="118"/>
      <c r="R7" s="119"/>
      <c r="S7" s="114"/>
      <c r="T7" s="118"/>
    </row>
    <row r="8" spans="1:21">
      <c r="B8" s="108" t="s">
        <v>12</v>
      </c>
      <c r="D8" s="113">
        <v>1</v>
      </c>
      <c r="E8" s="113">
        <v>2</v>
      </c>
      <c r="F8" s="114" t="s">
        <v>13</v>
      </c>
      <c r="G8" s="114" t="str">
        <f t="shared" si="10"/>
        <v xml:space="preserve"> </v>
      </c>
      <c r="H8" s="118" t="str">
        <f t="shared" si="11"/>
        <v xml:space="preserve"> </v>
      </c>
      <c r="I8" s="119"/>
      <c r="J8" s="114" t="str">
        <f t="shared" si="12"/>
        <v>丰富剧情故事， 角色之间关系</v>
      </c>
      <c r="K8" s="118">
        <f t="shared" si="13"/>
        <v>1</v>
      </c>
      <c r="L8" s="119"/>
      <c r="M8" s="114" t="str">
        <f t="shared" si="14"/>
        <v xml:space="preserve"> </v>
      </c>
      <c r="N8" s="118" t="str">
        <f t="shared" si="15"/>
        <v xml:space="preserve"> </v>
      </c>
      <c r="O8" s="119"/>
      <c r="P8" s="114" t="str">
        <f t="shared" si="16"/>
        <v xml:space="preserve"> </v>
      </c>
      <c r="Q8" s="118" t="str">
        <f t="shared" si="17"/>
        <v xml:space="preserve"> </v>
      </c>
      <c r="R8" s="119"/>
      <c r="S8" s="114" t="str">
        <f t="shared" si="18"/>
        <v xml:space="preserve"> </v>
      </c>
      <c r="T8" s="118" t="str">
        <f t="shared" si="19"/>
        <v xml:space="preserve"> </v>
      </c>
    </row>
    <row r="9" spans="1:21">
      <c r="B9" s="112" t="s">
        <v>7</v>
      </c>
      <c r="D9" s="113">
        <v>1</v>
      </c>
      <c r="E9" s="113">
        <v>2</v>
      </c>
      <c r="G9" s="114" t="str">
        <f>IF($E9=1,$B9," ")</f>
        <v xml:space="preserve"> </v>
      </c>
      <c r="H9" s="118" t="str">
        <f>IF($E9=1,$D9," ")</f>
        <v xml:space="preserve"> </v>
      </c>
      <c r="I9" s="119"/>
      <c r="J9" s="114" t="str">
        <f>IF($E9=2,$B9," ")</f>
        <v>体验1-2章玩法</v>
      </c>
      <c r="K9" s="118">
        <f>IF($E9=2,$D9," ")</f>
        <v>1</v>
      </c>
      <c r="L9" s="119"/>
      <c r="M9" s="114" t="str">
        <f>IF($E9=3,$B9," ")</f>
        <v xml:space="preserve"> </v>
      </c>
      <c r="N9" s="118" t="str">
        <f>IF($E9=3,$D9," ")</f>
        <v xml:space="preserve"> </v>
      </c>
      <c r="O9" s="119"/>
      <c r="P9" s="114" t="str">
        <f>IF($E9=4,$B9," ")</f>
        <v xml:space="preserve"> </v>
      </c>
      <c r="Q9" s="118" t="str">
        <f>IF($E9=4,$D9," ")</f>
        <v xml:space="preserve"> </v>
      </c>
      <c r="R9" s="119"/>
      <c r="S9" s="114" t="str">
        <f>IF($E9=5,$B9," ")</f>
        <v xml:space="preserve"> </v>
      </c>
      <c r="T9" s="118" t="str">
        <f>IF($E9=5,$D9," ")</f>
        <v xml:space="preserve"> </v>
      </c>
    </row>
    <row r="10" spans="1:21">
      <c r="B10" s="108" t="s">
        <v>8</v>
      </c>
      <c r="C10" s="108"/>
      <c r="D10" s="123">
        <v>0.5</v>
      </c>
      <c r="E10" s="113">
        <v>2</v>
      </c>
      <c r="G10" s="114" t="str">
        <f>IF($E10=1,$B10," ")</f>
        <v xml:space="preserve"> </v>
      </c>
      <c r="H10" s="118" t="str">
        <f>IF($E10=1,$D10," ")</f>
        <v xml:space="preserve"> </v>
      </c>
      <c r="I10" s="119"/>
      <c r="J10" s="114" t="str">
        <f>IF($E10=2,$B10," ")</f>
        <v>大冒险文档审核</v>
      </c>
      <c r="K10" s="118">
        <f>IF($E10=2,$D10," ")</f>
        <v>0.5</v>
      </c>
      <c r="L10" s="119"/>
      <c r="M10" s="114" t="str">
        <f>IF($E10=3,$B10," ")</f>
        <v xml:space="preserve"> </v>
      </c>
      <c r="N10" s="118" t="str">
        <f>IF($E10=3,$D10," ")</f>
        <v xml:space="preserve"> </v>
      </c>
      <c r="O10" s="119"/>
      <c r="P10" s="114" t="str">
        <f>IF($E10=4,$B10," ")</f>
        <v xml:space="preserve"> </v>
      </c>
      <c r="Q10" s="118" t="str">
        <f>IF($E10=4,$D10," ")</f>
        <v xml:space="preserve"> </v>
      </c>
      <c r="R10" s="119"/>
      <c r="S10" s="114" t="str">
        <f>IF($E10=5,$B10," ")</f>
        <v xml:space="preserve"> </v>
      </c>
      <c r="T10" s="118" t="str">
        <f>IF($E10=5,$D10," ")</f>
        <v xml:space="preserve"> </v>
      </c>
    </row>
    <row r="11" spans="1:21">
      <c r="B11" s="108" t="s">
        <v>682</v>
      </c>
      <c r="D11" s="113">
        <v>2</v>
      </c>
      <c r="E11" s="113">
        <v>2</v>
      </c>
      <c r="G11" s="114" t="str">
        <f>IF($E11=1,$B11," ")</f>
        <v xml:space="preserve"> </v>
      </c>
      <c r="H11" s="118" t="str">
        <f>IF($E11=1,$D11," ")</f>
        <v xml:space="preserve"> </v>
      </c>
      <c r="I11" s="119"/>
      <c r="J11" s="114" t="str">
        <f>IF($E11=2,$B11," ")</f>
        <v>3-6章小怪Boss设计预研</v>
      </c>
      <c r="K11" s="118">
        <f>IF($E11=2,$D11," ")</f>
        <v>2</v>
      </c>
      <c r="L11" s="119"/>
      <c r="M11" s="114" t="str">
        <f>IF($E11=3,$B11," ")</f>
        <v xml:space="preserve"> </v>
      </c>
      <c r="N11" s="118" t="str">
        <f>IF($E11=3,$D11," ")</f>
        <v xml:space="preserve"> </v>
      </c>
      <c r="O11" s="119"/>
      <c r="P11" s="114" t="str">
        <f>IF($E11=4,$B11," ")</f>
        <v xml:space="preserve"> </v>
      </c>
      <c r="Q11" s="118" t="str">
        <f>IF($E11=4,$D11," ")</f>
        <v xml:space="preserve"> </v>
      </c>
      <c r="R11" s="119"/>
      <c r="S11" s="114" t="str">
        <f>IF($E11=5,$B11," ")</f>
        <v xml:space="preserve"> </v>
      </c>
      <c r="T11" s="118" t="str">
        <f>IF($E11=5,$D11," ")</f>
        <v xml:space="preserve"> </v>
      </c>
    </row>
    <row r="12" spans="1:21">
      <c r="B12" s="108"/>
      <c r="G12" s="114"/>
      <c r="H12" s="118"/>
      <c r="I12" s="119"/>
      <c r="J12" s="114"/>
      <c r="K12" s="118"/>
      <c r="L12" s="119"/>
      <c r="M12" s="114"/>
      <c r="N12" s="118"/>
      <c r="O12" s="119"/>
      <c r="P12" s="114"/>
      <c r="Q12" s="118"/>
      <c r="R12" s="119"/>
      <c r="S12" s="114"/>
      <c r="T12" s="118"/>
    </row>
    <row r="13" spans="1:21">
      <c r="B13" s="108" t="s">
        <v>14</v>
      </c>
      <c r="D13" s="124">
        <v>1</v>
      </c>
      <c r="E13" s="113">
        <v>3</v>
      </c>
      <c r="G13" s="114" t="str">
        <f t="shared" si="10"/>
        <v xml:space="preserve"> </v>
      </c>
      <c r="H13" s="118" t="str">
        <f t="shared" si="11"/>
        <v xml:space="preserve"> </v>
      </c>
      <c r="I13" s="119"/>
      <c r="J13" s="114" t="str">
        <f t="shared" si="12"/>
        <v xml:space="preserve"> </v>
      </c>
      <c r="K13" s="118" t="str">
        <f t="shared" si="13"/>
        <v xml:space="preserve"> </v>
      </c>
      <c r="L13" s="119"/>
      <c r="M13" s="114" t="str">
        <f t="shared" si="14"/>
        <v>音效需求 - 包括UI部分</v>
      </c>
      <c r="N13" s="118">
        <f t="shared" si="15"/>
        <v>1</v>
      </c>
      <c r="O13" s="119"/>
      <c r="P13" s="114" t="str">
        <f t="shared" si="16"/>
        <v xml:space="preserve"> </v>
      </c>
      <c r="Q13" s="118" t="str">
        <f t="shared" si="17"/>
        <v xml:space="preserve"> </v>
      </c>
      <c r="R13" s="119"/>
      <c r="S13" s="114" t="str">
        <f t="shared" si="18"/>
        <v xml:space="preserve"> </v>
      </c>
      <c r="T13" s="118" t="str">
        <f t="shared" si="19"/>
        <v xml:space="preserve"> </v>
      </c>
    </row>
    <row r="14" spans="1:21">
      <c r="B14" s="108" t="s">
        <v>683</v>
      </c>
      <c r="D14" s="124">
        <v>4</v>
      </c>
      <c r="E14" s="113">
        <v>3</v>
      </c>
      <c r="G14" s="114"/>
      <c r="H14" s="118"/>
      <c r="I14" s="119"/>
      <c r="J14" s="114"/>
      <c r="K14" s="118"/>
      <c r="L14" s="119"/>
      <c r="M14" s="114" t="str">
        <f t="shared" si="14"/>
        <v>三到六章Boss设计</v>
      </c>
      <c r="N14" s="118">
        <f t="shared" si="15"/>
        <v>4</v>
      </c>
      <c r="O14" s="119"/>
      <c r="P14" s="114"/>
      <c r="Q14" s="118"/>
      <c r="R14" s="119"/>
      <c r="S14" s="114"/>
      <c r="T14" s="118"/>
    </row>
    <row r="15" spans="1:21">
      <c r="B15" s="108"/>
      <c r="D15" s="124"/>
      <c r="G15" s="114"/>
      <c r="H15" s="118"/>
      <c r="I15" s="119"/>
      <c r="J15" s="114"/>
      <c r="K15" s="118"/>
      <c r="L15" s="119"/>
      <c r="M15" s="114"/>
      <c r="N15" s="118"/>
      <c r="O15" s="119"/>
      <c r="P15" s="114"/>
      <c r="Q15" s="118"/>
      <c r="R15" s="119"/>
      <c r="S15" s="114"/>
      <c r="T15" s="118"/>
    </row>
    <row r="16" spans="1:21">
      <c r="B16" s="108" t="s">
        <v>15</v>
      </c>
      <c r="D16" s="124">
        <v>3</v>
      </c>
      <c r="E16" s="113">
        <v>4</v>
      </c>
      <c r="G16" s="114"/>
      <c r="H16" s="118"/>
      <c r="I16" s="119"/>
      <c r="J16" s="114"/>
      <c r="K16" s="118"/>
      <c r="L16" s="119"/>
      <c r="M16" s="114"/>
      <c r="N16" s="118"/>
      <c r="O16" s="119"/>
      <c r="P16" s="114" t="str">
        <f t="shared" si="16"/>
        <v>收费点方案</v>
      </c>
      <c r="Q16" s="118">
        <f t="shared" si="17"/>
        <v>3</v>
      </c>
      <c r="R16" s="119"/>
      <c r="S16" s="114"/>
      <c r="T16" s="118"/>
    </row>
    <row r="17" spans="1:21">
      <c r="B17" s="112" t="s">
        <v>684</v>
      </c>
      <c r="D17" s="113">
        <v>3</v>
      </c>
      <c r="E17" s="113">
        <v>4</v>
      </c>
      <c r="G17" s="114" t="str">
        <f t="shared" si="10"/>
        <v xml:space="preserve"> </v>
      </c>
      <c r="H17" s="118" t="str">
        <f t="shared" si="11"/>
        <v xml:space="preserve"> </v>
      </c>
      <c r="I17" s="119"/>
      <c r="J17" s="114" t="str">
        <f t="shared" si="12"/>
        <v xml:space="preserve"> </v>
      </c>
      <c r="K17" s="118" t="str">
        <f t="shared" si="13"/>
        <v xml:space="preserve"> </v>
      </c>
      <c r="L17" s="119"/>
      <c r="M17" s="114" t="str">
        <f t="shared" si="14"/>
        <v xml:space="preserve"> </v>
      </c>
      <c r="N17" s="118" t="str">
        <f t="shared" si="15"/>
        <v xml:space="preserve"> </v>
      </c>
      <c r="O17" s="119"/>
      <c r="P17" s="114" t="str">
        <f t="shared" si="16"/>
        <v>成长卡点需求</v>
      </c>
      <c r="Q17" s="118">
        <f t="shared" si="17"/>
        <v>3</v>
      </c>
      <c r="R17" s="119"/>
      <c r="S17" s="114" t="str">
        <f t="shared" si="18"/>
        <v xml:space="preserve"> </v>
      </c>
      <c r="T17" s="118" t="str">
        <f t="shared" si="19"/>
        <v xml:space="preserve"> </v>
      </c>
    </row>
    <row r="18" spans="1:21">
      <c r="B18" s="108"/>
      <c r="C18" s="108"/>
      <c r="D18" s="123"/>
      <c r="G18" s="114" t="str">
        <f t="shared" si="10"/>
        <v xml:space="preserve"> </v>
      </c>
      <c r="H18" s="118" t="str">
        <f t="shared" si="11"/>
        <v xml:space="preserve"> </v>
      </c>
      <c r="I18" s="119"/>
      <c r="J18" s="114" t="str">
        <f t="shared" si="12"/>
        <v xml:space="preserve"> </v>
      </c>
      <c r="K18" s="118" t="str">
        <f t="shared" si="13"/>
        <v xml:space="preserve"> </v>
      </c>
      <c r="L18" s="119"/>
      <c r="M18" s="114" t="str">
        <f t="shared" si="14"/>
        <v xml:space="preserve"> </v>
      </c>
      <c r="N18" s="118" t="str">
        <f t="shared" si="15"/>
        <v xml:space="preserve"> </v>
      </c>
      <c r="O18" s="119"/>
      <c r="P18" s="114" t="str">
        <f t="shared" si="16"/>
        <v xml:space="preserve"> </v>
      </c>
      <c r="Q18" s="118" t="str">
        <f t="shared" si="17"/>
        <v xml:space="preserve"> </v>
      </c>
      <c r="R18" s="119"/>
      <c r="S18" s="114" t="str">
        <f t="shared" si="18"/>
        <v xml:space="preserve"> </v>
      </c>
      <c r="T18" s="118" t="str">
        <f t="shared" si="19"/>
        <v xml:space="preserve"> </v>
      </c>
    </row>
    <row r="19" spans="1:21">
      <c r="B19" s="112" t="s">
        <v>16</v>
      </c>
      <c r="D19" s="113">
        <v>2</v>
      </c>
      <c r="E19" s="113">
        <v>5</v>
      </c>
      <c r="G19" s="114" t="str">
        <f t="shared" si="10"/>
        <v xml:space="preserve"> </v>
      </c>
      <c r="H19" s="118" t="str">
        <f t="shared" si="11"/>
        <v xml:space="preserve"> </v>
      </c>
      <c r="I19" s="119"/>
      <c r="J19" s="114" t="str">
        <f t="shared" si="12"/>
        <v xml:space="preserve"> </v>
      </c>
      <c r="K19" s="118" t="str">
        <f t="shared" si="13"/>
        <v xml:space="preserve"> </v>
      </c>
      <c r="L19" s="119"/>
      <c r="M19" s="114" t="str">
        <f t="shared" si="14"/>
        <v xml:space="preserve"> </v>
      </c>
      <c r="N19" s="118" t="str">
        <f t="shared" si="15"/>
        <v xml:space="preserve"> </v>
      </c>
      <c r="O19" s="119"/>
      <c r="P19" s="114" t="str">
        <f t="shared" si="16"/>
        <v xml:space="preserve"> </v>
      </c>
      <c r="Q19" s="118" t="str">
        <f t="shared" si="17"/>
        <v xml:space="preserve"> </v>
      </c>
      <c r="R19" s="119"/>
      <c r="S19" s="114" t="str">
        <f t="shared" si="18"/>
        <v>审核投放价值，和各种道具价值</v>
      </c>
      <c r="T19" s="118">
        <f t="shared" si="19"/>
        <v>2</v>
      </c>
    </row>
    <row r="20" spans="1:21">
      <c r="B20" s="121" t="s">
        <v>685</v>
      </c>
      <c r="C20" s="121"/>
      <c r="D20" s="122">
        <v>3</v>
      </c>
      <c r="E20" s="113">
        <v>5</v>
      </c>
      <c r="G20" s="114" t="str">
        <f t="shared" si="10"/>
        <v xml:space="preserve"> </v>
      </c>
      <c r="H20" s="118" t="str">
        <f t="shared" si="11"/>
        <v xml:space="preserve"> </v>
      </c>
      <c r="I20" s="119"/>
      <c r="J20" s="114" t="str">
        <f t="shared" si="12"/>
        <v xml:space="preserve"> </v>
      </c>
      <c r="K20" s="118" t="str">
        <f t="shared" si="13"/>
        <v xml:space="preserve"> </v>
      </c>
      <c r="L20" s="119"/>
      <c r="M20" s="114" t="str">
        <f t="shared" si="14"/>
        <v xml:space="preserve"> </v>
      </c>
      <c r="N20" s="118" t="str">
        <f t="shared" si="15"/>
        <v xml:space="preserve"> </v>
      </c>
      <c r="O20" s="119"/>
      <c r="P20" s="114" t="str">
        <f t="shared" si="16"/>
        <v xml:space="preserve"> </v>
      </c>
      <c r="Q20" s="118" t="str">
        <f t="shared" si="17"/>
        <v xml:space="preserve"> </v>
      </c>
      <c r="R20" s="119"/>
      <c r="S20" s="114" t="str">
        <f t="shared" si="18"/>
        <v>0.7玩法难度定义和需求</v>
      </c>
      <c r="T20" s="118">
        <f t="shared" si="19"/>
        <v>3</v>
      </c>
    </row>
    <row r="21" spans="1:21">
      <c r="B21" s="121"/>
      <c r="C21" s="121"/>
      <c r="D21" s="122"/>
      <c r="G21" s="114" t="str">
        <f t="shared" si="10"/>
        <v xml:space="preserve"> </v>
      </c>
      <c r="H21" s="118" t="str">
        <f t="shared" si="11"/>
        <v xml:space="preserve"> </v>
      </c>
      <c r="I21" s="119"/>
      <c r="J21" s="114" t="str">
        <f t="shared" si="12"/>
        <v xml:space="preserve"> </v>
      </c>
      <c r="K21" s="118" t="str">
        <f t="shared" si="13"/>
        <v xml:space="preserve"> </v>
      </c>
      <c r="L21" s="119"/>
      <c r="M21" s="114" t="str">
        <f t="shared" si="14"/>
        <v xml:space="preserve"> </v>
      </c>
      <c r="N21" s="118" t="str">
        <f t="shared" si="15"/>
        <v xml:space="preserve"> </v>
      </c>
      <c r="O21" s="119"/>
      <c r="P21" s="114" t="str">
        <f t="shared" si="16"/>
        <v xml:space="preserve"> </v>
      </c>
      <c r="Q21" s="118" t="str">
        <f t="shared" si="17"/>
        <v xml:space="preserve"> </v>
      </c>
      <c r="R21" s="119"/>
      <c r="S21" s="114" t="str">
        <f t="shared" si="18"/>
        <v xml:space="preserve"> </v>
      </c>
      <c r="T21" s="118" t="str">
        <f t="shared" si="19"/>
        <v xml:space="preserve"> </v>
      </c>
    </row>
    <row r="23" spans="1:21">
      <c r="U23" s="112"/>
    </row>
    <row r="24" spans="1:21">
      <c r="A24" s="112"/>
      <c r="B24" s="115" t="s">
        <v>0</v>
      </c>
      <c r="C24" s="115"/>
      <c r="D24" s="113">
        <f>SUM(D10:D23)</f>
        <v>18.5</v>
      </c>
      <c r="H24" s="113">
        <f>SUM(H4:H23)</f>
        <v>5.5</v>
      </c>
      <c r="K24" s="113">
        <f>SUM(K4:K23)</f>
        <v>4.5</v>
      </c>
      <c r="N24" s="113">
        <f>SUM(N4:N23)</f>
        <v>5</v>
      </c>
      <c r="Q24" s="113">
        <f>SUM(Q4:Q23)</f>
        <v>6</v>
      </c>
      <c r="T24" s="113">
        <f>SUM(T8:T23)</f>
        <v>5</v>
      </c>
    </row>
    <row r="25" spans="1:21" s="128" customFormat="1">
      <c r="A25" s="8"/>
      <c r="B25" s="125"/>
      <c r="C25" s="125"/>
      <c r="D25" s="126"/>
      <c r="E25" s="126"/>
      <c r="F25" s="127"/>
      <c r="H25" s="129"/>
      <c r="I25" s="130"/>
      <c r="J25" s="125"/>
      <c r="L25" s="130"/>
      <c r="M25" s="125"/>
      <c r="O25" s="130"/>
      <c r="R25" s="130"/>
      <c r="U25" s="130"/>
    </row>
    <row r="26" spans="1:21" s="108" customFormat="1">
      <c r="A26" s="1" t="s">
        <v>17</v>
      </c>
      <c r="B26" s="131"/>
      <c r="C26" s="131"/>
      <c r="D26" s="123"/>
      <c r="E26" s="123"/>
      <c r="F26" s="132"/>
      <c r="G26" s="115"/>
      <c r="H26" s="114" t="str">
        <f>IF($E26=1,$B26," ")</f>
        <v xml:space="preserve"> </v>
      </c>
      <c r="I26" s="118" t="str">
        <f>IF($E26=1,$D26," ")</f>
        <v xml:space="preserve"> </v>
      </c>
      <c r="J26" s="119"/>
      <c r="K26" s="114" t="str">
        <f>IF($E26=2,$B26," ")</f>
        <v xml:space="preserve"> </v>
      </c>
      <c r="L26" s="118" t="str">
        <f>IF($E26=2,$D26," ")</f>
        <v xml:space="preserve"> </v>
      </c>
      <c r="M26" s="119"/>
      <c r="N26" s="114" t="str">
        <f>IF($E26=3,$B26," ")</f>
        <v xml:space="preserve"> </v>
      </c>
      <c r="O26" s="118" t="str">
        <f>IF($E26=3,$D26," ")</f>
        <v xml:space="preserve"> </v>
      </c>
      <c r="P26" s="119"/>
      <c r="Q26" s="114" t="str">
        <f>IF($E26=4,$B26," ")</f>
        <v xml:space="preserve"> </v>
      </c>
      <c r="R26" s="118" t="str">
        <f>IF($E26=4,$D26," ")</f>
        <v xml:space="preserve"> </v>
      </c>
      <c r="S26" s="119"/>
      <c r="T26" s="114" t="str">
        <f>IF($E26=5,$B26," ")</f>
        <v xml:space="preserve"> </v>
      </c>
      <c r="U26" s="118" t="str">
        <f>IF($E26=5,$D26," ")</f>
        <v xml:space="preserve"> </v>
      </c>
    </row>
    <row r="27" spans="1:21">
      <c r="B27" s="133" t="s">
        <v>686</v>
      </c>
      <c r="C27" s="134"/>
      <c r="D27" s="113">
        <v>1</v>
      </c>
      <c r="E27" s="113">
        <v>1</v>
      </c>
      <c r="G27" s="114" t="str">
        <f>IF($E27=1,$B27," ")</f>
        <v>需求 - 新增对局调优修改</v>
      </c>
      <c r="H27" s="118">
        <f>IF($E27=1,$D27," ")</f>
        <v>1</v>
      </c>
      <c r="I27" s="119"/>
      <c r="J27" s="114" t="str">
        <f>IF($E27=2,$B27," ")</f>
        <v xml:space="preserve"> </v>
      </c>
      <c r="K27" s="118" t="str">
        <f>IF($E27=2,$D27," ")</f>
        <v xml:space="preserve"> </v>
      </c>
      <c r="L27" s="119"/>
      <c r="M27" s="114" t="str">
        <f>IF($E27=3,$B27," ")</f>
        <v xml:space="preserve"> </v>
      </c>
      <c r="N27" s="118" t="str">
        <f>IF($E27=3,$D27," ")</f>
        <v xml:space="preserve"> </v>
      </c>
      <c r="O27" s="119"/>
      <c r="P27" s="114" t="str">
        <f>IF($E27=4,$B27," ")</f>
        <v xml:space="preserve"> </v>
      </c>
      <c r="Q27" s="118" t="str">
        <f>IF($E27=4,$D27," ")</f>
        <v xml:space="preserve"> </v>
      </c>
      <c r="R27" s="119"/>
      <c r="S27" s="114" t="str">
        <f>IF($E27=5,$B27," ")</f>
        <v xml:space="preserve"> </v>
      </c>
      <c r="T27" s="118" t="str">
        <f>IF($E27=5,$D27," ")</f>
        <v xml:space="preserve"> </v>
      </c>
    </row>
    <row r="28" spans="1:21">
      <c r="B28" s="117" t="s">
        <v>19</v>
      </c>
      <c r="D28" s="113">
        <v>3</v>
      </c>
      <c r="E28" s="113">
        <v>1</v>
      </c>
      <c r="G28" s="114" t="str">
        <f t="shared" ref="G28:G45" si="20">IF($E28=1,$B28," ")</f>
        <v>1-2章副本配置debug</v>
      </c>
      <c r="H28" s="118">
        <f t="shared" ref="H28:H45" si="21">IF($E28=1,$D28," ")</f>
        <v>3</v>
      </c>
      <c r="I28" s="119"/>
      <c r="J28" s="114" t="str">
        <f t="shared" ref="J28:J45" si="22">IF($E28=2,$B28," ")</f>
        <v xml:space="preserve"> </v>
      </c>
      <c r="K28" s="118" t="str">
        <f t="shared" ref="K28:K45" si="23">IF($E28=2,$D28," ")</f>
        <v xml:space="preserve"> </v>
      </c>
      <c r="L28" s="119"/>
      <c r="M28" s="114" t="str">
        <f t="shared" ref="M28:M45" si="24">IF($E28=3,$B28," ")</f>
        <v xml:space="preserve"> </v>
      </c>
      <c r="N28" s="118" t="str">
        <f t="shared" ref="N28:N45" si="25">IF($E28=3,$D28," ")</f>
        <v xml:space="preserve"> </v>
      </c>
      <c r="O28" s="119"/>
      <c r="P28" s="114" t="str">
        <f t="shared" ref="P28:P45" si="26">IF($E28=4,$B28," ")</f>
        <v xml:space="preserve"> </v>
      </c>
      <c r="Q28" s="118" t="str">
        <f t="shared" ref="Q28:Q45" si="27">IF($E28=4,$D28," ")</f>
        <v xml:space="preserve"> </v>
      </c>
      <c r="R28" s="119"/>
      <c r="S28" s="114" t="str">
        <f t="shared" ref="S28:S45" si="28">IF($E28=5,$B28," ")</f>
        <v xml:space="preserve"> </v>
      </c>
      <c r="T28" s="118" t="str">
        <f t="shared" ref="T28:T45" si="29">IF($E28=5,$D28," ")</f>
        <v xml:space="preserve"> </v>
      </c>
    </row>
    <row r="30" spans="1:21">
      <c r="A30" s="112"/>
      <c r="B30" s="134" t="s">
        <v>687</v>
      </c>
      <c r="C30" s="134"/>
      <c r="D30" s="113">
        <v>1</v>
      </c>
      <c r="E30" s="113">
        <v>2</v>
      </c>
      <c r="G30" s="114" t="str">
        <f>IF($E30=1,$B30," ")</f>
        <v xml:space="preserve"> </v>
      </c>
      <c r="H30" s="118" t="str">
        <f>IF($E30=1,$D30," ")</f>
        <v xml:space="preserve"> </v>
      </c>
      <c r="I30" s="119"/>
      <c r="J30" s="114" t="str">
        <f>IF($E30=2,$B30," ")</f>
        <v>任务系统 - 验收，Debug</v>
      </c>
      <c r="K30" s="118">
        <f>IF($E30=2,$D30," ")</f>
        <v>1</v>
      </c>
      <c r="L30" s="119"/>
      <c r="M30" s="114" t="str">
        <f>IF($E30=3,$B30," ")</f>
        <v xml:space="preserve"> </v>
      </c>
      <c r="N30" s="118" t="str">
        <f>IF($E30=3,$D30," ")</f>
        <v xml:space="preserve"> </v>
      </c>
      <c r="O30" s="119"/>
      <c r="P30" s="114" t="str">
        <f>IF($E30=4,$B30," ")</f>
        <v xml:space="preserve"> </v>
      </c>
      <c r="Q30" s="118" t="str">
        <f>IF($E30=4,$D30," ")</f>
        <v xml:space="preserve"> </v>
      </c>
      <c r="R30" s="119"/>
      <c r="S30" s="114" t="str">
        <f>IF($E30=5,$B30," ")</f>
        <v xml:space="preserve"> </v>
      </c>
      <c r="T30" s="118" t="str">
        <f>IF($E30=5,$D30," ")</f>
        <v xml:space="preserve"> </v>
      </c>
    </row>
    <row r="31" spans="1:21" ht="51">
      <c r="B31" s="112" t="s">
        <v>688</v>
      </c>
      <c r="D31" s="113">
        <v>4</v>
      </c>
      <c r="E31" s="113">
        <v>2</v>
      </c>
      <c r="F31" s="114" t="s">
        <v>689</v>
      </c>
      <c r="G31" s="112" t="str">
        <f t="shared" si="20"/>
        <v xml:space="preserve"> </v>
      </c>
      <c r="H31" s="115" t="str">
        <f t="shared" si="21"/>
        <v xml:space="preserve"> </v>
      </c>
      <c r="J31" s="112" t="str">
        <f t="shared" si="22"/>
        <v>对局节奏调试（debug）</v>
      </c>
      <c r="K31" s="112">
        <f t="shared" si="23"/>
        <v>4</v>
      </c>
      <c r="M31" s="112" t="str">
        <f t="shared" si="24"/>
        <v xml:space="preserve"> </v>
      </c>
      <c r="N31" s="112" t="str">
        <f t="shared" si="25"/>
        <v xml:space="preserve"> </v>
      </c>
      <c r="P31" s="112" t="str">
        <f t="shared" si="26"/>
        <v xml:space="preserve"> </v>
      </c>
      <c r="Q31" s="112" t="str">
        <f t="shared" si="27"/>
        <v xml:space="preserve"> </v>
      </c>
      <c r="S31" s="112" t="str">
        <f t="shared" si="28"/>
        <v xml:space="preserve"> </v>
      </c>
      <c r="T31" s="112" t="str">
        <f t="shared" si="29"/>
        <v xml:space="preserve"> </v>
      </c>
    </row>
    <row r="32" spans="1:21">
      <c r="B32" s="112" t="s">
        <v>690</v>
      </c>
      <c r="D32" s="113">
        <v>1</v>
      </c>
      <c r="E32" s="113">
        <v>2</v>
      </c>
      <c r="G32" s="114" t="str">
        <f>IF($E32=1,$B32," ")</f>
        <v xml:space="preserve"> </v>
      </c>
      <c r="H32" s="118" t="str">
        <f>IF($E32=1,$D32," ")</f>
        <v xml:space="preserve"> </v>
      </c>
      <c r="I32" s="119"/>
      <c r="J32" s="114" t="str">
        <f>IF($E32=2,$B32," ")</f>
        <v>大招音效回归</v>
      </c>
      <c r="K32" s="118">
        <f>IF($E32=2,$D32," ")</f>
        <v>1</v>
      </c>
      <c r="L32" s="119"/>
      <c r="M32" s="114" t="str">
        <f>IF($E32=3,$B32," ")</f>
        <v xml:space="preserve"> </v>
      </c>
      <c r="N32" s="118" t="str">
        <f>IF($E32=3,$D32," ")</f>
        <v xml:space="preserve"> </v>
      </c>
      <c r="O32" s="119"/>
      <c r="P32" s="114" t="str">
        <f>IF($E32=4,$B32," ")</f>
        <v xml:space="preserve"> </v>
      </c>
      <c r="Q32" s="118" t="str">
        <f>IF($E32=4,$D32," ")</f>
        <v xml:space="preserve"> </v>
      </c>
      <c r="R32" s="119"/>
      <c r="S32" s="114" t="str">
        <f>IF($E32=5,$B32," ")</f>
        <v xml:space="preserve"> </v>
      </c>
      <c r="T32" s="118" t="str">
        <f>IF($E32=5,$D32," ")</f>
        <v xml:space="preserve"> </v>
      </c>
    </row>
    <row r="33" spans="1:21">
      <c r="B33" s="112" t="s">
        <v>21</v>
      </c>
      <c r="D33" s="113">
        <v>2</v>
      </c>
      <c r="E33" s="113">
        <v>2</v>
      </c>
      <c r="G33" s="114" t="str">
        <f t="shared" si="20"/>
        <v xml:space="preserve"> </v>
      </c>
      <c r="H33" s="118" t="str">
        <f t="shared" si="21"/>
        <v xml:space="preserve"> </v>
      </c>
      <c r="I33" s="119"/>
      <c r="J33" s="114" t="str">
        <f t="shared" si="22"/>
        <v>立绘系统需求</v>
      </c>
      <c r="K33" s="118">
        <f t="shared" si="23"/>
        <v>2</v>
      </c>
      <c r="L33" s="119"/>
      <c r="M33" s="114" t="str">
        <f t="shared" si="24"/>
        <v xml:space="preserve"> </v>
      </c>
      <c r="N33" s="118" t="str">
        <f t="shared" si="25"/>
        <v xml:space="preserve"> </v>
      </c>
      <c r="O33" s="119"/>
      <c r="P33" s="114" t="str">
        <f t="shared" si="26"/>
        <v xml:space="preserve"> </v>
      </c>
      <c r="Q33" s="118" t="str">
        <f t="shared" si="27"/>
        <v xml:space="preserve"> </v>
      </c>
      <c r="R33" s="119"/>
      <c r="S33" s="114" t="str">
        <f t="shared" si="28"/>
        <v xml:space="preserve"> </v>
      </c>
      <c r="T33" s="118" t="str">
        <f t="shared" si="29"/>
        <v xml:space="preserve"> </v>
      </c>
    </row>
    <row r="35" spans="1:21">
      <c r="B35" s="112" t="s">
        <v>20</v>
      </c>
      <c r="D35" s="113">
        <v>3</v>
      </c>
      <c r="E35" s="113">
        <v>3</v>
      </c>
      <c r="F35" s="114" t="s">
        <v>110</v>
      </c>
      <c r="G35" s="114" t="str">
        <f>IF($E35=1,$B35," ")</f>
        <v xml:space="preserve"> </v>
      </c>
      <c r="H35" s="118" t="str">
        <f>IF($E35=1,$D35," ")</f>
        <v xml:space="preserve"> </v>
      </c>
      <c r="I35" s="119"/>
      <c r="J35" s="114" t="str">
        <f>IF($E35=2,$B35," ")</f>
        <v xml:space="preserve"> </v>
      </c>
      <c r="K35" s="118" t="str">
        <f>IF($E35=2,$D35," ")</f>
        <v xml:space="preserve"> </v>
      </c>
      <c r="L35" s="119"/>
      <c r="M35" s="114" t="str">
        <f>IF($E35=3,$B35," ")</f>
        <v xml:space="preserve">活动指引界面 </v>
      </c>
      <c r="N35" s="118">
        <f>IF($E35=3,$D35," ")</f>
        <v>3</v>
      </c>
      <c r="O35" s="119"/>
      <c r="P35" s="114" t="str">
        <f>IF($E35=4,$B35," ")</f>
        <v xml:space="preserve"> </v>
      </c>
      <c r="Q35" s="118" t="str">
        <f>IF($E35=4,$D35," ")</f>
        <v xml:space="preserve"> </v>
      </c>
      <c r="R35" s="119"/>
      <c r="S35" s="114" t="str">
        <f>IF($E35=5,$B35," ")</f>
        <v xml:space="preserve"> </v>
      </c>
      <c r="T35" s="118" t="str">
        <f>IF($E35=5,$D35," ")</f>
        <v xml:space="preserve"> </v>
      </c>
    </row>
    <row r="36" spans="1:21">
      <c r="B36" s="108" t="s">
        <v>162</v>
      </c>
      <c r="C36" s="108"/>
      <c r="D36" s="123">
        <v>1</v>
      </c>
      <c r="E36" s="113">
        <v>3</v>
      </c>
      <c r="G36" s="114" t="str">
        <f t="shared" si="20"/>
        <v xml:space="preserve"> </v>
      </c>
      <c r="H36" s="118" t="str">
        <f t="shared" si="21"/>
        <v xml:space="preserve"> </v>
      </c>
      <c r="I36" s="119"/>
      <c r="J36" s="114" t="str">
        <f t="shared" si="22"/>
        <v xml:space="preserve"> </v>
      </c>
      <c r="K36" s="118" t="str">
        <f t="shared" si="23"/>
        <v xml:space="preserve"> </v>
      </c>
      <c r="L36" s="119"/>
      <c r="M36" s="114" t="str">
        <f t="shared" si="24"/>
        <v>战力回归 （阵容选择）</v>
      </c>
      <c r="N36" s="118">
        <f t="shared" si="25"/>
        <v>1</v>
      </c>
      <c r="O36" s="119"/>
      <c r="P36" s="114" t="str">
        <f t="shared" si="26"/>
        <v xml:space="preserve"> </v>
      </c>
      <c r="Q36" s="118" t="str">
        <f t="shared" si="27"/>
        <v xml:space="preserve"> </v>
      </c>
      <c r="R36" s="119"/>
      <c r="S36" s="114" t="str">
        <f t="shared" si="28"/>
        <v xml:space="preserve"> </v>
      </c>
      <c r="T36" s="118" t="str">
        <f t="shared" si="29"/>
        <v xml:space="preserve"> </v>
      </c>
    </row>
    <row r="37" spans="1:21">
      <c r="B37" s="112" t="s">
        <v>691</v>
      </c>
      <c r="D37" s="113">
        <v>1</v>
      </c>
      <c r="E37" s="113">
        <v>3</v>
      </c>
      <c r="G37" s="114" t="str">
        <f t="shared" si="20"/>
        <v xml:space="preserve"> </v>
      </c>
      <c r="H37" s="118" t="str">
        <f t="shared" si="21"/>
        <v xml:space="preserve"> </v>
      </c>
      <c r="I37" s="119"/>
      <c r="J37" s="114" t="str">
        <f t="shared" si="22"/>
        <v xml:space="preserve"> </v>
      </c>
      <c r="K37" s="118" t="str">
        <f t="shared" si="23"/>
        <v xml:space="preserve"> </v>
      </c>
      <c r="L37" s="119"/>
      <c r="M37" s="114" t="str">
        <f t="shared" si="24"/>
        <v>账号登陆， 选择服务器，创建角色验收</v>
      </c>
      <c r="N37" s="118">
        <f t="shared" si="25"/>
        <v>1</v>
      </c>
      <c r="O37" s="119"/>
      <c r="P37" s="114" t="str">
        <f t="shared" si="26"/>
        <v xml:space="preserve"> </v>
      </c>
      <c r="Q37" s="118" t="str">
        <f t="shared" si="27"/>
        <v xml:space="preserve"> </v>
      </c>
      <c r="R37" s="119"/>
      <c r="S37" s="114" t="str">
        <f t="shared" si="28"/>
        <v xml:space="preserve"> </v>
      </c>
      <c r="T37" s="118" t="str">
        <f t="shared" si="29"/>
        <v xml:space="preserve"> </v>
      </c>
    </row>
    <row r="38" spans="1:21">
      <c r="G38" s="114" t="str">
        <f t="shared" si="20"/>
        <v xml:space="preserve"> </v>
      </c>
      <c r="H38" s="118" t="str">
        <f t="shared" si="21"/>
        <v xml:space="preserve"> </v>
      </c>
      <c r="I38" s="119"/>
      <c r="J38" s="114" t="str">
        <f t="shared" si="22"/>
        <v xml:space="preserve"> </v>
      </c>
      <c r="K38" s="118" t="str">
        <f t="shared" si="23"/>
        <v xml:space="preserve"> </v>
      </c>
      <c r="L38" s="119"/>
      <c r="M38" s="114" t="str">
        <f t="shared" si="24"/>
        <v xml:space="preserve"> </v>
      </c>
      <c r="N38" s="118" t="str">
        <f t="shared" si="25"/>
        <v xml:space="preserve"> </v>
      </c>
      <c r="O38" s="119"/>
      <c r="P38" s="114" t="str">
        <f t="shared" si="26"/>
        <v xml:space="preserve"> </v>
      </c>
      <c r="Q38" s="118" t="str">
        <f t="shared" si="27"/>
        <v xml:space="preserve"> </v>
      </c>
      <c r="R38" s="119"/>
      <c r="S38" s="114" t="str">
        <f t="shared" si="28"/>
        <v xml:space="preserve"> </v>
      </c>
      <c r="T38" s="118" t="str">
        <f t="shared" si="29"/>
        <v xml:space="preserve"> </v>
      </c>
    </row>
    <row r="39" spans="1:21">
      <c r="B39" s="112" t="s">
        <v>23</v>
      </c>
      <c r="D39" s="113">
        <v>2</v>
      </c>
      <c r="E39" s="113">
        <v>4</v>
      </c>
      <c r="G39" s="114" t="str">
        <f>IF($E39=1,$B39," ")</f>
        <v xml:space="preserve"> </v>
      </c>
      <c r="H39" s="118" t="str">
        <f>IF($E39=1,$D39," ")</f>
        <v xml:space="preserve"> </v>
      </c>
      <c r="I39" s="119"/>
      <c r="J39" s="114" t="str">
        <f>IF($E39=2,$B39," ")</f>
        <v xml:space="preserve"> </v>
      </c>
      <c r="K39" s="118" t="str">
        <f>IF($E39=2,$D39," ")</f>
        <v xml:space="preserve"> </v>
      </c>
      <c r="L39" s="119"/>
      <c r="M39" s="114" t="str">
        <f>IF($E39=3,$B39," ")</f>
        <v xml:space="preserve"> </v>
      </c>
      <c r="N39" s="118" t="str">
        <f>IF($E39=3,$D39," ")</f>
        <v xml:space="preserve"> </v>
      </c>
      <c r="O39" s="119"/>
      <c r="P39" s="114" t="str">
        <f>IF($E39=4,$B39," ")</f>
        <v xml:space="preserve">签到 </v>
      </c>
      <c r="Q39" s="118">
        <f>IF($E39=4,$D39," ")</f>
        <v>2</v>
      </c>
      <c r="R39" s="119"/>
      <c r="S39" s="114" t="str">
        <f>IF($E39=5,$B39," ")</f>
        <v xml:space="preserve"> </v>
      </c>
      <c r="T39" s="118" t="str">
        <f>IF($E39=5,$D39," ")</f>
        <v xml:space="preserve"> </v>
      </c>
    </row>
    <row r="40" spans="1:21">
      <c r="B40" s="112" t="s">
        <v>24</v>
      </c>
      <c r="D40" s="113">
        <v>4</v>
      </c>
      <c r="E40" s="113">
        <v>4</v>
      </c>
      <c r="G40" s="114" t="str">
        <f t="shared" si="20"/>
        <v xml:space="preserve"> </v>
      </c>
      <c r="H40" s="118" t="str">
        <f t="shared" si="21"/>
        <v xml:space="preserve"> </v>
      </c>
      <c r="I40" s="119"/>
      <c r="J40" s="114" t="str">
        <f t="shared" si="22"/>
        <v xml:space="preserve"> </v>
      </c>
      <c r="K40" s="118" t="str">
        <f t="shared" si="23"/>
        <v xml:space="preserve"> </v>
      </c>
      <c r="L40" s="119"/>
      <c r="M40" s="114" t="str">
        <f t="shared" si="24"/>
        <v xml:space="preserve"> </v>
      </c>
      <c r="N40" s="118" t="str">
        <f t="shared" si="25"/>
        <v xml:space="preserve"> </v>
      </c>
      <c r="O40" s="119"/>
      <c r="P40" s="114" t="str">
        <f t="shared" si="26"/>
        <v>3-4章小怪配置</v>
      </c>
      <c r="Q40" s="118">
        <f t="shared" si="27"/>
        <v>4</v>
      </c>
      <c r="R40" s="119"/>
      <c r="S40" s="114" t="str">
        <f t="shared" si="28"/>
        <v xml:space="preserve"> </v>
      </c>
      <c r="T40" s="118" t="str">
        <f t="shared" si="29"/>
        <v xml:space="preserve"> </v>
      </c>
    </row>
    <row r="42" spans="1:21">
      <c r="B42" s="112" t="s">
        <v>26</v>
      </c>
      <c r="D42" s="113">
        <v>4</v>
      </c>
      <c r="E42" s="113">
        <v>5</v>
      </c>
      <c r="G42" s="114" t="str">
        <f t="shared" si="20"/>
        <v xml:space="preserve"> </v>
      </c>
      <c r="H42" s="118" t="str">
        <f t="shared" si="21"/>
        <v xml:space="preserve"> </v>
      </c>
      <c r="I42" s="119"/>
      <c r="J42" s="114" t="str">
        <f t="shared" si="22"/>
        <v xml:space="preserve"> </v>
      </c>
      <c r="K42" s="118" t="str">
        <f t="shared" si="23"/>
        <v xml:space="preserve"> </v>
      </c>
      <c r="L42" s="119"/>
      <c r="M42" s="114" t="str">
        <f t="shared" si="24"/>
        <v xml:space="preserve"> </v>
      </c>
      <c r="N42" s="118" t="str">
        <f t="shared" si="25"/>
        <v xml:space="preserve"> </v>
      </c>
      <c r="O42" s="119"/>
      <c r="P42" s="114" t="str">
        <f t="shared" si="26"/>
        <v xml:space="preserve"> </v>
      </c>
      <c r="Q42" s="118" t="str">
        <f t="shared" si="27"/>
        <v xml:space="preserve"> </v>
      </c>
      <c r="R42" s="119"/>
      <c r="S42" s="114" t="str">
        <f t="shared" si="28"/>
        <v>3-4章Boss配置</v>
      </c>
      <c r="T42" s="118">
        <f t="shared" si="29"/>
        <v>4</v>
      </c>
    </row>
    <row r="43" spans="1:21">
      <c r="B43" s="112" t="s">
        <v>27</v>
      </c>
      <c r="D43" s="113">
        <v>2</v>
      </c>
      <c r="E43" s="113">
        <v>5</v>
      </c>
      <c r="G43" s="114" t="str">
        <f t="shared" si="20"/>
        <v xml:space="preserve"> </v>
      </c>
      <c r="H43" s="118" t="str">
        <f t="shared" si="21"/>
        <v xml:space="preserve"> </v>
      </c>
      <c r="I43" s="119"/>
      <c r="J43" s="114" t="str">
        <f t="shared" si="22"/>
        <v xml:space="preserve"> </v>
      </c>
      <c r="K43" s="118" t="str">
        <f t="shared" si="23"/>
        <v xml:space="preserve"> </v>
      </c>
      <c r="L43" s="119"/>
      <c r="M43" s="114" t="str">
        <f t="shared" si="24"/>
        <v xml:space="preserve"> </v>
      </c>
      <c r="N43" s="118" t="str">
        <f t="shared" si="25"/>
        <v xml:space="preserve"> </v>
      </c>
      <c r="O43" s="119"/>
      <c r="P43" s="114" t="str">
        <f t="shared" si="26"/>
        <v xml:space="preserve"> </v>
      </c>
      <c r="Q43" s="118" t="str">
        <f t="shared" si="27"/>
        <v xml:space="preserve"> </v>
      </c>
      <c r="R43" s="119"/>
      <c r="S43" s="114" t="str">
        <f t="shared" si="28"/>
        <v>3-4章小怪配置 debug</v>
      </c>
      <c r="T43" s="118">
        <f t="shared" si="29"/>
        <v>2</v>
      </c>
    </row>
    <row r="44" spans="1:21">
      <c r="A44" s="112"/>
      <c r="B44" s="134" t="s">
        <v>291</v>
      </c>
      <c r="C44" s="134"/>
      <c r="D44" s="113">
        <v>1</v>
      </c>
      <c r="E44" s="113">
        <v>2</v>
      </c>
      <c r="G44" s="114" t="str">
        <f>IF($E44=1,$B44," ")</f>
        <v xml:space="preserve"> </v>
      </c>
      <c r="H44" s="118" t="str">
        <f>IF($E44=1,$D44," ")</f>
        <v xml:space="preserve"> </v>
      </c>
      <c r="I44" s="119"/>
      <c r="J44" s="114" t="str">
        <f>IF($E44=2,$B44," ")</f>
        <v>村落场景，主UI （配置，验收，Debug)</v>
      </c>
      <c r="K44" s="118">
        <f>IF($E44=2,$D44," ")</f>
        <v>1</v>
      </c>
      <c r="L44" s="119"/>
      <c r="M44" s="114" t="str">
        <f>IF($E44=3,$B44," ")</f>
        <v xml:space="preserve"> </v>
      </c>
      <c r="N44" s="118" t="str">
        <f>IF($E44=3,$D44," ")</f>
        <v xml:space="preserve"> </v>
      </c>
      <c r="O44" s="119"/>
      <c r="P44" s="114" t="str">
        <f>IF($E44=4,$B44," ")</f>
        <v xml:space="preserve"> </v>
      </c>
      <c r="Q44" s="118" t="str">
        <f>IF($E44=4,$D44," ")</f>
        <v xml:space="preserve"> </v>
      </c>
      <c r="R44" s="119"/>
      <c r="S44" s="114" t="str">
        <f>IF($E44=5,$B44," ")</f>
        <v xml:space="preserve"> </v>
      </c>
      <c r="T44" s="118" t="str">
        <f>IF($E44=5,$D44," ")</f>
        <v xml:space="preserve"> </v>
      </c>
    </row>
    <row r="45" spans="1:21">
      <c r="G45" s="114" t="str">
        <f t="shared" si="20"/>
        <v xml:space="preserve"> </v>
      </c>
      <c r="H45" s="118" t="str">
        <f t="shared" si="21"/>
        <v xml:space="preserve"> </v>
      </c>
      <c r="I45" s="119"/>
      <c r="J45" s="114" t="str">
        <f t="shared" si="22"/>
        <v xml:space="preserve"> </v>
      </c>
      <c r="K45" s="118" t="str">
        <f t="shared" si="23"/>
        <v xml:space="preserve"> </v>
      </c>
      <c r="L45" s="119"/>
      <c r="M45" s="114" t="str">
        <f t="shared" si="24"/>
        <v xml:space="preserve"> </v>
      </c>
      <c r="N45" s="118" t="str">
        <f t="shared" si="25"/>
        <v xml:space="preserve"> </v>
      </c>
      <c r="O45" s="119"/>
      <c r="P45" s="114" t="str">
        <f t="shared" si="26"/>
        <v xml:space="preserve"> </v>
      </c>
      <c r="Q45" s="118" t="str">
        <f t="shared" si="27"/>
        <v xml:space="preserve"> </v>
      </c>
      <c r="R45" s="119"/>
      <c r="S45" s="114" t="str">
        <f t="shared" si="28"/>
        <v xml:space="preserve"> </v>
      </c>
      <c r="T45" s="118" t="str">
        <f t="shared" si="29"/>
        <v xml:space="preserve"> </v>
      </c>
    </row>
    <row r="46" spans="1:21">
      <c r="G46" s="114"/>
      <c r="H46" s="118"/>
      <c r="I46" s="119"/>
      <c r="J46" s="114"/>
      <c r="K46" s="118"/>
      <c r="L46" s="119"/>
      <c r="M46" s="114"/>
      <c r="N46" s="118"/>
      <c r="O46" s="119"/>
      <c r="P46" s="114"/>
      <c r="Q46" s="118"/>
      <c r="R46" s="119"/>
      <c r="S46" s="114"/>
      <c r="T46" s="118"/>
      <c r="U46" s="112"/>
    </row>
    <row r="47" spans="1:21" s="1" customFormat="1">
      <c r="B47" s="3" t="s">
        <v>0</v>
      </c>
      <c r="C47" s="3"/>
      <c r="D47" s="2">
        <f>SUM(D27:D46)</f>
        <v>30</v>
      </c>
      <c r="E47" s="2"/>
      <c r="F47" s="9"/>
      <c r="H47" s="2">
        <f>SUM(H27:H46)</f>
        <v>4</v>
      </c>
      <c r="I47" s="4"/>
      <c r="K47" s="2">
        <f>SUM(K27:K46)</f>
        <v>9</v>
      </c>
      <c r="L47" s="4"/>
      <c r="N47" s="2">
        <f>SUM(N27:N46)</f>
        <v>5</v>
      </c>
      <c r="O47" s="4"/>
      <c r="Q47" s="2">
        <f>SUM(Q27:Q46)</f>
        <v>6</v>
      </c>
      <c r="R47" s="4"/>
      <c r="T47" s="2">
        <f>SUM(T27:T46)</f>
        <v>6</v>
      </c>
    </row>
    <row r="48" spans="1:21">
      <c r="G48" s="114"/>
      <c r="H48" s="118"/>
      <c r="I48" s="119"/>
      <c r="J48" s="114"/>
      <c r="K48" s="118"/>
      <c r="L48" s="119"/>
      <c r="M48" s="114"/>
      <c r="N48" s="118"/>
      <c r="O48" s="119"/>
      <c r="P48" s="114"/>
      <c r="Q48" s="118"/>
      <c r="R48" s="119"/>
      <c r="S48" s="114"/>
      <c r="T48" s="118"/>
      <c r="U48" s="112"/>
    </row>
    <row r="49" spans="1:21">
      <c r="G49" s="114"/>
      <c r="H49" s="118"/>
      <c r="I49" s="119"/>
      <c r="J49" s="114"/>
      <c r="K49" s="118"/>
      <c r="L49" s="119"/>
      <c r="M49" s="114"/>
      <c r="N49" s="118"/>
      <c r="O49" s="119"/>
      <c r="P49" s="114"/>
      <c r="Q49" s="118"/>
      <c r="R49" s="119"/>
      <c r="S49" s="114"/>
      <c r="T49" s="118"/>
      <c r="U49" s="112"/>
    </row>
    <row r="50" spans="1:21">
      <c r="B50" s="112" t="s">
        <v>28</v>
      </c>
      <c r="G50" s="114"/>
      <c r="H50" s="118"/>
      <c r="I50" s="119"/>
      <c r="J50" s="114"/>
      <c r="K50" s="118"/>
      <c r="L50" s="119"/>
      <c r="M50" s="114"/>
      <c r="N50" s="118"/>
      <c r="O50" s="119"/>
      <c r="P50" s="114"/>
      <c r="Q50" s="118"/>
      <c r="R50" s="119"/>
      <c r="S50" s="114"/>
      <c r="T50" s="118"/>
      <c r="U50" s="112"/>
    </row>
    <row r="51" spans="1:21">
      <c r="B51" s="112" t="s">
        <v>25</v>
      </c>
      <c r="D51" s="113">
        <v>1</v>
      </c>
      <c r="E51" s="113">
        <v>4</v>
      </c>
      <c r="G51" s="114" t="str">
        <f>IF($E51=1,$B51," ")</f>
        <v xml:space="preserve"> </v>
      </c>
      <c r="H51" s="118" t="str">
        <f>IF($E51=1,$D51," ")</f>
        <v xml:space="preserve"> </v>
      </c>
      <c r="I51" s="119"/>
      <c r="J51" s="114" t="str">
        <f>IF($E51=2,$B51," ")</f>
        <v xml:space="preserve"> </v>
      </c>
      <c r="K51" s="118" t="str">
        <f>IF($E51=2,$D51," ")</f>
        <v xml:space="preserve"> </v>
      </c>
      <c r="L51" s="119"/>
      <c r="M51" s="114" t="str">
        <f>IF($E51=3,$B51," ")</f>
        <v xml:space="preserve"> </v>
      </c>
      <c r="N51" s="118" t="str">
        <f>IF($E51=3,$D51," ")</f>
        <v xml:space="preserve"> </v>
      </c>
      <c r="O51" s="119"/>
      <c r="P51" s="114" t="str">
        <f>IF($E51=4,$B51," ")</f>
        <v>游戏更新 （策划需求）</v>
      </c>
      <c r="Q51" s="118">
        <f>IF($E51=4,$D51," ")</f>
        <v>1</v>
      </c>
      <c r="R51" s="119"/>
      <c r="S51" s="114" t="str">
        <f>IF($E51=5,$B51," ")</f>
        <v xml:space="preserve"> </v>
      </c>
      <c r="T51" s="118" t="str">
        <f>IF($E51=5,$D51," ")</f>
        <v xml:space="preserve"> </v>
      </c>
    </row>
    <row r="52" spans="1:21" ht="34">
      <c r="B52" s="134" t="s">
        <v>29</v>
      </c>
      <c r="C52" s="134"/>
      <c r="D52" s="113">
        <v>3</v>
      </c>
      <c r="E52" s="113">
        <v>5</v>
      </c>
      <c r="F52" s="114" t="s">
        <v>111</v>
      </c>
      <c r="G52" s="114" t="str">
        <f>IF($E52=1,$B52," ")</f>
        <v xml:space="preserve"> </v>
      </c>
      <c r="H52" s="118" t="str">
        <f>IF($E52=1,$D52," ")</f>
        <v xml:space="preserve"> </v>
      </c>
      <c r="I52" s="119"/>
      <c r="J52" s="114" t="str">
        <f>IF($E52=2,$B52," ")</f>
        <v xml:space="preserve"> </v>
      </c>
      <c r="K52" s="118" t="str">
        <f>IF($E52=2,$D52," ")</f>
        <v xml:space="preserve"> </v>
      </c>
      <c r="L52" s="119"/>
      <c r="M52" s="114" t="str">
        <f>IF($E52=3,$B52," ")</f>
        <v xml:space="preserve"> </v>
      </c>
      <c r="N52" s="118" t="str">
        <f>IF($E52=3,$D52," ")</f>
        <v xml:space="preserve"> </v>
      </c>
      <c r="O52" s="119"/>
      <c r="P52" s="114" t="str">
        <f>IF($E52=4,$B52," ")</f>
        <v xml:space="preserve"> </v>
      </c>
      <c r="Q52" s="118" t="str">
        <f>IF($E52=4,$D52," ")</f>
        <v xml:space="preserve"> </v>
      </c>
      <c r="R52" s="119"/>
      <c r="S52" s="114" t="str">
        <f>IF($E52=5,$B52," ")</f>
        <v>自动战斗逻辑</v>
      </c>
      <c r="T52" s="118">
        <f>IF($E52=5,$D52," ")</f>
        <v>3</v>
      </c>
    </row>
    <row r="53" spans="1:21">
      <c r="B53" s="112" t="s">
        <v>692</v>
      </c>
      <c r="D53" s="113">
        <v>1</v>
      </c>
      <c r="G53" s="114" t="str">
        <f>IF($E53=1,$B53," ")</f>
        <v xml:space="preserve"> </v>
      </c>
      <c r="H53" s="118" t="str">
        <f>IF($E53=1,$D53," ")</f>
        <v xml:space="preserve"> </v>
      </c>
      <c r="I53" s="119"/>
      <c r="J53" s="114" t="str">
        <f>IF($E53=2,$B53," ")</f>
        <v xml:space="preserve"> </v>
      </c>
      <c r="K53" s="118" t="str">
        <f>IF($E53=2,$D53," ")</f>
        <v xml:space="preserve"> </v>
      </c>
      <c r="L53" s="119"/>
      <c r="M53" s="114" t="str">
        <f>IF($E53=3,$B53," ")</f>
        <v xml:space="preserve"> </v>
      </c>
      <c r="N53" s="118" t="str">
        <f>IF($E53=3,$D53," ")</f>
        <v xml:space="preserve"> </v>
      </c>
      <c r="O53" s="119"/>
      <c r="P53" s="114" t="str">
        <f>IF($E53=4,$B53," ")</f>
        <v xml:space="preserve"> </v>
      </c>
      <c r="Q53" s="118" t="str">
        <f>IF($E53=4,$D53," ")</f>
        <v xml:space="preserve"> </v>
      </c>
      <c r="R53" s="119"/>
      <c r="S53" s="114" t="str">
        <f>IF($E53=5,$B53," ")</f>
        <v xml:space="preserve"> </v>
      </c>
      <c r="T53" s="118" t="str">
        <f>IF($E53=5,$D53," ")</f>
        <v xml:space="preserve"> </v>
      </c>
    </row>
    <row r="54" spans="1:21">
      <c r="B54" s="112" t="s">
        <v>30</v>
      </c>
    </row>
    <row r="55" spans="1:21">
      <c r="B55" s="134" t="s">
        <v>31</v>
      </c>
      <c r="C55" s="134"/>
      <c r="G55" s="114" t="str">
        <f>IF($E55=1,$B55," ")</f>
        <v xml:space="preserve"> </v>
      </c>
      <c r="H55" s="118" t="str">
        <f>IF($E55=1,$D55," ")</f>
        <v xml:space="preserve"> </v>
      </c>
      <c r="I55" s="119"/>
      <c r="J55" s="114" t="str">
        <f>IF($E55=2,$B55," ")</f>
        <v xml:space="preserve"> </v>
      </c>
      <c r="K55" s="118" t="str">
        <f>IF($E55=2,$D55," ")</f>
        <v xml:space="preserve"> </v>
      </c>
      <c r="L55" s="119"/>
      <c r="M55" s="114" t="str">
        <f>IF($E55=3,$B55," ")</f>
        <v xml:space="preserve"> </v>
      </c>
      <c r="N55" s="118" t="str">
        <f>IF($E55=3,$D55," ")</f>
        <v xml:space="preserve"> </v>
      </c>
      <c r="O55" s="119"/>
      <c r="P55" s="114" t="str">
        <f>IF($E55=4,$B55," ")</f>
        <v xml:space="preserve"> </v>
      </c>
      <c r="Q55" s="118" t="str">
        <f>IF($E55=4,$D55," ")</f>
        <v xml:space="preserve"> </v>
      </c>
      <c r="R55" s="119"/>
      <c r="S55" s="114" t="str">
        <f>IF($E55=5,$B55," ")</f>
        <v xml:space="preserve"> </v>
      </c>
      <c r="T55" s="118" t="str">
        <f>IF($E55=5,$D55," ")</f>
        <v xml:space="preserve"> </v>
      </c>
    </row>
    <row r="56" spans="1:21">
      <c r="B56" s="112" t="s">
        <v>32</v>
      </c>
      <c r="G56" s="114" t="str">
        <f>IF($E56=1,$B56," ")</f>
        <v xml:space="preserve"> </v>
      </c>
      <c r="H56" s="118" t="str">
        <f>IF($E56=1,$D56," ")</f>
        <v xml:space="preserve"> </v>
      </c>
      <c r="I56" s="119"/>
      <c r="J56" s="114" t="str">
        <f>IF($E56=2,$B56," ")</f>
        <v xml:space="preserve"> </v>
      </c>
      <c r="K56" s="118" t="str">
        <f>IF($E56=2,$D56," ")</f>
        <v xml:space="preserve"> </v>
      </c>
      <c r="L56" s="119"/>
      <c r="M56" s="114" t="str">
        <f>IF($E56=3,$B56," ")</f>
        <v xml:space="preserve"> </v>
      </c>
      <c r="N56" s="118" t="str">
        <f>IF($E56=3,$D56," ")</f>
        <v xml:space="preserve"> </v>
      </c>
      <c r="O56" s="119"/>
      <c r="P56" s="114" t="str">
        <f>IF($E56=4,$B56," ")</f>
        <v xml:space="preserve"> </v>
      </c>
      <c r="Q56" s="118" t="str">
        <f>IF($E56=4,$D56," ")</f>
        <v xml:space="preserve"> </v>
      </c>
      <c r="R56" s="119"/>
      <c r="S56" s="114" t="str">
        <f>IF($E56=5,$B56," ")</f>
        <v xml:space="preserve"> </v>
      </c>
      <c r="T56" s="118" t="str">
        <f>IF($E56=5,$D56," ")</f>
        <v xml:space="preserve"> </v>
      </c>
    </row>
    <row r="57" spans="1:21">
      <c r="B57" s="134"/>
      <c r="C57" s="134"/>
      <c r="J57" s="134"/>
      <c r="M57" s="134"/>
    </row>
    <row r="58" spans="1:21">
      <c r="B58" s="134"/>
      <c r="C58" s="134"/>
      <c r="J58" s="134"/>
      <c r="M58" s="134"/>
    </row>
    <row r="59" spans="1:21" s="128" customFormat="1">
      <c r="A59" s="8"/>
      <c r="B59" s="125"/>
      <c r="C59" s="125"/>
      <c r="D59" s="126"/>
      <c r="E59" s="126"/>
      <c r="F59" s="127"/>
      <c r="H59" s="129"/>
      <c r="I59" s="130"/>
      <c r="J59" s="125"/>
      <c r="L59" s="130"/>
      <c r="M59" s="125"/>
      <c r="O59" s="130"/>
      <c r="R59" s="130"/>
      <c r="U59" s="130"/>
    </row>
    <row r="60" spans="1:21">
      <c r="A60" s="1" t="s">
        <v>693</v>
      </c>
      <c r="B60" s="108"/>
      <c r="G60" s="114" t="str">
        <f t="shared" ref="G60" si="30">IF($E60=1,$B60," ")</f>
        <v xml:space="preserve"> </v>
      </c>
      <c r="H60" s="118" t="str">
        <f t="shared" ref="H60" si="31">IF($E60=1,$D60," ")</f>
        <v xml:space="preserve"> </v>
      </c>
      <c r="I60" s="119"/>
      <c r="J60" s="114" t="str">
        <f t="shared" ref="J60" si="32">IF($E60=2,$B60," ")</f>
        <v xml:space="preserve"> </v>
      </c>
      <c r="K60" s="118" t="str">
        <f t="shared" ref="K60" si="33">IF($E60=2,$D60," ")</f>
        <v xml:space="preserve"> </v>
      </c>
      <c r="L60" s="119"/>
      <c r="M60" s="114" t="str">
        <f t="shared" ref="M60" si="34">IF($E60=3,$B60," ")</f>
        <v xml:space="preserve"> </v>
      </c>
      <c r="N60" s="118" t="str">
        <f t="shared" ref="N60" si="35">IF($E60=3,$D60," ")</f>
        <v xml:space="preserve"> </v>
      </c>
      <c r="O60" s="119"/>
      <c r="P60" s="114" t="str">
        <f t="shared" ref="P60" si="36">IF($E60=4,$B60," ")</f>
        <v xml:space="preserve"> </v>
      </c>
      <c r="Q60" s="118" t="str">
        <f t="shared" ref="Q60" si="37">IF($E60=4,$D60," ")</f>
        <v xml:space="preserve"> </v>
      </c>
      <c r="R60" s="119"/>
      <c r="S60" s="114" t="str">
        <f t="shared" ref="S60" si="38">IF($E60=5,$B60," ")</f>
        <v xml:space="preserve"> </v>
      </c>
      <c r="T60" s="118" t="str">
        <f t="shared" ref="T60" si="39">IF($E60=5,$D60," ")</f>
        <v xml:space="preserve"> </v>
      </c>
    </row>
    <row r="61" spans="1:21">
      <c r="B61" s="108"/>
      <c r="G61" s="114"/>
      <c r="H61" s="118"/>
      <c r="I61" s="119"/>
      <c r="J61" s="114"/>
      <c r="K61" s="118"/>
      <c r="L61" s="119"/>
      <c r="M61" s="114"/>
      <c r="N61" s="118"/>
      <c r="O61" s="119"/>
      <c r="P61" s="114"/>
      <c r="Q61" s="118"/>
      <c r="R61" s="119"/>
      <c r="S61" s="114"/>
      <c r="T61" s="118"/>
    </row>
    <row r="62" spans="1:21">
      <c r="B62" s="112" t="s">
        <v>33</v>
      </c>
      <c r="D62" s="113">
        <v>2</v>
      </c>
      <c r="E62" s="113">
        <v>2</v>
      </c>
      <c r="F62" s="114" t="s">
        <v>34</v>
      </c>
      <c r="G62" s="114" t="str">
        <f>IF($E62=1,$B62," ")</f>
        <v xml:space="preserve"> </v>
      </c>
      <c r="H62" s="118" t="str">
        <f>IF($E62=1,$D62," ")</f>
        <v xml:space="preserve"> </v>
      </c>
      <c r="I62" s="119"/>
      <c r="J62" s="114" t="str">
        <f>IF($E62=2,$B62," ")</f>
        <v>大冒险 - 文档，评审</v>
      </c>
      <c r="K62" s="118">
        <f>IF($E62=2,$D62," ")</f>
        <v>2</v>
      </c>
      <c r="L62" s="119"/>
      <c r="M62" s="114" t="str">
        <f>IF($E62=3,$B62," ")</f>
        <v xml:space="preserve"> </v>
      </c>
      <c r="N62" s="118" t="str">
        <f>IF($E62=3,$D62," ")</f>
        <v xml:space="preserve"> </v>
      </c>
      <c r="O62" s="119"/>
      <c r="P62" s="114" t="str">
        <f>IF($E62=4,$B62," ")</f>
        <v xml:space="preserve"> </v>
      </c>
      <c r="Q62" s="118" t="str">
        <f>IF($E62=4,$D62," ")</f>
        <v xml:space="preserve"> </v>
      </c>
      <c r="R62" s="119"/>
      <c r="S62" s="114" t="str">
        <f>IF($E62=5,$B62," ")</f>
        <v xml:space="preserve"> </v>
      </c>
      <c r="T62" s="118" t="str">
        <f>IF($E62=5,$D62," ")</f>
        <v xml:space="preserve"> </v>
      </c>
    </row>
    <row r="63" spans="1:21">
      <c r="B63" s="108" t="s">
        <v>35</v>
      </c>
      <c r="C63" s="108"/>
      <c r="D63" s="123">
        <v>2</v>
      </c>
      <c r="E63" s="113">
        <v>2</v>
      </c>
      <c r="G63" s="114" t="str">
        <f t="shared" ref="G63:G79" si="40">IF($E63=1,$B63," ")</f>
        <v xml:space="preserve"> </v>
      </c>
      <c r="H63" s="118" t="str">
        <f t="shared" ref="H63:H79" si="41">IF($E63=1,$D63," ")</f>
        <v xml:space="preserve"> </v>
      </c>
      <c r="I63" s="119"/>
      <c r="J63" s="114" t="str">
        <f t="shared" ref="J63:J79" si="42">IF($E63=2,$B63," ")</f>
        <v>公会基地（对应大冒险）</v>
      </c>
      <c r="K63" s="118">
        <f t="shared" ref="K63:K79" si="43">IF($E63=2,$D63," ")</f>
        <v>2</v>
      </c>
      <c r="L63" s="119"/>
      <c r="M63" s="114" t="str">
        <f t="shared" ref="M63:M79" si="44">IF($E63=3,$B63," ")</f>
        <v xml:space="preserve"> </v>
      </c>
      <c r="N63" s="118" t="str">
        <f t="shared" ref="N63:N79" si="45">IF($E63=3,$D63," ")</f>
        <v xml:space="preserve"> </v>
      </c>
      <c r="O63" s="119"/>
      <c r="P63" s="114" t="str">
        <f t="shared" ref="P63:P79" si="46">IF($E63=4,$B63," ")</f>
        <v xml:space="preserve"> </v>
      </c>
      <c r="Q63" s="118" t="str">
        <f t="shared" ref="Q63:Q79" si="47">IF($E63=4,$D63," ")</f>
        <v xml:space="preserve"> </v>
      </c>
      <c r="R63" s="119"/>
      <c r="S63" s="114" t="str">
        <f t="shared" ref="S63:S79" si="48">IF($E63=5,$B63," ")</f>
        <v xml:space="preserve"> </v>
      </c>
      <c r="T63" s="118" t="str">
        <f t="shared" ref="T63:T79" si="49">IF($E63=5,$D63," ")</f>
        <v xml:space="preserve"> </v>
      </c>
    </row>
    <row r="64" spans="1:21">
      <c r="B64" s="108"/>
      <c r="C64" s="108"/>
      <c r="D64" s="123"/>
      <c r="G64" s="114"/>
      <c r="H64" s="118"/>
      <c r="I64" s="119"/>
      <c r="J64" s="114"/>
      <c r="K64" s="118"/>
      <c r="L64" s="119"/>
      <c r="M64" s="114"/>
      <c r="N64" s="118"/>
      <c r="O64" s="119"/>
      <c r="P64" s="114"/>
      <c r="Q64" s="118"/>
      <c r="R64" s="119"/>
      <c r="S64" s="114"/>
      <c r="T64" s="118"/>
    </row>
    <row r="65" spans="1:21">
      <c r="B65" s="108" t="s">
        <v>36</v>
      </c>
      <c r="D65" s="113">
        <v>1</v>
      </c>
      <c r="E65" s="113">
        <v>2</v>
      </c>
      <c r="F65" s="114" t="s">
        <v>350</v>
      </c>
      <c r="G65" s="114" t="str">
        <f t="shared" si="40"/>
        <v xml:space="preserve"> </v>
      </c>
      <c r="H65" s="118" t="str">
        <f t="shared" si="41"/>
        <v xml:space="preserve"> </v>
      </c>
      <c r="I65" s="119"/>
      <c r="J65" s="114" t="str">
        <f t="shared" si="42"/>
        <v>抽蛋 ， 副本获得宠物表现 （评审）</v>
      </c>
      <c r="K65" s="118">
        <f t="shared" si="43"/>
        <v>1</v>
      </c>
      <c r="L65" s="119"/>
      <c r="M65" s="114" t="str">
        <f t="shared" si="44"/>
        <v xml:space="preserve"> </v>
      </c>
      <c r="N65" s="118" t="str">
        <f t="shared" si="45"/>
        <v xml:space="preserve"> </v>
      </c>
      <c r="O65" s="119"/>
      <c r="P65" s="114" t="str">
        <f t="shared" si="46"/>
        <v xml:space="preserve"> </v>
      </c>
      <c r="Q65" s="118" t="str">
        <f t="shared" si="47"/>
        <v xml:space="preserve"> </v>
      </c>
      <c r="R65" s="119"/>
      <c r="S65" s="114" t="str">
        <f t="shared" si="48"/>
        <v xml:space="preserve"> </v>
      </c>
      <c r="T65" s="118" t="str">
        <f t="shared" si="49"/>
        <v xml:space="preserve"> </v>
      </c>
    </row>
    <row r="66" spans="1:21">
      <c r="B66" s="108" t="s">
        <v>37</v>
      </c>
      <c r="D66" s="113">
        <v>2</v>
      </c>
      <c r="E66" s="113">
        <v>2</v>
      </c>
      <c r="G66" s="114"/>
      <c r="H66" s="118"/>
      <c r="I66" s="119"/>
      <c r="J66" s="114" t="str">
        <f t="shared" si="42"/>
        <v>抽蛋，副本获得宠物表现（文档）</v>
      </c>
      <c r="K66" s="118">
        <f t="shared" si="43"/>
        <v>2</v>
      </c>
      <c r="L66" s="119"/>
      <c r="M66" s="114"/>
      <c r="N66" s="118"/>
      <c r="O66" s="119"/>
      <c r="P66" s="114"/>
      <c r="Q66" s="118"/>
      <c r="R66" s="119"/>
      <c r="S66" s="114"/>
      <c r="T66" s="118"/>
    </row>
    <row r="67" spans="1:21">
      <c r="B67" s="108" t="s">
        <v>39</v>
      </c>
      <c r="C67" s="108"/>
      <c r="D67" s="123">
        <v>2</v>
      </c>
      <c r="E67" s="113">
        <v>2</v>
      </c>
      <c r="F67" s="114" t="s">
        <v>694</v>
      </c>
      <c r="G67" s="114" t="str">
        <f t="shared" si="40"/>
        <v xml:space="preserve"> </v>
      </c>
      <c r="H67" s="118" t="str">
        <f t="shared" si="41"/>
        <v xml:space="preserve"> </v>
      </c>
      <c r="I67" s="119"/>
      <c r="J67" s="114" t="str">
        <f t="shared" si="42"/>
        <v>公会任务设计</v>
      </c>
      <c r="K67" s="118">
        <f t="shared" si="43"/>
        <v>2</v>
      </c>
      <c r="L67" s="119"/>
      <c r="M67" s="114" t="str">
        <f t="shared" si="44"/>
        <v xml:space="preserve"> </v>
      </c>
      <c r="N67" s="118" t="str">
        <f t="shared" si="45"/>
        <v xml:space="preserve"> </v>
      </c>
      <c r="O67" s="119"/>
      <c r="P67" s="114" t="str">
        <f t="shared" si="46"/>
        <v xml:space="preserve"> </v>
      </c>
      <c r="Q67" s="118" t="str">
        <f t="shared" si="47"/>
        <v xml:space="preserve"> </v>
      </c>
      <c r="R67" s="119"/>
      <c r="S67" s="114" t="str">
        <f t="shared" si="48"/>
        <v xml:space="preserve"> </v>
      </c>
      <c r="T67" s="118" t="str">
        <f t="shared" si="49"/>
        <v xml:space="preserve"> </v>
      </c>
    </row>
    <row r="69" spans="1:21" ht="34">
      <c r="B69" s="108" t="s">
        <v>112</v>
      </c>
      <c r="C69" s="108"/>
      <c r="D69" s="123">
        <v>3</v>
      </c>
      <c r="E69" s="113">
        <v>3</v>
      </c>
      <c r="F69" s="114" t="s">
        <v>352</v>
      </c>
      <c r="G69" s="114" t="str">
        <f t="shared" si="40"/>
        <v xml:space="preserve"> </v>
      </c>
      <c r="H69" s="118" t="str">
        <f t="shared" si="41"/>
        <v xml:space="preserve"> </v>
      </c>
      <c r="I69" s="119"/>
      <c r="J69" s="114" t="str">
        <f t="shared" si="42"/>
        <v xml:space="preserve"> </v>
      </c>
      <c r="K69" s="118" t="str">
        <f t="shared" si="43"/>
        <v xml:space="preserve"> </v>
      </c>
      <c r="L69" s="119"/>
      <c r="M69" s="114" t="str">
        <f t="shared" si="44"/>
        <v>PVP (系统玩法）or （XX地下城）</v>
      </c>
      <c r="N69" s="118">
        <f t="shared" si="45"/>
        <v>3</v>
      </c>
      <c r="O69" s="119"/>
      <c r="P69" s="114" t="str">
        <f t="shared" si="46"/>
        <v xml:space="preserve"> </v>
      </c>
      <c r="Q69" s="118" t="str">
        <f t="shared" si="47"/>
        <v xml:space="preserve"> </v>
      </c>
      <c r="R69" s="119"/>
      <c r="S69" s="114" t="str">
        <f t="shared" si="48"/>
        <v xml:space="preserve"> </v>
      </c>
      <c r="T69" s="118" t="str">
        <f t="shared" si="49"/>
        <v xml:space="preserve"> </v>
      </c>
    </row>
    <row r="70" spans="1:21" ht="51">
      <c r="B70" s="134" t="s">
        <v>22</v>
      </c>
      <c r="C70" s="134"/>
      <c r="D70" s="113">
        <v>2</v>
      </c>
      <c r="E70" s="113">
        <v>3</v>
      </c>
      <c r="F70" s="114" t="s">
        <v>348</v>
      </c>
      <c r="G70" s="114" t="str">
        <f>IF($E70=1,$B70," ")</f>
        <v xml:space="preserve"> </v>
      </c>
      <c r="H70" s="118" t="str">
        <f>IF($E70=1,$D70," ")</f>
        <v xml:space="preserve"> </v>
      </c>
      <c r="I70" s="119"/>
      <c r="J70" s="114" t="str">
        <f>IF($E70=2,$B70," ")</f>
        <v xml:space="preserve"> </v>
      </c>
      <c r="K70" s="118" t="str">
        <f>IF($E70=2,$D70," ")</f>
        <v xml:space="preserve"> </v>
      </c>
      <c r="L70" s="119"/>
      <c r="M70" s="114" t="str">
        <f>IF($E70=3,$B70," ")</f>
        <v>副本失败指引</v>
      </c>
      <c r="N70" s="118">
        <f>IF($E70=3,$D70," ")</f>
        <v>2</v>
      </c>
      <c r="O70" s="119"/>
      <c r="P70" s="114" t="str">
        <f>IF($E70=4,$B70," ")</f>
        <v xml:space="preserve"> </v>
      </c>
      <c r="Q70" s="118" t="str">
        <f>IF($E70=4,$D70," ")</f>
        <v xml:space="preserve"> </v>
      </c>
      <c r="R70" s="119"/>
      <c r="S70" s="114" t="str">
        <f>IF($E70=5,$B70," ")</f>
        <v xml:space="preserve"> </v>
      </c>
      <c r="T70" s="118" t="str">
        <f>IF($E70=5,$D70," ")</f>
        <v xml:space="preserve"> </v>
      </c>
    </row>
    <row r="71" spans="1:21">
      <c r="B71" s="112" t="s">
        <v>695</v>
      </c>
      <c r="D71" s="113">
        <v>1</v>
      </c>
      <c r="E71" s="113">
        <v>3</v>
      </c>
      <c r="J71" s="112" t="str">
        <f>IF($E71=2,$B71," ")</f>
        <v xml:space="preserve"> </v>
      </c>
      <c r="K71" s="112" t="str">
        <f>IF($E71=2,$D71," ")</f>
        <v xml:space="preserve"> </v>
      </c>
    </row>
    <row r="73" spans="1:21">
      <c r="B73" s="135" t="s">
        <v>41</v>
      </c>
      <c r="D73" s="113">
        <v>1</v>
      </c>
      <c r="E73" s="113">
        <v>3</v>
      </c>
      <c r="F73" s="114" t="s">
        <v>42</v>
      </c>
      <c r="G73" s="114" t="str">
        <f>IF($E73=1,$B73," ")</f>
        <v xml:space="preserve"> </v>
      </c>
      <c r="H73" s="118" t="str">
        <f>IF($E73=1,$D73," ")</f>
        <v xml:space="preserve"> </v>
      </c>
      <c r="I73" s="119"/>
      <c r="J73" s="114" t="str">
        <f>IF($E73=2,$B73," ")</f>
        <v xml:space="preserve"> </v>
      </c>
      <c r="K73" s="118" t="str">
        <f>IF($E73=2,$D73," ")</f>
        <v xml:space="preserve"> </v>
      </c>
      <c r="L73" s="119"/>
      <c r="M73" s="114" t="str">
        <f>IF($E73=3,$B73," ")</f>
        <v>大冒险 - 内容设计</v>
      </c>
      <c r="N73" s="118">
        <f>IF($E73=3,$D73," ")</f>
        <v>1</v>
      </c>
      <c r="O73" s="119"/>
      <c r="P73" s="114" t="str">
        <f>IF($E73=4,$B73," ")</f>
        <v xml:space="preserve"> </v>
      </c>
      <c r="Q73" s="118" t="str">
        <f>IF($E73=4,$D73," ")</f>
        <v xml:space="preserve"> </v>
      </c>
      <c r="R73" s="119"/>
      <c r="S73" s="114" t="str">
        <f>IF($E73=5,$B73," ")</f>
        <v xml:space="preserve"> </v>
      </c>
      <c r="T73" s="118" t="str">
        <f>IF($E73=5,$D73," ")</f>
        <v xml:space="preserve"> </v>
      </c>
    </row>
    <row r="74" spans="1:21" s="108" customFormat="1" ht="34">
      <c r="A74" s="1"/>
      <c r="B74" s="108" t="s">
        <v>43</v>
      </c>
      <c r="D74" s="123">
        <v>4</v>
      </c>
      <c r="E74" s="113">
        <v>4</v>
      </c>
      <c r="F74" s="114" t="s">
        <v>696</v>
      </c>
      <c r="G74" s="114" t="str">
        <f t="shared" si="40"/>
        <v xml:space="preserve"> </v>
      </c>
      <c r="H74" s="118" t="str">
        <f t="shared" si="41"/>
        <v xml:space="preserve"> </v>
      </c>
      <c r="I74" s="119"/>
      <c r="J74" s="114" t="str">
        <f t="shared" si="42"/>
        <v xml:space="preserve"> </v>
      </c>
      <c r="K74" s="118" t="str">
        <f t="shared" si="43"/>
        <v xml:space="preserve"> </v>
      </c>
      <c r="L74" s="119"/>
      <c r="M74" s="114" t="str">
        <f t="shared" si="44"/>
        <v xml:space="preserve"> </v>
      </c>
      <c r="N74" s="118" t="str">
        <f t="shared" si="45"/>
        <v xml:space="preserve"> </v>
      </c>
      <c r="O74" s="119"/>
      <c r="P74" s="114" t="str">
        <f t="shared" si="46"/>
        <v>新手引导</v>
      </c>
      <c r="Q74" s="118">
        <f t="shared" si="47"/>
        <v>4</v>
      </c>
      <c r="R74" s="119"/>
      <c r="S74" s="114" t="str">
        <f t="shared" si="48"/>
        <v xml:space="preserve"> </v>
      </c>
      <c r="T74" s="118" t="str">
        <f t="shared" si="49"/>
        <v xml:space="preserve"> </v>
      </c>
      <c r="U74" s="116"/>
    </row>
    <row r="75" spans="1:21" s="108" customFormat="1">
      <c r="A75" s="1"/>
      <c r="B75" s="108" t="s">
        <v>697</v>
      </c>
      <c r="D75" s="123">
        <v>2</v>
      </c>
      <c r="E75" s="113">
        <v>4</v>
      </c>
      <c r="F75" s="114"/>
      <c r="G75" s="114" t="str">
        <f t="shared" si="40"/>
        <v xml:space="preserve"> </v>
      </c>
      <c r="H75" s="118" t="str">
        <f t="shared" si="41"/>
        <v xml:space="preserve"> </v>
      </c>
      <c r="I75" s="119"/>
      <c r="J75" s="114" t="str">
        <f t="shared" si="42"/>
        <v xml:space="preserve"> </v>
      </c>
      <c r="K75" s="118" t="str">
        <f t="shared" si="43"/>
        <v xml:space="preserve"> </v>
      </c>
      <c r="L75" s="119"/>
      <c r="M75" s="114" t="str">
        <f t="shared" si="44"/>
        <v xml:space="preserve"> </v>
      </c>
      <c r="N75" s="118" t="str">
        <f t="shared" si="45"/>
        <v xml:space="preserve"> </v>
      </c>
      <c r="O75" s="119"/>
      <c r="P75" s="114" t="str">
        <f t="shared" si="46"/>
        <v>新手引导（文案）</v>
      </c>
      <c r="Q75" s="118">
        <f t="shared" si="47"/>
        <v>2</v>
      </c>
      <c r="R75" s="119"/>
      <c r="S75" s="114" t="str">
        <f t="shared" si="48"/>
        <v xml:space="preserve"> </v>
      </c>
      <c r="T75" s="118" t="str">
        <f t="shared" si="49"/>
        <v xml:space="preserve"> </v>
      </c>
      <c r="U75" s="116"/>
    </row>
    <row r="76" spans="1:21" s="108" customFormat="1">
      <c r="A76" s="1"/>
      <c r="D76" s="123"/>
      <c r="E76" s="113"/>
      <c r="F76" s="114"/>
      <c r="G76" s="114" t="str">
        <f t="shared" si="40"/>
        <v xml:space="preserve"> </v>
      </c>
      <c r="H76" s="118" t="str">
        <f t="shared" si="41"/>
        <v xml:space="preserve"> </v>
      </c>
      <c r="I76" s="119"/>
      <c r="J76" s="114" t="str">
        <f t="shared" si="42"/>
        <v xml:space="preserve"> </v>
      </c>
      <c r="K76" s="118" t="str">
        <f t="shared" si="43"/>
        <v xml:space="preserve"> </v>
      </c>
      <c r="L76" s="119"/>
      <c r="M76" s="114" t="str">
        <f t="shared" si="44"/>
        <v xml:space="preserve"> </v>
      </c>
      <c r="N76" s="118" t="str">
        <f t="shared" si="45"/>
        <v xml:space="preserve"> </v>
      </c>
      <c r="O76" s="119"/>
      <c r="P76" s="114" t="str">
        <f t="shared" si="46"/>
        <v xml:space="preserve"> </v>
      </c>
      <c r="Q76" s="118" t="str">
        <f t="shared" si="47"/>
        <v xml:space="preserve"> </v>
      </c>
      <c r="R76" s="119"/>
      <c r="S76" s="114" t="str">
        <f t="shared" si="48"/>
        <v xml:space="preserve"> </v>
      </c>
      <c r="T76" s="118" t="str">
        <f t="shared" si="49"/>
        <v xml:space="preserve"> </v>
      </c>
      <c r="U76" s="116"/>
    </row>
    <row r="77" spans="1:21">
      <c r="B77" s="108" t="s">
        <v>45</v>
      </c>
      <c r="C77" s="108"/>
      <c r="D77" s="123">
        <v>3</v>
      </c>
      <c r="E77" s="113">
        <v>5</v>
      </c>
      <c r="G77" s="114" t="str">
        <f t="shared" si="40"/>
        <v xml:space="preserve"> </v>
      </c>
      <c r="H77" s="118" t="str">
        <f t="shared" si="41"/>
        <v xml:space="preserve"> </v>
      </c>
      <c r="I77" s="119"/>
      <c r="J77" s="114" t="str">
        <f t="shared" si="42"/>
        <v xml:space="preserve"> </v>
      </c>
      <c r="K77" s="118" t="str">
        <f t="shared" si="43"/>
        <v xml:space="preserve"> </v>
      </c>
      <c r="L77" s="119"/>
      <c r="M77" s="114" t="str">
        <f t="shared" si="44"/>
        <v xml:space="preserve"> </v>
      </c>
      <c r="N77" s="118" t="str">
        <f t="shared" si="45"/>
        <v xml:space="preserve"> </v>
      </c>
      <c r="O77" s="119"/>
      <c r="P77" s="114" t="str">
        <f t="shared" si="46"/>
        <v xml:space="preserve"> </v>
      </c>
      <c r="Q77" s="118" t="str">
        <f t="shared" si="47"/>
        <v xml:space="preserve"> </v>
      </c>
      <c r="R77" s="119"/>
      <c r="S77" s="114" t="str">
        <f t="shared" si="48"/>
        <v>推送集成设计</v>
      </c>
      <c r="T77" s="118">
        <f t="shared" si="49"/>
        <v>3</v>
      </c>
    </row>
    <row r="78" spans="1:21">
      <c r="B78" s="108" t="s">
        <v>46</v>
      </c>
      <c r="C78" s="108"/>
      <c r="D78" s="123">
        <v>3</v>
      </c>
      <c r="E78" s="113">
        <v>5</v>
      </c>
      <c r="G78" s="114" t="str">
        <f t="shared" si="40"/>
        <v xml:space="preserve"> </v>
      </c>
      <c r="H78" s="118" t="str">
        <f t="shared" si="41"/>
        <v xml:space="preserve"> </v>
      </c>
      <c r="I78" s="119"/>
      <c r="J78" s="114" t="str">
        <f t="shared" si="42"/>
        <v xml:space="preserve"> </v>
      </c>
      <c r="K78" s="118" t="str">
        <f t="shared" si="43"/>
        <v xml:space="preserve"> </v>
      </c>
      <c r="L78" s="119"/>
      <c r="M78" s="114" t="str">
        <f t="shared" si="44"/>
        <v xml:space="preserve"> </v>
      </c>
      <c r="N78" s="118" t="str">
        <f t="shared" si="45"/>
        <v xml:space="preserve"> </v>
      </c>
      <c r="O78" s="119"/>
      <c r="P78" s="114" t="str">
        <f t="shared" si="46"/>
        <v xml:space="preserve"> </v>
      </c>
      <c r="Q78" s="118" t="str">
        <f t="shared" si="47"/>
        <v xml:space="preserve"> </v>
      </c>
      <c r="R78" s="119"/>
      <c r="S78" s="114" t="str">
        <f t="shared" si="48"/>
        <v>UI特效，动画补充</v>
      </c>
      <c r="T78" s="118">
        <f t="shared" si="49"/>
        <v>3</v>
      </c>
    </row>
    <row r="79" spans="1:21">
      <c r="G79" s="114" t="str">
        <f t="shared" si="40"/>
        <v xml:space="preserve"> </v>
      </c>
      <c r="H79" s="118" t="str">
        <f t="shared" si="41"/>
        <v xml:space="preserve"> </v>
      </c>
      <c r="I79" s="119"/>
      <c r="J79" s="114" t="str">
        <f t="shared" si="42"/>
        <v xml:space="preserve"> </v>
      </c>
      <c r="K79" s="118" t="str">
        <f t="shared" si="43"/>
        <v xml:space="preserve"> </v>
      </c>
      <c r="L79" s="119"/>
      <c r="M79" s="114" t="str">
        <f t="shared" si="44"/>
        <v xml:space="preserve"> </v>
      </c>
      <c r="N79" s="118" t="str">
        <f t="shared" si="45"/>
        <v xml:space="preserve"> </v>
      </c>
      <c r="O79" s="119"/>
      <c r="P79" s="114" t="str">
        <f t="shared" si="46"/>
        <v xml:space="preserve"> </v>
      </c>
      <c r="Q79" s="118" t="str">
        <f t="shared" si="47"/>
        <v xml:space="preserve"> </v>
      </c>
      <c r="R79" s="119"/>
      <c r="S79" s="114" t="str">
        <f t="shared" si="48"/>
        <v xml:space="preserve"> </v>
      </c>
      <c r="T79" s="118" t="str">
        <f t="shared" si="49"/>
        <v xml:space="preserve"> </v>
      </c>
    </row>
    <row r="80" spans="1:21">
      <c r="B80" s="134"/>
      <c r="C80" s="134"/>
      <c r="G80" s="114"/>
      <c r="H80" s="118"/>
      <c r="I80" s="119"/>
      <c r="J80" s="114"/>
      <c r="K80" s="118"/>
      <c r="L80" s="119"/>
      <c r="M80" s="114"/>
      <c r="N80" s="118"/>
      <c r="O80" s="119"/>
      <c r="P80" s="114"/>
      <c r="Q80" s="118"/>
      <c r="R80" s="119"/>
      <c r="S80" s="114"/>
      <c r="T80" s="118"/>
      <c r="U80" s="112"/>
    </row>
    <row r="81" spans="1:22" s="1" customFormat="1">
      <c r="B81" s="3" t="s">
        <v>0</v>
      </c>
      <c r="C81" s="3"/>
      <c r="D81" s="2">
        <f>SUM(D60:D80)</f>
        <v>28</v>
      </c>
      <c r="E81" s="2"/>
      <c r="F81" s="9"/>
      <c r="H81" s="2">
        <f>SUM(H62:H80)</f>
        <v>0</v>
      </c>
      <c r="I81" s="4"/>
      <c r="K81" s="2">
        <f>SUM(K62:K80)</f>
        <v>9</v>
      </c>
      <c r="L81" s="4"/>
      <c r="N81" s="2">
        <f>SUM(N62:N80)</f>
        <v>6</v>
      </c>
      <c r="O81" s="4"/>
      <c r="Q81" s="2">
        <f>SUM(Q62:Q80)</f>
        <v>6</v>
      </c>
      <c r="R81" s="4"/>
      <c r="T81" s="2">
        <f>SUM(T62:T80)</f>
        <v>6</v>
      </c>
      <c r="U81" s="4"/>
    </row>
    <row r="82" spans="1:22">
      <c r="B82" s="108"/>
      <c r="C82" s="108"/>
      <c r="D82" s="123"/>
      <c r="G82" s="114"/>
      <c r="H82" s="118"/>
      <c r="I82" s="119"/>
      <c r="J82" s="114"/>
      <c r="K82" s="118"/>
      <c r="L82" s="119"/>
      <c r="M82" s="114"/>
      <c r="N82" s="118"/>
      <c r="O82" s="119"/>
      <c r="P82" s="114"/>
      <c r="Q82" s="118"/>
      <c r="R82" s="119"/>
      <c r="S82" s="114"/>
      <c r="T82" s="118"/>
    </row>
    <row r="83" spans="1:22">
      <c r="B83" s="123" t="s">
        <v>28</v>
      </c>
      <c r="C83" s="108"/>
      <c r="D83" s="123"/>
      <c r="G83" s="114"/>
      <c r="H83" s="118"/>
      <c r="I83" s="119"/>
      <c r="J83" s="114"/>
      <c r="K83" s="118"/>
      <c r="L83" s="119"/>
      <c r="M83" s="114"/>
      <c r="N83" s="118"/>
      <c r="O83" s="119"/>
      <c r="P83" s="114"/>
      <c r="Q83" s="118"/>
      <c r="R83" s="119"/>
      <c r="S83" s="114"/>
      <c r="T83" s="118"/>
    </row>
    <row r="84" spans="1:22">
      <c r="B84" s="108" t="s">
        <v>47</v>
      </c>
      <c r="C84" s="108"/>
      <c r="D84" s="123">
        <v>2</v>
      </c>
      <c r="E84" s="113">
        <v>3</v>
      </c>
      <c r="G84" s="114" t="str">
        <f t="shared" ref="G84:G89" si="50">IF($E84=1,$B84," ")</f>
        <v xml:space="preserve"> </v>
      </c>
      <c r="H84" s="118" t="str">
        <f t="shared" ref="H84:H89" si="51">IF($E84=1,$D84," ")</f>
        <v xml:space="preserve"> </v>
      </c>
      <c r="I84" s="119"/>
      <c r="J84" s="114" t="str">
        <f t="shared" ref="J84:J89" si="52">IF($E84=2,$B84," ")</f>
        <v xml:space="preserve"> </v>
      </c>
      <c r="K84" s="118" t="str">
        <f t="shared" ref="K84:K89" si="53">IF($E84=2,$D84," ")</f>
        <v xml:space="preserve"> </v>
      </c>
      <c r="L84" s="119"/>
      <c r="M84" s="114" t="str">
        <f t="shared" ref="M84:M89" si="54">IF($E84=3,$B84," ")</f>
        <v>公会Boss</v>
      </c>
      <c r="N84" s="118">
        <f t="shared" ref="N84:N89" si="55">IF($E84=3,$D84," ")</f>
        <v>2</v>
      </c>
      <c r="O84" s="119"/>
      <c r="P84" s="114" t="str">
        <f t="shared" ref="P84:P89" si="56">IF($E84=4,$B84," ")</f>
        <v xml:space="preserve"> </v>
      </c>
      <c r="Q84" s="118" t="str">
        <f t="shared" ref="Q84:Q89" si="57">IF($E84=4,$D84," ")</f>
        <v xml:space="preserve"> </v>
      </c>
      <c r="R84" s="119"/>
      <c r="S84" s="114" t="str">
        <f t="shared" ref="S84:S89" si="58">IF($E84=5,$B84," ")</f>
        <v xml:space="preserve"> </v>
      </c>
      <c r="T84" s="118" t="str">
        <f t="shared" ref="T84:T89" si="59">IF($E84=5,$D84," ")</f>
        <v xml:space="preserve"> </v>
      </c>
    </row>
    <row r="85" spans="1:22">
      <c r="B85" s="112" t="s">
        <v>48</v>
      </c>
      <c r="D85" s="113">
        <v>1</v>
      </c>
      <c r="G85" s="114" t="str">
        <f t="shared" si="50"/>
        <v xml:space="preserve"> </v>
      </c>
      <c r="H85" s="118" t="str">
        <f t="shared" si="51"/>
        <v xml:space="preserve"> </v>
      </c>
      <c r="I85" s="119"/>
      <c r="J85" s="114" t="str">
        <f t="shared" si="52"/>
        <v xml:space="preserve"> </v>
      </c>
      <c r="K85" s="118" t="str">
        <f t="shared" si="53"/>
        <v xml:space="preserve"> </v>
      </c>
      <c r="L85" s="119"/>
      <c r="M85" s="114" t="str">
        <f t="shared" si="54"/>
        <v xml:space="preserve"> </v>
      </c>
      <c r="N85" s="118" t="str">
        <f t="shared" si="55"/>
        <v xml:space="preserve"> </v>
      </c>
      <c r="O85" s="119"/>
      <c r="P85" s="114" t="str">
        <f t="shared" si="56"/>
        <v xml:space="preserve"> </v>
      </c>
      <c r="Q85" s="118" t="str">
        <f t="shared" si="57"/>
        <v xml:space="preserve"> </v>
      </c>
      <c r="R85" s="119"/>
      <c r="S85" s="114" t="str">
        <f t="shared" si="58"/>
        <v xml:space="preserve"> </v>
      </c>
      <c r="T85" s="118" t="str">
        <f t="shared" si="59"/>
        <v xml:space="preserve"> </v>
      </c>
      <c r="U85" s="112"/>
    </row>
    <row r="86" spans="1:22">
      <c r="B86" s="134" t="s">
        <v>49</v>
      </c>
      <c r="C86" s="134"/>
      <c r="D86" s="113">
        <v>3</v>
      </c>
      <c r="F86" s="114" t="s">
        <v>50</v>
      </c>
      <c r="G86" s="114" t="str">
        <f t="shared" si="50"/>
        <v xml:space="preserve"> </v>
      </c>
      <c r="H86" s="118" t="str">
        <f t="shared" si="51"/>
        <v xml:space="preserve"> </v>
      </c>
      <c r="I86" s="119"/>
      <c r="J86" s="114" t="str">
        <f t="shared" si="52"/>
        <v xml:space="preserve"> </v>
      </c>
      <c r="K86" s="118" t="str">
        <f t="shared" si="53"/>
        <v xml:space="preserve"> </v>
      </c>
      <c r="L86" s="119"/>
      <c r="M86" s="114" t="str">
        <f t="shared" si="54"/>
        <v xml:space="preserve"> </v>
      </c>
      <c r="N86" s="118" t="str">
        <f t="shared" si="55"/>
        <v xml:space="preserve"> </v>
      </c>
      <c r="O86" s="119"/>
      <c r="P86" s="114" t="str">
        <f t="shared" si="56"/>
        <v xml:space="preserve"> </v>
      </c>
      <c r="Q86" s="118" t="str">
        <f t="shared" si="57"/>
        <v xml:space="preserve"> </v>
      </c>
      <c r="R86" s="119"/>
      <c r="S86" s="114" t="str">
        <f t="shared" si="58"/>
        <v xml:space="preserve"> </v>
      </c>
      <c r="T86" s="118" t="str">
        <f t="shared" si="59"/>
        <v xml:space="preserve"> </v>
      </c>
      <c r="U86" s="112"/>
    </row>
    <row r="87" spans="1:22">
      <c r="B87" s="112" t="s">
        <v>51</v>
      </c>
      <c r="D87" s="113">
        <v>3</v>
      </c>
      <c r="F87" s="114" t="str">
        <f>IF($E87=1,$B87," ")</f>
        <v xml:space="preserve"> </v>
      </c>
      <c r="G87" s="114" t="str">
        <f t="shared" si="50"/>
        <v xml:space="preserve"> </v>
      </c>
      <c r="H87" s="118" t="str">
        <f t="shared" si="51"/>
        <v xml:space="preserve"> </v>
      </c>
      <c r="I87" s="119"/>
      <c r="J87" s="114" t="str">
        <f t="shared" si="52"/>
        <v xml:space="preserve"> </v>
      </c>
      <c r="K87" s="118" t="str">
        <f t="shared" si="53"/>
        <v xml:space="preserve"> </v>
      </c>
      <c r="L87" s="119"/>
      <c r="M87" s="114" t="str">
        <f t="shared" si="54"/>
        <v xml:space="preserve"> </v>
      </c>
      <c r="N87" s="118" t="str">
        <f t="shared" si="55"/>
        <v xml:space="preserve"> </v>
      </c>
      <c r="O87" s="119"/>
      <c r="P87" s="114" t="str">
        <f t="shared" si="56"/>
        <v xml:space="preserve"> </v>
      </c>
      <c r="Q87" s="118" t="str">
        <f t="shared" si="57"/>
        <v xml:space="preserve"> </v>
      </c>
      <c r="R87" s="119"/>
      <c r="S87" s="114" t="str">
        <f t="shared" si="58"/>
        <v xml:space="preserve"> </v>
      </c>
      <c r="T87" s="118" t="str">
        <f t="shared" si="59"/>
        <v xml:space="preserve"> </v>
      </c>
    </row>
    <row r="88" spans="1:22">
      <c r="B88" s="134" t="s">
        <v>38</v>
      </c>
      <c r="C88" s="134"/>
      <c r="D88" s="113">
        <v>1</v>
      </c>
      <c r="E88" s="113">
        <v>2</v>
      </c>
      <c r="F88" s="114" t="s">
        <v>349</v>
      </c>
      <c r="G88" s="114" t="str">
        <f t="shared" si="50"/>
        <v xml:space="preserve"> </v>
      </c>
      <c r="H88" s="118" t="str">
        <f t="shared" si="51"/>
        <v xml:space="preserve"> </v>
      </c>
      <c r="I88" s="119"/>
      <c r="J88" s="114" t="str">
        <f t="shared" si="52"/>
        <v>公会祈福内容设计</v>
      </c>
      <c r="K88" s="118">
        <f t="shared" si="53"/>
        <v>1</v>
      </c>
      <c r="L88" s="119"/>
      <c r="M88" s="114" t="str">
        <f t="shared" si="54"/>
        <v xml:space="preserve"> </v>
      </c>
      <c r="N88" s="118" t="str">
        <f t="shared" si="55"/>
        <v xml:space="preserve"> </v>
      </c>
      <c r="O88" s="119"/>
      <c r="P88" s="114" t="str">
        <f t="shared" si="56"/>
        <v xml:space="preserve"> </v>
      </c>
      <c r="Q88" s="118" t="str">
        <f t="shared" si="57"/>
        <v xml:space="preserve"> </v>
      </c>
      <c r="R88" s="119"/>
      <c r="S88" s="114" t="str">
        <f t="shared" si="58"/>
        <v xml:space="preserve"> </v>
      </c>
      <c r="T88" s="118" t="str">
        <f t="shared" si="59"/>
        <v xml:space="preserve"> </v>
      </c>
    </row>
    <row r="89" spans="1:22">
      <c r="B89" s="108" t="s">
        <v>40</v>
      </c>
      <c r="C89" s="108"/>
      <c r="D89" s="123">
        <v>1</v>
      </c>
      <c r="E89" s="113">
        <v>2</v>
      </c>
      <c r="G89" s="114" t="str">
        <f t="shared" si="50"/>
        <v xml:space="preserve"> </v>
      </c>
      <c r="H89" s="118" t="str">
        <f t="shared" si="51"/>
        <v xml:space="preserve"> </v>
      </c>
      <c r="I89" s="119"/>
      <c r="J89" s="114" t="str">
        <f t="shared" si="52"/>
        <v>公会科技 内容</v>
      </c>
      <c r="K89" s="118">
        <f t="shared" si="53"/>
        <v>1</v>
      </c>
      <c r="L89" s="119"/>
      <c r="M89" s="114" t="str">
        <f t="shared" si="54"/>
        <v xml:space="preserve"> </v>
      </c>
      <c r="N89" s="118" t="str">
        <f t="shared" si="55"/>
        <v xml:space="preserve"> </v>
      </c>
      <c r="O89" s="119"/>
      <c r="P89" s="114" t="str">
        <f t="shared" si="56"/>
        <v xml:space="preserve"> </v>
      </c>
      <c r="Q89" s="118" t="str">
        <f t="shared" si="57"/>
        <v xml:space="preserve"> </v>
      </c>
      <c r="R89" s="119"/>
      <c r="S89" s="114" t="str">
        <f t="shared" si="58"/>
        <v xml:space="preserve"> </v>
      </c>
      <c r="T89" s="118" t="str">
        <f t="shared" si="59"/>
        <v xml:space="preserve"> </v>
      </c>
    </row>
    <row r="91" spans="1:22" s="128" customFormat="1">
      <c r="A91" s="8"/>
      <c r="D91" s="126"/>
      <c r="E91" s="126"/>
      <c r="F91" s="127"/>
      <c r="H91" s="129"/>
      <c r="I91" s="130"/>
      <c r="J91" s="136"/>
      <c r="L91" s="130"/>
      <c r="O91" s="130"/>
      <c r="R91" s="130"/>
      <c r="U91" s="130"/>
    </row>
    <row r="92" spans="1:22">
      <c r="A92" s="1" t="s">
        <v>698</v>
      </c>
      <c r="B92" s="137"/>
      <c r="C92" s="137"/>
      <c r="D92" s="124"/>
      <c r="F92" s="114" t="str">
        <f t="shared" ref="F92:G93" si="60">IF($E92=1,$B92," ")</f>
        <v xml:space="preserve"> </v>
      </c>
      <c r="G92" s="114" t="str">
        <f t="shared" si="60"/>
        <v xml:space="preserve"> </v>
      </c>
      <c r="H92" s="118" t="str">
        <f t="shared" ref="H92:H93" si="61">IF($E92=1,$D92," ")</f>
        <v xml:space="preserve"> </v>
      </c>
      <c r="I92" s="119"/>
      <c r="J92" s="114" t="str">
        <f t="shared" ref="J92:J93" si="62">IF($E92=2,$B92," ")</f>
        <v xml:space="preserve"> </v>
      </c>
      <c r="K92" s="118" t="str">
        <f t="shared" ref="K92:K93" si="63">IF($E92=2,$D92," ")</f>
        <v xml:space="preserve"> </v>
      </c>
      <c r="L92" s="119"/>
      <c r="M92" s="114" t="str">
        <f t="shared" ref="M92:M93" si="64">IF($E92=3,$B92," ")</f>
        <v xml:space="preserve"> </v>
      </c>
      <c r="N92" s="118" t="str">
        <f t="shared" ref="N92:N93" si="65">IF($E92=3,$D92," ")</f>
        <v xml:space="preserve"> </v>
      </c>
      <c r="O92" s="119"/>
      <c r="P92" s="114" t="str">
        <f t="shared" ref="P92:P93" si="66">IF($E92=4,$B92," ")</f>
        <v xml:space="preserve"> </v>
      </c>
      <c r="Q92" s="118" t="str">
        <f t="shared" ref="Q92:Q93" si="67">IF($E92=4,$D92," ")</f>
        <v xml:space="preserve"> </v>
      </c>
      <c r="R92" s="119"/>
      <c r="S92" s="114" t="str">
        <f t="shared" ref="S92:S93" si="68">IF($E92=5,$B92," ")</f>
        <v xml:space="preserve"> </v>
      </c>
      <c r="T92" s="118" t="str">
        <f t="shared" ref="T92:T93" si="69">IF($E92=5,$D92," ")</f>
        <v xml:space="preserve"> </v>
      </c>
    </row>
    <row r="93" spans="1:22">
      <c r="B93" s="137"/>
      <c r="C93" s="137"/>
      <c r="D93" s="124"/>
      <c r="F93" s="114" t="str">
        <f t="shared" si="60"/>
        <v xml:space="preserve"> </v>
      </c>
      <c r="G93" s="114" t="str">
        <f t="shared" si="60"/>
        <v xml:space="preserve"> </v>
      </c>
      <c r="H93" s="118" t="str">
        <f t="shared" si="61"/>
        <v xml:space="preserve"> </v>
      </c>
      <c r="I93" s="119"/>
      <c r="J93" s="114" t="str">
        <f t="shared" si="62"/>
        <v xml:space="preserve"> </v>
      </c>
      <c r="K93" s="118" t="str">
        <f t="shared" si="63"/>
        <v xml:space="preserve"> </v>
      </c>
      <c r="L93" s="119"/>
      <c r="M93" s="114" t="str">
        <f t="shared" si="64"/>
        <v xml:space="preserve"> </v>
      </c>
      <c r="N93" s="118" t="str">
        <f t="shared" si="65"/>
        <v xml:space="preserve"> </v>
      </c>
      <c r="O93" s="119"/>
      <c r="P93" s="114" t="str">
        <f t="shared" si="66"/>
        <v xml:space="preserve"> </v>
      </c>
      <c r="Q93" s="118" t="str">
        <f t="shared" si="67"/>
        <v xml:space="preserve"> </v>
      </c>
      <c r="R93" s="119"/>
      <c r="S93" s="114" t="str">
        <f t="shared" si="68"/>
        <v xml:space="preserve"> </v>
      </c>
      <c r="T93" s="118" t="str">
        <f t="shared" si="69"/>
        <v xml:space="preserve"> </v>
      </c>
    </row>
    <row r="94" spans="1:22">
      <c r="B94" s="138" t="s">
        <v>52</v>
      </c>
      <c r="C94" s="137"/>
      <c r="D94" s="124">
        <v>2</v>
      </c>
      <c r="E94" s="113">
        <v>1</v>
      </c>
      <c r="G94" s="114" t="str">
        <f>IF($E94=1,$B94," ")</f>
        <v>1-2章对局数值调优</v>
      </c>
      <c r="H94" s="118">
        <f>IF($E94=1,$D94," ")</f>
        <v>2</v>
      </c>
      <c r="I94" s="119"/>
      <c r="J94" s="114" t="str">
        <f>IF($E94=2,$B94," ")</f>
        <v xml:space="preserve"> </v>
      </c>
      <c r="K94" s="118" t="str">
        <f>IF($E94=2,$D94," ")</f>
        <v xml:space="preserve"> </v>
      </c>
      <c r="L94" s="119"/>
      <c r="M94" s="114" t="str">
        <f>IF($E94=3,$B94," ")</f>
        <v xml:space="preserve"> </v>
      </c>
      <c r="N94" s="118" t="str">
        <f>IF($E94=3,$D94," ")</f>
        <v xml:space="preserve"> </v>
      </c>
      <c r="O94" s="119"/>
      <c r="P94" s="114" t="str">
        <f>IF($E94=4,$B94," ")</f>
        <v xml:space="preserve"> </v>
      </c>
      <c r="Q94" s="118" t="str">
        <f>IF($E94=4,$D94," ")</f>
        <v xml:space="preserve"> </v>
      </c>
      <c r="R94" s="119"/>
      <c r="S94" s="114" t="str">
        <f>IF($E94=5,$B94," ")</f>
        <v xml:space="preserve"> </v>
      </c>
      <c r="T94" s="118" t="str">
        <f>IF($E94=5,$D94," ")</f>
        <v xml:space="preserve"> </v>
      </c>
    </row>
    <row r="95" spans="1:22">
      <c r="B95" s="138" t="s">
        <v>53</v>
      </c>
      <c r="C95" s="137"/>
      <c r="D95" s="124">
        <v>1</v>
      </c>
      <c r="E95" s="113">
        <v>1</v>
      </c>
      <c r="G95" s="114" t="str">
        <f t="shared" ref="G95:G114" si="70">IF($E95=1,$B95," ")</f>
        <v>3-5章小怪分布/美术需求</v>
      </c>
      <c r="H95" s="118">
        <f t="shared" ref="H95:H114" si="71">IF($E95=1,$D95," ")</f>
        <v>1</v>
      </c>
      <c r="I95" s="119"/>
      <c r="J95" s="114" t="str">
        <f t="shared" ref="J95:J114" si="72">IF($E95=2,$B95," ")</f>
        <v xml:space="preserve"> </v>
      </c>
      <c r="K95" s="118" t="str">
        <f t="shared" ref="K95:K114" si="73">IF($E95=2,$D95," ")</f>
        <v xml:space="preserve"> </v>
      </c>
      <c r="L95" s="119"/>
      <c r="M95" s="114" t="str">
        <f t="shared" ref="M95:M114" si="74">IF($E95=3,$B95," ")</f>
        <v xml:space="preserve"> </v>
      </c>
      <c r="N95" s="118" t="str">
        <f t="shared" ref="N95:N114" si="75">IF($E95=3,$D95," ")</f>
        <v xml:space="preserve"> </v>
      </c>
      <c r="O95" s="119"/>
      <c r="P95" s="114" t="str">
        <f t="shared" ref="P95:P114" si="76">IF($E95=4,$B95," ")</f>
        <v xml:space="preserve"> </v>
      </c>
      <c r="Q95" s="118" t="str">
        <f t="shared" ref="Q95:Q114" si="77">IF($E95=4,$D95," ")</f>
        <v xml:space="preserve"> </v>
      </c>
      <c r="R95" s="119"/>
      <c r="S95" s="114" t="str">
        <f t="shared" ref="S95:S114" si="78">IF($E95=5,$B95," ")</f>
        <v xml:space="preserve"> </v>
      </c>
      <c r="T95" s="118" t="str">
        <f t="shared" ref="T95:T114" si="79">IF($E95=5,$D95," ")</f>
        <v xml:space="preserve"> </v>
      </c>
    </row>
    <row r="96" spans="1:22" s="116" customFormat="1">
      <c r="A96" s="1"/>
      <c r="B96" s="139" t="s">
        <v>56</v>
      </c>
      <c r="C96" s="140"/>
      <c r="D96" s="140">
        <v>1</v>
      </c>
      <c r="E96" s="113">
        <v>1</v>
      </c>
      <c r="F96" s="114"/>
      <c r="G96" s="114" t="str">
        <f>IF($E96=1,$B96," ")</f>
        <v>6章小怪分布</v>
      </c>
      <c r="H96" s="118">
        <f>IF($E96=1,$D96," ")</f>
        <v>1</v>
      </c>
      <c r="I96" s="119"/>
      <c r="J96" s="114" t="str">
        <f>IF($E96=2,$B96," ")</f>
        <v xml:space="preserve"> </v>
      </c>
      <c r="K96" s="118" t="str">
        <f>IF($E96=2,$D96," ")</f>
        <v xml:space="preserve"> </v>
      </c>
      <c r="L96" s="119"/>
      <c r="M96" s="114" t="str">
        <f>IF($E96=3,$B96," ")</f>
        <v xml:space="preserve"> </v>
      </c>
      <c r="N96" s="118" t="str">
        <f>IF($E96=3,$D96," ")</f>
        <v xml:space="preserve"> </v>
      </c>
      <c r="O96" s="119"/>
      <c r="P96" s="114" t="str">
        <f>IF($E96=4,$B96," ")</f>
        <v xml:space="preserve"> </v>
      </c>
      <c r="Q96" s="118" t="str">
        <f>IF($E96=4,$D96," ")</f>
        <v xml:space="preserve"> </v>
      </c>
      <c r="R96" s="119"/>
      <c r="S96" s="114" t="str">
        <f>IF($E96=5,$B96," ")</f>
        <v xml:space="preserve"> </v>
      </c>
      <c r="T96" s="118" t="str">
        <f>IF($E96=5,$D96," ")</f>
        <v xml:space="preserve"> </v>
      </c>
      <c r="V96" s="112"/>
    </row>
    <row r="97" spans="1:22" s="114" customFormat="1">
      <c r="A97" s="9"/>
      <c r="B97" s="141" t="s">
        <v>55</v>
      </c>
      <c r="C97" s="142"/>
      <c r="D97" s="143">
        <v>2</v>
      </c>
      <c r="E97" s="144">
        <v>1</v>
      </c>
      <c r="G97" s="114" t="str">
        <f>IF($E97=1,$B97," ")</f>
        <v>投放怪物规划（包括垃圾和4星）</v>
      </c>
      <c r="H97" s="118">
        <f>IF($E97=1,$D97," ")</f>
        <v>2</v>
      </c>
      <c r="I97" s="119"/>
      <c r="J97" s="114" t="str">
        <f>IF($E97=2,$B97," ")</f>
        <v xml:space="preserve"> </v>
      </c>
      <c r="K97" s="118" t="str">
        <f>IF($E97=2,$D97," ")</f>
        <v xml:space="preserve"> </v>
      </c>
      <c r="L97" s="119"/>
      <c r="M97" s="114" t="str">
        <f>IF($E97=3,$B97," ")</f>
        <v xml:space="preserve"> </v>
      </c>
      <c r="N97" s="118" t="str">
        <f>IF($E97=3,$D97," ")</f>
        <v xml:space="preserve"> </v>
      </c>
      <c r="O97" s="119"/>
      <c r="P97" s="114" t="str">
        <f>IF($E97=4,$B97," ")</f>
        <v xml:space="preserve"> </v>
      </c>
      <c r="Q97" s="118" t="str">
        <f>IF($E97=4,$D97," ")</f>
        <v xml:space="preserve"> </v>
      </c>
      <c r="R97" s="119"/>
      <c r="S97" s="114" t="str">
        <f>IF($E97=5,$B97," ")</f>
        <v xml:space="preserve"> </v>
      </c>
      <c r="T97" s="118" t="str">
        <f>IF($E97=5,$D97," ")</f>
        <v xml:space="preserve"> </v>
      </c>
      <c r="U97" s="116"/>
    </row>
    <row r="98" spans="1:22" s="116" customFormat="1">
      <c r="A98" s="1"/>
      <c r="B98" s="139" t="s">
        <v>57</v>
      </c>
      <c r="C98" s="140"/>
      <c r="D98" s="140">
        <v>1</v>
      </c>
      <c r="E98" s="113">
        <v>1</v>
      </c>
      <c r="F98" s="114"/>
      <c r="G98" s="114" t="str">
        <f>IF($E98=1,$B98," ")</f>
        <v>6章美术需求</v>
      </c>
      <c r="H98" s="118">
        <f>IF($E98=1,$D98," ")</f>
        <v>1</v>
      </c>
      <c r="I98" s="119"/>
      <c r="J98" s="114" t="str">
        <f>IF($E98=2,$B98," ")</f>
        <v xml:space="preserve"> </v>
      </c>
      <c r="K98" s="118" t="str">
        <f>IF($E98=2,$D98," ")</f>
        <v xml:space="preserve"> </v>
      </c>
      <c r="L98" s="119"/>
      <c r="M98" s="114" t="str">
        <f>IF($E98=3,$B98," ")</f>
        <v xml:space="preserve"> </v>
      </c>
      <c r="N98" s="118" t="str">
        <f>IF($E98=3,$D98," ")</f>
        <v xml:space="preserve"> </v>
      </c>
      <c r="O98" s="119"/>
      <c r="P98" s="114" t="str">
        <f>IF($E98=4,$B98," ")</f>
        <v xml:space="preserve"> </v>
      </c>
      <c r="Q98" s="118" t="str">
        <f>IF($E98=4,$D98," ")</f>
        <v xml:space="preserve"> </v>
      </c>
      <c r="R98" s="119"/>
      <c r="S98" s="114" t="str">
        <f>IF($E98=5,$B98," ")</f>
        <v xml:space="preserve"> </v>
      </c>
      <c r="T98" s="118" t="str">
        <f>IF($E98=5,$D98," ")</f>
        <v xml:space="preserve"> </v>
      </c>
      <c r="V98" s="112"/>
    </row>
    <row r="99" spans="1:22">
      <c r="B99" s="137"/>
      <c r="C99" s="137"/>
      <c r="D99" s="124"/>
      <c r="G99" s="114" t="str">
        <f t="shared" si="70"/>
        <v xml:space="preserve"> </v>
      </c>
      <c r="H99" s="118" t="str">
        <f t="shared" si="71"/>
        <v xml:space="preserve"> </v>
      </c>
      <c r="I99" s="119"/>
      <c r="J99" s="114" t="str">
        <f t="shared" si="72"/>
        <v xml:space="preserve"> </v>
      </c>
      <c r="K99" s="118" t="str">
        <f t="shared" si="73"/>
        <v xml:space="preserve"> </v>
      </c>
      <c r="L99" s="119"/>
      <c r="M99" s="114" t="str">
        <f t="shared" si="74"/>
        <v xml:space="preserve"> </v>
      </c>
      <c r="N99" s="118" t="str">
        <f t="shared" si="75"/>
        <v xml:space="preserve"> </v>
      </c>
      <c r="O99" s="119"/>
      <c r="P99" s="114" t="str">
        <f t="shared" si="76"/>
        <v xml:space="preserve"> </v>
      </c>
      <c r="Q99" s="118" t="str">
        <f t="shared" si="77"/>
        <v xml:space="preserve"> </v>
      </c>
      <c r="R99" s="119"/>
      <c r="S99" s="114" t="str">
        <f t="shared" si="78"/>
        <v xml:space="preserve"> </v>
      </c>
      <c r="T99" s="118" t="str">
        <f t="shared" si="79"/>
        <v xml:space="preserve"> </v>
      </c>
    </row>
    <row r="100" spans="1:22">
      <c r="B100" s="140" t="s">
        <v>54</v>
      </c>
      <c r="C100" s="140"/>
      <c r="D100" s="140">
        <v>1</v>
      </c>
      <c r="E100" s="113">
        <v>2</v>
      </c>
      <c r="G100" s="114" t="str">
        <f>IF($E100=1,$B100," ")</f>
        <v xml:space="preserve"> </v>
      </c>
      <c r="H100" s="118" t="str">
        <f>IF($E100=1,$D100," ")</f>
        <v xml:space="preserve"> </v>
      </c>
      <c r="I100" s="119"/>
      <c r="J100" s="114" t="str">
        <f>IF($E100=2,$B100," ")</f>
        <v>各个玩法技能考验点安排</v>
      </c>
      <c r="K100" s="118">
        <f>IF($E100=2,$D100," ")</f>
        <v>1</v>
      </c>
      <c r="L100" s="119"/>
      <c r="M100" s="114" t="str">
        <f>IF($E100=3,$B100," ")</f>
        <v xml:space="preserve"> </v>
      </c>
      <c r="N100" s="118" t="str">
        <f>IF($E100=3,$D100," ")</f>
        <v xml:space="preserve"> </v>
      </c>
      <c r="O100" s="119"/>
      <c r="P100" s="114" t="str">
        <f>IF($E100=4,$B100," ")</f>
        <v xml:space="preserve"> </v>
      </c>
      <c r="Q100" s="118" t="str">
        <f>IF($E100=4,$D100," ")</f>
        <v xml:space="preserve"> </v>
      </c>
      <c r="R100" s="119"/>
      <c r="S100" s="114" t="str">
        <f>IF($E100=5,$B100," ")</f>
        <v xml:space="preserve"> </v>
      </c>
      <c r="T100" s="118" t="str">
        <f>IF($E100=5,$D100," ")</f>
        <v xml:space="preserve"> </v>
      </c>
    </row>
    <row r="101" spans="1:22" s="116" customFormat="1">
      <c r="A101" s="1"/>
      <c r="B101" s="140" t="s">
        <v>58</v>
      </c>
      <c r="C101" s="140"/>
      <c r="D101" s="140">
        <v>2</v>
      </c>
      <c r="E101" s="113">
        <v>2</v>
      </c>
      <c r="F101" s="114" t="s">
        <v>699</v>
      </c>
      <c r="G101" s="114"/>
      <c r="H101" s="118"/>
      <c r="I101" s="119"/>
      <c r="J101" s="114" t="str">
        <f t="shared" ref="J101:J103" si="80">IF($E101=2,$B101," ")</f>
        <v>PVP玩法，数值匹配，操作部分确定</v>
      </c>
      <c r="K101" s="118">
        <f t="shared" ref="K101:K103" si="81">IF($E101=2,$D101," ")</f>
        <v>2</v>
      </c>
      <c r="L101" s="119"/>
      <c r="M101" s="114"/>
      <c r="N101" s="118"/>
      <c r="O101" s="119"/>
      <c r="P101" s="114"/>
      <c r="Q101" s="118"/>
      <c r="R101" s="119"/>
      <c r="S101" s="114"/>
      <c r="T101" s="118"/>
      <c r="V101" s="112"/>
    </row>
    <row r="102" spans="1:22" s="116" customFormat="1">
      <c r="A102" s="1"/>
      <c r="B102" s="140" t="s">
        <v>700</v>
      </c>
      <c r="C102" s="140"/>
      <c r="D102" s="140">
        <v>2</v>
      </c>
      <c r="E102" s="113">
        <v>2</v>
      </c>
      <c r="F102" s="114"/>
      <c r="G102" s="114"/>
      <c r="H102" s="118"/>
      <c r="I102" s="119"/>
      <c r="J102" s="114" t="str">
        <f t="shared" si="80"/>
        <v>0-0 新手对局设计</v>
      </c>
      <c r="K102" s="118">
        <f t="shared" si="81"/>
        <v>2</v>
      </c>
      <c r="L102" s="119"/>
      <c r="M102" s="114"/>
      <c r="N102" s="118"/>
      <c r="O102" s="119"/>
      <c r="P102" s="114"/>
      <c r="Q102" s="118"/>
      <c r="R102" s="119"/>
      <c r="S102" s="114"/>
      <c r="T102" s="118"/>
      <c r="V102" s="112"/>
    </row>
    <row r="103" spans="1:22" s="116" customFormat="1">
      <c r="A103" s="1"/>
      <c r="B103" s="140" t="s">
        <v>701</v>
      </c>
      <c r="C103" s="140"/>
      <c r="D103" s="140">
        <v>0.5</v>
      </c>
      <c r="E103" s="113">
        <v>2</v>
      </c>
      <c r="F103" s="114"/>
      <c r="G103" s="114"/>
      <c r="H103" s="118"/>
      <c r="I103" s="119"/>
      <c r="J103" s="114" t="str">
        <f t="shared" si="80"/>
        <v>通用特效音效需求</v>
      </c>
      <c r="K103" s="118">
        <f t="shared" si="81"/>
        <v>0.5</v>
      </c>
      <c r="L103" s="119"/>
      <c r="M103" s="114"/>
      <c r="N103" s="118"/>
      <c r="O103" s="119"/>
      <c r="P103" s="114"/>
      <c r="Q103" s="118"/>
      <c r="R103" s="119"/>
      <c r="S103" s="114"/>
      <c r="T103" s="118"/>
      <c r="V103" s="112"/>
    </row>
    <row r="105" spans="1:22" s="116" customFormat="1">
      <c r="A105" s="1"/>
      <c r="B105" s="108" t="s">
        <v>702</v>
      </c>
      <c r="C105" s="112"/>
      <c r="D105" s="113">
        <v>5</v>
      </c>
      <c r="E105" s="113">
        <v>3</v>
      </c>
      <c r="F105" s="114"/>
      <c r="G105" s="114" t="str">
        <f t="shared" si="70"/>
        <v xml:space="preserve"> </v>
      </c>
      <c r="H105" s="118" t="str">
        <f t="shared" si="71"/>
        <v xml:space="preserve"> </v>
      </c>
      <c r="I105" s="119"/>
      <c r="J105" s="114" t="str">
        <f t="shared" si="72"/>
        <v xml:space="preserve"> </v>
      </c>
      <c r="K105" s="118" t="str">
        <f t="shared" si="73"/>
        <v xml:space="preserve"> </v>
      </c>
      <c r="L105" s="119"/>
      <c r="M105" s="114" t="str">
        <f t="shared" si="74"/>
        <v>三至六章Boss设计 （包括小怪Boss）</v>
      </c>
      <c r="N105" s="118">
        <f t="shared" si="75"/>
        <v>5</v>
      </c>
      <c r="O105" s="119"/>
      <c r="P105" s="114" t="str">
        <f t="shared" si="76"/>
        <v xml:space="preserve"> </v>
      </c>
      <c r="Q105" s="118" t="str">
        <f t="shared" si="77"/>
        <v xml:space="preserve"> </v>
      </c>
      <c r="R105" s="119"/>
      <c r="S105" s="114" t="str">
        <f t="shared" si="78"/>
        <v xml:space="preserve"> </v>
      </c>
      <c r="T105" s="118" t="str">
        <f t="shared" si="79"/>
        <v xml:space="preserve"> </v>
      </c>
      <c r="V105" s="112"/>
    </row>
    <row r="106" spans="1:22" s="116" customFormat="1">
      <c r="A106" s="1"/>
      <c r="B106" s="108" t="s">
        <v>703</v>
      </c>
      <c r="C106" s="112"/>
      <c r="D106" s="113">
        <v>1</v>
      </c>
      <c r="E106" s="113">
        <v>3</v>
      </c>
      <c r="F106" s="114"/>
      <c r="G106" s="114"/>
      <c r="H106" s="118"/>
      <c r="I106" s="119"/>
      <c r="J106" s="114"/>
      <c r="K106" s="118"/>
      <c r="L106" s="119"/>
      <c r="M106" s="114"/>
      <c r="N106" s="118"/>
      <c r="O106" s="119"/>
      <c r="P106" s="114"/>
      <c r="Q106" s="118"/>
      <c r="R106" s="119"/>
      <c r="S106" s="114"/>
      <c r="T106" s="118"/>
      <c r="V106" s="112"/>
    </row>
    <row r="107" spans="1:22" s="116" customFormat="1">
      <c r="A107" s="1"/>
      <c r="B107" s="108"/>
      <c r="C107" s="112"/>
      <c r="D107" s="113"/>
      <c r="E107" s="113"/>
      <c r="F107" s="114"/>
      <c r="G107" s="114" t="str">
        <f t="shared" si="70"/>
        <v xml:space="preserve"> </v>
      </c>
      <c r="H107" s="118" t="str">
        <f t="shared" si="71"/>
        <v xml:space="preserve"> </v>
      </c>
      <c r="I107" s="119"/>
      <c r="J107" s="114" t="str">
        <f t="shared" si="72"/>
        <v xml:space="preserve"> </v>
      </c>
      <c r="K107" s="118" t="str">
        <f t="shared" si="73"/>
        <v xml:space="preserve"> </v>
      </c>
      <c r="L107" s="119"/>
      <c r="M107" s="114" t="str">
        <f t="shared" si="74"/>
        <v xml:space="preserve"> </v>
      </c>
      <c r="N107" s="118" t="str">
        <f t="shared" si="75"/>
        <v xml:space="preserve"> </v>
      </c>
      <c r="O107" s="119"/>
      <c r="P107" s="114" t="str">
        <f t="shared" si="76"/>
        <v xml:space="preserve"> </v>
      </c>
      <c r="Q107" s="118" t="str">
        <f t="shared" si="77"/>
        <v xml:space="preserve"> </v>
      </c>
      <c r="R107" s="119"/>
      <c r="S107" s="114" t="str">
        <f t="shared" si="78"/>
        <v xml:space="preserve"> </v>
      </c>
      <c r="T107" s="118" t="str">
        <f t="shared" si="79"/>
        <v xml:space="preserve"> </v>
      </c>
      <c r="V107" s="112"/>
    </row>
    <row r="108" spans="1:22" s="116" customFormat="1">
      <c r="A108" s="1"/>
      <c r="B108" s="108" t="s">
        <v>59</v>
      </c>
      <c r="C108" s="112"/>
      <c r="D108" s="113">
        <v>2</v>
      </c>
      <c r="E108" s="113">
        <v>4</v>
      </c>
      <c r="F108" s="114"/>
      <c r="G108" s="114" t="str">
        <f t="shared" si="70"/>
        <v xml:space="preserve"> </v>
      </c>
      <c r="H108" s="118" t="str">
        <f t="shared" si="71"/>
        <v xml:space="preserve"> </v>
      </c>
      <c r="I108" s="119"/>
      <c r="J108" s="114" t="str">
        <f t="shared" si="72"/>
        <v xml:space="preserve"> </v>
      </c>
      <c r="K108" s="118" t="str">
        <f t="shared" si="73"/>
        <v xml:space="preserve"> </v>
      </c>
      <c r="L108" s="119"/>
      <c r="M108" s="114" t="str">
        <f t="shared" si="74"/>
        <v xml:space="preserve"> </v>
      </c>
      <c r="N108" s="118" t="str">
        <f t="shared" si="75"/>
        <v xml:space="preserve"> </v>
      </c>
      <c r="O108" s="119"/>
      <c r="P108" s="114" t="str">
        <f t="shared" si="76"/>
        <v>通天塔 - 经验 （设计）</v>
      </c>
      <c r="Q108" s="118">
        <f t="shared" si="77"/>
        <v>2</v>
      </c>
      <c r="R108" s="119"/>
      <c r="S108" s="114" t="str">
        <f t="shared" si="78"/>
        <v xml:space="preserve"> </v>
      </c>
      <c r="T108" s="118" t="str">
        <f t="shared" si="79"/>
        <v xml:space="preserve"> </v>
      </c>
      <c r="V108" s="112"/>
    </row>
    <row r="109" spans="1:22" s="116" customFormat="1">
      <c r="A109" s="1"/>
      <c r="B109" s="108" t="s">
        <v>60</v>
      </c>
      <c r="C109" s="112"/>
      <c r="D109" s="113">
        <v>2</v>
      </c>
      <c r="E109" s="113">
        <v>4</v>
      </c>
      <c r="F109" s="114" t="s">
        <v>704</v>
      </c>
      <c r="G109" s="114" t="str">
        <f t="shared" si="70"/>
        <v xml:space="preserve"> </v>
      </c>
      <c r="H109" s="118" t="str">
        <f t="shared" si="71"/>
        <v xml:space="preserve"> </v>
      </c>
      <c r="I109" s="119"/>
      <c r="J109" s="114" t="str">
        <f t="shared" si="72"/>
        <v xml:space="preserve"> </v>
      </c>
      <c r="K109" s="118" t="str">
        <f t="shared" si="73"/>
        <v xml:space="preserve"> </v>
      </c>
      <c r="L109" s="119"/>
      <c r="M109" s="114" t="str">
        <f t="shared" si="74"/>
        <v xml:space="preserve"> </v>
      </c>
      <c r="N109" s="118" t="str">
        <f t="shared" si="75"/>
        <v xml:space="preserve"> </v>
      </c>
      <c r="O109" s="119"/>
      <c r="P109" s="114" t="str">
        <f t="shared" si="76"/>
        <v>通天塔 - 金钱 （设计）</v>
      </c>
      <c r="Q109" s="118">
        <f t="shared" si="77"/>
        <v>2</v>
      </c>
      <c r="R109" s="119"/>
      <c r="S109" s="114" t="str">
        <f t="shared" si="78"/>
        <v xml:space="preserve"> </v>
      </c>
      <c r="T109" s="118" t="str">
        <f t="shared" si="79"/>
        <v xml:space="preserve"> </v>
      </c>
      <c r="V109" s="112"/>
    </row>
    <row r="110" spans="1:22" s="116" customFormat="1">
      <c r="A110" s="1"/>
      <c r="B110" s="108" t="s">
        <v>61</v>
      </c>
      <c r="C110" s="112"/>
      <c r="D110" s="113">
        <v>2</v>
      </c>
      <c r="E110" s="113">
        <v>4</v>
      </c>
      <c r="F110" s="114" t="s">
        <v>351</v>
      </c>
      <c r="G110" s="114" t="str">
        <f t="shared" si="70"/>
        <v xml:space="preserve"> </v>
      </c>
      <c r="H110" s="118" t="str">
        <f t="shared" si="71"/>
        <v xml:space="preserve"> </v>
      </c>
      <c r="I110" s="119"/>
      <c r="J110" s="114" t="str">
        <f t="shared" si="72"/>
        <v xml:space="preserve"> </v>
      </c>
      <c r="K110" s="118" t="str">
        <f t="shared" si="73"/>
        <v xml:space="preserve"> </v>
      </c>
      <c r="L110" s="119"/>
      <c r="M110" s="114" t="str">
        <f t="shared" si="74"/>
        <v xml:space="preserve"> </v>
      </c>
      <c r="N110" s="118" t="str">
        <f t="shared" si="75"/>
        <v xml:space="preserve"> </v>
      </c>
      <c r="O110" s="119"/>
      <c r="P110" s="114" t="str">
        <f t="shared" si="76"/>
        <v>通天塔 - Boss -  1，2塔设计</v>
      </c>
      <c r="Q110" s="118">
        <f t="shared" si="77"/>
        <v>2</v>
      </c>
      <c r="R110" s="119"/>
      <c r="S110" s="114" t="str">
        <f t="shared" si="78"/>
        <v xml:space="preserve"> </v>
      </c>
      <c r="T110" s="118" t="str">
        <f t="shared" si="79"/>
        <v xml:space="preserve"> </v>
      </c>
      <c r="V110" s="112"/>
    </row>
    <row r="111" spans="1:22" s="116" customFormat="1">
      <c r="A111" s="1"/>
      <c r="B111" s="108"/>
      <c r="C111" s="112"/>
      <c r="D111" s="113"/>
      <c r="E111" s="113"/>
      <c r="F111" s="114"/>
      <c r="G111" s="114"/>
      <c r="H111" s="118"/>
      <c r="I111" s="119"/>
      <c r="J111" s="114"/>
      <c r="K111" s="118"/>
      <c r="L111" s="119"/>
      <c r="M111" s="114"/>
      <c r="N111" s="118"/>
      <c r="O111" s="119"/>
      <c r="P111" s="114"/>
      <c r="Q111" s="118"/>
      <c r="R111" s="119"/>
      <c r="S111" s="114"/>
      <c r="T111" s="118"/>
      <c r="V111" s="112"/>
    </row>
    <row r="112" spans="1:22" s="116" customFormat="1">
      <c r="A112" s="1"/>
      <c r="B112" s="108" t="s">
        <v>62</v>
      </c>
      <c r="C112" s="112"/>
      <c r="D112" s="113">
        <v>4</v>
      </c>
      <c r="E112" s="113">
        <v>5</v>
      </c>
      <c r="F112" s="114"/>
      <c r="G112" s="114" t="str">
        <f t="shared" si="70"/>
        <v xml:space="preserve"> </v>
      </c>
      <c r="H112" s="118" t="str">
        <f t="shared" si="71"/>
        <v xml:space="preserve"> </v>
      </c>
      <c r="I112" s="119"/>
      <c r="J112" s="114" t="str">
        <f t="shared" si="72"/>
        <v xml:space="preserve"> </v>
      </c>
      <c r="K112" s="118" t="str">
        <f t="shared" si="73"/>
        <v xml:space="preserve"> </v>
      </c>
      <c r="L112" s="119"/>
      <c r="M112" s="114" t="str">
        <f t="shared" si="74"/>
        <v xml:space="preserve"> </v>
      </c>
      <c r="N112" s="118" t="str">
        <f t="shared" si="75"/>
        <v xml:space="preserve"> </v>
      </c>
      <c r="O112" s="119"/>
      <c r="P112" s="114" t="str">
        <f t="shared" si="76"/>
        <v xml:space="preserve"> </v>
      </c>
      <c r="Q112" s="118" t="str">
        <f t="shared" si="77"/>
        <v xml:space="preserve"> </v>
      </c>
      <c r="R112" s="119"/>
      <c r="S112" s="114" t="str">
        <f t="shared" si="78"/>
        <v>特殊关卡 Boss设计</v>
      </c>
      <c r="T112" s="118">
        <f t="shared" si="79"/>
        <v>4</v>
      </c>
      <c r="V112" s="112"/>
    </row>
    <row r="113" spans="1:22" s="116" customFormat="1">
      <c r="A113" s="1"/>
      <c r="B113" s="145" t="s">
        <v>63</v>
      </c>
      <c r="C113" s="137"/>
      <c r="D113" s="124">
        <v>2</v>
      </c>
      <c r="E113" s="113">
        <v>5</v>
      </c>
      <c r="F113" s="114"/>
      <c r="G113" s="114" t="str">
        <f t="shared" si="70"/>
        <v xml:space="preserve"> </v>
      </c>
      <c r="H113" s="118" t="str">
        <f t="shared" si="71"/>
        <v xml:space="preserve"> </v>
      </c>
      <c r="I113" s="119"/>
      <c r="J113" s="114" t="str">
        <f t="shared" si="72"/>
        <v xml:space="preserve"> </v>
      </c>
      <c r="K113" s="118" t="str">
        <f t="shared" si="73"/>
        <v xml:space="preserve"> </v>
      </c>
      <c r="L113" s="119"/>
      <c r="M113" s="114" t="str">
        <f t="shared" si="74"/>
        <v xml:space="preserve"> </v>
      </c>
      <c r="N113" s="118" t="str">
        <f t="shared" si="75"/>
        <v xml:space="preserve"> </v>
      </c>
      <c r="O113" s="119"/>
      <c r="P113" s="114" t="str">
        <f t="shared" si="76"/>
        <v xml:space="preserve"> </v>
      </c>
      <c r="Q113" s="118" t="str">
        <f t="shared" si="77"/>
        <v xml:space="preserve"> </v>
      </c>
      <c r="R113" s="119"/>
      <c r="S113" s="114" t="str">
        <f t="shared" si="78"/>
        <v>配置3-4章小怪 （逻辑）</v>
      </c>
      <c r="T113" s="118">
        <v>2</v>
      </c>
      <c r="V113" s="112"/>
    </row>
    <row r="114" spans="1:22" s="116" customFormat="1">
      <c r="A114" s="1"/>
      <c r="B114" s="112"/>
      <c r="C114" s="112"/>
      <c r="D114" s="113"/>
      <c r="E114" s="113"/>
      <c r="F114" s="114"/>
      <c r="G114" s="114" t="str">
        <f t="shared" si="70"/>
        <v xml:space="preserve"> </v>
      </c>
      <c r="H114" s="118" t="str">
        <f t="shared" si="71"/>
        <v xml:space="preserve"> </v>
      </c>
      <c r="I114" s="119"/>
      <c r="J114" s="114" t="str">
        <f t="shared" si="72"/>
        <v xml:space="preserve"> </v>
      </c>
      <c r="K114" s="118" t="str">
        <f t="shared" si="73"/>
        <v xml:space="preserve"> </v>
      </c>
      <c r="L114" s="119"/>
      <c r="M114" s="114" t="str">
        <f t="shared" si="74"/>
        <v xml:space="preserve"> </v>
      </c>
      <c r="N114" s="118" t="str">
        <f t="shared" si="75"/>
        <v xml:space="preserve"> </v>
      </c>
      <c r="O114" s="119"/>
      <c r="P114" s="114" t="str">
        <f t="shared" si="76"/>
        <v xml:space="preserve"> </v>
      </c>
      <c r="Q114" s="118" t="str">
        <f t="shared" si="77"/>
        <v xml:space="preserve"> </v>
      </c>
      <c r="R114" s="119"/>
      <c r="S114" s="114" t="str">
        <f t="shared" si="78"/>
        <v xml:space="preserve"> </v>
      </c>
      <c r="T114" s="118" t="str">
        <f t="shared" si="79"/>
        <v xml:space="preserve"> </v>
      </c>
      <c r="V114" s="112"/>
    </row>
    <row r="116" spans="1:22" s="1" customFormat="1">
      <c r="B116" s="3" t="s">
        <v>0</v>
      </c>
      <c r="C116" s="3"/>
      <c r="D116" s="2">
        <f>SUM(D94:D115)</f>
        <v>30.5</v>
      </c>
      <c r="E116" s="2"/>
      <c r="F116" s="9"/>
      <c r="H116" s="2">
        <f>SUM(H94:H115)</f>
        <v>7</v>
      </c>
      <c r="I116" s="4"/>
      <c r="K116" s="2">
        <f>SUM(K94:K115)</f>
        <v>5.5</v>
      </c>
      <c r="L116" s="4"/>
      <c r="N116" s="2">
        <f>SUM(N94:N115)</f>
        <v>5</v>
      </c>
      <c r="O116" s="4"/>
      <c r="Q116" s="2">
        <f>SUM(Q94:Q115)</f>
        <v>6</v>
      </c>
      <c r="R116" s="4"/>
      <c r="T116" s="2">
        <f>SUM(T94:T115)</f>
        <v>6</v>
      </c>
      <c r="U116" s="4"/>
    </row>
    <row r="118" spans="1:22">
      <c r="B118" s="140" t="s">
        <v>67</v>
      </c>
      <c r="C118" s="140"/>
      <c r="D118" s="140"/>
      <c r="G118" s="114"/>
      <c r="H118" s="118"/>
      <c r="I118" s="119"/>
      <c r="J118" s="114"/>
      <c r="K118" s="118"/>
      <c r="L118" s="119"/>
      <c r="M118" s="114"/>
      <c r="N118" s="118"/>
      <c r="O118" s="119"/>
      <c r="P118" s="114"/>
      <c r="Q118" s="118"/>
      <c r="R118" s="119"/>
      <c r="S118" s="114"/>
      <c r="T118" s="118"/>
    </row>
    <row r="119" spans="1:22" s="116" customFormat="1">
      <c r="A119" s="1"/>
      <c r="B119" s="145" t="s">
        <v>63</v>
      </c>
      <c r="C119" s="137"/>
      <c r="D119" s="124">
        <v>3</v>
      </c>
      <c r="E119" s="113">
        <v>1</v>
      </c>
      <c r="F119" s="114"/>
      <c r="G119" s="114" t="str">
        <f t="shared" ref="G119" si="82">IF($E119=1,$B119," ")</f>
        <v>配置3-4章小怪 （逻辑）</v>
      </c>
      <c r="H119" s="118">
        <f t="shared" ref="H119" si="83">IF($E119=1,$D119," ")</f>
        <v>3</v>
      </c>
      <c r="I119" s="119"/>
      <c r="J119" s="114" t="str">
        <f t="shared" ref="J119" si="84">IF($E119=2,$B119," ")</f>
        <v xml:space="preserve"> </v>
      </c>
      <c r="K119" s="118" t="str">
        <f t="shared" ref="K119" si="85">IF($E119=2,$D119," ")</f>
        <v xml:space="preserve"> </v>
      </c>
      <c r="L119" s="119"/>
      <c r="M119" s="114" t="str">
        <f t="shared" ref="M119" si="86">IF($E119=3,$B119," ")</f>
        <v xml:space="preserve"> </v>
      </c>
      <c r="N119" s="118" t="str">
        <f t="shared" ref="N119" si="87">IF($E119=3,$D119," ")</f>
        <v xml:space="preserve"> </v>
      </c>
      <c r="O119" s="119"/>
      <c r="P119" s="114" t="str">
        <f t="shared" ref="P119" si="88">IF($E119=4,$B119," ")</f>
        <v xml:space="preserve"> </v>
      </c>
      <c r="Q119" s="118" t="str">
        <f t="shared" ref="Q119" si="89">IF($E119=4,$D119," ")</f>
        <v xml:space="preserve"> </v>
      </c>
      <c r="R119" s="119"/>
      <c r="S119" s="114" t="str">
        <f t="shared" ref="S119" si="90">IF($E119=5,$B119," ")</f>
        <v xml:space="preserve"> </v>
      </c>
      <c r="T119" s="118">
        <v>2</v>
      </c>
      <c r="V119" s="112"/>
    </row>
    <row r="120" spans="1:22">
      <c r="B120" s="108" t="s">
        <v>68</v>
      </c>
      <c r="D120" s="113">
        <v>1</v>
      </c>
      <c r="E120" s="113">
        <v>1</v>
      </c>
      <c r="G120" s="114" t="str">
        <f>IF($E120=1,$B120," ")</f>
        <v>1-6章困难版数值设计</v>
      </c>
      <c r="H120" s="118">
        <f>IF($E120=1,$D120," ")</f>
        <v>1</v>
      </c>
      <c r="I120" s="119"/>
      <c r="J120" s="114" t="str">
        <f>IF($E120=2,$B120," ")</f>
        <v xml:space="preserve"> </v>
      </c>
      <c r="K120" s="118" t="str">
        <f>IF($E120=2,$D120," ")</f>
        <v xml:space="preserve"> </v>
      </c>
      <c r="L120" s="119"/>
      <c r="M120" s="114" t="str">
        <f>IF($E120=3,$B120," ")</f>
        <v xml:space="preserve"> </v>
      </c>
      <c r="N120" s="118" t="str">
        <f>IF($E120=3,$D120," ")</f>
        <v xml:space="preserve"> </v>
      </c>
      <c r="O120" s="119"/>
      <c r="P120" s="114" t="str">
        <f>IF($E120=4,$B120," ")</f>
        <v xml:space="preserve"> </v>
      </c>
      <c r="Q120" s="118" t="str">
        <f>IF($E120=4,$D120," ")</f>
        <v xml:space="preserve"> </v>
      </c>
      <c r="R120" s="119"/>
      <c r="S120" s="114" t="str">
        <f>IF($E120=5,$B120," ")</f>
        <v xml:space="preserve"> </v>
      </c>
      <c r="T120" s="118" t="str">
        <f>IF($E120=5,$D120," ")</f>
        <v xml:space="preserve"> </v>
      </c>
      <c r="U120" s="112"/>
    </row>
    <row r="121" spans="1:22" s="116" customFormat="1">
      <c r="A121" s="1"/>
      <c r="B121" s="112" t="s">
        <v>64</v>
      </c>
      <c r="C121" s="112"/>
      <c r="D121" s="113">
        <v>2</v>
      </c>
      <c r="E121" s="113">
        <v>1</v>
      </c>
      <c r="F121" s="114"/>
      <c r="G121" s="114" t="str">
        <f>IF($E121=1,$B121," ")</f>
        <v>配置 通天塔 - 经验</v>
      </c>
      <c r="H121" s="118">
        <f>IF($E121=1,$D121," ")</f>
        <v>2</v>
      </c>
      <c r="I121" s="119"/>
      <c r="J121" s="114" t="str">
        <f>IF($E121=2,$B121," ")</f>
        <v xml:space="preserve"> </v>
      </c>
      <c r="K121" s="118" t="str">
        <f>IF($E121=2,$D121," ")</f>
        <v xml:space="preserve"> </v>
      </c>
      <c r="L121" s="119"/>
      <c r="M121" s="114" t="str">
        <f>IF($E121=3,$B121," ")</f>
        <v xml:space="preserve"> </v>
      </c>
      <c r="N121" s="118" t="str">
        <f>IF($E121=3,$D121," ")</f>
        <v xml:space="preserve"> </v>
      </c>
      <c r="O121" s="119"/>
      <c r="P121" s="114" t="str">
        <f>IF($E121=4,$B121," ")</f>
        <v xml:space="preserve"> </v>
      </c>
      <c r="Q121" s="118" t="str">
        <f>IF($E121=4,$D121," ")</f>
        <v xml:space="preserve"> </v>
      </c>
      <c r="R121" s="119"/>
      <c r="S121" s="114" t="str">
        <f>IF($E121=5,$B121," ")</f>
        <v xml:space="preserve"> </v>
      </c>
      <c r="T121" s="118" t="str">
        <f>IF($E121=5,$D121," ")</f>
        <v xml:space="preserve"> </v>
      </c>
      <c r="V121" s="112"/>
    </row>
    <row r="122" spans="1:22" s="116" customFormat="1">
      <c r="A122" s="1"/>
      <c r="B122" s="112" t="s">
        <v>65</v>
      </c>
      <c r="C122" s="112"/>
      <c r="D122" s="113">
        <v>2</v>
      </c>
      <c r="E122" s="113">
        <v>1</v>
      </c>
      <c r="F122" s="114"/>
      <c r="G122" s="114" t="str">
        <f>IF($E122=1,$B122," ")</f>
        <v>配置 通天塔 - 金钱</v>
      </c>
      <c r="H122" s="118">
        <f>IF($E122=1,$D122," ")</f>
        <v>2</v>
      </c>
      <c r="I122" s="119"/>
      <c r="J122" s="114" t="str">
        <f>IF($E122=2,$B122," ")</f>
        <v xml:space="preserve"> </v>
      </c>
      <c r="K122" s="118" t="str">
        <f>IF($E122=2,$D122," ")</f>
        <v xml:space="preserve"> </v>
      </c>
      <c r="L122" s="119"/>
      <c r="M122" s="114" t="str">
        <f>IF($E122=3,$B122," ")</f>
        <v xml:space="preserve"> </v>
      </c>
      <c r="N122" s="118" t="str">
        <f>IF($E122=3,$D122," ")</f>
        <v xml:space="preserve"> </v>
      </c>
      <c r="O122" s="119"/>
      <c r="P122" s="114" t="str">
        <f>IF($E122=4,$B122," ")</f>
        <v xml:space="preserve"> </v>
      </c>
      <c r="Q122" s="118" t="str">
        <f>IF($E122=4,$D122," ")</f>
        <v xml:space="preserve"> </v>
      </c>
      <c r="R122" s="119"/>
      <c r="S122" s="114" t="str">
        <f>IF($E122=5,$B122," ")</f>
        <v xml:space="preserve"> </v>
      </c>
      <c r="T122" s="118" t="str">
        <f>IF($E122=5,$D122," ")</f>
        <v xml:space="preserve"> </v>
      </c>
      <c r="V122" s="112"/>
    </row>
    <row r="123" spans="1:22" s="116" customFormat="1">
      <c r="A123" s="1"/>
      <c r="B123" s="112" t="s">
        <v>66</v>
      </c>
      <c r="C123" s="112"/>
      <c r="D123" s="113"/>
      <c r="E123" s="113"/>
      <c r="F123" s="114"/>
      <c r="G123" s="114" t="str">
        <f>IF($E123=1,$B123," ")</f>
        <v xml:space="preserve"> </v>
      </c>
      <c r="H123" s="118" t="str">
        <f>IF($E123=1,$D123," ")</f>
        <v xml:space="preserve"> </v>
      </c>
      <c r="I123" s="119"/>
      <c r="J123" s="114" t="str">
        <f>IF($E123=2,$B123," ")</f>
        <v xml:space="preserve"> </v>
      </c>
      <c r="K123" s="118" t="str">
        <f>IF($E123=2,$D123," ")</f>
        <v xml:space="preserve"> </v>
      </c>
      <c r="L123" s="119"/>
      <c r="M123" s="114" t="str">
        <f>IF($E123=3,$B123," ")</f>
        <v xml:space="preserve"> </v>
      </c>
      <c r="N123" s="118" t="str">
        <f>IF($E123=3,$D123," ")</f>
        <v xml:space="preserve"> </v>
      </c>
      <c r="O123" s="119"/>
      <c r="P123" s="114" t="str">
        <f>IF($E123=4,$B123," ")</f>
        <v xml:space="preserve"> </v>
      </c>
      <c r="Q123" s="118" t="str">
        <f>IF($E123=4,$D123," ")</f>
        <v xml:space="preserve"> </v>
      </c>
      <c r="R123" s="119"/>
      <c r="S123" s="114" t="str">
        <f>IF($E123=5,$B123," ")</f>
        <v xml:space="preserve"> </v>
      </c>
      <c r="T123" s="118" t="str">
        <f>IF($E123=5,$D123," ")</f>
        <v xml:space="preserve"> </v>
      </c>
      <c r="V123" s="112"/>
    </row>
    <row r="124" spans="1:22">
      <c r="F124" s="114" t="str">
        <f t="shared" ref="F124:T125" si="91">IF($E124=1,$B124," ")</f>
        <v xml:space="preserve"> </v>
      </c>
      <c r="G124" s="114" t="str">
        <f t="shared" si="91"/>
        <v xml:space="preserve"> </v>
      </c>
      <c r="H124" s="118" t="str">
        <f t="shared" ref="H124" si="92">IF($E124=1,$D124," ")</f>
        <v xml:space="preserve"> </v>
      </c>
      <c r="I124" s="119"/>
      <c r="J124" s="114" t="str">
        <f t="shared" ref="J124" si="93">IF($E124=2,$B124," ")</f>
        <v xml:space="preserve"> </v>
      </c>
      <c r="K124" s="118" t="str">
        <f t="shared" ref="K124" si="94">IF($E124=2,$D124," ")</f>
        <v xml:space="preserve"> </v>
      </c>
      <c r="L124" s="119"/>
      <c r="M124" s="114" t="str">
        <f t="shared" ref="M124" si="95">IF($E124=3,$B124," ")</f>
        <v xml:space="preserve"> </v>
      </c>
      <c r="N124" s="118" t="str">
        <f t="shared" ref="N124" si="96">IF($E124=3,$D124," ")</f>
        <v xml:space="preserve"> </v>
      </c>
      <c r="O124" s="119"/>
      <c r="P124" s="114" t="str">
        <f t="shared" ref="P124" si="97">IF($E124=4,$B124," ")</f>
        <v xml:space="preserve"> </v>
      </c>
      <c r="Q124" s="118" t="str">
        <f t="shared" ref="Q124" si="98">IF($E124=4,$D124," ")</f>
        <v xml:space="preserve"> </v>
      </c>
      <c r="R124" s="119"/>
      <c r="S124" s="114" t="str">
        <f t="shared" ref="S124" si="99">IF($E124=5,$B124," ")</f>
        <v xml:space="preserve"> </v>
      </c>
      <c r="T124" s="118" t="str">
        <f t="shared" ref="T124" si="100">IF($E124=5,$D124," ")</f>
        <v xml:space="preserve"> </v>
      </c>
    </row>
    <row r="125" spans="1:22">
      <c r="F125" s="114" t="str">
        <f t="shared" si="91"/>
        <v xml:space="preserve"> </v>
      </c>
      <c r="G125" s="114" t="str">
        <f t="shared" si="91"/>
        <v xml:space="preserve"> </v>
      </c>
      <c r="H125" s="146" t="str">
        <f t="shared" si="91"/>
        <v xml:space="preserve"> </v>
      </c>
      <c r="I125" s="114" t="str">
        <f t="shared" si="91"/>
        <v xml:space="preserve"> </v>
      </c>
      <c r="J125" s="114" t="str">
        <f t="shared" si="91"/>
        <v xml:space="preserve"> </v>
      </c>
      <c r="K125" s="114" t="str">
        <f t="shared" si="91"/>
        <v xml:space="preserve"> </v>
      </c>
      <c r="L125" s="114" t="str">
        <f t="shared" si="91"/>
        <v xml:space="preserve"> </v>
      </c>
      <c r="M125" s="114" t="str">
        <f t="shared" si="91"/>
        <v xml:space="preserve"> </v>
      </c>
      <c r="N125" s="114" t="str">
        <f t="shared" si="91"/>
        <v xml:space="preserve"> </v>
      </c>
      <c r="O125" s="114" t="str">
        <f t="shared" si="91"/>
        <v xml:space="preserve"> </v>
      </c>
      <c r="P125" s="114" t="str">
        <f t="shared" si="91"/>
        <v xml:space="preserve"> </v>
      </c>
      <c r="Q125" s="114" t="str">
        <f t="shared" si="91"/>
        <v xml:space="preserve"> </v>
      </c>
      <c r="R125" s="114" t="str">
        <f t="shared" si="91"/>
        <v xml:space="preserve"> </v>
      </c>
      <c r="S125" s="114" t="str">
        <f t="shared" si="91"/>
        <v xml:space="preserve"> </v>
      </c>
      <c r="T125" s="114" t="str">
        <f t="shared" si="91"/>
        <v xml:space="preserve"> </v>
      </c>
    </row>
    <row r="127" spans="1:22" s="128" customFormat="1">
      <c r="D127" s="126"/>
      <c r="E127" s="126"/>
      <c r="F127" s="127"/>
      <c r="H127" s="129"/>
      <c r="I127" s="130"/>
      <c r="L127" s="130"/>
      <c r="O127" s="130"/>
      <c r="R127" s="130"/>
      <c r="U127" s="130"/>
    </row>
    <row r="128" spans="1:22">
      <c r="A128" s="1" t="s">
        <v>705</v>
      </c>
      <c r="B128" s="143"/>
      <c r="C128" s="143"/>
      <c r="D128" s="143"/>
      <c r="G128" s="143"/>
      <c r="H128" s="147"/>
      <c r="I128" s="119"/>
      <c r="J128" s="108"/>
    </row>
    <row r="129" spans="2:20">
      <c r="B129" s="143" t="s">
        <v>69</v>
      </c>
      <c r="C129" s="143"/>
      <c r="D129" s="143">
        <v>3</v>
      </c>
      <c r="E129" s="113">
        <v>1</v>
      </c>
      <c r="G129" s="114" t="str">
        <f>IF($E129=1,$B129," ")</f>
        <v>第一二天成长调优</v>
      </c>
      <c r="H129" s="118">
        <f>IF($E129=1,$D129," ")</f>
        <v>3</v>
      </c>
      <c r="I129" s="119"/>
      <c r="J129" s="114" t="str">
        <f>IF($E129=2,$B129," ")</f>
        <v xml:space="preserve"> </v>
      </c>
      <c r="K129" s="118" t="str">
        <f>IF($E129=2,$D129," ")</f>
        <v xml:space="preserve"> </v>
      </c>
      <c r="L129" s="119"/>
      <c r="M129" s="114" t="str">
        <f>IF($E129=3,$B129," ")</f>
        <v xml:space="preserve"> </v>
      </c>
      <c r="N129" s="118" t="str">
        <f>IF($E129=3,$D129," ")</f>
        <v xml:space="preserve"> </v>
      </c>
      <c r="O129" s="119"/>
      <c r="P129" s="114" t="str">
        <f>IF($E129=4,$B129," ")</f>
        <v xml:space="preserve"> </v>
      </c>
      <c r="Q129" s="118" t="str">
        <f>IF($E129=4,$D129," ")</f>
        <v xml:space="preserve"> </v>
      </c>
      <c r="R129" s="119"/>
      <c r="S129" s="114" t="str">
        <f>IF($E129=5,$B129," ")</f>
        <v xml:space="preserve"> </v>
      </c>
      <c r="T129" s="118" t="str">
        <f>IF($E129=5,$D129," ")</f>
        <v xml:space="preserve"> </v>
      </c>
    </row>
    <row r="130" spans="2:20">
      <c r="B130" s="117" t="s">
        <v>70</v>
      </c>
      <c r="D130" s="113">
        <v>1</v>
      </c>
      <c r="E130" s="113">
        <v>1</v>
      </c>
      <c r="G130" s="114" t="str">
        <f t="shared" ref="G130:G152" si="101">IF($E130=1,$B130," ")</f>
        <v>运营工具（程序需求）</v>
      </c>
      <c r="H130" s="118">
        <f t="shared" ref="H130:H152" si="102">IF($E130=1,$D130," ")</f>
        <v>1</v>
      </c>
      <c r="I130" s="119"/>
      <c r="J130" s="114" t="str">
        <f t="shared" ref="J130:J152" si="103">IF($E130=2,$B130," ")</f>
        <v xml:space="preserve"> </v>
      </c>
      <c r="K130" s="118" t="str">
        <f t="shared" ref="K130:K152" si="104">IF($E130=2,$D130," ")</f>
        <v xml:space="preserve"> </v>
      </c>
      <c r="L130" s="119"/>
      <c r="M130" s="114" t="str">
        <f t="shared" ref="M130:M152" si="105">IF($E130=3,$B130," ")</f>
        <v xml:space="preserve"> </v>
      </c>
      <c r="N130" s="118" t="str">
        <f t="shared" ref="N130:N152" si="106">IF($E130=3,$D130," ")</f>
        <v xml:space="preserve"> </v>
      </c>
      <c r="O130" s="119"/>
      <c r="P130" s="114" t="str">
        <f t="shared" ref="P130:P152" si="107">IF($E130=4,$B130," ")</f>
        <v xml:space="preserve"> </v>
      </c>
      <c r="Q130" s="118" t="str">
        <f t="shared" ref="Q130:Q152" si="108">IF($E130=4,$D130," ")</f>
        <v xml:space="preserve"> </v>
      </c>
      <c r="R130" s="119"/>
      <c r="S130" s="114" t="str">
        <f t="shared" ref="S130:S152" si="109">IF($E130=5,$B130," ")</f>
        <v xml:space="preserve"> </v>
      </c>
      <c r="T130" s="118" t="str">
        <f t="shared" ref="T130:T152" si="110">IF($E130=5,$D130," ")</f>
        <v xml:space="preserve"> </v>
      </c>
    </row>
    <row r="131" spans="2:20">
      <c r="B131" s="117" t="s">
        <v>71</v>
      </c>
      <c r="D131" s="113">
        <v>1</v>
      </c>
      <c r="E131" s="113">
        <v>1</v>
      </c>
      <c r="G131" s="114" t="str">
        <f t="shared" si="101"/>
        <v>宝石系统修改方案（锁孔问题）</v>
      </c>
      <c r="H131" s="118">
        <f t="shared" si="102"/>
        <v>1</v>
      </c>
      <c r="I131" s="119"/>
      <c r="J131" s="114" t="str">
        <f t="shared" si="103"/>
        <v xml:space="preserve"> </v>
      </c>
      <c r="K131" s="118" t="str">
        <f t="shared" si="104"/>
        <v xml:space="preserve"> </v>
      </c>
      <c r="L131" s="119"/>
      <c r="M131" s="114" t="str">
        <f t="shared" si="105"/>
        <v xml:space="preserve"> </v>
      </c>
      <c r="N131" s="118" t="str">
        <f t="shared" si="106"/>
        <v xml:space="preserve"> </v>
      </c>
      <c r="O131" s="119"/>
      <c r="P131" s="114" t="str">
        <f t="shared" si="107"/>
        <v xml:space="preserve"> </v>
      </c>
      <c r="Q131" s="118" t="str">
        <f t="shared" si="108"/>
        <v xml:space="preserve"> </v>
      </c>
      <c r="R131" s="119"/>
      <c r="S131" s="114" t="str">
        <f t="shared" si="109"/>
        <v xml:space="preserve"> </v>
      </c>
      <c r="T131" s="118" t="str">
        <f t="shared" si="110"/>
        <v xml:space="preserve"> </v>
      </c>
    </row>
    <row r="132" spans="2:20">
      <c r="B132" s="117" t="s">
        <v>706</v>
      </c>
      <c r="D132" s="113">
        <v>1</v>
      </c>
      <c r="E132" s="113">
        <v>1</v>
      </c>
      <c r="G132" s="114"/>
      <c r="H132" s="118"/>
      <c r="I132" s="119"/>
      <c r="J132" s="114"/>
      <c r="K132" s="118"/>
      <c r="L132" s="119"/>
      <c r="M132" s="114"/>
      <c r="N132" s="118"/>
      <c r="O132" s="119"/>
      <c r="P132" s="114"/>
      <c r="Q132" s="118"/>
      <c r="R132" s="119"/>
      <c r="S132" s="114"/>
      <c r="T132" s="118"/>
    </row>
    <row r="133" spans="2:20">
      <c r="G133" s="114"/>
      <c r="H133" s="118"/>
      <c r="I133" s="119"/>
      <c r="J133" s="114"/>
      <c r="K133" s="118"/>
      <c r="L133" s="119"/>
      <c r="M133" s="114"/>
      <c r="N133" s="118"/>
      <c r="O133" s="119"/>
      <c r="P133" s="114"/>
      <c r="Q133" s="118"/>
      <c r="R133" s="119"/>
      <c r="S133" s="114"/>
      <c r="T133" s="118"/>
    </row>
    <row r="135" spans="2:20" ht="34">
      <c r="B135" s="10" t="s">
        <v>77</v>
      </c>
      <c r="D135" s="113">
        <v>1</v>
      </c>
      <c r="E135" s="113">
        <v>2</v>
      </c>
      <c r="G135" s="114" t="str">
        <f>IF($E135=1,$B135," ")</f>
        <v xml:space="preserve"> </v>
      </c>
      <c r="H135" s="118" t="str">
        <f>IF($E135=1,$D135," ")</f>
        <v xml:space="preserve"> </v>
      </c>
      <c r="I135" s="119"/>
      <c r="J135" s="114" t="str">
        <f>IF($E135=2,$B135," ")</f>
        <v xml:space="preserve">普通商店、公会商店具体的出售内容、关系（固定、随机）、权重（各等级段）    </v>
      </c>
      <c r="K135" s="118">
        <f>IF($E135=2,$D135," ")</f>
        <v>1</v>
      </c>
      <c r="L135" s="119"/>
      <c r="M135" s="114" t="str">
        <f>IF($E135=3,$B135," ")</f>
        <v xml:space="preserve"> </v>
      </c>
      <c r="N135" s="118" t="str">
        <f>IF($E135=3,$D135," ")</f>
        <v xml:space="preserve"> </v>
      </c>
      <c r="O135" s="119"/>
      <c r="P135" s="114" t="str">
        <f>IF($E135=4,$B135," ")</f>
        <v xml:space="preserve"> </v>
      </c>
      <c r="Q135" s="118" t="str">
        <f>IF($E135=4,$D135," ")</f>
        <v xml:space="preserve"> </v>
      </c>
      <c r="R135" s="119"/>
      <c r="S135" s="114" t="str">
        <f>IF($E135=5,$B135," ")</f>
        <v xml:space="preserve"> </v>
      </c>
      <c r="T135" s="118" t="str">
        <f>IF($E135=5,$D135," ")</f>
        <v xml:space="preserve"> </v>
      </c>
    </row>
    <row r="136" spans="2:20">
      <c r="B136" s="112" t="s">
        <v>707</v>
      </c>
      <c r="D136" s="113">
        <v>1</v>
      </c>
      <c r="E136" s="113">
        <v>2</v>
      </c>
      <c r="F136" s="114" t="s">
        <v>353</v>
      </c>
      <c r="G136" s="114" t="str">
        <f>IF($E136=1,$B136," ")</f>
        <v xml:space="preserve"> </v>
      </c>
      <c r="H136" s="118" t="str">
        <f>IF($E136=1,$D136," ")</f>
        <v xml:space="preserve"> </v>
      </c>
      <c r="I136" s="119"/>
      <c r="J136" s="114" t="str">
        <f>IF($E136=2,$B136," ")</f>
        <v>更新收入产出图 （PvP）</v>
      </c>
      <c r="K136" s="118">
        <f>IF($E136=2,$D136," ")</f>
        <v>1</v>
      </c>
      <c r="L136" s="119"/>
      <c r="M136" s="114" t="str">
        <f>IF($E136=3,$B136," ")</f>
        <v xml:space="preserve"> </v>
      </c>
      <c r="N136" s="118" t="str">
        <f>IF($E136=3,$D136," ")</f>
        <v xml:space="preserve"> </v>
      </c>
      <c r="O136" s="119"/>
      <c r="P136" s="114" t="str">
        <f>IF($E136=4,$B136," ")</f>
        <v xml:space="preserve"> </v>
      </c>
      <c r="Q136" s="118" t="str">
        <f>IF($E136=4,$D136," ")</f>
        <v xml:space="preserve"> </v>
      </c>
      <c r="R136" s="119"/>
      <c r="S136" s="114" t="str">
        <f>IF($E136=5,$B136," ")</f>
        <v xml:space="preserve"> </v>
      </c>
      <c r="T136" s="118" t="str">
        <f>IF($E136=5,$D136," ")</f>
        <v xml:space="preserve"> </v>
      </c>
    </row>
    <row r="137" spans="2:20">
      <c r="B137" s="10" t="s">
        <v>708</v>
      </c>
      <c r="D137" s="113">
        <v>3</v>
      </c>
      <c r="E137" s="113">
        <v>2</v>
      </c>
      <c r="G137" s="114"/>
      <c r="H137" s="118"/>
      <c r="I137" s="119"/>
      <c r="J137" s="114" t="str">
        <f t="shared" ref="J137:J138" si="111">IF($E137=2,$B137," ")</f>
        <v>成长调优</v>
      </c>
      <c r="K137" s="118">
        <f t="shared" ref="K137:K138" si="112">IF($E137=2,$D137," ")</f>
        <v>3</v>
      </c>
      <c r="L137" s="119"/>
      <c r="M137" s="114"/>
      <c r="N137" s="118"/>
      <c r="O137" s="119"/>
      <c r="P137" s="114"/>
      <c r="Q137" s="118"/>
      <c r="R137" s="119"/>
      <c r="S137" s="114"/>
      <c r="T137" s="118"/>
    </row>
    <row r="138" spans="2:20">
      <c r="B138" s="10" t="s">
        <v>641</v>
      </c>
      <c r="D138" s="113">
        <v>0.5</v>
      </c>
      <c r="E138" s="113">
        <v>2</v>
      </c>
      <c r="G138" s="114"/>
      <c r="H138" s="118"/>
      <c r="I138" s="119"/>
      <c r="J138" s="114" t="str">
        <f t="shared" si="111"/>
        <v>大冒险奖励拆分</v>
      </c>
      <c r="K138" s="118">
        <f t="shared" si="112"/>
        <v>0.5</v>
      </c>
      <c r="L138" s="119"/>
      <c r="M138" s="114"/>
      <c r="N138" s="118"/>
      <c r="O138" s="119"/>
      <c r="P138" s="114"/>
      <c r="Q138" s="118"/>
      <c r="R138" s="119"/>
      <c r="S138" s="114"/>
      <c r="T138" s="118"/>
    </row>
    <row r="139" spans="2:20">
      <c r="B139" s="10" t="s">
        <v>709</v>
      </c>
      <c r="G139" s="114"/>
      <c r="H139" s="118"/>
      <c r="I139" s="119"/>
      <c r="J139" s="114"/>
      <c r="K139" s="118"/>
      <c r="L139" s="119"/>
      <c r="M139" s="114"/>
      <c r="N139" s="118"/>
      <c r="O139" s="119"/>
      <c r="P139" s="114"/>
      <c r="Q139" s="118"/>
      <c r="R139" s="119"/>
      <c r="S139" s="114"/>
      <c r="T139" s="118"/>
    </row>
    <row r="140" spans="2:20">
      <c r="B140" s="10"/>
      <c r="G140" s="114"/>
      <c r="H140" s="118"/>
      <c r="I140" s="119"/>
      <c r="J140" s="114"/>
      <c r="K140" s="118"/>
      <c r="L140" s="119"/>
      <c r="M140" s="114"/>
      <c r="N140" s="118"/>
      <c r="O140" s="119"/>
      <c r="P140" s="114"/>
      <c r="Q140" s="118"/>
      <c r="R140" s="119"/>
      <c r="S140" s="114"/>
      <c r="T140" s="118"/>
    </row>
    <row r="141" spans="2:20">
      <c r="B141" s="112" t="s">
        <v>710</v>
      </c>
      <c r="D141" s="113">
        <v>2</v>
      </c>
      <c r="E141" s="113">
        <v>3</v>
      </c>
      <c r="G141" s="114" t="str">
        <f>IF($E141=1,$B141," ")</f>
        <v xml:space="preserve"> </v>
      </c>
      <c r="H141" s="118" t="str">
        <f>IF($E141=1,$D141," ")</f>
        <v xml:space="preserve"> </v>
      </c>
      <c r="I141" s="119"/>
      <c r="J141" s="114" t="str">
        <f>IF($E141=2,$B141," ")</f>
        <v xml:space="preserve"> </v>
      </c>
      <c r="K141" s="118" t="str">
        <f>IF($E141=2,$D141," ")</f>
        <v xml:space="preserve"> </v>
      </c>
      <c r="L141" s="119"/>
      <c r="M141" s="114" t="str">
        <f>IF($E141=3,$B141," ")</f>
        <v>金钱，经验塔Reward配置</v>
      </c>
      <c r="N141" s="118">
        <f>IF($E141=3,$D141," ")</f>
        <v>2</v>
      </c>
      <c r="O141" s="119"/>
      <c r="P141" s="114" t="str">
        <f>IF($E141=4,$B141," ")</f>
        <v xml:space="preserve"> </v>
      </c>
      <c r="Q141" s="118" t="str">
        <f>IF($E141=4,$D141," ")</f>
        <v xml:space="preserve"> </v>
      </c>
      <c r="R141" s="119"/>
      <c r="S141" s="114" t="str">
        <f>IF($E141=5,$B141," ")</f>
        <v xml:space="preserve"> </v>
      </c>
      <c r="T141" s="118" t="str">
        <f>IF($E141=5,$D141," ")</f>
        <v xml:space="preserve"> </v>
      </c>
    </row>
    <row r="142" spans="2:20">
      <c r="B142" s="112" t="s">
        <v>72</v>
      </c>
      <c r="D142" s="113">
        <v>2</v>
      </c>
      <c r="E142" s="113">
        <v>3</v>
      </c>
      <c r="G142" s="114" t="str">
        <f t="shared" si="101"/>
        <v xml:space="preserve"> </v>
      </c>
      <c r="H142" s="118" t="str">
        <f t="shared" si="102"/>
        <v xml:space="preserve"> </v>
      </c>
      <c r="I142" s="119"/>
      <c r="J142" s="114" t="str">
        <f t="shared" si="103"/>
        <v xml:space="preserve"> </v>
      </c>
      <c r="K142" s="118" t="str">
        <f t="shared" si="104"/>
        <v xml:space="preserve"> </v>
      </c>
      <c r="L142" s="119"/>
      <c r="M142" s="114" t="str">
        <f t="shared" si="105"/>
        <v>Boss塔Reward配置</v>
      </c>
      <c r="N142" s="118">
        <f t="shared" si="106"/>
        <v>2</v>
      </c>
      <c r="O142" s="119"/>
      <c r="P142" s="114" t="str">
        <f t="shared" si="107"/>
        <v xml:space="preserve"> </v>
      </c>
      <c r="Q142" s="118" t="str">
        <f t="shared" si="108"/>
        <v xml:space="preserve"> </v>
      </c>
      <c r="R142" s="119"/>
      <c r="S142" s="114" t="str">
        <f t="shared" si="109"/>
        <v xml:space="preserve"> </v>
      </c>
      <c r="T142" s="118" t="str">
        <f t="shared" si="110"/>
        <v xml:space="preserve"> </v>
      </c>
    </row>
    <row r="143" spans="2:20">
      <c r="B143" s="112" t="s">
        <v>73</v>
      </c>
      <c r="D143" s="113">
        <v>2</v>
      </c>
      <c r="E143" s="113">
        <v>3</v>
      </c>
      <c r="G143" s="114" t="str">
        <f t="shared" si="101"/>
        <v xml:space="preserve"> </v>
      </c>
      <c r="H143" s="118" t="str">
        <f t="shared" si="102"/>
        <v xml:space="preserve"> </v>
      </c>
      <c r="I143" s="119"/>
      <c r="J143" s="114" t="str">
        <f t="shared" si="103"/>
        <v xml:space="preserve"> </v>
      </c>
      <c r="K143" s="118" t="str">
        <f t="shared" si="104"/>
        <v xml:space="preserve"> </v>
      </c>
      <c r="L143" s="119"/>
      <c r="M143" s="114" t="str">
        <f t="shared" si="105"/>
        <v>任务内容设计 （0.7版本）</v>
      </c>
      <c r="N143" s="118">
        <f t="shared" si="106"/>
        <v>2</v>
      </c>
      <c r="O143" s="119"/>
      <c r="P143" s="114" t="str">
        <f t="shared" si="107"/>
        <v xml:space="preserve"> </v>
      </c>
      <c r="Q143" s="118" t="str">
        <f t="shared" si="108"/>
        <v xml:space="preserve"> </v>
      </c>
      <c r="R143" s="119"/>
      <c r="S143" s="114" t="str">
        <f t="shared" si="109"/>
        <v xml:space="preserve"> </v>
      </c>
      <c r="T143" s="118" t="str">
        <f t="shared" si="110"/>
        <v xml:space="preserve"> </v>
      </c>
    </row>
    <row r="144" spans="2:20">
      <c r="B144" s="112" t="s">
        <v>74</v>
      </c>
      <c r="D144" s="113">
        <v>2</v>
      </c>
      <c r="E144" s="113">
        <v>3</v>
      </c>
      <c r="G144" s="114" t="str">
        <f t="shared" si="101"/>
        <v xml:space="preserve"> </v>
      </c>
      <c r="H144" s="118" t="str">
        <f t="shared" si="102"/>
        <v xml:space="preserve"> </v>
      </c>
      <c r="I144" s="119"/>
      <c r="J144" s="114" t="str">
        <f t="shared" si="103"/>
        <v xml:space="preserve"> </v>
      </c>
      <c r="K144" s="118" t="str">
        <f t="shared" si="104"/>
        <v xml:space="preserve"> </v>
      </c>
      <c r="L144" s="119"/>
      <c r="M144" s="114" t="str">
        <f t="shared" si="105"/>
        <v>道具内容设计（0.7版本）</v>
      </c>
      <c r="N144" s="118">
        <f t="shared" si="106"/>
        <v>2</v>
      </c>
      <c r="O144" s="119"/>
      <c r="P144" s="114" t="str">
        <f t="shared" si="107"/>
        <v xml:space="preserve"> </v>
      </c>
      <c r="Q144" s="118" t="str">
        <f t="shared" si="108"/>
        <v xml:space="preserve"> </v>
      </c>
      <c r="R144" s="119"/>
      <c r="S144" s="114" t="str">
        <f t="shared" si="109"/>
        <v xml:space="preserve"> </v>
      </c>
      <c r="T144" s="118" t="str">
        <f t="shared" si="110"/>
        <v xml:space="preserve"> </v>
      </c>
    </row>
    <row r="145" spans="2:21">
      <c r="G145" s="114" t="str">
        <f t="shared" si="101"/>
        <v xml:space="preserve"> </v>
      </c>
      <c r="H145" s="118" t="str">
        <f t="shared" si="102"/>
        <v xml:space="preserve"> </v>
      </c>
      <c r="I145" s="119"/>
      <c r="J145" s="114" t="str">
        <f t="shared" si="103"/>
        <v xml:space="preserve"> </v>
      </c>
      <c r="K145" s="118" t="str">
        <f t="shared" si="104"/>
        <v xml:space="preserve"> </v>
      </c>
      <c r="L145" s="119"/>
      <c r="M145" s="114" t="str">
        <f t="shared" si="105"/>
        <v xml:space="preserve"> </v>
      </c>
      <c r="N145" s="118" t="str">
        <f t="shared" si="106"/>
        <v xml:space="preserve"> </v>
      </c>
      <c r="O145" s="119"/>
      <c r="P145" s="114" t="str">
        <f t="shared" si="107"/>
        <v xml:space="preserve"> </v>
      </c>
      <c r="Q145" s="118" t="str">
        <f t="shared" si="108"/>
        <v xml:space="preserve"> </v>
      </c>
      <c r="R145" s="119"/>
      <c r="S145" s="114" t="str">
        <f t="shared" si="109"/>
        <v xml:space="preserve"> </v>
      </c>
      <c r="T145" s="118" t="str">
        <f t="shared" si="110"/>
        <v xml:space="preserve"> </v>
      </c>
    </row>
    <row r="146" spans="2:21">
      <c r="B146" s="112" t="s">
        <v>75</v>
      </c>
      <c r="D146" s="113">
        <v>2</v>
      </c>
      <c r="E146" s="113">
        <v>4</v>
      </c>
      <c r="G146" s="114" t="str">
        <f t="shared" si="101"/>
        <v xml:space="preserve"> </v>
      </c>
      <c r="H146" s="118" t="str">
        <f t="shared" si="102"/>
        <v xml:space="preserve"> </v>
      </c>
      <c r="I146" s="119"/>
      <c r="J146" s="114" t="str">
        <f t="shared" si="103"/>
        <v xml:space="preserve"> </v>
      </c>
      <c r="K146" s="118" t="str">
        <f t="shared" si="104"/>
        <v xml:space="preserve"> </v>
      </c>
      <c r="L146" s="119"/>
      <c r="M146" s="114" t="str">
        <f t="shared" si="105"/>
        <v xml:space="preserve"> </v>
      </c>
      <c r="N146" s="118" t="str">
        <f t="shared" si="106"/>
        <v xml:space="preserve"> </v>
      </c>
      <c r="O146" s="119"/>
      <c r="P146" s="114" t="str">
        <f t="shared" si="107"/>
        <v>觉醒相关数值预研</v>
      </c>
      <c r="Q146" s="118">
        <f t="shared" si="108"/>
        <v>2</v>
      </c>
      <c r="R146" s="119"/>
      <c r="S146" s="114" t="str">
        <f t="shared" si="109"/>
        <v xml:space="preserve"> </v>
      </c>
      <c r="T146" s="118" t="str">
        <f t="shared" si="110"/>
        <v xml:space="preserve"> </v>
      </c>
    </row>
    <row r="147" spans="2:21">
      <c r="B147" s="112" t="s">
        <v>76</v>
      </c>
      <c r="D147" s="113">
        <v>2</v>
      </c>
      <c r="E147" s="113">
        <v>4</v>
      </c>
      <c r="G147" s="114" t="str">
        <f t="shared" si="101"/>
        <v xml:space="preserve"> </v>
      </c>
      <c r="H147" s="118" t="str">
        <f t="shared" si="102"/>
        <v xml:space="preserve"> </v>
      </c>
      <c r="I147" s="119"/>
      <c r="J147" s="114" t="str">
        <f t="shared" si="103"/>
        <v xml:space="preserve"> </v>
      </c>
      <c r="K147" s="118" t="str">
        <f t="shared" si="104"/>
        <v xml:space="preserve"> </v>
      </c>
      <c r="L147" s="119"/>
      <c r="M147" s="114" t="str">
        <f t="shared" si="105"/>
        <v xml:space="preserve"> </v>
      </c>
      <c r="N147" s="118" t="str">
        <f t="shared" si="106"/>
        <v xml:space="preserve"> </v>
      </c>
      <c r="O147" s="119"/>
      <c r="P147" s="114" t="str">
        <f t="shared" si="107"/>
        <v>怪物投放池配置</v>
      </c>
      <c r="Q147" s="118">
        <f t="shared" si="108"/>
        <v>2</v>
      </c>
      <c r="R147" s="119"/>
      <c r="S147" s="114" t="str">
        <f t="shared" si="109"/>
        <v xml:space="preserve"> </v>
      </c>
      <c r="T147" s="118" t="str">
        <f t="shared" si="110"/>
        <v xml:space="preserve"> </v>
      </c>
    </row>
    <row r="149" spans="2:21">
      <c r="G149" s="114" t="str">
        <f>IF($E149=1,$B150," ")</f>
        <v xml:space="preserve"> </v>
      </c>
      <c r="H149" s="118" t="str">
        <f t="shared" si="102"/>
        <v xml:space="preserve"> </v>
      </c>
      <c r="I149" s="119"/>
      <c r="J149" s="114" t="str">
        <f>IF($E149=2,$B150," ")</f>
        <v xml:space="preserve"> </v>
      </c>
      <c r="K149" s="118" t="str">
        <f t="shared" si="104"/>
        <v xml:space="preserve"> </v>
      </c>
      <c r="L149" s="119"/>
      <c r="M149" s="114" t="str">
        <f>IF($E149=3,$B150," ")</f>
        <v xml:space="preserve"> </v>
      </c>
      <c r="N149" s="118" t="str">
        <f t="shared" si="106"/>
        <v xml:space="preserve"> </v>
      </c>
      <c r="O149" s="119"/>
      <c r="P149" s="114" t="str">
        <f>IF($E149=4,$B150," ")</f>
        <v xml:space="preserve"> </v>
      </c>
      <c r="Q149" s="118" t="str">
        <f t="shared" si="108"/>
        <v xml:space="preserve"> </v>
      </c>
      <c r="R149" s="119"/>
      <c r="S149" s="114" t="str">
        <f>IF($E149=5,$B150," ")</f>
        <v xml:space="preserve"> </v>
      </c>
      <c r="T149" s="118" t="str">
        <f t="shared" si="110"/>
        <v xml:space="preserve"> </v>
      </c>
    </row>
    <row r="150" spans="2:21">
      <c r="B150" s="112" t="s">
        <v>155</v>
      </c>
      <c r="D150" s="113">
        <v>2</v>
      </c>
      <c r="E150" s="113">
        <v>5</v>
      </c>
      <c r="G150" s="114" t="str">
        <f>IF($E150=1,#REF!," ")</f>
        <v xml:space="preserve"> </v>
      </c>
      <c r="H150" s="118" t="str">
        <f t="shared" si="102"/>
        <v xml:space="preserve"> </v>
      </c>
      <c r="I150" s="119"/>
      <c r="J150" s="114" t="str">
        <f>IF($E150=2,#REF!," ")</f>
        <v xml:space="preserve"> </v>
      </c>
      <c r="K150" s="118" t="str">
        <f t="shared" si="104"/>
        <v xml:space="preserve"> </v>
      </c>
      <c r="L150" s="119"/>
      <c r="M150" s="114" t="str">
        <f>IF($E150=3,#REF!," ")</f>
        <v xml:space="preserve"> </v>
      </c>
      <c r="N150" s="118" t="str">
        <f t="shared" si="106"/>
        <v xml:space="preserve"> </v>
      </c>
      <c r="O150" s="119"/>
      <c r="P150" s="114" t="str">
        <f>IF($E150=4,#REF!," ")</f>
        <v xml:space="preserve"> </v>
      </c>
      <c r="Q150" s="118" t="str">
        <f t="shared" si="108"/>
        <v xml:space="preserve"> </v>
      </c>
      <c r="R150" s="119"/>
      <c r="S150" s="114" t="e">
        <f>IF($E150=5,#REF!," ")</f>
        <v>#REF!</v>
      </c>
      <c r="T150" s="118">
        <f t="shared" si="110"/>
        <v>2</v>
      </c>
    </row>
    <row r="151" spans="2:21" ht="34">
      <c r="B151" s="112" t="s">
        <v>78</v>
      </c>
      <c r="D151" s="113">
        <v>3</v>
      </c>
      <c r="E151" s="113">
        <v>5</v>
      </c>
      <c r="G151" s="114" t="str">
        <f t="shared" si="101"/>
        <v xml:space="preserve"> </v>
      </c>
      <c r="H151" s="118" t="str">
        <f t="shared" si="102"/>
        <v xml:space="preserve"> </v>
      </c>
      <c r="I151" s="119"/>
      <c r="J151" s="114" t="str">
        <f t="shared" si="103"/>
        <v xml:space="preserve"> </v>
      </c>
      <c r="K151" s="118" t="str">
        <f t="shared" si="104"/>
        <v xml:space="preserve"> </v>
      </c>
      <c r="L151" s="119"/>
      <c r="M151" s="114" t="str">
        <f t="shared" si="105"/>
        <v xml:space="preserve"> </v>
      </c>
      <c r="N151" s="118" t="str">
        <f t="shared" si="106"/>
        <v xml:space="preserve"> </v>
      </c>
      <c r="O151" s="119"/>
      <c r="P151" s="114" t="str">
        <f t="shared" si="107"/>
        <v xml:space="preserve"> </v>
      </c>
      <c r="Q151" s="118" t="str">
        <f t="shared" si="108"/>
        <v xml:space="preserve"> </v>
      </c>
      <c r="R151" s="119"/>
      <c r="S151" s="114" t="str">
        <f t="shared" si="109"/>
        <v>公会任务， 祈福， 科技 Reward配置</v>
      </c>
      <c r="T151" s="118">
        <f t="shared" si="110"/>
        <v>3</v>
      </c>
    </row>
    <row r="152" spans="2:21">
      <c r="G152" s="114" t="str">
        <f t="shared" si="101"/>
        <v xml:space="preserve"> </v>
      </c>
      <c r="H152" s="118" t="str">
        <f t="shared" si="102"/>
        <v xml:space="preserve"> </v>
      </c>
      <c r="I152" s="119"/>
      <c r="J152" s="114" t="str">
        <f t="shared" si="103"/>
        <v xml:space="preserve"> </v>
      </c>
      <c r="K152" s="118" t="str">
        <f t="shared" si="104"/>
        <v xml:space="preserve"> </v>
      </c>
      <c r="L152" s="119"/>
      <c r="M152" s="114" t="str">
        <f t="shared" si="105"/>
        <v xml:space="preserve"> </v>
      </c>
      <c r="N152" s="118" t="str">
        <f t="shared" si="106"/>
        <v xml:space="preserve"> </v>
      </c>
      <c r="O152" s="119"/>
      <c r="P152" s="114" t="str">
        <f t="shared" si="107"/>
        <v xml:space="preserve"> </v>
      </c>
      <c r="Q152" s="118" t="str">
        <f t="shared" si="108"/>
        <v xml:space="preserve"> </v>
      </c>
      <c r="R152" s="119"/>
      <c r="S152" s="114" t="str">
        <f t="shared" si="109"/>
        <v xml:space="preserve"> </v>
      </c>
      <c r="T152" s="118" t="str">
        <f t="shared" si="110"/>
        <v xml:space="preserve"> </v>
      </c>
    </row>
    <row r="153" spans="2:21">
      <c r="G153" s="114"/>
      <c r="H153" s="118"/>
      <c r="I153" s="119"/>
      <c r="J153" s="114"/>
      <c r="K153" s="118"/>
      <c r="L153" s="119"/>
      <c r="M153" s="114"/>
      <c r="N153" s="118"/>
      <c r="O153" s="119"/>
      <c r="P153" s="114"/>
      <c r="Q153" s="118"/>
      <c r="R153" s="119"/>
      <c r="S153" s="114"/>
      <c r="T153" s="118"/>
    </row>
    <row r="154" spans="2:21" s="1" customFormat="1">
      <c r="B154" s="3" t="s">
        <v>0</v>
      </c>
      <c r="C154" s="3"/>
      <c r="D154" s="2">
        <f>SUM(D129:D153)</f>
        <v>28.5</v>
      </c>
      <c r="E154" s="2"/>
      <c r="F154" s="9"/>
      <c r="H154" s="2">
        <f>SUM(H129:H153)</f>
        <v>5</v>
      </c>
      <c r="I154" s="4"/>
      <c r="K154" s="2">
        <f>SUM(K129:K153)</f>
        <v>5.5</v>
      </c>
      <c r="L154" s="4"/>
      <c r="N154" s="2">
        <f>SUM(N129:N153)</f>
        <v>8</v>
      </c>
      <c r="O154" s="4"/>
      <c r="Q154" s="2">
        <f>SUM(Q129:Q153)</f>
        <v>4</v>
      </c>
      <c r="R154" s="4"/>
      <c r="T154" s="2">
        <f>SUM(T129:T153)</f>
        <v>5</v>
      </c>
      <c r="U154" s="4"/>
    </row>
    <row r="155" spans="2:21" s="1" customFormat="1">
      <c r="B155" s="3"/>
      <c r="C155" s="3"/>
      <c r="D155" s="2"/>
      <c r="E155" s="2"/>
      <c r="F155" s="9"/>
      <c r="H155" s="2"/>
      <c r="I155" s="4"/>
      <c r="K155" s="2"/>
      <c r="L155" s="4"/>
      <c r="N155" s="2"/>
      <c r="O155" s="4"/>
      <c r="Q155" s="2"/>
      <c r="R155" s="4"/>
      <c r="T155" s="2"/>
      <c r="U155" s="4"/>
    </row>
    <row r="156" spans="2:21" s="1" customFormat="1">
      <c r="B156" s="3"/>
      <c r="C156" s="3"/>
      <c r="D156" s="2"/>
      <c r="E156" s="2"/>
      <c r="F156" s="9"/>
      <c r="H156" s="2"/>
      <c r="I156" s="4"/>
      <c r="K156" s="2"/>
      <c r="L156" s="4"/>
      <c r="N156" s="2"/>
      <c r="O156" s="4"/>
      <c r="Q156" s="2"/>
      <c r="R156" s="4"/>
      <c r="T156" s="2"/>
      <c r="U156" s="4"/>
    </row>
    <row r="157" spans="2:21">
      <c r="B157" s="112" t="s">
        <v>79</v>
      </c>
      <c r="D157" s="113">
        <v>2</v>
      </c>
      <c r="E157" s="113">
        <v>5</v>
      </c>
      <c r="G157" s="114" t="str">
        <f>IF($E157=1,$B157," ")</f>
        <v xml:space="preserve"> </v>
      </c>
      <c r="H157" s="118" t="str">
        <f>IF($E157=1,$D157," ")</f>
        <v xml:space="preserve"> </v>
      </c>
      <c r="I157" s="119"/>
      <c r="J157" s="114" t="str">
        <f>IF($E157=2,$B157," ")</f>
        <v xml:space="preserve"> </v>
      </c>
      <c r="K157" s="118" t="str">
        <f>IF($E157=2,$D157," ")</f>
        <v xml:space="preserve"> </v>
      </c>
      <c r="L157" s="119"/>
      <c r="M157" s="114" t="str">
        <f>IF($E157=3,$B157," ")</f>
        <v xml:space="preserve"> </v>
      </c>
      <c r="N157" s="118" t="str">
        <f>IF($E157=3,$D157," ")</f>
        <v xml:space="preserve"> </v>
      </c>
      <c r="O157" s="119"/>
      <c r="P157" s="114" t="str">
        <f>IF($E157=4,$B157," ")</f>
        <v xml:space="preserve"> </v>
      </c>
      <c r="Q157" s="118" t="str">
        <f>IF($E157=4,$D157," ")</f>
        <v xml:space="preserve"> </v>
      </c>
      <c r="R157" s="119"/>
      <c r="S157" s="114" t="str">
        <f>IF($E157=5,$B157," ")</f>
        <v>各个玩法投放回收集成</v>
      </c>
      <c r="T157" s="118">
        <f>IF($E157=5,$D157," ")</f>
        <v>2</v>
      </c>
      <c r="U157" s="112"/>
    </row>
    <row r="158" spans="2:21">
      <c r="B158" s="112" t="s">
        <v>80</v>
      </c>
      <c r="D158" s="113">
        <v>2</v>
      </c>
      <c r="E158" s="113">
        <v>5</v>
      </c>
      <c r="G158" s="114" t="str">
        <f>IF($E158=1,$B158," ")</f>
        <v xml:space="preserve"> </v>
      </c>
      <c r="H158" s="118" t="str">
        <f>IF($E158=1,$D158," ")</f>
        <v xml:space="preserve"> </v>
      </c>
      <c r="I158" s="119"/>
      <c r="J158" s="114" t="str">
        <f>IF($E158=2,$B158," ")</f>
        <v xml:space="preserve"> </v>
      </c>
      <c r="K158" s="118" t="str">
        <f>IF($E158=2,$D158," ")</f>
        <v xml:space="preserve"> </v>
      </c>
      <c r="L158" s="119"/>
      <c r="M158" s="114" t="str">
        <f>IF($E158=3,$B158," ")</f>
        <v xml:space="preserve"> </v>
      </c>
      <c r="N158" s="118" t="str">
        <f>IF($E158=3,$D158," ")</f>
        <v xml:space="preserve"> </v>
      </c>
      <c r="O158" s="119"/>
      <c r="P158" s="114" t="str">
        <f>IF($E158=4,$B158," ")</f>
        <v xml:space="preserve"> </v>
      </c>
      <c r="Q158" s="118" t="str">
        <f>IF($E158=4,$D158," ")</f>
        <v xml:space="preserve"> </v>
      </c>
      <c r="R158" s="119"/>
      <c r="S158" s="114" t="str">
        <f>IF($E158=5,$B158," ")</f>
        <v>回归游戏前期玩家等级成长</v>
      </c>
      <c r="T158" s="118">
        <f>IF($E158=5,$D158," ")</f>
        <v>2</v>
      </c>
      <c r="U158" s="112"/>
    </row>
    <row r="159" spans="2:21">
      <c r="B159" s="112" t="s">
        <v>81</v>
      </c>
      <c r="G159" s="114"/>
      <c r="H159" s="118"/>
      <c r="I159" s="119"/>
      <c r="J159" s="114"/>
      <c r="K159" s="118"/>
      <c r="L159" s="119"/>
      <c r="M159" s="114"/>
      <c r="N159" s="118"/>
      <c r="O159" s="119"/>
      <c r="P159" s="114"/>
      <c r="Q159" s="118"/>
      <c r="R159" s="119"/>
      <c r="S159" s="114"/>
      <c r="T159" s="118"/>
      <c r="U159" s="112"/>
    </row>
    <row r="161" spans="2:19">
      <c r="B161" s="1" t="s">
        <v>82</v>
      </c>
      <c r="C161" s="1"/>
      <c r="D161" s="2"/>
      <c r="G161" s="1" t="s">
        <v>83</v>
      </c>
      <c r="H161" s="3"/>
      <c r="I161" s="4"/>
      <c r="J161" s="1" t="s">
        <v>83</v>
      </c>
      <c r="K161" s="1"/>
      <c r="L161" s="4"/>
      <c r="M161" s="1" t="s">
        <v>83</v>
      </c>
      <c r="N161" s="1"/>
      <c r="O161" s="4"/>
      <c r="P161" s="1" t="s">
        <v>83</v>
      </c>
      <c r="Q161" s="1"/>
      <c r="R161" s="4"/>
      <c r="S161" s="1" t="s">
        <v>83</v>
      </c>
    </row>
    <row r="165" spans="2:19">
      <c r="G165" s="1" t="s">
        <v>87</v>
      </c>
      <c r="H165" s="3"/>
      <c r="I165" s="4"/>
      <c r="J165" s="1" t="s">
        <v>87</v>
      </c>
      <c r="K165" s="1"/>
      <c r="L165" s="4"/>
      <c r="M165" s="1" t="s">
        <v>87</v>
      </c>
      <c r="N165" s="1"/>
      <c r="O165" s="4"/>
      <c r="P165" s="1" t="s">
        <v>87</v>
      </c>
      <c r="Q165" s="1"/>
      <c r="R165" s="4"/>
      <c r="S165" s="1" t="s">
        <v>87</v>
      </c>
    </row>
    <row r="169" spans="2:19" customFormat="1" ht="18">
      <c r="D169" s="11"/>
      <c r="E169" s="11"/>
      <c r="F169" s="58"/>
      <c r="G169" s="1" t="s">
        <v>90</v>
      </c>
      <c r="H169" s="12"/>
      <c r="I169" s="13"/>
      <c r="J169" s="1" t="s">
        <v>90</v>
      </c>
      <c r="K169" s="13"/>
      <c r="L169" s="13"/>
      <c r="M169" s="1" t="s">
        <v>90</v>
      </c>
      <c r="N169" s="13"/>
      <c r="O169" s="13"/>
      <c r="P169" s="13" t="s">
        <v>90</v>
      </c>
      <c r="Q169" s="13"/>
      <c r="R169" s="13"/>
      <c r="S169" s="13" t="s">
        <v>90</v>
      </c>
    </row>
    <row r="170" spans="2:19" customFormat="1" ht="18">
      <c r="D170" s="11"/>
      <c r="E170" s="11"/>
      <c r="F170" s="58"/>
      <c r="G170" s="112"/>
      <c r="H170" s="14"/>
      <c r="J170" s="112"/>
      <c r="M170" s="112"/>
    </row>
    <row r="171" spans="2:19" customFormat="1" ht="18">
      <c r="D171" s="11"/>
      <c r="E171" s="11"/>
      <c r="F171" s="58"/>
      <c r="H171" s="14"/>
      <c r="M171" s="112"/>
    </row>
    <row r="172" spans="2:19" customFormat="1" ht="18">
      <c r="D172" s="11"/>
      <c r="E172" s="11"/>
      <c r="F172" s="58"/>
      <c r="G172" s="1" t="s">
        <v>91</v>
      </c>
      <c r="H172" s="12"/>
      <c r="I172" s="13"/>
      <c r="J172" s="1" t="s">
        <v>91</v>
      </c>
      <c r="K172" s="13"/>
      <c r="L172" s="13"/>
      <c r="M172" s="1" t="s">
        <v>91</v>
      </c>
      <c r="N172" s="13"/>
      <c r="O172" s="13"/>
      <c r="P172" s="13" t="s">
        <v>91</v>
      </c>
      <c r="Q172" s="13"/>
      <c r="R172" s="13"/>
      <c r="S172" s="13" t="s">
        <v>91</v>
      </c>
    </row>
    <row r="173" spans="2:19" customFormat="1" ht="18">
      <c r="D173" s="11"/>
      <c r="E173" s="11"/>
      <c r="F173" s="58"/>
      <c r="H173" s="14"/>
    </row>
    <row r="174" spans="2:19" customFormat="1" ht="18">
      <c r="D174" s="11"/>
      <c r="E174" s="11"/>
      <c r="F174" s="58"/>
      <c r="G174" s="112"/>
      <c r="H174" s="14"/>
      <c r="J174" s="112"/>
      <c r="M174" s="112"/>
    </row>
    <row r="175" spans="2:19" customFormat="1" ht="18">
      <c r="D175" s="11"/>
      <c r="E175" s="11"/>
      <c r="F175" s="58"/>
      <c r="G175" s="112"/>
      <c r="H175" s="14"/>
      <c r="J175" s="112"/>
    </row>
    <row r="176" spans="2:19" customFormat="1" ht="18">
      <c r="D176" s="11"/>
      <c r="E176" s="11"/>
      <c r="F176" s="58"/>
      <c r="H176" s="14"/>
      <c r="J176" s="112"/>
    </row>
  </sheetData>
  <phoneticPr fontId="12" type="noConversion"/>
  <conditionalFormatting sqref="J25 M25 B80:D80 B52:D52 B25:D27 B57:D59 B55:D55 B70:D70 B86:D86 B88:D88 S55:S56 G55:G56 P55:P56 F118:G118 F124:G124 F87:G87 G82:G86 S48:S53 J48:J53 M48:M53 G48:G53 P48:P53 S118 J118 M118 G121:G123 P118 P120:P124 M120:M124 J120:J124 S120:S124 F120:G120 M157:M159 P157:P159 S157:S159 J157:J159 G157:G159 B154:D156 K155:K156 N155:N156 H154:H156 T155:T156 Q155:Q156 P149:P153 G149:G153 M149:M153 J149:J153 S149:S153 S82:S89 J82:J89 M82:M89 G88:G89 P82:P89 S60:S67 J55:J67 M55:M67 G60:G67 P60:P67 S73:S80 J73:J80 M73:M80 G73:G80 P73:P80 S69:S70 J69:J70 M69:M70 G69:G70 P69:P70 F105:F113 G105:G114 S105:S114 J105:J114 M105:M114 P105:P114 P92:P103 M92:M103 S92:S103 F92:G103 S27:S28 J27:J28 M27:M28 G27:G28 P27:P28 B30:D30 B44:D44 S30 S42:S46 J30 J42:J46 M30 M42:M46 G30 G42:G46 P30 P42:P46 S32:S33 J32:J33 M32:M33 G32:G33 P32:P33 S35:S40 J35:J40 M35:M40 G35:G40 P35:P40 P129:P133 G129:G133 M129:M133 J129:J133 S129:S133 P135:P147 G135:G147 M135:M147 S135:S147 J135:J147 J92:J103 P4:P21 G4:G21 M4:M21 J4:J21 S4:S21">
    <cfRule type="cellIs" dxfId="79" priority="33" operator="equal">
      <formula>"未完成"</formula>
    </cfRule>
  </conditionalFormatting>
  <conditionalFormatting sqref="G128 B128:D129 B118:D118 J91 B100:D103 B96:D98">
    <cfRule type="cellIs" dxfId="78" priority="32" operator="equal">
      <formula>"TBD"</formula>
    </cfRule>
  </conditionalFormatting>
  <conditionalFormatting sqref="F125:T125">
    <cfRule type="cellIs" dxfId="77" priority="31" operator="equal">
      <formula>"未完成"</formula>
    </cfRule>
  </conditionalFormatting>
  <conditionalFormatting sqref="T26 Q26 N26 K26 H26">
    <cfRule type="cellIs" dxfId="76" priority="30" operator="equal">
      <formula>"未完成"</formula>
    </cfRule>
  </conditionalFormatting>
  <conditionalFormatting sqref="B47:D47">
    <cfRule type="cellIs" dxfId="75" priority="25" operator="equal">
      <formula>"未完成"</formula>
    </cfRule>
  </conditionalFormatting>
  <conditionalFormatting sqref="H81">
    <cfRule type="cellIs" dxfId="74" priority="28" operator="equal">
      <formula>"未完成"</formula>
    </cfRule>
  </conditionalFormatting>
  <conditionalFormatting sqref="B81:D81">
    <cfRule type="cellIs" dxfId="73" priority="29" operator="equal">
      <formula>"未完成"</formula>
    </cfRule>
  </conditionalFormatting>
  <conditionalFormatting sqref="B116:D116">
    <cfRule type="cellIs" dxfId="72" priority="27" operator="equal">
      <formula>"未完成"</formula>
    </cfRule>
  </conditionalFormatting>
  <conditionalFormatting sqref="H116">
    <cfRule type="cellIs" dxfId="71" priority="26" operator="equal">
      <formula>"未完成"</formula>
    </cfRule>
  </conditionalFormatting>
  <conditionalFormatting sqref="H47">
    <cfRule type="cellIs" dxfId="70" priority="24" operator="equal">
      <formula>"未完成"</formula>
    </cfRule>
  </conditionalFormatting>
  <conditionalFormatting sqref="T24">
    <cfRule type="cellIs" dxfId="69" priority="22" operator="equal">
      <formula>"未完成"</formula>
    </cfRule>
  </conditionalFormatting>
  <conditionalFormatting sqref="Q81">
    <cfRule type="cellIs" dxfId="68" priority="18" operator="equal">
      <formula>"未完成"</formula>
    </cfRule>
  </conditionalFormatting>
  <conditionalFormatting sqref="K24">
    <cfRule type="cellIs" dxfId="67" priority="16" operator="equal">
      <formula>"未完成"</formula>
    </cfRule>
  </conditionalFormatting>
  <conditionalFormatting sqref="H24">
    <cfRule type="cellIs" dxfId="66" priority="21" operator="equal">
      <formula>"未完成"</formula>
    </cfRule>
  </conditionalFormatting>
  <conditionalFormatting sqref="B24:D24">
    <cfRule type="cellIs" dxfId="65" priority="23" operator="equal">
      <formula>"未完成"</formula>
    </cfRule>
  </conditionalFormatting>
  <conditionalFormatting sqref="K81">
    <cfRule type="cellIs" dxfId="64" priority="20" operator="equal">
      <formula>"未完成"</formula>
    </cfRule>
  </conditionalFormatting>
  <conditionalFormatting sqref="N81">
    <cfRule type="cellIs" dxfId="63" priority="19" operator="equal">
      <formula>"未完成"</formula>
    </cfRule>
  </conditionalFormatting>
  <conditionalFormatting sqref="T81">
    <cfRule type="cellIs" dxfId="62" priority="17" operator="equal">
      <formula>"未完成"</formula>
    </cfRule>
  </conditionalFormatting>
  <conditionalFormatting sqref="T47">
    <cfRule type="cellIs" dxfId="61" priority="10" operator="equal">
      <formula>"未完成"</formula>
    </cfRule>
  </conditionalFormatting>
  <conditionalFormatting sqref="N24">
    <cfRule type="cellIs" dxfId="60" priority="15" operator="equal">
      <formula>"未完成"</formula>
    </cfRule>
  </conditionalFormatting>
  <conditionalFormatting sqref="Q24">
    <cfRule type="cellIs" dxfId="59" priority="14" operator="equal">
      <formula>"未完成"</formula>
    </cfRule>
  </conditionalFormatting>
  <conditionalFormatting sqref="K47">
    <cfRule type="cellIs" dxfId="58" priority="13" operator="equal">
      <formula>"未完成"</formula>
    </cfRule>
  </conditionalFormatting>
  <conditionalFormatting sqref="N47">
    <cfRule type="cellIs" dxfId="57" priority="12" operator="equal">
      <formula>"未完成"</formula>
    </cfRule>
  </conditionalFormatting>
  <conditionalFormatting sqref="Q47">
    <cfRule type="cellIs" dxfId="56" priority="11" operator="equal">
      <formula>"未完成"</formula>
    </cfRule>
  </conditionalFormatting>
  <conditionalFormatting sqref="K116">
    <cfRule type="cellIs" dxfId="55" priority="9" operator="equal">
      <formula>"未完成"</formula>
    </cfRule>
  </conditionalFormatting>
  <conditionalFormatting sqref="N116">
    <cfRule type="cellIs" dxfId="54" priority="8" operator="equal">
      <formula>"未完成"</formula>
    </cfRule>
  </conditionalFormatting>
  <conditionalFormatting sqref="Q116">
    <cfRule type="cellIs" dxfId="53" priority="7" operator="equal">
      <formula>"未完成"</formula>
    </cfRule>
  </conditionalFormatting>
  <conditionalFormatting sqref="T116">
    <cfRule type="cellIs" dxfId="52" priority="6" operator="equal">
      <formula>"未完成"</formula>
    </cfRule>
  </conditionalFormatting>
  <conditionalFormatting sqref="S119 J119 M119 F119:G119 P119">
    <cfRule type="cellIs" dxfId="51" priority="5" operator="equal">
      <formula>"未完成"</formula>
    </cfRule>
  </conditionalFormatting>
  <conditionalFormatting sqref="K154">
    <cfRule type="cellIs" dxfId="50" priority="4" operator="equal">
      <formula>"未完成"</formula>
    </cfRule>
  </conditionalFormatting>
  <conditionalFormatting sqref="N154">
    <cfRule type="cellIs" dxfId="49" priority="3" operator="equal">
      <formula>"未完成"</formula>
    </cfRule>
  </conditionalFormatting>
  <conditionalFormatting sqref="Q154">
    <cfRule type="cellIs" dxfId="48" priority="2" operator="equal">
      <formula>"未完成"</formula>
    </cfRule>
  </conditionalFormatting>
  <conditionalFormatting sqref="T154">
    <cfRule type="cellIs" dxfId="4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topLeftCell="A2" zoomScale="130" zoomScaleNormal="130" zoomScalePageLayoutView="130" workbookViewId="0">
      <selection activeCell="E27" sqref="E27"/>
    </sheetView>
  </sheetViews>
  <sheetFormatPr baseColWidth="10" defaultColWidth="11.5703125" defaultRowHeight="17" x14ac:dyDescent="0"/>
  <cols>
    <col min="2" max="2" width="13.140625" customWidth="1"/>
  </cols>
  <sheetData>
    <row r="2" spans="1:4">
      <c r="B2" t="s">
        <v>156</v>
      </c>
      <c r="C2" t="s">
        <v>157</v>
      </c>
    </row>
    <row r="4" spans="1:4">
      <c r="A4" t="s">
        <v>92</v>
      </c>
    </row>
    <row r="5" spans="1:4">
      <c r="B5" t="s">
        <v>151</v>
      </c>
      <c r="D5" t="s">
        <v>86</v>
      </c>
    </row>
    <row r="6" spans="1:4">
      <c r="B6" t="s">
        <v>150</v>
      </c>
      <c r="D6" t="s">
        <v>94</v>
      </c>
    </row>
    <row r="7" spans="1:4">
      <c r="B7" t="s">
        <v>158</v>
      </c>
      <c r="D7" t="s">
        <v>93</v>
      </c>
    </row>
    <row r="8" spans="1:4">
      <c r="B8" t="s">
        <v>159</v>
      </c>
      <c r="D8" t="s">
        <v>89</v>
      </c>
    </row>
    <row r="9" spans="1:4">
      <c r="B9" t="s">
        <v>158</v>
      </c>
      <c r="D9" t="s">
        <v>95</v>
      </c>
    </row>
    <row r="11" spans="1:4">
      <c r="A11" t="s">
        <v>96</v>
      </c>
    </row>
    <row r="12" spans="1:4">
      <c r="B12" t="s">
        <v>151</v>
      </c>
      <c r="D12" t="s">
        <v>97</v>
      </c>
    </row>
    <row r="13" spans="1:4">
      <c r="B13" t="s">
        <v>149</v>
      </c>
      <c r="D13" t="s">
        <v>160</v>
      </c>
    </row>
    <row r="14" spans="1:4">
      <c r="B14" t="s">
        <v>149</v>
      </c>
      <c r="D14" t="s">
        <v>98</v>
      </c>
    </row>
    <row r="17" spans="1:4">
      <c r="A17" t="s">
        <v>99</v>
      </c>
    </row>
    <row r="18" spans="1:4">
      <c r="B18" t="s">
        <v>129</v>
      </c>
      <c r="D18" t="s">
        <v>100</v>
      </c>
    </row>
    <row r="19" spans="1:4">
      <c r="B19" t="s">
        <v>151</v>
      </c>
      <c r="D19" t="s">
        <v>85</v>
      </c>
    </row>
    <row r="20" spans="1:4">
      <c r="B20" t="s">
        <v>150</v>
      </c>
      <c r="D20" t="s">
        <v>101</v>
      </c>
    </row>
    <row r="21" spans="1:4">
      <c r="B21" t="s">
        <v>149</v>
      </c>
      <c r="D21" t="s">
        <v>102</v>
      </c>
    </row>
    <row r="23" spans="1:4">
      <c r="A23" t="s">
        <v>103</v>
      </c>
    </row>
    <row r="24" spans="1:4">
      <c r="B24" t="s">
        <v>129</v>
      </c>
      <c r="D24" t="s">
        <v>88</v>
      </c>
    </row>
    <row r="25" spans="1:4">
      <c r="B25" t="s">
        <v>149</v>
      </c>
      <c r="D25" t="s">
        <v>22</v>
      </c>
    </row>
    <row r="27" spans="1:4">
      <c r="A27" t="s">
        <v>104</v>
      </c>
    </row>
    <row r="28" spans="1:4">
      <c r="B28" t="s">
        <v>129</v>
      </c>
      <c r="D28" t="s">
        <v>105</v>
      </c>
    </row>
    <row r="29" spans="1:4">
      <c r="B29" t="s">
        <v>151</v>
      </c>
      <c r="D29" t="s">
        <v>106</v>
      </c>
    </row>
    <row r="30" spans="1:4">
      <c r="B30" t="s">
        <v>149</v>
      </c>
      <c r="D30" t="s">
        <v>107</v>
      </c>
    </row>
    <row r="31" spans="1:4">
      <c r="D31" t="s">
        <v>678</v>
      </c>
    </row>
    <row r="32" spans="1:4">
      <c r="A32" t="s">
        <v>108</v>
      </c>
    </row>
    <row r="33" spans="2:4">
      <c r="B33" t="s">
        <v>129</v>
      </c>
      <c r="D33" t="s">
        <v>100</v>
      </c>
    </row>
    <row r="34" spans="2:4">
      <c r="B34" t="s">
        <v>151</v>
      </c>
      <c r="D34" t="s">
        <v>85</v>
      </c>
    </row>
    <row r="35" spans="2:4">
      <c r="B35" t="s">
        <v>150</v>
      </c>
      <c r="D35" t="s">
        <v>109</v>
      </c>
    </row>
  </sheetData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zoomScale="110" zoomScaleNormal="110" zoomScalePageLayoutView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9" sqref="B25:B39"/>
    </sheetView>
  </sheetViews>
  <sheetFormatPr baseColWidth="10" defaultColWidth="8.7109375" defaultRowHeight="15" x14ac:dyDescent="0"/>
  <cols>
    <col min="1" max="1" width="8.7109375" style="44"/>
    <col min="2" max="3" width="31.85546875" style="46" customWidth="1"/>
    <col min="4" max="4" width="4.7109375" style="54" customWidth="1"/>
    <col min="5" max="5" width="33.28515625" style="46" bestFit="1" customWidth="1"/>
    <col min="6" max="6" width="4.42578125" style="55" bestFit="1" customWidth="1"/>
    <col min="7" max="7" width="37.42578125" style="46" customWidth="1"/>
    <col min="8" max="8" width="4.42578125" style="46" bestFit="1" customWidth="1"/>
    <col min="9" max="9" width="37.85546875" style="46" customWidth="1"/>
    <col min="10" max="10" width="4.42578125" style="46" bestFit="1" customWidth="1"/>
    <col min="11" max="11" width="35.85546875" style="46" customWidth="1"/>
    <col min="12" max="12" width="4.42578125" style="46" bestFit="1" customWidth="1"/>
    <col min="13" max="16384" width="8.7109375" style="46"/>
  </cols>
  <sheetData>
    <row r="2" spans="1:13" s="41" customFormat="1">
      <c r="C2" s="41" t="s">
        <v>280</v>
      </c>
      <c r="D2" s="42" t="s">
        <v>281</v>
      </c>
      <c r="E2" s="41" t="s">
        <v>282</v>
      </c>
      <c r="F2" s="43" t="s">
        <v>281</v>
      </c>
      <c r="G2" s="41" t="s">
        <v>283</v>
      </c>
      <c r="H2" s="41" t="s">
        <v>281</v>
      </c>
      <c r="I2" s="41" t="s">
        <v>284</v>
      </c>
      <c r="J2" s="41" t="s">
        <v>281</v>
      </c>
      <c r="K2" s="41" t="s">
        <v>285</v>
      </c>
      <c r="L2" s="41" t="s">
        <v>281</v>
      </c>
    </row>
    <row r="3" spans="1:13" s="41" customFormat="1" ht="17">
      <c r="A3" s="44" t="s">
        <v>286</v>
      </c>
      <c r="B3" s="45"/>
      <c r="C3" s="10"/>
      <c r="D3" s="10"/>
      <c r="E3" s="10"/>
      <c r="F3" s="43"/>
    </row>
    <row r="4" spans="1:13">
      <c r="B4" s="45" t="s">
        <v>289</v>
      </c>
      <c r="D4" s="46"/>
      <c r="F4" s="46"/>
      <c r="G4" s="46" t="s">
        <v>303</v>
      </c>
      <c r="H4" s="10"/>
      <c r="I4" s="10" t="s">
        <v>306</v>
      </c>
      <c r="J4" s="10"/>
      <c r="K4" s="46" t="s">
        <v>305</v>
      </c>
    </row>
    <row r="5" spans="1:13">
      <c r="B5" s="45" t="s">
        <v>84</v>
      </c>
      <c r="D5" s="46"/>
      <c r="F5" s="46"/>
      <c r="G5" s="46" t="s">
        <v>303</v>
      </c>
      <c r="H5" s="10"/>
      <c r="I5" s="10" t="s">
        <v>306</v>
      </c>
      <c r="J5" s="10"/>
      <c r="K5" s="46" t="s">
        <v>305</v>
      </c>
    </row>
    <row r="6" spans="1:13" ht="17">
      <c r="B6" s="7" t="s">
        <v>162</v>
      </c>
      <c r="C6" s="10"/>
      <c r="D6" s="10"/>
      <c r="E6" s="10"/>
      <c r="F6" s="10"/>
      <c r="H6" s="10"/>
      <c r="I6" s="10"/>
      <c r="J6" s="10"/>
      <c r="K6" s="10"/>
    </row>
    <row r="7" spans="1:13" s="41" customFormat="1" ht="17">
      <c r="B7" s="5" t="s">
        <v>20</v>
      </c>
      <c r="C7" s="10"/>
      <c r="E7" s="46"/>
      <c r="F7" s="10"/>
      <c r="G7" s="46" t="s">
        <v>303</v>
      </c>
      <c r="H7" s="10"/>
      <c r="I7" s="10" t="s">
        <v>306</v>
      </c>
      <c r="J7" s="10"/>
      <c r="K7" s="46" t="s">
        <v>305</v>
      </c>
      <c r="L7" s="46"/>
    </row>
    <row r="8" spans="1:13" s="41" customFormat="1" ht="17">
      <c r="A8" s="44"/>
      <c r="B8" s="5" t="s">
        <v>293</v>
      </c>
      <c r="D8" s="10"/>
      <c r="E8" s="10"/>
      <c r="G8" s="46" t="s">
        <v>303</v>
      </c>
      <c r="H8" s="10"/>
      <c r="I8" s="10" t="s">
        <v>306</v>
      </c>
      <c r="J8" s="10"/>
      <c r="K8" s="46" t="s">
        <v>305</v>
      </c>
      <c r="L8" s="48"/>
    </row>
    <row r="9" spans="1:13" ht="17">
      <c r="B9" s="5" t="s">
        <v>25</v>
      </c>
      <c r="D9" s="46"/>
      <c r="F9" s="46"/>
      <c r="G9" s="10"/>
      <c r="H9" s="10"/>
      <c r="I9" s="46" t="s">
        <v>303</v>
      </c>
      <c r="J9" s="10"/>
      <c r="K9" s="10" t="s">
        <v>306</v>
      </c>
      <c r="L9" s="10"/>
      <c r="M9" s="46" t="s">
        <v>305</v>
      </c>
    </row>
    <row r="10" spans="1:13" ht="17">
      <c r="B10" s="7" t="s">
        <v>35</v>
      </c>
      <c r="C10" s="46" t="s">
        <v>298</v>
      </c>
      <c r="D10" s="46"/>
      <c r="E10" s="10" t="s">
        <v>306</v>
      </c>
      <c r="F10" s="10"/>
      <c r="G10" s="46" t="s">
        <v>305</v>
      </c>
      <c r="H10" s="10"/>
      <c r="J10" s="10"/>
      <c r="K10" s="47"/>
    </row>
    <row r="11" spans="1:13" ht="17">
      <c r="B11" s="6" t="s">
        <v>38</v>
      </c>
      <c r="D11" s="10"/>
      <c r="E11" s="10" t="s">
        <v>298</v>
      </c>
      <c r="F11" s="46"/>
      <c r="G11" s="10" t="s">
        <v>306</v>
      </c>
      <c r="H11" s="10"/>
      <c r="I11" s="46" t="s">
        <v>305</v>
      </c>
      <c r="J11" s="10"/>
      <c r="K11" s="10"/>
    </row>
    <row r="12" spans="1:13" ht="17">
      <c r="B12" s="7" t="s">
        <v>39</v>
      </c>
      <c r="D12" s="10"/>
      <c r="E12" s="10" t="s">
        <v>298</v>
      </c>
      <c r="F12" s="46"/>
      <c r="G12" s="10" t="s">
        <v>306</v>
      </c>
      <c r="H12" s="10"/>
      <c r="I12" s="46" t="s">
        <v>305</v>
      </c>
      <c r="J12" s="10"/>
      <c r="K12" s="10"/>
    </row>
    <row r="13" spans="1:13" ht="17">
      <c r="B13" s="7" t="s">
        <v>40</v>
      </c>
      <c r="C13" s="10"/>
      <c r="D13" s="10"/>
      <c r="E13" s="10" t="s">
        <v>298</v>
      </c>
      <c r="F13" s="46"/>
      <c r="G13" s="10" t="s">
        <v>306</v>
      </c>
      <c r="H13" s="10"/>
      <c r="I13" s="46" t="s">
        <v>305</v>
      </c>
      <c r="J13" s="10"/>
      <c r="K13" s="10"/>
    </row>
    <row r="14" spans="1:13" ht="17">
      <c r="B14" s="7" t="s">
        <v>296</v>
      </c>
      <c r="C14" s="46" t="s">
        <v>299</v>
      </c>
      <c r="D14" s="10"/>
      <c r="E14" s="10"/>
      <c r="F14" s="46"/>
      <c r="H14" s="10"/>
      <c r="I14" s="10"/>
      <c r="J14" s="10"/>
      <c r="K14" s="10"/>
    </row>
    <row r="15" spans="1:13" ht="17">
      <c r="B15" s="5" t="s">
        <v>71</v>
      </c>
      <c r="C15" s="10"/>
      <c r="D15" s="10"/>
      <c r="E15" s="10" t="s">
        <v>301</v>
      </c>
      <c r="F15" s="46"/>
      <c r="G15" s="10" t="s">
        <v>306</v>
      </c>
      <c r="H15" s="10"/>
      <c r="I15" s="46" t="s">
        <v>305</v>
      </c>
      <c r="J15" s="10"/>
      <c r="K15" s="10"/>
    </row>
    <row r="16" spans="1:13" ht="17">
      <c r="B16" s="7" t="s">
        <v>45</v>
      </c>
      <c r="C16" s="10"/>
      <c r="D16" s="10"/>
      <c r="E16" s="10"/>
      <c r="F16" s="46"/>
      <c r="H16" s="10"/>
      <c r="I16" s="10"/>
      <c r="J16" s="10"/>
      <c r="K16" s="46" t="s">
        <v>303</v>
      </c>
    </row>
    <row r="17" spans="1:13" ht="17">
      <c r="B17" s="7"/>
      <c r="C17" s="10"/>
      <c r="D17" s="10"/>
      <c r="E17" s="10"/>
      <c r="F17" s="46"/>
      <c r="H17" s="10"/>
      <c r="I17" s="10"/>
      <c r="J17" s="10"/>
      <c r="K17" s="10"/>
    </row>
    <row r="18" spans="1:13" ht="17">
      <c r="B18" s="7"/>
      <c r="C18" s="10"/>
      <c r="D18" s="10"/>
      <c r="E18" s="10"/>
      <c r="F18" s="46"/>
      <c r="H18" s="10"/>
      <c r="I18" s="10"/>
      <c r="J18" s="10"/>
      <c r="K18" s="10"/>
    </row>
    <row r="19" spans="1:13" ht="17">
      <c r="B19" s="7"/>
      <c r="C19" s="10"/>
      <c r="D19" s="10"/>
      <c r="E19" s="10"/>
      <c r="F19" s="46"/>
      <c r="H19" s="10"/>
      <c r="I19" s="10"/>
      <c r="J19" s="10"/>
      <c r="K19" s="10"/>
    </row>
    <row r="20" spans="1:13" ht="17">
      <c r="B20" s="7"/>
      <c r="C20" s="10"/>
      <c r="D20" s="10"/>
      <c r="E20" s="10"/>
      <c r="F20" s="46"/>
      <c r="H20" s="10"/>
      <c r="I20" s="10"/>
      <c r="J20" s="10"/>
      <c r="K20" s="10"/>
    </row>
    <row r="21" spans="1:13" ht="17">
      <c r="B21" s="7"/>
      <c r="C21" s="10"/>
      <c r="D21" s="10"/>
      <c r="E21" s="10"/>
      <c r="F21" s="46"/>
      <c r="H21" s="10"/>
      <c r="I21" s="10"/>
      <c r="J21" s="10"/>
      <c r="K21" s="10"/>
    </row>
    <row r="22" spans="1:13">
      <c r="B22" s="10"/>
      <c r="C22" s="10"/>
      <c r="D22" s="10"/>
      <c r="E22" s="10"/>
      <c r="F22" s="46"/>
      <c r="H22" s="10"/>
      <c r="I22" s="10"/>
      <c r="J22" s="10"/>
      <c r="K22" s="10"/>
    </row>
    <row r="23" spans="1:13" s="50" customFormat="1">
      <c r="A23" s="49"/>
    </row>
    <row r="24" spans="1:13" ht="17">
      <c r="A24" s="44" t="s">
        <v>287</v>
      </c>
      <c r="B24" s="51"/>
      <c r="C24" s="10"/>
      <c r="D24" s="10"/>
      <c r="F24" s="46"/>
      <c r="H24" s="10"/>
      <c r="J24" s="10"/>
      <c r="K24" s="10"/>
    </row>
    <row r="25" spans="1:13">
      <c r="A25" s="46"/>
      <c r="B25" s="52" t="s">
        <v>288</v>
      </c>
      <c r="C25" s="10" t="s">
        <v>297</v>
      </c>
      <c r="D25" s="10"/>
      <c r="E25" s="10" t="s">
        <v>306</v>
      </c>
      <c r="F25" s="10"/>
      <c r="G25" s="46" t="s">
        <v>305</v>
      </c>
      <c r="H25" s="10"/>
      <c r="I25" s="10"/>
      <c r="J25" s="10"/>
    </row>
    <row r="26" spans="1:13">
      <c r="A26" s="46"/>
      <c r="B26" s="52" t="s">
        <v>304</v>
      </c>
      <c r="C26" s="10"/>
      <c r="D26" s="10"/>
      <c r="E26" s="10"/>
      <c r="F26" s="10"/>
      <c r="G26" s="46" t="s">
        <v>303</v>
      </c>
      <c r="H26" s="10"/>
      <c r="I26" s="10" t="s">
        <v>306</v>
      </c>
      <c r="J26" s="10"/>
      <c r="K26" s="46" t="s">
        <v>305</v>
      </c>
    </row>
    <row r="27" spans="1:13">
      <c r="A27" s="46"/>
      <c r="B27" s="45" t="s">
        <v>18</v>
      </c>
      <c r="C27" s="10" t="s">
        <v>295</v>
      </c>
      <c r="D27" s="10"/>
      <c r="E27" s="46" t="s">
        <v>305</v>
      </c>
      <c r="F27" s="10"/>
      <c r="J27" s="10"/>
    </row>
    <row r="28" spans="1:13" ht="17">
      <c r="A28" s="46"/>
      <c r="B28" s="7" t="s">
        <v>296</v>
      </c>
      <c r="C28" s="46" t="s">
        <v>299</v>
      </c>
      <c r="D28" s="46"/>
      <c r="E28" s="10"/>
      <c r="F28" s="10"/>
      <c r="G28" s="10"/>
      <c r="J28" s="10"/>
      <c r="K28" s="10"/>
    </row>
    <row r="29" spans="1:13">
      <c r="A29" s="46"/>
      <c r="B29" s="45" t="s">
        <v>292</v>
      </c>
      <c r="C29" s="10"/>
      <c r="D29" s="10"/>
      <c r="E29" s="10" t="s">
        <v>300</v>
      </c>
      <c r="F29" s="10"/>
      <c r="G29" s="10"/>
      <c r="J29" s="10"/>
    </row>
    <row r="30" spans="1:13" ht="17">
      <c r="A30" s="46"/>
      <c r="B30" s="5" t="s">
        <v>23</v>
      </c>
      <c r="C30" s="10"/>
      <c r="D30" s="10"/>
      <c r="E30" s="10"/>
      <c r="F30" s="46"/>
      <c r="I30" s="46" t="s">
        <v>303</v>
      </c>
      <c r="J30" s="10"/>
      <c r="K30" s="10" t="s">
        <v>306</v>
      </c>
      <c r="L30" s="10"/>
      <c r="M30" s="46" t="s">
        <v>305</v>
      </c>
    </row>
    <row r="31" spans="1:13" ht="17">
      <c r="A31" s="46"/>
      <c r="B31" s="5" t="s">
        <v>302</v>
      </c>
      <c r="C31" s="10"/>
      <c r="D31" s="10"/>
      <c r="E31" s="10"/>
      <c r="F31" s="46"/>
      <c r="G31" s="46" t="s">
        <v>303</v>
      </c>
      <c r="I31" s="10" t="s">
        <v>306</v>
      </c>
      <c r="J31" s="10"/>
      <c r="K31" s="46" t="s">
        <v>305</v>
      </c>
    </row>
    <row r="32" spans="1:13" ht="17">
      <c r="A32" s="46"/>
      <c r="B32" s="5" t="s">
        <v>294</v>
      </c>
      <c r="C32" s="10"/>
      <c r="D32" s="10"/>
      <c r="E32" s="10"/>
      <c r="F32" s="10"/>
      <c r="H32" s="10"/>
      <c r="I32" s="10"/>
      <c r="J32" s="10"/>
      <c r="K32" s="10" t="s">
        <v>300</v>
      </c>
    </row>
    <row r="33" spans="1:13" ht="17">
      <c r="A33" s="46"/>
      <c r="B33" s="6" t="s">
        <v>29</v>
      </c>
      <c r="C33" s="10"/>
      <c r="D33" s="10"/>
      <c r="E33" s="10"/>
      <c r="F33" s="10"/>
      <c r="G33" s="10"/>
      <c r="H33" s="10"/>
      <c r="I33" s="10"/>
      <c r="J33" s="10"/>
      <c r="K33" s="46" t="s">
        <v>303</v>
      </c>
    </row>
    <row r="34" spans="1:13" ht="17">
      <c r="A34" s="46"/>
      <c r="B34" s="7" t="s">
        <v>36</v>
      </c>
      <c r="D34" s="46"/>
      <c r="E34" s="46" t="s">
        <v>301</v>
      </c>
      <c r="F34" s="46"/>
      <c r="G34" s="10" t="s">
        <v>306</v>
      </c>
      <c r="H34" s="10"/>
      <c r="I34" s="46" t="s">
        <v>305</v>
      </c>
      <c r="J34" s="10"/>
    </row>
    <row r="35" spans="1:13" ht="17">
      <c r="A35" s="46"/>
      <c r="B35" s="7" t="s">
        <v>112</v>
      </c>
      <c r="D35" s="46"/>
      <c r="F35" s="46"/>
      <c r="G35" s="46" t="s">
        <v>303</v>
      </c>
      <c r="H35" s="10"/>
      <c r="I35" s="10" t="s">
        <v>306</v>
      </c>
      <c r="J35" s="10"/>
      <c r="K35" s="46" t="s">
        <v>305</v>
      </c>
    </row>
    <row r="36" spans="1:13" ht="17">
      <c r="A36" s="46"/>
      <c r="B36" s="7" t="s">
        <v>44</v>
      </c>
      <c r="D36" s="10"/>
      <c r="E36" s="10"/>
      <c r="F36" s="10"/>
      <c r="H36" s="10"/>
      <c r="I36" s="46" t="s">
        <v>303</v>
      </c>
      <c r="J36" s="10"/>
      <c r="K36" s="10" t="s">
        <v>306</v>
      </c>
      <c r="L36" s="10"/>
      <c r="M36" s="46" t="s">
        <v>305</v>
      </c>
    </row>
    <row r="37" spans="1:13" ht="17">
      <c r="A37" s="46"/>
      <c r="B37" s="6" t="s">
        <v>22</v>
      </c>
      <c r="C37" s="10"/>
      <c r="D37" s="10"/>
      <c r="E37" s="10"/>
      <c r="F37" s="10"/>
      <c r="G37" s="46" t="s">
        <v>303</v>
      </c>
      <c r="H37" s="10"/>
      <c r="I37" s="10" t="s">
        <v>306</v>
      </c>
      <c r="J37" s="10"/>
      <c r="K37" s="46" t="s">
        <v>305</v>
      </c>
    </row>
    <row r="38" spans="1:13" ht="17">
      <c r="A38" s="46"/>
      <c r="B38" s="7" t="s">
        <v>61</v>
      </c>
      <c r="D38" s="46"/>
      <c r="F38" s="46"/>
      <c r="G38" s="10"/>
      <c r="H38" s="10"/>
      <c r="I38" s="46" t="s">
        <v>303</v>
      </c>
      <c r="J38" s="10"/>
      <c r="K38" s="10" t="s">
        <v>306</v>
      </c>
      <c r="L38" s="10"/>
      <c r="M38" s="46" t="s">
        <v>305</v>
      </c>
    </row>
    <row r="39" spans="1:13">
      <c r="A39" s="46"/>
      <c r="B39" s="52" t="s">
        <v>307</v>
      </c>
      <c r="D39" s="46"/>
      <c r="F39" s="46"/>
      <c r="G39" s="10"/>
      <c r="H39" s="10"/>
      <c r="I39" s="47"/>
      <c r="J39" s="10"/>
    </row>
    <row r="40" spans="1:13">
      <c r="A40" s="46"/>
      <c r="B40" s="45"/>
      <c r="C40" s="10"/>
      <c r="D40" s="10"/>
      <c r="E40" s="53"/>
      <c r="F40" s="46"/>
      <c r="H40" s="10"/>
      <c r="J40" s="10"/>
    </row>
    <row r="41" spans="1:13">
      <c r="A41" s="46"/>
      <c r="C41" s="10"/>
      <c r="D41" s="10"/>
      <c r="F41" s="46"/>
      <c r="H41" s="10"/>
      <c r="I41" s="10"/>
      <c r="J41" s="10"/>
      <c r="K41" s="10"/>
    </row>
    <row r="42" spans="1:13">
      <c r="A42" s="46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3">
      <c r="A43" s="46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3">
      <c r="A44" s="46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3">
      <c r="A45" s="46"/>
    </row>
  </sheetData>
  <phoneticPr fontId="12" type="noConversion"/>
  <conditionalFormatting sqref="B22:C22 K41 I41 I22:J22 I14 K12:K15 C3:E3 D11:D24 E28:F28 F7 D8 I4 H23:H26 L34:L35 C29:D31 F29:G29 H7:H8 J4:J5 B3:B5 L4:L5 H32:H33 L28:L29 B27 J23:J25 L7:L8 J9:J21 C13 C15:C21 E11:E22 K17:K21 L10:L24 I16:I21 J27:J30 J32:J34 L31">
    <cfRule type="cellIs" dxfId="46" priority="54" operator="equal">
      <formula>"TBD"</formula>
    </cfRule>
  </conditionalFormatting>
  <conditionalFormatting sqref="E23 B23:C23 I6 I23 C29:C31">
    <cfRule type="cellIs" dxfId="45" priority="53" operator="equal">
      <formula>"未完成"</formula>
    </cfRule>
  </conditionalFormatting>
  <conditionalFormatting sqref="J39 L39">
    <cfRule type="cellIs" dxfId="44" priority="52" operator="equal">
      <formula>"TBD"</formula>
    </cfRule>
  </conditionalFormatting>
  <conditionalFormatting sqref="B29">
    <cfRule type="cellIs" dxfId="43" priority="49" operator="equal">
      <formula>"TBD"</formula>
    </cfRule>
  </conditionalFormatting>
  <conditionalFormatting sqref="B24">
    <cfRule type="cellIs" dxfId="42" priority="50" operator="equal">
      <formula>"TBD"</formula>
    </cfRule>
  </conditionalFormatting>
  <conditionalFormatting sqref="J38">
    <cfRule type="cellIs" dxfId="41" priority="45" operator="equal">
      <formula>"TBD"</formula>
    </cfRule>
  </conditionalFormatting>
  <conditionalFormatting sqref="H40 J40">
    <cfRule type="cellIs" dxfId="40" priority="44" operator="equal">
      <formula>"TBD"</formula>
    </cfRule>
  </conditionalFormatting>
  <conditionalFormatting sqref="B40">
    <cfRule type="cellIs" dxfId="39" priority="43" operator="equal">
      <formula>"TBD"</formula>
    </cfRule>
  </conditionalFormatting>
  <conditionalFormatting sqref="B33">
    <cfRule type="cellIs" dxfId="38" priority="42" operator="equal">
      <formula>"未完成"</formula>
    </cfRule>
  </conditionalFormatting>
  <conditionalFormatting sqref="B11">
    <cfRule type="cellIs" dxfId="37" priority="41" operator="equal">
      <formula>"未完成"</formula>
    </cfRule>
  </conditionalFormatting>
  <conditionalFormatting sqref="B37">
    <cfRule type="cellIs" dxfId="36" priority="40" operator="equal">
      <formula>"未完成"</formula>
    </cfRule>
  </conditionalFormatting>
  <conditionalFormatting sqref="I5">
    <cfRule type="cellIs" dxfId="35" priority="39" operator="equal">
      <formula>"TBD"</formula>
    </cfRule>
  </conditionalFormatting>
  <conditionalFormatting sqref="J7">
    <cfRule type="cellIs" dxfId="34" priority="36" operator="equal">
      <formula>"TBD"</formula>
    </cfRule>
  </conditionalFormatting>
  <conditionalFormatting sqref="I7">
    <cfRule type="cellIs" dxfId="33" priority="35" operator="equal">
      <formula>"TBD"</formula>
    </cfRule>
  </conditionalFormatting>
  <conditionalFormatting sqref="J8">
    <cfRule type="cellIs" dxfId="32" priority="34" operator="equal">
      <formula>"TBD"</formula>
    </cfRule>
  </conditionalFormatting>
  <conditionalFormatting sqref="I8">
    <cfRule type="cellIs" dxfId="31" priority="33" operator="equal">
      <formula>"TBD"</formula>
    </cfRule>
  </conditionalFormatting>
  <conditionalFormatting sqref="L9">
    <cfRule type="cellIs" dxfId="30" priority="32" operator="equal">
      <formula>"TBD"</formula>
    </cfRule>
  </conditionalFormatting>
  <conditionalFormatting sqref="K9">
    <cfRule type="cellIs" dxfId="29" priority="31" operator="equal">
      <formula>"TBD"</formula>
    </cfRule>
  </conditionalFormatting>
  <conditionalFormatting sqref="H11">
    <cfRule type="cellIs" dxfId="28" priority="30" operator="equal">
      <formula>"TBD"</formula>
    </cfRule>
  </conditionalFormatting>
  <conditionalFormatting sqref="G11">
    <cfRule type="cellIs" dxfId="27" priority="29" operator="equal">
      <formula>"TBD"</formula>
    </cfRule>
  </conditionalFormatting>
  <conditionalFormatting sqref="H12">
    <cfRule type="cellIs" dxfId="26" priority="28" operator="equal">
      <formula>"TBD"</formula>
    </cfRule>
  </conditionalFormatting>
  <conditionalFormatting sqref="G12">
    <cfRule type="cellIs" dxfId="25" priority="27" operator="equal">
      <formula>"TBD"</formula>
    </cfRule>
  </conditionalFormatting>
  <conditionalFormatting sqref="H13">
    <cfRule type="cellIs" dxfId="24" priority="26" operator="equal">
      <formula>"TBD"</formula>
    </cfRule>
  </conditionalFormatting>
  <conditionalFormatting sqref="G13">
    <cfRule type="cellIs" dxfId="23" priority="25" operator="equal">
      <formula>"TBD"</formula>
    </cfRule>
  </conditionalFormatting>
  <conditionalFormatting sqref="H15">
    <cfRule type="cellIs" dxfId="22" priority="24" operator="equal">
      <formula>"TBD"</formula>
    </cfRule>
  </conditionalFormatting>
  <conditionalFormatting sqref="G15">
    <cfRule type="cellIs" dxfId="21" priority="23" operator="equal">
      <formula>"TBD"</formula>
    </cfRule>
  </conditionalFormatting>
  <conditionalFormatting sqref="F10">
    <cfRule type="cellIs" dxfId="20" priority="22" operator="equal">
      <formula>"TBD"</formula>
    </cfRule>
  </conditionalFormatting>
  <conditionalFormatting sqref="E10">
    <cfRule type="cellIs" dxfId="19" priority="21" operator="equal">
      <formula>"TBD"</formula>
    </cfRule>
  </conditionalFormatting>
  <conditionalFormatting sqref="F25">
    <cfRule type="cellIs" dxfId="18" priority="20" operator="equal">
      <formula>"TBD"</formula>
    </cfRule>
  </conditionalFormatting>
  <conditionalFormatting sqref="E25">
    <cfRule type="cellIs" dxfId="17" priority="19" operator="equal">
      <formula>"TBD"</formula>
    </cfRule>
  </conditionalFormatting>
  <conditionalFormatting sqref="J26">
    <cfRule type="cellIs" dxfId="16" priority="16" operator="equal">
      <formula>"TBD"</formula>
    </cfRule>
  </conditionalFormatting>
  <conditionalFormatting sqref="I26">
    <cfRule type="cellIs" dxfId="15" priority="15" operator="equal">
      <formula>"TBD"</formula>
    </cfRule>
  </conditionalFormatting>
  <conditionalFormatting sqref="J31">
    <cfRule type="cellIs" dxfId="14" priority="14" operator="equal">
      <formula>"TBD"</formula>
    </cfRule>
  </conditionalFormatting>
  <conditionalFormatting sqref="I31">
    <cfRule type="cellIs" dxfId="13" priority="13" operator="equal">
      <formula>"TBD"</formula>
    </cfRule>
  </conditionalFormatting>
  <conditionalFormatting sqref="L30">
    <cfRule type="cellIs" dxfId="12" priority="12" operator="equal">
      <formula>"TBD"</formula>
    </cfRule>
  </conditionalFormatting>
  <conditionalFormatting sqref="K30">
    <cfRule type="cellIs" dxfId="11" priority="11" operator="equal">
      <formula>"TBD"</formula>
    </cfRule>
  </conditionalFormatting>
  <conditionalFormatting sqref="L36">
    <cfRule type="cellIs" dxfId="10" priority="10" operator="equal">
      <formula>"TBD"</formula>
    </cfRule>
  </conditionalFormatting>
  <conditionalFormatting sqref="K36">
    <cfRule type="cellIs" dxfId="9" priority="9" operator="equal">
      <formula>"TBD"</formula>
    </cfRule>
  </conditionalFormatting>
  <conditionalFormatting sqref="L38">
    <cfRule type="cellIs" dxfId="8" priority="8" operator="equal">
      <formula>"TBD"</formula>
    </cfRule>
  </conditionalFormatting>
  <conditionalFormatting sqref="K38">
    <cfRule type="cellIs" dxfId="7" priority="7" operator="equal">
      <formula>"TBD"</formula>
    </cfRule>
  </conditionalFormatting>
  <conditionalFormatting sqref="J37">
    <cfRule type="cellIs" dxfId="6" priority="6" operator="equal">
      <formula>"TBD"</formula>
    </cfRule>
  </conditionalFormatting>
  <conditionalFormatting sqref="I37">
    <cfRule type="cellIs" dxfId="5" priority="5" operator="equal">
      <formula>"TBD"</formula>
    </cfRule>
  </conditionalFormatting>
  <conditionalFormatting sqref="J35">
    <cfRule type="cellIs" dxfId="4" priority="4" operator="equal">
      <formula>"TBD"</formula>
    </cfRule>
  </conditionalFormatting>
  <conditionalFormatting sqref="I35">
    <cfRule type="cellIs" dxfId="3" priority="3" operator="equal">
      <formula>"TBD"</formula>
    </cfRule>
  </conditionalFormatting>
  <conditionalFormatting sqref="H34">
    <cfRule type="cellIs" dxfId="2" priority="2" operator="equal">
      <formula>"TBD"</formula>
    </cfRule>
  </conditionalFormatting>
  <conditionalFormatting sqref="G34">
    <cfRule type="cellIs" dxfId="1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zoomScale="120" zoomScaleNormal="120" zoomScalePageLayoutView="120" workbookViewId="0">
      <pane ySplit="1" topLeftCell="A41" activePane="bottomLeft" state="frozen"/>
      <selection pane="bottomLeft" activeCell="A66" sqref="A66:XFD66"/>
    </sheetView>
  </sheetViews>
  <sheetFormatPr baseColWidth="10" defaultRowHeight="17" x14ac:dyDescent="0"/>
  <cols>
    <col min="1" max="1" width="25.42578125" style="90" customWidth="1"/>
    <col min="2" max="2" width="25.85546875" customWidth="1"/>
    <col min="3" max="4" width="4.5703125" customWidth="1"/>
    <col min="5" max="5" width="25.85546875" customWidth="1"/>
    <col min="6" max="7" width="4.5703125" customWidth="1"/>
    <col min="8" max="8" width="25.85546875" customWidth="1"/>
    <col min="9" max="10" width="4.5703125" customWidth="1"/>
    <col min="11" max="11" width="25.85546875" customWidth="1"/>
    <col min="12" max="13" width="4.5703125" customWidth="1"/>
    <col min="14" max="14" width="25.85546875" customWidth="1"/>
    <col min="15" max="16" width="4.5703125" customWidth="1"/>
  </cols>
  <sheetData>
    <row r="1" spans="1:17" s="61" customFormat="1">
      <c r="A1" s="101"/>
      <c r="B1" s="102" t="s">
        <v>541</v>
      </c>
      <c r="C1" s="102" t="s">
        <v>542</v>
      </c>
      <c r="D1" s="103" t="s">
        <v>281</v>
      </c>
      <c r="E1" s="102" t="s">
        <v>543</v>
      </c>
      <c r="F1" s="102" t="s">
        <v>542</v>
      </c>
      <c r="G1" s="102" t="s">
        <v>281</v>
      </c>
      <c r="H1" s="102" t="s">
        <v>544</v>
      </c>
      <c r="I1" s="102" t="s">
        <v>542</v>
      </c>
      <c r="J1" s="103" t="s">
        <v>281</v>
      </c>
      <c r="K1" s="102" t="s">
        <v>545</v>
      </c>
      <c r="L1" s="102" t="s">
        <v>542</v>
      </c>
      <c r="M1" s="102" t="s">
        <v>281</v>
      </c>
      <c r="N1" s="102" t="s">
        <v>546</v>
      </c>
      <c r="O1" s="102" t="s">
        <v>542</v>
      </c>
      <c r="P1" s="102" t="s">
        <v>281</v>
      </c>
      <c r="Q1" s="103"/>
    </row>
    <row r="2" spans="1:17">
      <c r="A2" s="100" t="s">
        <v>547</v>
      </c>
      <c r="E2" t="s">
        <v>556</v>
      </c>
      <c r="F2">
        <v>2</v>
      </c>
      <c r="H2" t="s">
        <v>584</v>
      </c>
      <c r="I2">
        <v>1</v>
      </c>
      <c r="K2" s="98" t="s">
        <v>599</v>
      </c>
      <c r="L2">
        <v>1</v>
      </c>
      <c r="N2" s="99" t="s">
        <v>602</v>
      </c>
      <c r="O2">
        <v>2</v>
      </c>
    </row>
    <row r="3" spans="1:17">
      <c r="A3" s="100"/>
      <c r="B3" t="s">
        <v>636</v>
      </c>
      <c r="C3">
        <v>2</v>
      </c>
      <c r="E3" t="s">
        <v>613</v>
      </c>
      <c r="F3">
        <v>1</v>
      </c>
      <c r="H3" t="s">
        <v>164</v>
      </c>
      <c r="I3">
        <v>2</v>
      </c>
      <c r="K3" s="98" t="s">
        <v>600</v>
      </c>
      <c r="L3">
        <v>1</v>
      </c>
      <c r="N3" s="99" t="s">
        <v>603</v>
      </c>
      <c r="O3">
        <v>3</v>
      </c>
    </row>
    <row r="4" spans="1:17">
      <c r="A4" s="100"/>
      <c r="E4" t="s">
        <v>576</v>
      </c>
      <c r="F4">
        <v>2</v>
      </c>
      <c r="H4" t="s">
        <v>597</v>
      </c>
      <c r="I4">
        <v>2</v>
      </c>
      <c r="K4" s="98" t="s">
        <v>601</v>
      </c>
      <c r="L4">
        <v>1</v>
      </c>
      <c r="N4" t="s">
        <v>606</v>
      </c>
      <c r="O4">
        <v>1</v>
      </c>
    </row>
    <row r="5" spans="1:17">
      <c r="A5" s="100"/>
      <c r="E5" t="s">
        <v>577</v>
      </c>
      <c r="F5">
        <v>1</v>
      </c>
      <c r="H5" t="s">
        <v>598</v>
      </c>
      <c r="I5">
        <v>2</v>
      </c>
      <c r="K5" s="99" t="s">
        <v>608</v>
      </c>
      <c r="L5">
        <v>1</v>
      </c>
      <c r="N5" s="99" t="s">
        <v>608</v>
      </c>
      <c r="O5">
        <v>1</v>
      </c>
    </row>
    <row r="6" spans="1:17">
      <c r="A6" s="100"/>
      <c r="H6" s="99"/>
      <c r="K6" s="98" t="s">
        <v>614</v>
      </c>
      <c r="L6">
        <v>2</v>
      </c>
      <c r="N6" s="99"/>
    </row>
    <row r="7" spans="1:17">
      <c r="A7" s="12" t="s">
        <v>617</v>
      </c>
      <c r="C7">
        <f>SUM(C2:C6)</f>
        <v>2</v>
      </c>
      <c r="F7">
        <f>SUM(F2:F5)</f>
        <v>6</v>
      </c>
      <c r="H7" s="99"/>
      <c r="I7">
        <f>SUM(I2:I6)</f>
        <v>7</v>
      </c>
      <c r="K7" s="98"/>
      <c r="L7">
        <f>SUM(L2:L6)</f>
        <v>6</v>
      </c>
      <c r="N7" s="99"/>
      <c r="O7">
        <f>SUM(O2:O6)</f>
        <v>7</v>
      </c>
    </row>
    <row r="8" spans="1:17">
      <c r="A8" s="100"/>
      <c r="N8" s="99"/>
    </row>
    <row r="9" spans="1:17" s="105" customFormat="1">
      <c r="A9" s="104" t="s">
        <v>548</v>
      </c>
    </row>
    <row r="10" spans="1:17">
      <c r="A10" s="100"/>
      <c r="B10" t="s">
        <v>616</v>
      </c>
      <c r="E10" t="s">
        <v>591</v>
      </c>
      <c r="F10">
        <v>3</v>
      </c>
      <c r="H10" t="s">
        <v>562</v>
      </c>
      <c r="I10">
        <v>2</v>
      </c>
      <c r="K10" t="s">
        <v>588</v>
      </c>
      <c r="L10">
        <v>3</v>
      </c>
      <c r="N10" t="s">
        <v>632</v>
      </c>
      <c r="O10">
        <v>3</v>
      </c>
    </row>
    <row r="11" spans="1:17">
      <c r="A11" s="100"/>
      <c r="E11" t="s">
        <v>634</v>
      </c>
      <c r="F11">
        <v>2</v>
      </c>
      <c r="H11" t="s">
        <v>575</v>
      </c>
      <c r="I11">
        <v>1</v>
      </c>
      <c r="K11" t="s">
        <v>589</v>
      </c>
      <c r="L11">
        <v>3</v>
      </c>
      <c r="N11" t="s">
        <v>633</v>
      </c>
      <c r="O11">
        <v>1</v>
      </c>
    </row>
    <row r="12" spans="1:17">
      <c r="A12" s="100"/>
      <c r="H12" t="s">
        <v>592</v>
      </c>
      <c r="I12">
        <v>3</v>
      </c>
      <c r="N12" t="s">
        <v>590</v>
      </c>
      <c r="O12">
        <v>1</v>
      </c>
    </row>
    <row r="13" spans="1:17">
      <c r="A13" s="100"/>
    </row>
    <row r="14" spans="1:17">
      <c r="A14" s="12" t="s">
        <v>617</v>
      </c>
      <c r="C14">
        <f>SUM(C9:C13)</f>
        <v>0</v>
      </c>
      <c r="F14">
        <f>SUM(F9:F13)</f>
        <v>5</v>
      </c>
      <c r="H14" s="99"/>
      <c r="I14">
        <f>SUM(I9:I13)</f>
        <v>6</v>
      </c>
      <c r="K14" s="98"/>
      <c r="L14">
        <f>SUM(L9:L13)</f>
        <v>6</v>
      </c>
      <c r="N14" s="99"/>
      <c r="O14">
        <f>SUM(O9:O13)</f>
        <v>5</v>
      </c>
    </row>
    <row r="15" spans="1:17" s="105" customFormat="1">
      <c r="A15" s="104"/>
    </row>
    <row r="16" spans="1:17">
      <c r="A16" s="100" t="s">
        <v>549</v>
      </c>
      <c r="B16" t="s">
        <v>574</v>
      </c>
      <c r="C16">
        <v>4</v>
      </c>
      <c r="E16" t="s">
        <v>570</v>
      </c>
      <c r="F16">
        <v>1</v>
      </c>
      <c r="H16" t="s">
        <v>571</v>
      </c>
      <c r="I16">
        <v>3</v>
      </c>
      <c r="K16" t="s">
        <v>573</v>
      </c>
      <c r="L16">
        <v>3</v>
      </c>
      <c r="N16" t="s">
        <v>627</v>
      </c>
    </row>
    <row r="17" spans="1:15">
      <c r="A17" s="100"/>
      <c r="E17" t="s">
        <v>611</v>
      </c>
      <c r="F17">
        <v>4</v>
      </c>
      <c r="H17" t="s">
        <v>572</v>
      </c>
      <c r="I17">
        <v>3</v>
      </c>
      <c r="K17" t="s">
        <v>612</v>
      </c>
      <c r="L17">
        <v>4</v>
      </c>
    </row>
    <row r="18" spans="1:15">
      <c r="A18" s="100"/>
    </row>
    <row r="19" spans="1:15">
      <c r="A19" s="12" t="s">
        <v>617</v>
      </c>
      <c r="C19">
        <f>SUM(C16:C18)</f>
        <v>4</v>
      </c>
      <c r="F19">
        <f>SUM(F16:F18)</f>
        <v>5</v>
      </c>
      <c r="H19" s="99"/>
      <c r="I19">
        <f>SUM(I16:I18)</f>
        <v>6</v>
      </c>
      <c r="K19" s="98"/>
      <c r="L19">
        <f>SUM(L16:L18)</f>
        <v>7</v>
      </c>
      <c r="N19" s="99"/>
      <c r="O19">
        <f>SUM(O14:O18)</f>
        <v>5</v>
      </c>
    </row>
    <row r="20" spans="1:15">
      <c r="A20" s="100"/>
    </row>
    <row r="21" spans="1:15" s="105" customFormat="1">
      <c r="A21" s="104"/>
    </row>
    <row r="22" spans="1:15">
      <c r="A22" s="100" t="s">
        <v>550</v>
      </c>
      <c r="B22" t="s">
        <v>582</v>
      </c>
      <c r="C22">
        <v>3</v>
      </c>
      <c r="E22" t="s">
        <v>561</v>
      </c>
      <c r="F22">
        <v>2</v>
      </c>
      <c r="H22" t="s">
        <v>558</v>
      </c>
      <c r="I22">
        <v>3</v>
      </c>
      <c r="K22" t="s">
        <v>564</v>
      </c>
      <c r="L22">
        <v>3</v>
      </c>
      <c r="N22" t="s">
        <v>569</v>
      </c>
      <c r="O22">
        <v>3</v>
      </c>
    </row>
    <row r="23" spans="1:15">
      <c r="A23" s="100"/>
      <c r="B23" t="s">
        <v>607</v>
      </c>
      <c r="C23">
        <v>2</v>
      </c>
      <c r="E23" t="s">
        <v>560</v>
      </c>
      <c r="F23">
        <v>1</v>
      </c>
      <c r="H23" t="s">
        <v>583</v>
      </c>
      <c r="I23">
        <v>1</v>
      </c>
      <c r="K23" t="s">
        <v>568</v>
      </c>
      <c r="L23">
        <v>3</v>
      </c>
      <c r="N23" t="s">
        <v>605</v>
      </c>
      <c r="O23">
        <v>1</v>
      </c>
    </row>
    <row r="24" spans="1:15">
      <c r="A24" s="100"/>
      <c r="E24" s="99" t="s">
        <v>635</v>
      </c>
      <c r="F24">
        <v>1</v>
      </c>
      <c r="H24" s="99" t="s">
        <v>608</v>
      </c>
      <c r="I24">
        <v>1</v>
      </c>
      <c r="K24" s="99" t="s">
        <v>608</v>
      </c>
      <c r="L24">
        <v>1</v>
      </c>
      <c r="N24" s="99" t="s">
        <v>608</v>
      </c>
      <c r="O24">
        <v>1</v>
      </c>
    </row>
    <row r="25" spans="1:15">
      <c r="A25" s="100"/>
      <c r="E25" s="99" t="s">
        <v>609</v>
      </c>
      <c r="F25">
        <v>2</v>
      </c>
    </row>
    <row r="26" spans="1:15">
      <c r="A26" s="100"/>
    </row>
    <row r="27" spans="1:15">
      <c r="A27" s="12" t="s">
        <v>617</v>
      </c>
      <c r="C27">
        <f>SUM(C22:C26)</f>
        <v>5</v>
      </c>
      <c r="F27">
        <f>SUM(F22:F25)</f>
        <v>6</v>
      </c>
      <c r="H27" s="99"/>
      <c r="I27">
        <f>SUM(I22:I26)</f>
        <v>5</v>
      </c>
      <c r="K27" s="98"/>
      <c r="L27">
        <f>SUM(L22:L26)</f>
        <v>7</v>
      </c>
      <c r="N27" s="99"/>
      <c r="O27">
        <f>SUM(O22:O26)</f>
        <v>5</v>
      </c>
    </row>
    <row r="28" spans="1:15">
      <c r="A28" s="100"/>
      <c r="E28" s="99"/>
    </row>
    <row r="29" spans="1:15" s="105" customFormat="1">
      <c r="A29" s="104"/>
    </row>
    <row r="30" spans="1:15">
      <c r="A30" s="100" t="s">
        <v>551</v>
      </c>
      <c r="B30" t="s">
        <v>557</v>
      </c>
      <c r="C30">
        <v>2</v>
      </c>
      <c r="E30" t="s">
        <v>555</v>
      </c>
      <c r="F30">
        <v>1</v>
      </c>
      <c r="H30" t="s">
        <v>559</v>
      </c>
      <c r="I30">
        <v>2</v>
      </c>
      <c r="K30" t="s">
        <v>565</v>
      </c>
      <c r="L30">
        <v>1</v>
      </c>
      <c r="N30" t="s">
        <v>630</v>
      </c>
      <c r="O30">
        <v>1</v>
      </c>
    </row>
    <row r="31" spans="1:15">
      <c r="A31" s="100"/>
      <c r="B31" t="s">
        <v>610</v>
      </c>
      <c r="C31">
        <v>1</v>
      </c>
      <c r="E31" t="s">
        <v>595</v>
      </c>
      <c r="F31">
        <v>1</v>
      </c>
      <c r="H31" t="s">
        <v>563</v>
      </c>
      <c r="I31">
        <v>1</v>
      </c>
      <c r="K31" s="107" t="s">
        <v>593</v>
      </c>
      <c r="L31" s="107">
        <v>1</v>
      </c>
      <c r="N31" t="s">
        <v>631</v>
      </c>
      <c r="O31">
        <v>1</v>
      </c>
    </row>
    <row r="32" spans="1:15">
      <c r="A32" s="100"/>
      <c r="B32" t="s">
        <v>618</v>
      </c>
      <c r="C32">
        <v>1</v>
      </c>
      <c r="E32" t="s">
        <v>596</v>
      </c>
      <c r="F32">
        <v>1</v>
      </c>
      <c r="H32" t="s">
        <v>594</v>
      </c>
      <c r="I32">
        <v>1</v>
      </c>
      <c r="K32" t="s">
        <v>615</v>
      </c>
      <c r="L32">
        <v>1</v>
      </c>
      <c r="N32" t="s">
        <v>629</v>
      </c>
      <c r="O32">
        <v>1</v>
      </c>
    </row>
    <row r="33" spans="1:15">
      <c r="A33" s="100"/>
      <c r="E33" t="s">
        <v>639</v>
      </c>
      <c r="F33">
        <v>2</v>
      </c>
      <c r="H33" t="s">
        <v>623</v>
      </c>
      <c r="I33">
        <v>1</v>
      </c>
      <c r="K33" t="s">
        <v>628</v>
      </c>
      <c r="L33">
        <v>1</v>
      </c>
      <c r="N33" s="109" t="s">
        <v>642</v>
      </c>
      <c r="O33">
        <v>0.5</v>
      </c>
    </row>
    <row r="34" spans="1:15">
      <c r="A34" s="100"/>
      <c r="H34" t="s">
        <v>624</v>
      </c>
      <c r="I34">
        <v>1</v>
      </c>
      <c r="K34" t="s">
        <v>640</v>
      </c>
      <c r="L34">
        <v>1</v>
      </c>
      <c r="N34" s="109" t="s">
        <v>643</v>
      </c>
      <c r="O34">
        <v>2</v>
      </c>
    </row>
    <row r="35" spans="1:15">
      <c r="A35" s="100"/>
    </row>
    <row r="36" spans="1:15">
      <c r="A36" s="12" t="s">
        <v>617</v>
      </c>
      <c r="C36">
        <f>SUM(C30:C34)</f>
        <v>4</v>
      </c>
      <c r="F36">
        <f>SUM(F30:F34)</f>
        <v>5</v>
      </c>
      <c r="H36" s="99"/>
      <c r="I36">
        <f>SUM(I30:I34)</f>
        <v>6</v>
      </c>
      <c r="K36" s="98"/>
      <c r="L36">
        <f>SUM(L30:L35)</f>
        <v>5</v>
      </c>
      <c r="N36" s="99"/>
      <c r="O36">
        <f>SUM(O30:O34)</f>
        <v>5.5</v>
      </c>
    </row>
    <row r="37" spans="1:15" s="105" customFormat="1">
      <c r="A37" s="104"/>
    </row>
    <row r="38" spans="1:15">
      <c r="A38" s="100" t="s">
        <v>552</v>
      </c>
      <c r="B38" t="s">
        <v>554</v>
      </c>
      <c r="C38">
        <v>2</v>
      </c>
      <c r="E38" t="s">
        <v>621</v>
      </c>
      <c r="F38">
        <v>2</v>
      </c>
      <c r="H38" t="s">
        <v>553</v>
      </c>
      <c r="I38">
        <v>2</v>
      </c>
    </row>
    <row r="39" spans="1:15">
      <c r="A39" s="100"/>
      <c r="B39" t="s">
        <v>620</v>
      </c>
      <c r="C39">
        <v>2</v>
      </c>
      <c r="E39" t="s">
        <v>622</v>
      </c>
      <c r="F39">
        <v>2</v>
      </c>
      <c r="H39" t="s">
        <v>619</v>
      </c>
      <c r="I39">
        <v>1</v>
      </c>
    </row>
    <row r="40" spans="1:15">
      <c r="A40" s="100"/>
      <c r="B40" t="s">
        <v>625</v>
      </c>
      <c r="C40">
        <v>1</v>
      </c>
      <c r="E40" t="s">
        <v>566</v>
      </c>
      <c r="F40">
        <v>2</v>
      </c>
      <c r="H40" t="s">
        <v>566</v>
      </c>
      <c r="I40">
        <v>1</v>
      </c>
    </row>
    <row r="41" spans="1:15">
      <c r="A41" s="100"/>
      <c r="E41" t="s">
        <v>626</v>
      </c>
      <c r="F41">
        <v>1</v>
      </c>
    </row>
    <row r="42" spans="1:15">
      <c r="A42" s="12" t="s">
        <v>617</v>
      </c>
      <c r="C42">
        <f>SUM(C37:C41)</f>
        <v>5</v>
      </c>
      <c r="F42">
        <f>SUM(F37:F41)</f>
        <v>7</v>
      </c>
      <c r="H42" s="99"/>
      <c r="I42">
        <f>SUM(I37:I41)</f>
        <v>4</v>
      </c>
      <c r="K42" s="98"/>
      <c r="L42">
        <f>SUM(L37:L41)</f>
        <v>0</v>
      </c>
      <c r="N42" s="99"/>
      <c r="O42">
        <f>SUM(O37:O41)</f>
        <v>0</v>
      </c>
    </row>
    <row r="43" spans="1:15">
      <c r="A43" s="100"/>
    </row>
    <row r="44" spans="1:15" s="105" customFormat="1">
      <c r="A44" s="104"/>
    </row>
    <row r="45" spans="1:15" s="61" customFormat="1">
      <c r="A45" s="97" t="s">
        <v>382</v>
      </c>
      <c r="B45" s="103" t="s">
        <v>541</v>
      </c>
      <c r="E45" s="103" t="s">
        <v>543</v>
      </c>
      <c r="H45" s="103" t="s">
        <v>544</v>
      </c>
      <c r="K45" s="103" t="s">
        <v>545</v>
      </c>
      <c r="N45" s="103" t="s">
        <v>546</v>
      </c>
    </row>
    <row r="46" spans="1:15">
      <c r="A46" s="98" t="s">
        <v>531</v>
      </c>
      <c r="B46" s="96" t="s">
        <v>438</v>
      </c>
      <c r="E46" s="96"/>
      <c r="H46" s="96"/>
      <c r="K46" s="96"/>
      <c r="L46" s="96"/>
    </row>
    <row r="47" spans="1:15">
      <c r="A47" s="98" t="s">
        <v>166</v>
      </c>
      <c r="E47" s="96" t="s">
        <v>533</v>
      </c>
      <c r="H47" s="96" t="s">
        <v>444</v>
      </c>
      <c r="K47" s="96" t="s">
        <v>438</v>
      </c>
    </row>
    <row r="48" spans="1:15">
      <c r="A48" s="98" t="s">
        <v>528</v>
      </c>
      <c r="B48" s="96"/>
      <c r="E48" s="96" t="s">
        <v>443</v>
      </c>
      <c r="H48" s="96" t="s">
        <v>581</v>
      </c>
      <c r="K48" s="96" t="s">
        <v>444</v>
      </c>
      <c r="N48" s="96" t="s">
        <v>438</v>
      </c>
    </row>
    <row r="49" spans="1:17">
      <c r="A49" s="98" t="s">
        <v>524</v>
      </c>
      <c r="B49" s="96"/>
      <c r="E49" s="96" t="s">
        <v>443</v>
      </c>
      <c r="H49" s="96" t="s">
        <v>581</v>
      </c>
      <c r="K49" s="96" t="s">
        <v>444</v>
      </c>
      <c r="N49" s="96" t="s">
        <v>438</v>
      </c>
    </row>
    <row r="50" spans="1:17">
      <c r="A50" s="98" t="s">
        <v>578</v>
      </c>
      <c r="B50" s="96"/>
      <c r="E50" s="96" t="s">
        <v>637</v>
      </c>
      <c r="H50" s="96" t="s">
        <v>532</v>
      </c>
      <c r="K50" s="96"/>
      <c r="N50" s="96"/>
    </row>
    <row r="51" spans="1:17">
      <c r="A51" s="98" t="s">
        <v>579</v>
      </c>
      <c r="B51" s="96"/>
      <c r="E51" s="96" t="s">
        <v>637</v>
      </c>
      <c r="H51" s="96" t="s">
        <v>532</v>
      </c>
      <c r="K51" s="96"/>
      <c r="N51" s="96"/>
    </row>
    <row r="52" spans="1:17">
      <c r="A52" s="98" t="s">
        <v>523</v>
      </c>
      <c r="B52" s="96"/>
      <c r="E52" s="96" t="s">
        <v>637</v>
      </c>
      <c r="H52" s="96" t="s">
        <v>532</v>
      </c>
      <c r="K52" s="96"/>
      <c r="N52" s="96"/>
    </row>
    <row r="53" spans="1:17">
      <c r="A53" s="98" t="s">
        <v>526</v>
      </c>
      <c r="B53" s="96"/>
      <c r="E53" s="96" t="s">
        <v>637</v>
      </c>
      <c r="H53" s="96" t="s">
        <v>532</v>
      </c>
      <c r="K53" s="96"/>
      <c r="N53" s="96"/>
    </row>
    <row r="54" spans="1:17">
      <c r="A54" s="98" t="s">
        <v>525</v>
      </c>
      <c r="B54" s="96"/>
      <c r="E54" s="96" t="s">
        <v>637</v>
      </c>
      <c r="H54" s="96" t="s">
        <v>638</v>
      </c>
      <c r="K54" s="96"/>
      <c r="N54" s="96"/>
    </row>
    <row r="55" spans="1:17">
      <c r="A55" s="98" t="s">
        <v>520</v>
      </c>
      <c r="B55" s="96"/>
      <c r="E55" s="96" t="s">
        <v>443</v>
      </c>
      <c r="H55" s="96" t="s">
        <v>638</v>
      </c>
      <c r="K55" s="96" t="s">
        <v>438</v>
      </c>
      <c r="N55" s="96"/>
    </row>
    <row r="56" spans="1:17">
      <c r="A56" s="98" t="s">
        <v>521</v>
      </c>
      <c r="B56" s="96"/>
      <c r="E56" s="96"/>
      <c r="H56" s="96" t="s">
        <v>444</v>
      </c>
      <c r="K56" s="96" t="s">
        <v>438</v>
      </c>
    </row>
    <row r="57" spans="1:17">
      <c r="A57" s="98" t="s">
        <v>527</v>
      </c>
      <c r="B57" s="96"/>
      <c r="E57" s="96"/>
      <c r="H57" s="96" t="s">
        <v>444</v>
      </c>
      <c r="K57" s="96" t="s">
        <v>438</v>
      </c>
      <c r="N57" s="96"/>
    </row>
    <row r="58" spans="1:17">
      <c r="A58" s="98" t="s">
        <v>580</v>
      </c>
      <c r="B58" s="96"/>
      <c r="E58" s="96"/>
      <c r="H58" s="96" t="s">
        <v>444</v>
      </c>
      <c r="K58" s="96" t="s">
        <v>438</v>
      </c>
      <c r="N58" s="96"/>
    </row>
    <row r="59" spans="1:17">
      <c r="A59" s="98" t="s">
        <v>522</v>
      </c>
      <c r="B59" s="96"/>
      <c r="E59" s="96"/>
      <c r="H59" s="96" t="s">
        <v>444</v>
      </c>
      <c r="K59" s="96"/>
      <c r="N59" s="96"/>
    </row>
    <row r="60" spans="1:17">
      <c r="A60" s="98" t="s">
        <v>529</v>
      </c>
      <c r="B60" s="96"/>
      <c r="H60" s="96" t="s">
        <v>441</v>
      </c>
      <c r="K60" s="96" t="s">
        <v>534</v>
      </c>
      <c r="N60" s="96" t="s">
        <v>444</v>
      </c>
      <c r="O60" s="96"/>
      <c r="P60" s="96"/>
      <c r="Q60" s="96" t="s">
        <v>438</v>
      </c>
    </row>
    <row r="61" spans="1:17">
      <c r="A61" s="98" t="s">
        <v>530</v>
      </c>
      <c r="B61" s="96"/>
      <c r="E61" s="96"/>
      <c r="H61" s="96"/>
      <c r="K61" s="96" t="s">
        <v>443</v>
      </c>
      <c r="N61" s="96"/>
    </row>
    <row r="62" spans="1:17">
      <c r="A62" s="98" t="s">
        <v>535</v>
      </c>
      <c r="B62" s="96"/>
      <c r="E62" s="96"/>
      <c r="H62" s="96"/>
      <c r="K62" s="96"/>
      <c r="N62" s="96" t="s">
        <v>537</v>
      </c>
    </row>
    <row r="63" spans="1:17">
      <c r="A63" s="98" t="s">
        <v>536</v>
      </c>
      <c r="B63" s="96"/>
      <c r="E63" s="96"/>
      <c r="H63" s="96"/>
      <c r="K63" s="96"/>
      <c r="N63" s="96" t="s">
        <v>538</v>
      </c>
    </row>
    <row r="64" spans="1:17">
      <c r="A64" s="98" t="s">
        <v>604</v>
      </c>
      <c r="B64" s="96"/>
      <c r="E64" s="96"/>
      <c r="H64" s="96"/>
      <c r="K64" s="96"/>
      <c r="N64" s="96" t="s">
        <v>443</v>
      </c>
    </row>
    <row r="65" spans="1:14">
      <c r="A65" s="98"/>
      <c r="B65" s="14"/>
      <c r="E65" s="14"/>
      <c r="H65" s="14"/>
      <c r="K65" s="14"/>
      <c r="N65" s="14"/>
    </row>
    <row r="66" spans="1:14" s="96" customFormat="1">
      <c r="A66" s="98" t="s">
        <v>439</v>
      </c>
      <c r="K66" s="96" t="s">
        <v>567</v>
      </c>
      <c r="N66" s="106" t="s">
        <v>405</v>
      </c>
    </row>
    <row r="67" spans="1:14" s="96" customFormat="1">
      <c r="A67" s="98" t="s">
        <v>566</v>
      </c>
      <c r="E67" s="64" t="s">
        <v>443</v>
      </c>
      <c r="H67" s="96" t="s">
        <v>567</v>
      </c>
      <c r="K67" s="106"/>
    </row>
    <row r="68" spans="1:14" s="96" customFormat="1">
      <c r="A68" s="98" t="s">
        <v>239</v>
      </c>
      <c r="E68" s="96" t="s">
        <v>586</v>
      </c>
      <c r="H68" s="96" t="s">
        <v>585</v>
      </c>
    </row>
    <row r="69" spans="1:14" s="96" customFormat="1">
      <c r="A69" s="98" t="s">
        <v>237</v>
      </c>
      <c r="H69" s="96" t="s">
        <v>539</v>
      </c>
      <c r="K69" s="96" t="s">
        <v>585</v>
      </c>
    </row>
    <row r="70" spans="1:14" s="96" customFormat="1">
      <c r="A70" s="98" t="s">
        <v>240</v>
      </c>
      <c r="H70" s="96" t="s">
        <v>540</v>
      </c>
      <c r="K70" s="96" t="s">
        <v>587</v>
      </c>
    </row>
    <row r="71" spans="1:14" s="96" customFormat="1">
      <c r="A71" s="98" t="s">
        <v>238</v>
      </c>
      <c r="B71" s="64" t="s">
        <v>587</v>
      </c>
      <c r="E71" s="96" t="s">
        <v>405</v>
      </c>
    </row>
    <row r="72" spans="1:14" s="96" customFormat="1">
      <c r="A72" s="98" t="s">
        <v>236</v>
      </c>
      <c r="E72" s="96" t="s">
        <v>405</v>
      </c>
    </row>
    <row r="73" spans="1:14" s="96" customFormat="1">
      <c r="A73" s="98" t="s">
        <v>137</v>
      </c>
      <c r="E73" s="96" t="s">
        <v>438</v>
      </c>
    </row>
  </sheetData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zoomScale="115" zoomScaleNormal="115" zoomScalePageLayoutView="115" workbookViewId="0">
      <pane ySplit="11" topLeftCell="A33" activePane="bottomLeft" state="frozen"/>
      <selection pane="bottomLeft" activeCell="B126" sqref="B126"/>
    </sheetView>
  </sheetViews>
  <sheetFormatPr baseColWidth="10" defaultColWidth="11.5703125" defaultRowHeight="17" x14ac:dyDescent="0"/>
  <cols>
    <col min="1" max="1" width="27" style="33" customWidth="1"/>
    <col min="2" max="2" width="10.140625" style="14" customWidth="1"/>
    <col min="3" max="4" width="11.5703125" style="14"/>
    <col min="5" max="8" width="10.7109375" style="14" customWidth="1"/>
    <col min="9" max="9" width="10.7109375" customWidth="1"/>
    <col min="10" max="10" width="3.7109375" customWidth="1"/>
    <col min="11" max="16" width="8.5703125" customWidth="1"/>
  </cols>
  <sheetData>
    <row r="1" spans="1:11">
      <c r="D1" s="14" t="s">
        <v>168</v>
      </c>
      <c r="E1" s="21" t="s">
        <v>151</v>
      </c>
      <c r="F1" s="24" t="s">
        <v>171</v>
      </c>
      <c r="G1" s="18" t="s">
        <v>149</v>
      </c>
      <c r="H1" s="23" t="s">
        <v>154</v>
      </c>
      <c r="I1" s="22" t="s">
        <v>153</v>
      </c>
    </row>
    <row r="2" spans="1:11">
      <c r="D2" s="28" t="s">
        <v>184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>
      <c r="D3" s="28" t="s">
        <v>185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>
      <c r="D4" s="28" t="s">
        <v>247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>
      <c r="D5" s="28" t="s">
        <v>229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>
      <c r="D6" s="28" t="s">
        <v>186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>
      <c r="D7" s="28" t="s">
        <v>187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>
      <c r="D8" s="28" t="s">
        <v>188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>
      <c r="D9" s="28" t="s">
        <v>189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>
      <c r="D10" s="28"/>
      <c r="E10"/>
      <c r="F10"/>
      <c r="G10"/>
      <c r="H10"/>
    </row>
    <row r="11" spans="1:11" ht="18.75" customHeight="1">
      <c r="A11" s="33" t="s">
        <v>235</v>
      </c>
      <c r="B11" s="20" t="s">
        <v>148</v>
      </c>
      <c r="C11" s="14" t="s">
        <v>116</v>
      </c>
      <c r="D11" s="14" t="s">
        <v>127</v>
      </c>
      <c r="E11" s="14" t="s">
        <v>128</v>
      </c>
      <c r="F11" s="14" t="s">
        <v>125</v>
      </c>
      <c r="G11" s="14" t="s">
        <v>126</v>
      </c>
      <c r="H11" s="14" t="s">
        <v>124</v>
      </c>
      <c r="K11" s="14"/>
    </row>
    <row r="12" spans="1:11" s="15" customFormat="1">
      <c r="A12" s="34" t="s">
        <v>114</v>
      </c>
      <c r="B12" s="17"/>
      <c r="C12" s="17"/>
      <c r="D12" s="17"/>
      <c r="E12" s="17"/>
      <c r="F12" s="17"/>
      <c r="G12" s="17"/>
      <c r="H12" s="17"/>
    </row>
    <row r="13" spans="1:11">
      <c r="A13" s="150" t="s">
        <v>169</v>
      </c>
      <c r="B13" s="14" t="s">
        <v>129</v>
      </c>
      <c r="C13" s="21" t="s">
        <v>191</v>
      </c>
      <c r="D13" s="21" t="s">
        <v>226</v>
      </c>
      <c r="E13" s="14" t="s">
        <v>130</v>
      </c>
      <c r="F13" s="19" t="s">
        <v>130</v>
      </c>
      <c r="G13" s="14" t="s">
        <v>130</v>
      </c>
      <c r="H13" s="14" t="s">
        <v>130</v>
      </c>
      <c r="J13" s="14" t="s">
        <v>163</v>
      </c>
    </row>
    <row r="14" spans="1:11">
      <c r="A14" s="150"/>
      <c r="B14" s="14" t="s">
        <v>129</v>
      </c>
      <c r="C14" s="21" t="s">
        <v>191</v>
      </c>
      <c r="D14" s="21" t="s">
        <v>226</v>
      </c>
      <c r="E14" s="14" t="s">
        <v>130</v>
      </c>
      <c r="F14" s="19" t="s">
        <v>130</v>
      </c>
      <c r="G14" s="14" t="s">
        <v>130</v>
      </c>
      <c r="H14" s="14" t="s">
        <v>130</v>
      </c>
      <c r="J14" s="14" t="s">
        <v>163</v>
      </c>
    </row>
    <row r="15" spans="1:11">
      <c r="A15" s="150"/>
      <c r="B15" s="14" t="s">
        <v>129</v>
      </c>
      <c r="C15" s="14" t="s">
        <v>130</v>
      </c>
      <c r="D15" s="18" t="s">
        <v>205</v>
      </c>
      <c r="E15" s="14" t="s">
        <v>130</v>
      </c>
      <c r="F15" s="19" t="s">
        <v>130</v>
      </c>
      <c r="G15" s="14" t="s">
        <v>130</v>
      </c>
      <c r="H15" s="14" t="s">
        <v>130</v>
      </c>
      <c r="J15" s="14" t="s">
        <v>163</v>
      </c>
    </row>
    <row r="16" spans="1:11">
      <c r="A16" s="150"/>
      <c r="B16" s="14" t="s">
        <v>129</v>
      </c>
      <c r="C16" s="14" t="s">
        <v>130</v>
      </c>
      <c r="D16" s="18" t="s">
        <v>205</v>
      </c>
      <c r="E16" s="14" t="s">
        <v>130</v>
      </c>
      <c r="F16" s="19" t="s">
        <v>130</v>
      </c>
      <c r="G16" s="14" t="s">
        <v>130</v>
      </c>
      <c r="H16" s="14" t="s">
        <v>130</v>
      </c>
      <c r="J16" s="14" t="s">
        <v>163</v>
      </c>
    </row>
    <row r="17" spans="1:10">
      <c r="A17" s="150"/>
      <c r="B17" s="14" t="s">
        <v>129</v>
      </c>
      <c r="C17" s="14" t="s">
        <v>130</v>
      </c>
      <c r="D17" s="18" t="s">
        <v>205</v>
      </c>
      <c r="E17" s="14" t="s">
        <v>130</v>
      </c>
      <c r="F17" s="19" t="s">
        <v>130</v>
      </c>
      <c r="G17" s="14" t="s">
        <v>130</v>
      </c>
      <c r="H17" s="14" t="s">
        <v>130</v>
      </c>
      <c r="J17" s="14" t="s">
        <v>163</v>
      </c>
    </row>
    <row r="18" spans="1:10">
      <c r="A18" s="150"/>
      <c r="B18" s="14" t="s">
        <v>129</v>
      </c>
      <c r="C18" s="14" t="s">
        <v>130</v>
      </c>
      <c r="D18" s="18" t="s">
        <v>248</v>
      </c>
      <c r="E18" s="14" t="s">
        <v>130</v>
      </c>
      <c r="F18" s="19" t="s">
        <v>130</v>
      </c>
      <c r="G18" s="14" t="s">
        <v>130</v>
      </c>
      <c r="H18" s="14" t="s">
        <v>130</v>
      </c>
      <c r="J18" s="14" t="s">
        <v>163</v>
      </c>
    </row>
    <row r="19" spans="1:10">
      <c r="A19" s="148" t="s">
        <v>223</v>
      </c>
      <c r="C19" s="14" t="s">
        <v>129</v>
      </c>
      <c r="D19" s="21" t="s">
        <v>227</v>
      </c>
      <c r="E19" s="14" t="s">
        <v>130</v>
      </c>
      <c r="F19" s="19" t="s">
        <v>130</v>
      </c>
      <c r="G19" s="14" t="s">
        <v>130</v>
      </c>
      <c r="H19" s="14" t="s">
        <v>130</v>
      </c>
      <c r="J19" s="14"/>
    </row>
    <row r="20" spans="1:10">
      <c r="A20" s="148"/>
      <c r="C20" s="14" t="s">
        <v>129</v>
      </c>
      <c r="D20" s="21" t="s">
        <v>227</v>
      </c>
      <c r="E20" s="14" t="s">
        <v>130</v>
      </c>
      <c r="F20" s="19" t="s">
        <v>130</v>
      </c>
      <c r="G20" s="14" t="s">
        <v>130</v>
      </c>
      <c r="H20" s="14" t="s">
        <v>130</v>
      </c>
      <c r="J20" s="14"/>
    </row>
    <row r="21" spans="1:10">
      <c r="A21" s="148" t="s">
        <v>224</v>
      </c>
      <c r="C21" s="14" t="s">
        <v>129</v>
      </c>
      <c r="D21" s="21" t="s">
        <v>227</v>
      </c>
      <c r="E21" s="14" t="s">
        <v>130</v>
      </c>
      <c r="F21" s="19" t="s">
        <v>130</v>
      </c>
      <c r="G21" s="14" t="s">
        <v>130</v>
      </c>
      <c r="H21" s="14" t="s">
        <v>130</v>
      </c>
      <c r="J21" s="14"/>
    </row>
    <row r="22" spans="1:10">
      <c r="A22" s="148"/>
      <c r="C22" s="14" t="s">
        <v>129</v>
      </c>
      <c r="D22" s="30" t="s">
        <v>170</v>
      </c>
      <c r="E22" s="14" t="s">
        <v>130</v>
      </c>
      <c r="F22" s="19" t="s">
        <v>130</v>
      </c>
      <c r="G22" s="14" t="s">
        <v>130</v>
      </c>
      <c r="H22" s="14" t="s">
        <v>130</v>
      </c>
      <c r="J22" s="14"/>
    </row>
    <row r="23" spans="1:10">
      <c r="A23" s="148" t="s">
        <v>225</v>
      </c>
      <c r="B23" s="14" t="s">
        <v>129</v>
      </c>
      <c r="C23" s="14" t="s">
        <v>129</v>
      </c>
      <c r="D23" s="30" t="s">
        <v>170</v>
      </c>
      <c r="E23" s="14" t="s">
        <v>130</v>
      </c>
      <c r="F23" s="19" t="s">
        <v>130</v>
      </c>
      <c r="G23" s="14" t="s">
        <v>130</v>
      </c>
      <c r="H23" s="14" t="s">
        <v>130</v>
      </c>
      <c r="J23" s="14"/>
    </row>
    <row r="24" spans="1:10">
      <c r="A24" s="148"/>
      <c r="B24" s="14" t="s">
        <v>129</v>
      </c>
      <c r="C24" s="14" t="s">
        <v>129</v>
      </c>
      <c r="D24" s="30" t="s">
        <v>170</v>
      </c>
      <c r="E24" s="14" t="s">
        <v>130</v>
      </c>
      <c r="F24" s="19" t="s">
        <v>130</v>
      </c>
      <c r="G24" s="30" t="s">
        <v>221</v>
      </c>
      <c r="H24" s="14" t="s">
        <v>130</v>
      </c>
      <c r="J24" s="14"/>
    </row>
    <row r="25" spans="1:10">
      <c r="A25" s="148" t="s">
        <v>131</v>
      </c>
      <c r="B25" s="14" t="s">
        <v>151</v>
      </c>
      <c r="C25" s="21" t="s">
        <v>197</v>
      </c>
      <c r="D25" s="14" t="s">
        <v>130</v>
      </c>
      <c r="E25" s="14" t="s">
        <v>130</v>
      </c>
      <c r="F25" s="14" t="s">
        <v>130</v>
      </c>
      <c r="G25" s="14" t="s">
        <v>130</v>
      </c>
      <c r="H25" s="21" t="s">
        <v>172</v>
      </c>
    </row>
    <row r="26" spans="1:10">
      <c r="A26" s="148"/>
      <c r="B26" s="14" t="s">
        <v>151</v>
      </c>
      <c r="C26" s="21" t="s">
        <v>191</v>
      </c>
      <c r="D26" s="14" t="s">
        <v>130</v>
      </c>
      <c r="E26" s="14" t="s">
        <v>130</v>
      </c>
      <c r="F26" s="14" t="s">
        <v>130</v>
      </c>
      <c r="G26" s="14" t="s">
        <v>130</v>
      </c>
      <c r="H26" s="21" t="s">
        <v>175</v>
      </c>
    </row>
    <row r="29" spans="1:10" s="15" customFormat="1">
      <c r="A29" s="34" t="s">
        <v>133</v>
      </c>
      <c r="B29" s="17"/>
      <c r="C29" s="17"/>
      <c r="D29" s="17"/>
      <c r="E29" s="17"/>
      <c r="F29" s="17"/>
      <c r="G29" s="17"/>
      <c r="H29" s="17"/>
    </row>
    <row r="30" spans="1:10" s="31" customFormat="1" ht="23.25" customHeight="1">
      <c r="A30" s="35" t="s">
        <v>117</v>
      </c>
      <c r="B30" s="32" t="s">
        <v>129</v>
      </c>
      <c r="C30" s="32" t="s">
        <v>130</v>
      </c>
      <c r="D30" s="32" t="s">
        <v>130</v>
      </c>
      <c r="E30" s="32" t="s">
        <v>130</v>
      </c>
      <c r="F30" s="32" t="s">
        <v>130</v>
      </c>
      <c r="G30" s="32" t="s">
        <v>130</v>
      </c>
      <c r="H30" s="32" t="s">
        <v>206</v>
      </c>
    </row>
    <row r="31" spans="1:10" s="31" customFormat="1" ht="23.25" customHeight="1">
      <c r="A31" s="148" t="s">
        <v>84</v>
      </c>
      <c r="B31" s="14" t="s">
        <v>129</v>
      </c>
      <c r="C31" s="14" t="s">
        <v>130</v>
      </c>
      <c r="D31" s="14" t="s">
        <v>130</v>
      </c>
      <c r="E31" s="14" t="s">
        <v>130</v>
      </c>
      <c r="F31" s="14" t="s">
        <v>130</v>
      </c>
      <c r="G31" s="14" t="s">
        <v>130</v>
      </c>
      <c r="H31" s="21" t="s">
        <v>347</v>
      </c>
    </row>
    <row r="32" spans="1:10" s="31" customFormat="1" ht="18.75" customHeight="1">
      <c r="A32" s="148"/>
      <c r="B32" s="14" t="s">
        <v>129</v>
      </c>
      <c r="C32" s="14" t="s">
        <v>130</v>
      </c>
      <c r="D32" s="14" t="s">
        <v>130</v>
      </c>
      <c r="E32" s="14" t="s">
        <v>130</v>
      </c>
      <c r="F32" s="14" t="s">
        <v>130</v>
      </c>
      <c r="G32" s="14" t="s">
        <v>130</v>
      </c>
      <c r="H32" s="21" t="s">
        <v>346</v>
      </c>
    </row>
    <row r="33" spans="1:8">
      <c r="A33" s="148" t="s">
        <v>107</v>
      </c>
      <c r="B33" s="14" t="s">
        <v>150</v>
      </c>
      <c r="C33" s="14" t="s">
        <v>130</v>
      </c>
      <c r="D33" s="14" t="s">
        <v>130</v>
      </c>
      <c r="E33" s="14" t="s">
        <v>130</v>
      </c>
      <c r="F33" s="14" t="s">
        <v>130</v>
      </c>
      <c r="G33" s="14" t="s">
        <v>130</v>
      </c>
      <c r="H33" s="18" t="s">
        <v>178</v>
      </c>
    </row>
    <row r="34" spans="1:8">
      <c r="A34" s="148"/>
      <c r="B34" s="14" t="s">
        <v>150</v>
      </c>
      <c r="C34" s="14" t="s">
        <v>130</v>
      </c>
      <c r="D34" s="14" t="s">
        <v>130</v>
      </c>
      <c r="E34" s="14" t="s">
        <v>130</v>
      </c>
      <c r="F34" s="14" t="s">
        <v>130</v>
      </c>
      <c r="G34" s="14" t="s">
        <v>130</v>
      </c>
      <c r="H34" s="18" t="s">
        <v>178</v>
      </c>
    </row>
    <row r="35" spans="1:8">
      <c r="A35" s="148"/>
      <c r="B35" s="14" t="s">
        <v>150</v>
      </c>
      <c r="C35" s="14" t="s">
        <v>130</v>
      </c>
      <c r="D35" s="14" t="s">
        <v>130</v>
      </c>
      <c r="E35" s="14" t="s">
        <v>130</v>
      </c>
      <c r="F35" s="14" t="s">
        <v>130</v>
      </c>
      <c r="G35" s="14" t="s">
        <v>130</v>
      </c>
      <c r="H35" s="18" t="s">
        <v>178</v>
      </c>
    </row>
    <row r="36" spans="1:8">
      <c r="A36" s="33" t="s">
        <v>198</v>
      </c>
      <c r="B36" s="14" t="s">
        <v>150</v>
      </c>
      <c r="C36" s="14" t="s">
        <v>130</v>
      </c>
      <c r="D36" s="14" t="s">
        <v>130</v>
      </c>
      <c r="E36" s="14" t="s">
        <v>130</v>
      </c>
      <c r="F36" s="14" t="s">
        <v>130</v>
      </c>
      <c r="G36" s="18" t="s">
        <v>217</v>
      </c>
      <c r="H36" s="24" t="s">
        <v>176</v>
      </c>
    </row>
    <row r="37" spans="1:8">
      <c r="A37" s="148" t="s">
        <v>22</v>
      </c>
      <c r="B37" s="14" t="s">
        <v>149</v>
      </c>
      <c r="C37" s="14" t="s">
        <v>130</v>
      </c>
      <c r="D37" s="14" t="s">
        <v>130</v>
      </c>
      <c r="E37" s="14" t="s">
        <v>130</v>
      </c>
      <c r="F37" s="14" t="s">
        <v>130</v>
      </c>
      <c r="G37" s="18" t="s">
        <v>217</v>
      </c>
      <c r="H37" s="18" t="s">
        <v>174</v>
      </c>
    </row>
    <row r="38" spans="1:8">
      <c r="A38" s="148"/>
      <c r="B38" s="14" t="s">
        <v>149</v>
      </c>
      <c r="C38" s="14" t="s">
        <v>130</v>
      </c>
      <c r="D38" s="14" t="s">
        <v>130</v>
      </c>
      <c r="E38" s="14" t="s">
        <v>130</v>
      </c>
      <c r="F38" s="14" t="s">
        <v>130</v>
      </c>
      <c r="G38" s="14" t="s">
        <v>130</v>
      </c>
      <c r="H38" s="18" t="s">
        <v>174</v>
      </c>
    </row>
    <row r="39" spans="1:8">
      <c r="A39" s="148" t="s">
        <v>98</v>
      </c>
      <c r="B39" s="14" t="s">
        <v>149</v>
      </c>
      <c r="C39" s="14" t="s">
        <v>130</v>
      </c>
      <c r="D39" s="14" t="s">
        <v>130</v>
      </c>
      <c r="E39" s="14" t="s">
        <v>130</v>
      </c>
      <c r="F39" s="14" t="s">
        <v>130</v>
      </c>
      <c r="G39" s="14" t="s">
        <v>130</v>
      </c>
      <c r="H39" s="23" t="s">
        <v>173</v>
      </c>
    </row>
    <row r="40" spans="1:8">
      <c r="A40" s="148"/>
      <c r="B40" s="14" t="s">
        <v>149</v>
      </c>
      <c r="C40" s="14" t="s">
        <v>130</v>
      </c>
      <c r="D40" s="14" t="s">
        <v>130</v>
      </c>
      <c r="E40" s="14" t="s">
        <v>130</v>
      </c>
      <c r="F40" s="14" t="s">
        <v>130</v>
      </c>
      <c r="G40" s="14" t="s">
        <v>130</v>
      </c>
      <c r="H40" s="23" t="s">
        <v>173</v>
      </c>
    </row>
    <row r="41" spans="1:8">
      <c r="A41" s="148"/>
      <c r="B41" s="14" t="s">
        <v>149</v>
      </c>
      <c r="C41" s="14" t="s">
        <v>130</v>
      </c>
      <c r="D41" s="14" t="s">
        <v>130</v>
      </c>
      <c r="E41" s="14" t="s">
        <v>130</v>
      </c>
      <c r="F41" s="14" t="s">
        <v>130</v>
      </c>
      <c r="G41" s="23" t="s">
        <v>252</v>
      </c>
      <c r="H41" s="23" t="s">
        <v>173</v>
      </c>
    </row>
    <row r="42" spans="1:8">
      <c r="A42" s="148" t="s">
        <v>94</v>
      </c>
      <c r="B42" s="14" t="s">
        <v>150</v>
      </c>
      <c r="C42" s="21" t="s">
        <v>191</v>
      </c>
      <c r="D42" s="24" t="s">
        <v>250</v>
      </c>
      <c r="E42" s="14" t="s">
        <v>130</v>
      </c>
      <c r="F42" s="14" t="s">
        <v>130</v>
      </c>
      <c r="G42" s="14" t="s">
        <v>130</v>
      </c>
      <c r="H42" s="18" t="s">
        <v>216</v>
      </c>
    </row>
    <row r="43" spans="1:8">
      <c r="A43" s="148"/>
      <c r="B43" s="14" t="s">
        <v>150</v>
      </c>
      <c r="C43" s="14" t="s">
        <v>130</v>
      </c>
      <c r="D43" s="24" t="s">
        <v>250</v>
      </c>
      <c r="E43" s="14" t="s">
        <v>130</v>
      </c>
      <c r="F43" s="14" t="s">
        <v>130</v>
      </c>
      <c r="G43" s="14" t="s">
        <v>130</v>
      </c>
      <c r="H43" s="23" t="s">
        <v>173</v>
      </c>
    </row>
    <row r="44" spans="1:8">
      <c r="A44" s="148"/>
      <c r="B44" s="14" t="s">
        <v>150</v>
      </c>
      <c r="C44" s="14" t="s">
        <v>130</v>
      </c>
      <c r="D44" s="29" t="s">
        <v>253</v>
      </c>
      <c r="E44" s="14" t="s">
        <v>130</v>
      </c>
      <c r="F44" s="14" t="s">
        <v>130</v>
      </c>
      <c r="G44" s="18" t="s">
        <v>217</v>
      </c>
      <c r="H44" s="23" t="s">
        <v>173</v>
      </c>
    </row>
    <row r="45" spans="1:8">
      <c r="A45" s="148" t="s">
        <v>143</v>
      </c>
      <c r="B45" s="14" t="s">
        <v>149</v>
      </c>
      <c r="C45" s="14" t="s">
        <v>130</v>
      </c>
      <c r="D45" s="14" t="s">
        <v>130</v>
      </c>
      <c r="E45" s="14" t="s">
        <v>130</v>
      </c>
      <c r="F45" s="14" t="s">
        <v>130</v>
      </c>
      <c r="G45" s="14" t="s">
        <v>130</v>
      </c>
      <c r="H45" s="22" t="s">
        <v>279</v>
      </c>
    </row>
    <row r="46" spans="1:8">
      <c r="A46" s="148"/>
      <c r="B46" s="14" t="s">
        <v>149</v>
      </c>
      <c r="C46" s="14" t="s">
        <v>130</v>
      </c>
      <c r="D46" s="14" t="s">
        <v>130</v>
      </c>
      <c r="E46" s="14" t="s">
        <v>130</v>
      </c>
      <c r="F46" s="14" t="s">
        <v>130</v>
      </c>
      <c r="G46" s="14" t="s">
        <v>130</v>
      </c>
      <c r="H46" s="22" t="s">
        <v>279</v>
      </c>
    </row>
    <row r="47" spans="1:8">
      <c r="A47" s="148"/>
      <c r="B47" s="14" t="s">
        <v>149</v>
      </c>
      <c r="C47" s="14" t="s">
        <v>130</v>
      </c>
      <c r="D47" s="14" t="s">
        <v>130</v>
      </c>
      <c r="E47" s="14" t="s">
        <v>130</v>
      </c>
      <c r="F47" s="14" t="s">
        <v>130</v>
      </c>
      <c r="G47" s="14" t="s">
        <v>130</v>
      </c>
      <c r="H47" s="22" t="s">
        <v>279</v>
      </c>
    </row>
    <row r="48" spans="1:8">
      <c r="A48" s="148" t="s">
        <v>199</v>
      </c>
      <c r="B48" s="14" t="s">
        <v>129</v>
      </c>
      <c r="C48" s="24" t="s">
        <v>202</v>
      </c>
      <c r="D48" s="14" t="s">
        <v>130</v>
      </c>
      <c r="E48" s="14" t="s">
        <v>130</v>
      </c>
      <c r="F48" s="14" t="s">
        <v>130</v>
      </c>
      <c r="G48" s="14" t="s">
        <v>130</v>
      </c>
      <c r="H48" s="14" t="s">
        <v>130</v>
      </c>
    </row>
    <row r="49" spans="1:8">
      <c r="A49" s="148"/>
      <c r="B49" s="14" t="s">
        <v>129</v>
      </c>
      <c r="C49" s="24" t="s">
        <v>202</v>
      </c>
      <c r="D49" s="14" t="s">
        <v>130</v>
      </c>
      <c r="E49" s="14" t="s">
        <v>130</v>
      </c>
      <c r="F49" s="14" t="s">
        <v>130</v>
      </c>
      <c r="G49" s="14" t="s">
        <v>130</v>
      </c>
      <c r="H49" s="14" t="s">
        <v>130</v>
      </c>
    </row>
    <row r="50" spans="1:8">
      <c r="A50" s="148"/>
      <c r="B50" s="14" t="s">
        <v>129</v>
      </c>
      <c r="C50" s="24" t="s">
        <v>202</v>
      </c>
      <c r="D50" s="14" t="s">
        <v>130</v>
      </c>
      <c r="E50" s="14" t="s">
        <v>130</v>
      </c>
      <c r="F50" s="14" t="s">
        <v>130</v>
      </c>
      <c r="G50" s="14" t="s">
        <v>130</v>
      </c>
      <c r="H50" s="14" t="s">
        <v>130</v>
      </c>
    </row>
    <row r="51" spans="1:8">
      <c r="A51" s="148" t="s">
        <v>200</v>
      </c>
      <c r="B51" s="14" t="s">
        <v>129</v>
      </c>
      <c r="C51" s="24" t="s">
        <v>202</v>
      </c>
      <c r="D51" s="14" t="s">
        <v>130</v>
      </c>
      <c r="E51" s="14" t="s">
        <v>130</v>
      </c>
      <c r="F51" s="14" t="s">
        <v>130</v>
      </c>
      <c r="G51" s="14" t="s">
        <v>130</v>
      </c>
      <c r="H51" s="14" t="s">
        <v>130</v>
      </c>
    </row>
    <row r="52" spans="1:8">
      <c r="A52" s="148"/>
      <c r="B52" s="14" t="s">
        <v>129</v>
      </c>
      <c r="C52" s="29" t="s">
        <v>203</v>
      </c>
      <c r="D52" s="14" t="s">
        <v>130</v>
      </c>
      <c r="E52" s="14" t="s">
        <v>130</v>
      </c>
      <c r="F52" s="14" t="s">
        <v>130</v>
      </c>
      <c r="G52" s="14" t="s">
        <v>130</v>
      </c>
      <c r="H52" s="14" t="s">
        <v>130</v>
      </c>
    </row>
    <row r="53" spans="1:8">
      <c r="A53" s="148"/>
      <c r="B53" s="14" t="s">
        <v>129</v>
      </c>
      <c r="C53" s="29" t="s">
        <v>203</v>
      </c>
      <c r="D53" s="14" t="s">
        <v>130</v>
      </c>
      <c r="E53" s="14" t="s">
        <v>130</v>
      </c>
      <c r="F53" s="14" t="s">
        <v>130</v>
      </c>
      <c r="G53" s="14" t="s">
        <v>130</v>
      </c>
      <c r="H53" s="14" t="s">
        <v>130</v>
      </c>
    </row>
    <row r="54" spans="1:8">
      <c r="A54" s="148" t="s">
        <v>201</v>
      </c>
      <c r="B54" s="14" t="s">
        <v>129</v>
      </c>
      <c r="C54" s="29" t="s">
        <v>203</v>
      </c>
      <c r="D54" s="14" t="s">
        <v>130</v>
      </c>
      <c r="E54" s="14" t="s">
        <v>130</v>
      </c>
      <c r="F54" s="14" t="s">
        <v>130</v>
      </c>
      <c r="G54" s="14" t="s">
        <v>130</v>
      </c>
      <c r="H54" s="14" t="s">
        <v>130</v>
      </c>
    </row>
    <row r="55" spans="1:8">
      <c r="A55" s="148"/>
      <c r="B55" s="14" t="s">
        <v>129</v>
      </c>
      <c r="C55" s="29" t="s">
        <v>203</v>
      </c>
      <c r="D55" s="14" t="s">
        <v>130</v>
      </c>
      <c r="E55" s="14" t="s">
        <v>130</v>
      </c>
      <c r="F55" s="14" t="s">
        <v>130</v>
      </c>
      <c r="G55" s="14" t="s">
        <v>130</v>
      </c>
      <c r="H55" s="14" t="s">
        <v>130</v>
      </c>
    </row>
    <row r="56" spans="1:8">
      <c r="A56" s="148"/>
      <c r="B56" s="14" t="s">
        <v>129</v>
      </c>
      <c r="C56" s="29" t="s">
        <v>203</v>
      </c>
      <c r="D56" s="14" t="s">
        <v>130</v>
      </c>
      <c r="E56" s="14" t="s">
        <v>130</v>
      </c>
      <c r="F56" s="14" t="s">
        <v>130</v>
      </c>
      <c r="G56" s="18" t="s">
        <v>217</v>
      </c>
      <c r="H56" s="14" t="s">
        <v>130</v>
      </c>
    </row>
    <row r="57" spans="1:8">
      <c r="A57" s="33" t="s">
        <v>134</v>
      </c>
      <c r="B57" s="14" t="s">
        <v>129</v>
      </c>
      <c r="C57" s="22" t="s">
        <v>207</v>
      </c>
      <c r="D57" s="14" t="s">
        <v>130</v>
      </c>
      <c r="E57" s="14" t="s">
        <v>130</v>
      </c>
      <c r="F57" s="14" t="s">
        <v>130</v>
      </c>
      <c r="G57" s="14" t="s">
        <v>130</v>
      </c>
      <c r="H57" s="14" t="s">
        <v>130</v>
      </c>
    </row>
    <row r="58" spans="1:8">
      <c r="A58" s="148" t="s">
        <v>251</v>
      </c>
      <c r="B58" s="14" t="s">
        <v>129</v>
      </c>
      <c r="C58" s="21" t="s">
        <v>191</v>
      </c>
      <c r="D58" s="14" t="s">
        <v>130</v>
      </c>
      <c r="E58" s="14" t="s">
        <v>130</v>
      </c>
      <c r="F58" s="14" t="s">
        <v>130</v>
      </c>
      <c r="G58" s="14" t="s">
        <v>130</v>
      </c>
      <c r="H58" s="14" t="s">
        <v>130</v>
      </c>
    </row>
    <row r="59" spans="1:8">
      <c r="A59" s="148"/>
      <c r="B59" s="14" t="s">
        <v>129</v>
      </c>
      <c r="C59" s="21" t="s">
        <v>228</v>
      </c>
      <c r="D59" s="14" t="s">
        <v>130</v>
      </c>
      <c r="E59" s="14" t="s">
        <v>130</v>
      </c>
      <c r="F59" s="14" t="s">
        <v>130</v>
      </c>
      <c r="G59" s="14" t="s">
        <v>130</v>
      </c>
      <c r="H59" s="14" t="s">
        <v>130</v>
      </c>
    </row>
    <row r="60" spans="1:8">
      <c r="A60" s="148" t="s">
        <v>164</v>
      </c>
      <c r="B60" s="14" t="s">
        <v>129</v>
      </c>
      <c r="C60" s="24" t="s">
        <v>210</v>
      </c>
      <c r="D60" s="14" t="s">
        <v>130</v>
      </c>
      <c r="E60" s="14" t="s">
        <v>130</v>
      </c>
      <c r="F60" s="14" t="s">
        <v>130</v>
      </c>
      <c r="G60" s="14" t="s">
        <v>130</v>
      </c>
      <c r="H60" s="14" t="s">
        <v>130</v>
      </c>
    </row>
    <row r="61" spans="1:8">
      <c r="A61" s="148"/>
      <c r="B61" s="14" t="s">
        <v>129</v>
      </c>
      <c r="C61" s="24" t="s">
        <v>210</v>
      </c>
      <c r="D61" s="14" t="s">
        <v>130</v>
      </c>
      <c r="E61" s="14" t="s">
        <v>130</v>
      </c>
      <c r="F61" s="14" t="s">
        <v>130</v>
      </c>
      <c r="G61" s="14" t="s">
        <v>130</v>
      </c>
      <c r="H61" s="14" t="s">
        <v>130</v>
      </c>
    </row>
    <row r="62" spans="1:8">
      <c r="A62" s="148"/>
      <c r="B62" s="14" t="s">
        <v>129</v>
      </c>
      <c r="C62" s="29" t="s">
        <v>193</v>
      </c>
      <c r="D62" s="14" t="s">
        <v>130</v>
      </c>
      <c r="E62" s="14" t="s">
        <v>130</v>
      </c>
      <c r="F62" s="14" t="s">
        <v>130</v>
      </c>
      <c r="G62" s="14" t="s">
        <v>130</v>
      </c>
      <c r="H62" s="14" t="s">
        <v>130</v>
      </c>
    </row>
    <row r="63" spans="1:8">
      <c r="A63" s="148" t="s">
        <v>118</v>
      </c>
      <c r="B63" s="14" t="s">
        <v>151</v>
      </c>
      <c r="C63" s="14" t="s">
        <v>130</v>
      </c>
      <c r="D63" s="14" t="s">
        <v>130</v>
      </c>
      <c r="E63" s="14" t="s">
        <v>130</v>
      </c>
      <c r="F63" s="14" t="s">
        <v>130</v>
      </c>
      <c r="G63" s="14" t="s">
        <v>130</v>
      </c>
      <c r="H63" s="25" t="s">
        <v>214</v>
      </c>
    </row>
    <row r="64" spans="1:8">
      <c r="A64" s="148"/>
      <c r="B64" s="14" t="s">
        <v>151</v>
      </c>
      <c r="C64" s="14" t="s">
        <v>130</v>
      </c>
      <c r="D64" s="14" t="s">
        <v>130</v>
      </c>
      <c r="E64" s="14" t="s">
        <v>130</v>
      </c>
      <c r="F64" s="14" t="s">
        <v>130</v>
      </c>
      <c r="G64" s="14" t="s">
        <v>130</v>
      </c>
      <c r="H64" s="25" t="s">
        <v>175</v>
      </c>
    </row>
    <row r="65" spans="1:8">
      <c r="A65" s="148"/>
      <c r="B65" s="14" t="s">
        <v>151</v>
      </c>
      <c r="C65" s="14" t="s">
        <v>130</v>
      </c>
      <c r="D65" s="14" t="s">
        <v>130</v>
      </c>
      <c r="E65" s="14" t="s">
        <v>130</v>
      </c>
      <c r="F65" s="14" t="s">
        <v>130</v>
      </c>
      <c r="G65" s="14" t="s">
        <v>130</v>
      </c>
      <c r="H65" s="25" t="s">
        <v>175</v>
      </c>
    </row>
    <row r="66" spans="1:8">
      <c r="A66" s="148" t="s">
        <v>119</v>
      </c>
      <c r="B66" s="14" t="s">
        <v>151</v>
      </c>
      <c r="C66" s="23" t="s">
        <v>211</v>
      </c>
      <c r="D66" s="14" t="s">
        <v>130</v>
      </c>
      <c r="E66" s="14" t="s">
        <v>130</v>
      </c>
      <c r="F66" s="14" t="s">
        <v>130</v>
      </c>
      <c r="G66" s="14" t="s">
        <v>130</v>
      </c>
      <c r="H66" s="14" t="s">
        <v>130</v>
      </c>
    </row>
    <row r="67" spans="1:8">
      <c r="A67" s="148"/>
      <c r="B67" s="14" t="s">
        <v>151</v>
      </c>
      <c r="C67" s="23" t="s">
        <v>211</v>
      </c>
      <c r="D67" s="14" t="s">
        <v>130</v>
      </c>
      <c r="E67" s="14" t="s">
        <v>130</v>
      </c>
      <c r="F67" s="14" t="s">
        <v>130</v>
      </c>
      <c r="G67" s="14" t="s">
        <v>130</v>
      </c>
      <c r="H67" s="14" t="s">
        <v>130</v>
      </c>
    </row>
    <row r="68" spans="1:8">
      <c r="A68" s="148" t="s">
        <v>135</v>
      </c>
      <c r="B68" s="14" t="s">
        <v>151</v>
      </c>
      <c r="C68" s="24" t="s">
        <v>212</v>
      </c>
      <c r="D68" s="14" t="s">
        <v>130</v>
      </c>
      <c r="E68" s="14" t="s">
        <v>130</v>
      </c>
      <c r="F68" s="14" t="s">
        <v>130</v>
      </c>
      <c r="G68" s="14" t="s">
        <v>130</v>
      </c>
      <c r="H68" s="14" t="s">
        <v>130</v>
      </c>
    </row>
    <row r="69" spans="1:8">
      <c r="A69" s="148"/>
      <c r="B69" s="14" t="s">
        <v>151</v>
      </c>
      <c r="C69" s="14" t="s">
        <v>130</v>
      </c>
      <c r="D69" s="14" t="s">
        <v>130</v>
      </c>
      <c r="E69" s="14" t="s">
        <v>130</v>
      </c>
      <c r="F69" s="14" t="s">
        <v>130</v>
      </c>
      <c r="G69" s="14" t="s">
        <v>130</v>
      </c>
      <c r="H69" s="24" t="s">
        <v>177</v>
      </c>
    </row>
    <row r="70" spans="1:8">
      <c r="A70" s="148" t="s">
        <v>136</v>
      </c>
      <c r="B70" s="14" t="s">
        <v>151</v>
      </c>
      <c r="C70" s="29" t="s">
        <v>193</v>
      </c>
      <c r="D70" s="14" t="s">
        <v>130</v>
      </c>
      <c r="E70" s="14" t="s">
        <v>130</v>
      </c>
      <c r="F70" s="14" t="s">
        <v>130</v>
      </c>
      <c r="G70" s="14" t="s">
        <v>130</v>
      </c>
      <c r="H70" s="14" t="s">
        <v>130</v>
      </c>
    </row>
    <row r="71" spans="1:8">
      <c r="A71" s="148"/>
      <c r="B71" s="14" t="s">
        <v>151</v>
      </c>
      <c r="C71" s="14" t="s">
        <v>130</v>
      </c>
      <c r="D71" s="14" t="s">
        <v>130</v>
      </c>
      <c r="E71" s="14" t="s">
        <v>130</v>
      </c>
      <c r="F71" s="14" t="s">
        <v>130</v>
      </c>
      <c r="G71" s="14" t="s">
        <v>130</v>
      </c>
      <c r="H71" s="29" t="s">
        <v>178</v>
      </c>
    </row>
    <row r="73" spans="1:8" s="15" customFormat="1">
      <c r="A73" s="34" t="s">
        <v>234</v>
      </c>
      <c r="B73" s="17"/>
      <c r="C73" s="17"/>
      <c r="D73" s="17"/>
      <c r="E73" s="17"/>
      <c r="F73" s="17"/>
      <c r="G73" s="17"/>
      <c r="H73" s="17"/>
    </row>
    <row r="74" spans="1:8">
      <c r="A74" s="148" t="s">
        <v>239</v>
      </c>
      <c r="B74" s="14" t="s">
        <v>129</v>
      </c>
      <c r="C74" s="14" t="s">
        <v>129</v>
      </c>
      <c r="D74" s="18" t="s">
        <v>207</v>
      </c>
      <c r="E74" s="21" t="s">
        <v>227</v>
      </c>
      <c r="F74" s="14" t="s">
        <v>130</v>
      </c>
      <c r="G74" s="14" t="s">
        <v>130</v>
      </c>
      <c r="H74" s="14" t="s">
        <v>130</v>
      </c>
    </row>
    <row r="75" spans="1:8">
      <c r="A75" s="148"/>
      <c r="B75" s="14" t="s">
        <v>129</v>
      </c>
      <c r="C75" s="14" t="s">
        <v>129</v>
      </c>
      <c r="D75" s="18" t="s">
        <v>207</v>
      </c>
      <c r="E75" s="21" t="s">
        <v>204</v>
      </c>
      <c r="F75" s="14" t="s">
        <v>130</v>
      </c>
      <c r="G75" s="14" t="s">
        <v>130</v>
      </c>
      <c r="H75" s="14" t="s">
        <v>130</v>
      </c>
    </row>
    <row r="76" spans="1:8">
      <c r="A76" s="148"/>
      <c r="B76" s="14" t="s">
        <v>129</v>
      </c>
      <c r="C76" s="14" t="s">
        <v>129</v>
      </c>
      <c r="D76" s="23" t="s">
        <v>208</v>
      </c>
      <c r="E76" s="14" t="s">
        <v>130</v>
      </c>
      <c r="F76" s="14" t="s">
        <v>130</v>
      </c>
      <c r="G76" s="23" t="s">
        <v>232</v>
      </c>
      <c r="H76" s="14" t="s">
        <v>130</v>
      </c>
    </row>
    <row r="77" spans="1:8">
      <c r="A77" s="148" t="s">
        <v>237</v>
      </c>
      <c r="B77" s="14" t="s">
        <v>129</v>
      </c>
      <c r="C77" s="14" t="s">
        <v>129</v>
      </c>
      <c r="D77" s="23" t="s">
        <v>208</v>
      </c>
      <c r="E77" s="14" t="s">
        <v>130</v>
      </c>
      <c r="F77" s="14" t="s">
        <v>130</v>
      </c>
      <c r="G77" s="14" t="s">
        <v>130</v>
      </c>
      <c r="H77" s="14" t="s">
        <v>130</v>
      </c>
    </row>
    <row r="78" spans="1:8">
      <c r="A78" s="148"/>
      <c r="B78" s="14" t="s">
        <v>129</v>
      </c>
      <c r="C78" s="14" t="s">
        <v>129</v>
      </c>
      <c r="D78" s="23" t="s">
        <v>208</v>
      </c>
      <c r="E78" s="14" t="s">
        <v>130</v>
      </c>
      <c r="F78" s="14" t="s">
        <v>130</v>
      </c>
      <c r="G78" s="14" t="s">
        <v>130</v>
      </c>
      <c r="H78" s="14" t="s">
        <v>130</v>
      </c>
    </row>
    <row r="79" spans="1:8">
      <c r="A79" s="148"/>
      <c r="B79" s="14" t="s">
        <v>129</v>
      </c>
      <c r="C79" s="14" t="s">
        <v>129</v>
      </c>
      <c r="D79" s="23" t="s">
        <v>208</v>
      </c>
      <c r="E79" s="14" t="s">
        <v>130</v>
      </c>
      <c r="F79" s="14" t="s">
        <v>130</v>
      </c>
      <c r="G79" s="23" t="s">
        <v>218</v>
      </c>
      <c r="H79" s="14" t="s">
        <v>130</v>
      </c>
    </row>
    <row r="80" spans="1:8">
      <c r="A80" s="33" t="s">
        <v>240</v>
      </c>
      <c r="B80" s="14" t="s">
        <v>129</v>
      </c>
      <c r="C80" s="14" t="s">
        <v>129</v>
      </c>
      <c r="D80" s="18" t="s">
        <v>207</v>
      </c>
      <c r="E80" s="14" t="s">
        <v>130</v>
      </c>
      <c r="F80" s="14" t="s">
        <v>130</v>
      </c>
      <c r="G80" s="23" t="s">
        <v>278</v>
      </c>
      <c r="H80" s="14" t="s">
        <v>130</v>
      </c>
    </row>
    <row r="81" spans="1:8">
      <c r="A81" s="148" t="s">
        <v>238</v>
      </c>
      <c r="B81" s="14" t="s">
        <v>129</v>
      </c>
      <c r="C81" s="14" t="s">
        <v>129</v>
      </c>
      <c r="D81" s="30" t="s">
        <v>209</v>
      </c>
      <c r="E81" s="14" t="s">
        <v>130</v>
      </c>
      <c r="F81" s="14" t="s">
        <v>130</v>
      </c>
      <c r="G81" s="14" t="s">
        <v>130</v>
      </c>
      <c r="H81" s="14" t="s">
        <v>130</v>
      </c>
    </row>
    <row r="82" spans="1:8">
      <c r="A82" s="148"/>
      <c r="B82" s="14" t="s">
        <v>129</v>
      </c>
      <c r="C82" s="14" t="s">
        <v>129</v>
      </c>
      <c r="D82" s="30" t="s">
        <v>209</v>
      </c>
      <c r="E82" s="14" t="s">
        <v>130</v>
      </c>
      <c r="F82" s="14" t="s">
        <v>130</v>
      </c>
      <c r="G82" s="14" t="s">
        <v>130</v>
      </c>
      <c r="H82" s="14" t="s">
        <v>130</v>
      </c>
    </row>
    <row r="83" spans="1:8">
      <c r="A83" s="148"/>
      <c r="B83" s="14" t="s">
        <v>129</v>
      </c>
      <c r="C83" s="14" t="s">
        <v>129</v>
      </c>
      <c r="D83" s="30" t="s">
        <v>209</v>
      </c>
      <c r="E83" s="14" t="s">
        <v>130</v>
      </c>
      <c r="F83" s="14" t="s">
        <v>130</v>
      </c>
      <c r="G83" s="21" t="s">
        <v>220</v>
      </c>
      <c r="H83" s="14" t="s">
        <v>130</v>
      </c>
    </row>
    <row r="84" spans="1:8">
      <c r="A84" s="148" t="s">
        <v>236</v>
      </c>
      <c r="B84" s="14" t="s">
        <v>129</v>
      </c>
      <c r="C84" s="14" t="s">
        <v>129</v>
      </c>
      <c r="D84" s="30" t="s">
        <v>209</v>
      </c>
      <c r="E84" s="14" t="s">
        <v>130</v>
      </c>
      <c r="F84" s="14" t="s">
        <v>130</v>
      </c>
      <c r="G84" s="14" t="s">
        <v>130</v>
      </c>
      <c r="H84" s="14" t="s">
        <v>130</v>
      </c>
    </row>
    <row r="85" spans="1:8">
      <c r="A85" s="148"/>
      <c r="B85" s="14" t="s">
        <v>129</v>
      </c>
      <c r="C85" s="14" t="s">
        <v>129</v>
      </c>
      <c r="D85" s="30" t="s">
        <v>209</v>
      </c>
      <c r="E85" s="14" t="s">
        <v>130</v>
      </c>
      <c r="F85" s="14" t="s">
        <v>130</v>
      </c>
      <c r="G85" s="14" t="s">
        <v>130</v>
      </c>
      <c r="H85" s="14" t="s">
        <v>130</v>
      </c>
    </row>
    <row r="86" spans="1:8">
      <c r="A86" s="148"/>
      <c r="B86" s="14" t="s">
        <v>129</v>
      </c>
      <c r="C86" s="14" t="s">
        <v>129</v>
      </c>
      <c r="D86" s="30" t="s">
        <v>209</v>
      </c>
      <c r="E86" s="14" t="s">
        <v>130</v>
      </c>
      <c r="F86" s="14" t="s">
        <v>130</v>
      </c>
      <c r="G86" s="14" t="s">
        <v>130</v>
      </c>
      <c r="H86" s="14" t="s">
        <v>130</v>
      </c>
    </row>
    <row r="87" spans="1:8">
      <c r="A87" s="33" t="s">
        <v>137</v>
      </c>
      <c r="B87" s="14" t="s">
        <v>129</v>
      </c>
      <c r="C87" s="14" t="s">
        <v>129</v>
      </c>
      <c r="D87" s="14" t="s">
        <v>129</v>
      </c>
      <c r="E87" s="14" t="s">
        <v>130</v>
      </c>
      <c r="F87" s="14" t="s">
        <v>130</v>
      </c>
      <c r="G87" s="24" t="s">
        <v>221</v>
      </c>
      <c r="H87" s="14" t="s">
        <v>130</v>
      </c>
    </row>
    <row r="88" spans="1:8">
      <c r="A88" s="148" t="s">
        <v>241</v>
      </c>
      <c r="B88" s="14" t="s">
        <v>129</v>
      </c>
      <c r="C88" s="24" t="s">
        <v>213</v>
      </c>
      <c r="D88" s="14" t="s">
        <v>130</v>
      </c>
      <c r="E88" s="14" t="s">
        <v>130</v>
      </c>
      <c r="F88" s="14" t="s">
        <v>130</v>
      </c>
      <c r="G88" s="14" t="s">
        <v>130</v>
      </c>
      <c r="H88" s="14" t="s">
        <v>130</v>
      </c>
    </row>
    <row r="89" spans="1:8">
      <c r="A89" s="148"/>
      <c r="B89" s="14" t="s">
        <v>129</v>
      </c>
      <c r="C89" s="18" t="s">
        <v>193</v>
      </c>
      <c r="D89" s="14" t="s">
        <v>130</v>
      </c>
      <c r="E89" s="14" t="s">
        <v>130</v>
      </c>
      <c r="F89" s="14" t="s">
        <v>130</v>
      </c>
      <c r="G89" s="14" t="s">
        <v>130</v>
      </c>
      <c r="H89" s="14" t="s">
        <v>130</v>
      </c>
    </row>
    <row r="90" spans="1:8">
      <c r="A90" s="148" t="s">
        <v>242</v>
      </c>
      <c r="B90" s="14" t="s">
        <v>129</v>
      </c>
      <c r="C90" s="18" t="s">
        <v>193</v>
      </c>
      <c r="D90" s="14" t="s">
        <v>130</v>
      </c>
      <c r="E90" s="14" t="s">
        <v>130</v>
      </c>
      <c r="F90" s="14" t="s">
        <v>130</v>
      </c>
      <c r="G90" s="14" t="s">
        <v>130</v>
      </c>
      <c r="H90" s="14" t="s">
        <v>130</v>
      </c>
    </row>
    <row r="91" spans="1:8">
      <c r="A91" s="148"/>
      <c r="B91" s="14" t="s">
        <v>129</v>
      </c>
      <c r="C91" s="18" t="s">
        <v>193</v>
      </c>
      <c r="D91" s="14" t="s">
        <v>130</v>
      </c>
      <c r="E91" s="14" t="s">
        <v>130</v>
      </c>
      <c r="F91" s="14" t="s">
        <v>130</v>
      </c>
      <c r="G91" s="14" t="s">
        <v>130</v>
      </c>
      <c r="H91" s="14" t="s">
        <v>130</v>
      </c>
    </row>
    <row r="92" spans="1:8">
      <c r="A92" s="33" t="s">
        <v>243</v>
      </c>
      <c r="B92" s="14" t="s">
        <v>129</v>
      </c>
      <c r="C92" s="23" t="s">
        <v>195</v>
      </c>
      <c r="D92" s="14" t="s">
        <v>130</v>
      </c>
      <c r="E92" s="14" t="s">
        <v>130</v>
      </c>
      <c r="F92" s="14" t="s">
        <v>130</v>
      </c>
      <c r="G92" s="14" t="s">
        <v>130</v>
      </c>
      <c r="H92" s="14" t="s">
        <v>130</v>
      </c>
    </row>
    <row r="93" spans="1:8">
      <c r="A93" s="33" t="s">
        <v>244</v>
      </c>
      <c r="B93" s="14" t="s">
        <v>129</v>
      </c>
      <c r="C93" s="23" t="s">
        <v>195</v>
      </c>
      <c r="D93" s="14" t="s">
        <v>130</v>
      </c>
      <c r="E93" s="14" t="s">
        <v>130</v>
      </c>
      <c r="F93" s="14" t="s">
        <v>130</v>
      </c>
      <c r="G93" s="14" t="s">
        <v>130</v>
      </c>
      <c r="H93" s="14" t="s">
        <v>130</v>
      </c>
    </row>
    <row r="94" spans="1:8">
      <c r="A94" s="33" t="s">
        <v>245</v>
      </c>
      <c r="B94" s="14" t="s">
        <v>129</v>
      </c>
      <c r="C94" s="23" t="s">
        <v>195</v>
      </c>
      <c r="D94" s="14" t="s">
        <v>130</v>
      </c>
      <c r="E94" s="14" t="s">
        <v>130</v>
      </c>
      <c r="F94" s="14" t="s">
        <v>130</v>
      </c>
      <c r="G94" s="14" t="s">
        <v>130</v>
      </c>
      <c r="H94" s="14" t="s">
        <v>130</v>
      </c>
    </row>
    <row r="95" spans="1:8">
      <c r="A95" s="148" t="s">
        <v>246</v>
      </c>
      <c r="B95" s="14" t="s">
        <v>129</v>
      </c>
      <c r="C95" s="23" t="s">
        <v>195</v>
      </c>
      <c r="D95" s="14" t="s">
        <v>130</v>
      </c>
      <c r="E95" s="14" t="s">
        <v>130</v>
      </c>
      <c r="F95" s="14" t="s">
        <v>130</v>
      </c>
      <c r="G95" s="14" t="s">
        <v>130</v>
      </c>
      <c r="H95" s="14" t="s">
        <v>130</v>
      </c>
    </row>
    <row r="96" spans="1:8">
      <c r="A96" s="148"/>
      <c r="B96" s="14" t="s">
        <v>129</v>
      </c>
      <c r="C96" s="22" t="s">
        <v>275</v>
      </c>
      <c r="D96" s="14" t="s">
        <v>130</v>
      </c>
      <c r="E96" s="14" t="s">
        <v>130</v>
      </c>
      <c r="F96" s="14" t="s">
        <v>130</v>
      </c>
      <c r="G96" s="14" t="s">
        <v>130</v>
      </c>
      <c r="H96" s="14" t="s">
        <v>130</v>
      </c>
    </row>
    <row r="97" spans="1:10">
      <c r="A97" s="148" t="s">
        <v>233</v>
      </c>
      <c r="B97" s="14" t="s">
        <v>129</v>
      </c>
      <c r="C97" s="22" t="s">
        <v>275</v>
      </c>
      <c r="D97" s="14" t="s">
        <v>130</v>
      </c>
      <c r="E97" s="14" t="s">
        <v>130</v>
      </c>
      <c r="F97" s="14" t="s">
        <v>130</v>
      </c>
      <c r="G97" s="14" t="s">
        <v>130</v>
      </c>
      <c r="H97" s="14" t="s">
        <v>130</v>
      </c>
    </row>
    <row r="98" spans="1:10">
      <c r="A98" s="148"/>
      <c r="B98" s="14" t="s">
        <v>129</v>
      </c>
      <c r="C98" s="22" t="s">
        <v>275</v>
      </c>
      <c r="D98" s="14" t="s">
        <v>130</v>
      </c>
      <c r="E98" s="14" t="s">
        <v>130</v>
      </c>
      <c r="F98" s="14" t="s">
        <v>130</v>
      </c>
      <c r="G98" s="14" t="s">
        <v>130</v>
      </c>
      <c r="H98" s="14" t="s">
        <v>130</v>
      </c>
    </row>
    <row r="99" spans="1:10">
      <c r="A99" s="148"/>
      <c r="B99" s="14" t="s">
        <v>129</v>
      </c>
      <c r="C99" s="22" t="s">
        <v>275</v>
      </c>
      <c r="D99" s="14" t="s">
        <v>130</v>
      </c>
      <c r="E99" s="14" t="s">
        <v>130</v>
      </c>
      <c r="F99" s="14" t="s">
        <v>130</v>
      </c>
      <c r="G99" s="14" t="s">
        <v>130</v>
      </c>
      <c r="H99" s="14" t="s">
        <v>130</v>
      </c>
    </row>
    <row r="101" spans="1:10" s="15" customFormat="1">
      <c r="A101" s="34" t="s">
        <v>138</v>
      </c>
      <c r="B101" s="17"/>
      <c r="C101" s="17"/>
      <c r="D101" s="17"/>
      <c r="E101" s="17"/>
      <c r="F101" s="17"/>
      <c r="G101" s="17"/>
      <c r="H101" s="17"/>
    </row>
    <row r="102" spans="1:10">
      <c r="A102" s="33" t="s">
        <v>139</v>
      </c>
      <c r="B102" s="14" t="s">
        <v>152</v>
      </c>
      <c r="C102" s="14" t="s">
        <v>129</v>
      </c>
      <c r="D102" s="14" t="s">
        <v>130</v>
      </c>
      <c r="E102" s="14" t="s">
        <v>130</v>
      </c>
      <c r="F102" s="14" t="s">
        <v>130</v>
      </c>
      <c r="G102" s="14" t="s">
        <v>130</v>
      </c>
      <c r="H102" s="14" t="s">
        <v>130</v>
      </c>
    </row>
    <row r="103" spans="1:10">
      <c r="A103" s="148" t="s">
        <v>165</v>
      </c>
      <c r="B103" s="14" t="s">
        <v>149</v>
      </c>
      <c r="C103" s="23" t="s">
        <v>260</v>
      </c>
      <c r="D103" s="14" t="s">
        <v>130</v>
      </c>
      <c r="E103" s="14" t="s">
        <v>130</v>
      </c>
      <c r="F103" s="14" t="s">
        <v>130</v>
      </c>
      <c r="G103" s="14" t="s">
        <v>130</v>
      </c>
      <c r="H103" s="14" t="s">
        <v>130</v>
      </c>
    </row>
    <row r="104" spans="1:10">
      <c r="A104" s="148"/>
      <c r="B104" s="14" t="s">
        <v>149</v>
      </c>
      <c r="C104" s="23" t="s">
        <v>260</v>
      </c>
      <c r="D104" s="14" t="s">
        <v>130</v>
      </c>
      <c r="E104" s="14" t="s">
        <v>130</v>
      </c>
      <c r="F104" s="14" t="s">
        <v>130</v>
      </c>
      <c r="G104" s="14" t="s">
        <v>130</v>
      </c>
      <c r="H104" s="14" t="s">
        <v>130</v>
      </c>
    </row>
    <row r="105" spans="1:10">
      <c r="A105" s="148"/>
      <c r="B105" s="14" t="s">
        <v>149</v>
      </c>
      <c r="C105" s="22" t="s">
        <v>231</v>
      </c>
      <c r="D105" s="14" t="s">
        <v>130</v>
      </c>
      <c r="E105" s="22" t="s">
        <v>230</v>
      </c>
      <c r="F105" s="18" t="s">
        <v>132</v>
      </c>
      <c r="G105" s="18" t="s">
        <v>132</v>
      </c>
      <c r="H105" s="14" t="s">
        <v>130</v>
      </c>
    </row>
    <row r="106" spans="1:10">
      <c r="A106" s="148"/>
      <c r="B106" s="14" t="s">
        <v>149</v>
      </c>
      <c r="C106" s="22" t="s">
        <v>230</v>
      </c>
      <c r="D106" s="14" t="s">
        <v>130</v>
      </c>
      <c r="E106" s="22" t="s">
        <v>230</v>
      </c>
      <c r="F106" s="18" t="s">
        <v>132</v>
      </c>
      <c r="G106" s="18" t="s">
        <v>132</v>
      </c>
      <c r="H106" s="14" t="s">
        <v>130</v>
      </c>
    </row>
    <row r="107" spans="1:10">
      <c r="A107" s="33" t="s">
        <v>120</v>
      </c>
      <c r="B107" s="14" t="s">
        <v>272</v>
      </c>
      <c r="C107" s="18" t="s">
        <v>203</v>
      </c>
      <c r="D107" s="14" t="s">
        <v>130</v>
      </c>
      <c r="E107" s="23" t="s">
        <v>270</v>
      </c>
      <c r="F107" s="14" t="s">
        <v>130</v>
      </c>
      <c r="G107" s="14" t="s">
        <v>130</v>
      </c>
      <c r="H107" s="14" t="s">
        <v>130</v>
      </c>
    </row>
    <row r="108" spans="1:10">
      <c r="A108" s="33" t="s">
        <v>121</v>
      </c>
      <c r="B108" s="14" t="s">
        <v>273</v>
      </c>
      <c r="C108" s="14" t="s">
        <v>130</v>
      </c>
      <c r="D108" s="14" t="s">
        <v>130</v>
      </c>
      <c r="E108" s="14" t="s">
        <v>130</v>
      </c>
      <c r="F108" s="23" t="s">
        <v>270</v>
      </c>
      <c r="G108" s="22" t="s">
        <v>274</v>
      </c>
      <c r="H108" s="14" t="s">
        <v>130</v>
      </c>
    </row>
    <row r="109" spans="1:10">
      <c r="A109" s="148" t="s">
        <v>167</v>
      </c>
      <c r="B109" s="14" t="s">
        <v>129</v>
      </c>
      <c r="C109" s="21" t="s">
        <v>255</v>
      </c>
      <c r="D109" s="14" t="s">
        <v>130</v>
      </c>
      <c r="E109" s="14" t="s">
        <v>130</v>
      </c>
      <c r="F109" s="14" t="s">
        <v>130</v>
      </c>
      <c r="G109" s="14" t="s">
        <v>130</v>
      </c>
      <c r="H109" s="14" t="s">
        <v>130</v>
      </c>
    </row>
    <row r="110" spans="1:10">
      <c r="A110" s="148"/>
      <c r="B110" s="14" t="s">
        <v>129</v>
      </c>
      <c r="C110" s="21" t="s">
        <v>255</v>
      </c>
      <c r="D110" s="14" t="s">
        <v>130</v>
      </c>
      <c r="E110" s="14" t="s">
        <v>130</v>
      </c>
      <c r="F110" s="14" t="s">
        <v>130</v>
      </c>
      <c r="G110" s="14" t="s">
        <v>130</v>
      </c>
      <c r="H110" s="14" t="s">
        <v>130</v>
      </c>
    </row>
    <row r="111" spans="1:10">
      <c r="A111" s="148"/>
      <c r="B111" s="14" t="s">
        <v>129</v>
      </c>
      <c r="C111" s="21" t="s">
        <v>255</v>
      </c>
      <c r="D111" s="14" t="s">
        <v>130</v>
      </c>
      <c r="E111" s="14" t="s">
        <v>130</v>
      </c>
      <c r="F111" s="14" t="s">
        <v>130</v>
      </c>
      <c r="G111" s="14" t="s">
        <v>130</v>
      </c>
      <c r="H111" s="14" t="s">
        <v>130</v>
      </c>
    </row>
    <row r="112" spans="1:10">
      <c r="A112" s="148"/>
      <c r="B112" s="14" t="s">
        <v>129</v>
      </c>
      <c r="C112" s="21" t="s">
        <v>255</v>
      </c>
      <c r="D112" s="14" t="s">
        <v>130</v>
      </c>
      <c r="E112" s="24" t="s">
        <v>256</v>
      </c>
      <c r="F112" s="18" t="s">
        <v>249</v>
      </c>
      <c r="G112" s="23" t="s">
        <v>252</v>
      </c>
      <c r="H112" s="14" t="s">
        <v>130</v>
      </c>
      <c r="J112" t="s">
        <v>258</v>
      </c>
    </row>
    <row r="113" spans="1:8">
      <c r="A113" s="33" t="s">
        <v>166</v>
      </c>
      <c r="B113" s="14" t="s">
        <v>129</v>
      </c>
      <c r="C113" s="14" t="s">
        <v>129</v>
      </c>
      <c r="D113" s="14" t="s">
        <v>130</v>
      </c>
      <c r="E113" s="21" t="s">
        <v>257</v>
      </c>
      <c r="F113" s="24" t="s">
        <v>259</v>
      </c>
      <c r="G113" s="23" t="s">
        <v>219</v>
      </c>
      <c r="H113" s="14" t="s">
        <v>130</v>
      </c>
    </row>
    <row r="114" spans="1:8" s="16" customFormat="1">
      <c r="A114" s="149" t="s">
        <v>269</v>
      </c>
      <c r="B114" s="14" t="s">
        <v>129</v>
      </c>
      <c r="C114" s="21" t="s">
        <v>255</v>
      </c>
      <c r="D114" s="14" t="s">
        <v>130</v>
      </c>
      <c r="E114" s="14" t="s">
        <v>130</v>
      </c>
      <c r="F114" s="14" t="s">
        <v>130</v>
      </c>
      <c r="G114" s="14" t="s">
        <v>130</v>
      </c>
      <c r="H114" s="14" t="s">
        <v>130</v>
      </c>
    </row>
    <row r="115" spans="1:8" s="16" customFormat="1">
      <c r="A115" s="149"/>
      <c r="B115" s="14" t="s">
        <v>129</v>
      </c>
      <c r="C115" s="21" t="s">
        <v>255</v>
      </c>
      <c r="D115" s="14" t="s">
        <v>130</v>
      </c>
      <c r="E115" s="14" t="s">
        <v>130</v>
      </c>
      <c r="F115" s="14" t="s">
        <v>130</v>
      </c>
      <c r="G115" s="14" t="s">
        <v>130</v>
      </c>
      <c r="H115" s="14" t="s">
        <v>130</v>
      </c>
    </row>
    <row r="116" spans="1:8" s="16" customFormat="1">
      <c r="A116" s="149"/>
      <c r="B116" s="14" t="s">
        <v>129</v>
      </c>
      <c r="C116" s="24" t="s">
        <v>202</v>
      </c>
      <c r="D116" s="14" t="s">
        <v>130</v>
      </c>
      <c r="E116" s="14" t="s">
        <v>130</v>
      </c>
      <c r="F116" s="14" t="s">
        <v>130</v>
      </c>
      <c r="G116" s="14" t="s">
        <v>130</v>
      </c>
      <c r="H116" s="14" t="s">
        <v>130</v>
      </c>
    </row>
    <row r="117" spans="1:8" s="16" customFormat="1">
      <c r="A117" s="149"/>
      <c r="B117" s="14" t="s">
        <v>129</v>
      </c>
      <c r="C117" s="24" t="s">
        <v>202</v>
      </c>
      <c r="D117" s="14" t="s">
        <v>130</v>
      </c>
      <c r="E117" s="18" t="s">
        <v>249</v>
      </c>
      <c r="F117" s="23" t="s">
        <v>270</v>
      </c>
      <c r="G117" s="23" t="s">
        <v>222</v>
      </c>
      <c r="H117" s="14" t="s">
        <v>130</v>
      </c>
    </row>
    <row r="118" spans="1:8" s="16" customFormat="1">
      <c r="A118" s="149" t="s">
        <v>271</v>
      </c>
      <c r="B118" s="14" t="s">
        <v>129</v>
      </c>
      <c r="C118" s="23" t="s">
        <v>260</v>
      </c>
      <c r="D118" s="14" t="s">
        <v>130</v>
      </c>
      <c r="E118" s="14" t="s">
        <v>130</v>
      </c>
      <c r="F118" s="14" t="s">
        <v>130</v>
      </c>
      <c r="G118" s="14" t="s">
        <v>130</v>
      </c>
      <c r="H118" s="14" t="s">
        <v>130</v>
      </c>
    </row>
    <row r="119" spans="1:8" s="16" customFormat="1">
      <c r="A119" s="149"/>
      <c r="B119" s="14" t="s">
        <v>129</v>
      </c>
      <c r="C119" s="23" t="s">
        <v>260</v>
      </c>
      <c r="D119" s="14" t="s">
        <v>130</v>
      </c>
      <c r="E119" s="14" t="s">
        <v>130</v>
      </c>
      <c r="F119" s="14" t="s">
        <v>130</v>
      </c>
      <c r="G119" s="14" t="s">
        <v>130</v>
      </c>
      <c r="H119" s="14" t="s">
        <v>130</v>
      </c>
    </row>
    <row r="120" spans="1:8" s="16" customFormat="1">
      <c r="A120" s="149"/>
      <c r="B120" s="14" t="s">
        <v>129</v>
      </c>
      <c r="C120" s="23" t="s">
        <v>260</v>
      </c>
      <c r="D120" s="14" t="s">
        <v>130</v>
      </c>
      <c r="E120" s="14" t="s">
        <v>130</v>
      </c>
      <c r="F120" s="14" t="s">
        <v>130</v>
      </c>
      <c r="G120" s="14" t="s">
        <v>130</v>
      </c>
      <c r="H120" s="14" t="s">
        <v>130</v>
      </c>
    </row>
    <row r="121" spans="1:8" s="16" customFormat="1">
      <c r="A121" s="149"/>
      <c r="B121" s="14" t="s">
        <v>129</v>
      </c>
      <c r="C121" s="23" t="s">
        <v>260</v>
      </c>
      <c r="D121" s="14" t="s">
        <v>130</v>
      </c>
      <c r="E121" s="14" t="s">
        <v>130</v>
      </c>
      <c r="F121" s="14" t="s">
        <v>130</v>
      </c>
      <c r="G121" s="14" t="s">
        <v>130</v>
      </c>
      <c r="H121" s="14" t="s">
        <v>130</v>
      </c>
    </row>
    <row r="122" spans="1:8" s="15" customFormat="1">
      <c r="A122" s="34" t="s">
        <v>145</v>
      </c>
      <c r="B122" s="17"/>
      <c r="C122" s="17"/>
      <c r="D122" s="17"/>
      <c r="E122" s="17"/>
      <c r="F122" s="17"/>
      <c r="G122" s="17"/>
      <c r="H122" s="17"/>
    </row>
    <row r="124" spans="1:8">
      <c r="A124" s="33" t="s">
        <v>140</v>
      </c>
      <c r="B124" s="14" t="s">
        <v>183</v>
      </c>
      <c r="C124" s="22" t="s">
        <v>231</v>
      </c>
      <c r="D124" s="14" t="s">
        <v>130</v>
      </c>
      <c r="E124" s="18" t="s">
        <v>132</v>
      </c>
      <c r="F124" s="18" t="s">
        <v>132</v>
      </c>
      <c r="G124" s="18" t="s">
        <v>132</v>
      </c>
      <c r="H124" s="14" t="s">
        <v>130</v>
      </c>
    </row>
    <row r="125" spans="1:8">
      <c r="A125" s="33" t="s">
        <v>122</v>
      </c>
      <c r="B125" s="14" t="s">
        <v>129</v>
      </c>
      <c r="C125" s="14" t="s">
        <v>129</v>
      </c>
      <c r="D125" s="14" t="s">
        <v>130</v>
      </c>
      <c r="E125" s="14" t="s">
        <v>129</v>
      </c>
      <c r="F125" s="21" t="s">
        <v>151</v>
      </c>
      <c r="G125" s="21" t="s">
        <v>220</v>
      </c>
      <c r="H125" s="14" t="s">
        <v>130</v>
      </c>
    </row>
    <row r="126" spans="1:8">
      <c r="A126" s="33" t="s">
        <v>141</v>
      </c>
      <c r="B126" s="14" t="s">
        <v>182</v>
      </c>
      <c r="C126" s="22" t="s">
        <v>231</v>
      </c>
      <c r="D126" s="14" t="s">
        <v>130</v>
      </c>
      <c r="E126" s="18" t="s">
        <v>132</v>
      </c>
      <c r="F126" s="18" t="s">
        <v>132</v>
      </c>
      <c r="G126" s="18" t="s">
        <v>132</v>
      </c>
      <c r="H126" s="14" t="s">
        <v>130</v>
      </c>
    </row>
    <row r="127" spans="1:8">
      <c r="A127" s="33" t="s">
        <v>142</v>
      </c>
      <c r="B127" s="14" t="s">
        <v>183</v>
      </c>
      <c r="C127" s="22" t="s">
        <v>231</v>
      </c>
      <c r="D127" s="14" t="s">
        <v>130</v>
      </c>
      <c r="E127" s="18" t="s">
        <v>132</v>
      </c>
      <c r="F127" s="18" t="s">
        <v>132</v>
      </c>
      <c r="G127" s="18" t="s">
        <v>132</v>
      </c>
      <c r="H127" s="14" t="s">
        <v>130</v>
      </c>
    </row>
    <row r="128" spans="1:8" s="39" customFormat="1">
      <c r="A128" s="37" t="s">
        <v>115</v>
      </c>
      <c r="B128" s="38" t="s">
        <v>129</v>
      </c>
      <c r="C128" s="38" t="s">
        <v>130</v>
      </c>
      <c r="D128" s="38" t="s">
        <v>130</v>
      </c>
      <c r="E128" s="38" t="s">
        <v>130</v>
      </c>
      <c r="F128" s="38" t="s">
        <v>130</v>
      </c>
      <c r="G128" s="38" t="s">
        <v>132</v>
      </c>
      <c r="H128" s="38" t="s">
        <v>130</v>
      </c>
    </row>
    <row r="130" spans="1:9" s="15" customFormat="1">
      <c r="A130" s="34" t="s">
        <v>146</v>
      </c>
      <c r="B130" s="17"/>
      <c r="C130" s="17"/>
      <c r="D130" s="17"/>
      <c r="E130" s="17"/>
      <c r="F130" s="17"/>
      <c r="G130" s="17"/>
      <c r="H130" s="17"/>
    </row>
    <row r="131" spans="1:9">
      <c r="A131" s="33" t="s">
        <v>113</v>
      </c>
      <c r="B131" s="14" t="s">
        <v>129</v>
      </c>
      <c r="C131" s="22" t="s">
        <v>275</v>
      </c>
      <c r="D131" s="14" t="s">
        <v>130</v>
      </c>
      <c r="E131" s="14" t="s">
        <v>130</v>
      </c>
      <c r="F131" s="14" t="s">
        <v>130</v>
      </c>
      <c r="G131" s="14" t="s">
        <v>130</v>
      </c>
      <c r="H131" s="40" t="s">
        <v>277</v>
      </c>
    </row>
    <row r="132" spans="1:9">
      <c r="A132" s="33" t="s">
        <v>144</v>
      </c>
      <c r="B132" s="14" t="s">
        <v>129</v>
      </c>
      <c r="C132" s="14" t="s">
        <v>130</v>
      </c>
      <c r="D132" s="14" t="s">
        <v>130</v>
      </c>
      <c r="E132" s="14" t="s">
        <v>130</v>
      </c>
      <c r="F132" s="14" t="s">
        <v>130</v>
      </c>
      <c r="G132" s="14" t="s">
        <v>130</v>
      </c>
      <c r="H132" s="25" t="s">
        <v>175</v>
      </c>
      <c r="I132" s="14"/>
    </row>
    <row r="133" spans="1:9">
      <c r="A133" s="33" t="s">
        <v>144</v>
      </c>
      <c r="B133" s="14" t="s">
        <v>129</v>
      </c>
      <c r="C133" s="14" t="s">
        <v>130</v>
      </c>
      <c r="D133" s="14" t="s">
        <v>130</v>
      </c>
      <c r="E133" s="14" t="s">
        <v>130</v>
      </c>
      <c r="F133" s="14" t="s">
        <v>130</v>
      </c>
      <c r="G133" s="14" t="s">
        <v>130</v>
      </c>
      <c r="H133" s="25" t="s">
        <v>175</v>
      </c>
    </row>
    <row r="134" spans="1:9">
      <c r="A134" s="148" t="s">
        <v>123</v>
      </c>
      <c r="B134" s="14" t="s">
        <v>150</v>
      </c>
      <c r="C134" s="22" t="s">
        <v>196</v>
      </c>
      <c r="D134" s="14" t="s">
        <v>130</v>
      </c>
      <c r="E134" s="14" t="s">
        <v>130</v>
      </c>
      <c r="F134" s="14" t="s">
        <v>130</v>
      </c>
      <c r="G134" s="14" t="s">
        <v>130</v>
      </c>
      <c r="H134" s="40" t="s">
        <v>215</v>
      </c>
    </row>
    <row r="135" spans="1:9">
      <c r="A135" s="148"/>
      <c r="B135" s="14" t="s">
        <v>149</v>
      </c>
      <c r="C135" s="22" t="s">
        <v>192</v>
      </c>
      <c r="D135" s="14" t="s">
        <v>130</v>
      </c>
      <c r="E135" s="14" t="s">
        <v>130</v>
      </c>
      <c r="F135" s="14" t="s">
        <v>130</v>
      </c>
      <c r="G135" s="14" t="s">
        <v>130</v>
      </c>
      <c r="H135" s="40" t="s">
        <v>190</v>
      </c>
    </row>
    <row r="136" spans="1:9">
      <c r="A136" s="148"/>
      <c r="B136" s="14" t="s">
        <v>154</v>
      </c>
      <c r="C136" s="22" t="s">
        <v>194</v>
      </c>
      <c r="D136" s="14" t="s">
        <v>130</v>
      </c>
      <c r="E136" s="14" t="s">
        <v>130</v>
      </c>
      <c r="F136" s="14" t="s">
        <v>130</v>
      </c>
      <c r="G136" s="14" t="s">
        <v>130</v>
      </c>
      <c r="H136" s="40" t="s">
        <v>254</v>
      </c>
    </row>
    <row r="137" spans="1:9">
      <c r="A137" s="148"/>
      <c r="B137" s="14" t="s">
        <v>153</v>
      </c>
      <c r="C137" s="22" t="s">
        <v>275</v>
      </c>
      <c r="D137" s="14" t="s">
        <v>130</v>
      </c>
      <c r="E137" s="14" t="s">
        <v>130</v>
      </c>
      <c r="F137" s="14" t="s">
        <v>130</v>
      </c>
      <c r="G137" s="14" t="s">
        <v>130</v>
      </c>
      <c r="H137" s="40" t="s">
        <v>277</v>
      </c>
    </row>
    <row r="138" spans="1:9">
      <c r="A138" s="33" t="s">
        <v>179</v>
      </c>
      <c r="B138" s="14" t="s">
        <v>153</v>
      </c>
      <c r="C138" s="14" t="s">
        <v>130</v>
      </c>
      <c r="D138" s="14" t="s">
        <v>130</v>
      </c>
      <c r="E138" s="14" t="s">
        <v>130</v>
      </c>
      <c r="F138" s="14" t="s">
        <v>130</v>
      </c>
      <c r="G138" s="21" t="s">
        <v>276</v>
      </c>
      <c r="H138" s="14" t="s">
        <v>130</v>
      </c>
    </row>
    <row r="139" spans="1:9">
      <c r="A139" s="33" t="s">
        <v>147</v>
      </c>
      <c r="B139" s="14" t="s">
        <v>129</v>
      </c>
      <c r="C139" s="14" t="s">
        <v>130</v>
      </c>
      <c r="D139" s="14" t="s">
        <v>130</v>
      </c>
      <c r="E139" s="14" t="s">
        <v>130</v>
      </c>
      <c r="F139" s="14" t="s">
        <v>130</v>
      </c>
      <c r="G139" s="14" t="s">
        <v>130</v>
      </c>
      <c r="H139" s="24" t="s">
        <v>172</v>
      </c>
    </row>
    <row r="140" spans="1:9">
      <c r="A140" s="33" t="s">
        <v>147</v>
      </c>
      <c r="B140" s="14" t="s">
        <v>129</v>
      </c>
      <c r="C140" s="14" t="s">
        <v>130</v>
      </c>
      <c r="D140" s="14" t="s">
        <v>130</v>
      </c>
      <c r="E140" s="14" t="s">
        <v>130</v>
      </c>
      <c r="F140" s="14" t="s">
        <v>130</v>
      </c>
      <c r="G140" s="14" t="s">
        <v>130</v>
      </c>
      <c r="H140" s="24" t="s">
        <v>172</v>
      </c>
    </row>
    <row r="142" spans="1:9" s="15" customFormat="1">
      <c r="A142" s="34" t="s">
        <v>43</v>
      </c>
      <c r="B142" s="17"/>
      <c r="C142" s="17"/>
      <c r="D142" s="17"/>
      <c r="E142" s="17"/>
      <c r="F142" s="17"/>
      <c r="G142" s="17"/>
      <c r="H142" s="17"/>
    </row>
    <row r="143" spans="1:9" s="26" customFormat="1" ht="23.25" customHeight="1">
      <c r="A143" s="36" t="s">
        <v>266</v>
      </c>
      <c r="B143" s="20" t="s">
        <v>262</v>
      </c>
      <c r="C143" s="27" t="s">
        <v>268</v>
      </c>
      <c r="D143" s="20" t="s">
        <v>130</v>
      </c>
      <c r="E143" s="20" t="s">
        <v>130</v>
      </c>
      <c r="F143" s="20" t="s">
        <v>130</v>
      </c>
      <c r="G143" s="20" t="s">
        <v>130</v>
      </c>
      <c r="H143" s="20" t="s">
        <v>130</v>
      </c>
    </row>
    <row r="144" spans="1:9" s="26" customFormat="1" ht="23.25" customHeight="1">
      <c r="A144" s="36" t="s">
        <v>266</v>
      </c>
      <c r="B144" s="20" t="s">
        <v>263</v>
      </c>
      <c r="C144" s="27" t="s">
        <v>180</v>
      </c>
      <c r="D144" s="20" t="s">
        <v>130</v>
      </c>
      <c r="E144" s="20" t="s">
        <v>130</v>
      </c>
      <c r="F144" s="20" t="s">
        <v>130</v>
      </c>
      <c r="G144" s="20" t="s">
        <v>130</v>
      </c>
      <c r="H144" s="20" t="s">
        <v>130</v>
      </c>
    </row>
    <row r="145" spans="1:8" s="26" customFormat="1" ht="23.25" customHeight="1">
      <c r="A145" s="36" t="s">
        <v>267</v>
      </c>
      <c r="B145" s="20" t="s">
        <v>262</v>
      </c>
      <c r="C145" s="27" t="s">
        <v>180</v>
      </c>
      <c r="D145" s="20" t="s">
        <v>130</v>
      </c>
      <c r="E145" s="20" t="s">
        <v>130</v>
      </c>
      <c r="F145" s="20" t="s">
        <v>130</v>
      </c>
      <c r="G145" s="20" t="s">
        <v>130</v>
      </c>
      <c r="H145" s="20" t="s">
        <v>130</v>
      </c>
    </row>
    <row r="146" spans="1:8" s="26" customFormat="1" ht="23.25" customHeight="1">
      <c r="A146" s="36" t="s">
        <v>264</v>
      </c>
      <c r="B146" s="20" t="s">
        <v>265</v>
      </c>
      <c r="C146" s="27" t="s">
        <v>180</v>
      </c>
      <c r="D146" s="20" t="s">
        <v>130</v>
      </c>
      <c r="E146" s="20" t="s">
        <v>130</v>
      </c>
      <c r="F146" s="20" t="s">
        <v>130</v>
      </c>
      <c r="G146" s="20" t="s">
        <v>130</v>
      </c>
      <c r="H146" s="20" t="s">
        <v>130</v>
      </c>
    </row>
    <row r="147" spans="1:8" s="26" customFormat="1" ht="23.25" customHeight="1">
      <c r="A147" s="36" t="s">
        <v>261</v>
      </c>
      <c r="B147" s="20" t="s">
        <v>181</v>
      </c>
      <c r="C147" s="27" t="s">
        <v>180</v>
      </c>
      <c r="D147" s="20" t="s">
        <v>130</v>
      </c>
      <c r="E147" s="20" t="s">
        <v>130</v>
      </c>
      <c r="F147" s="20" t="s">
        <v>130</v>
      </c>
      <c r="G147" s="20" t="s">
        <v>130</v>
      </c>
      <c r="H147" s="20" t="s">
        <v>130</v>
      </c>
    </row>
    <row r="176" spans="1:8">
      <c r="A176" s="99"/>
      <c r="G176"/>
      <c r="H176"/>
    </row>
    <row r="178" spans="1:1" customFormat="1">
      <c r="A178" s="99"/>
    </row>
    <row r="179" spans="1:1" customFormat="1">
      <c r="A179" s="99"/>
    </row>
  </sheetData>
  <mergeCells count="33"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134:A137"/>
    <mergeCell ref="A95:A96"/>
    <mergeCell ref="A97:A99"/>
    <mergeCell ref="A103:A106"/>
    <mergeCell ref="A109:A112"/>
    <mergeCell ref="A114:A117"/>
    <mergeCell ref="A118:A121"/>
  </mergeCells>
  <phoneticPr fontId="12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目标</vt:lpstr>
      <vt:lpstr>里程碑8</vt:lpstr>
      <vt:lpstr>策划工作</vt:lpstr>
      <vt:lpstr>程序工作</vt:lpstr>
      <vt:lpstr>测试工作</vt:lpstr>
      <vt:lpstr>美术工作</vt:lpstr>
      <vt:lpstr>美术工作-备用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lei wang</cp:lastModifiedBy>
  <dcterms:created xsi:type="dcterms:W3CDTF">2015-12-29T01:52:57Z</dcterms:created>
  <dcterms:modified xsi:type="dcterms:W3CDTF">2016-01-07T03:09:36Z</dcterms:modified>
</cp:coreProperties>
</file>